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annebozack/Documents/Cardenas/viva_DNAm_metals_local/manuscript/Clinical Epigenetics submission/resubmission/"/>
    </mc:Choice>
  </mc:AlternateContent>
  <xr:revisionPtr revIDLastSave="0" documentId="13_ncr:1_{E0F27403-3A0A-4A43-A7D9-5C74992D0985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Sheet 1 As" sheetId="1" r:id="rId1"/>
    <sheet name="Sheet 2 Ba" sheetId="2" r:id="rId2"/>
    <sheet name="Sheet 3 Cd" sheetId="3" r:id="rId3"/>
    <sheet name="Sheet 4 Cr" sheetId="4" r:id="rId4"/>
    <sheet name="Sheet 5 Cs" sheetId="5" r:id="rId5"/>
    <sheet name="Sheet 6 Cu" sheetId="6" r:id="rId6"/>
    <sheet name="Sheet 7 Hg" sheetId="7" r:id="rId7"/>
    <sheet name="Sheet 8 Mg" sheetId="8" r:id="rId8"/>
    <sheet name="Sheet 9 Mn" sheetId="9" r:id="rId9"/>
    <sheet name="Sheet 10 Pb" sheetId="10" r:id="rId10"/>
    <sheet name="Sheet 11 Se" sheetId="11" r:id="rId11"/>
    <sheet name="Sheet 12 Zn" sheetId="12" r:id="rId12"/>
    <sheet name="Sheet 13 regional GO analysis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7" i="12" l="1"/>
  <c r="M37" i="12"/>
  <c r="O28" i="12"/>
  <c r="M21" i="12"/>
  <c r="O13" i="12"/>
  <c r="M13" i="12"/>
  <c r="O5" i="12"/>
  <c r="M5" i="12"/>
  <c r="O22" i="11"/>
  <c r="M22" i="11"/>
  <c r="O9" i="10"/>
  <c r="M9" i="10"/>
  <c r="O5" i="10"/>
  <c r="M5" i="10"/>
  <c r="O57" i="9"/>
  <c r="M53" i="9"/>
  <c r="M40" i="9"/>
  <c r="M36" i="9"/>
  <c r="M33" i="9"/>
  <c r="M25" i="9"/>
  <c r="O19" i="9"/>
  <c r="M19" i="9"/>
  <c r="O5" i="9"/>
  <c r="O77" i="8"/>
  <c r="O68" i="8"/>
  <c r="M68" i="8"/>
  <c r="O41" i="8"/>
  <c r="M41" i="8"/>
  <c r="O34" i="8"/>
  <c r="M34" i="8"/>
  <c r="O22" i="8"/>
  <c r="M22" i="8"/>
  <c r="M58" i="7"/>
  <c r="M17" i="7"/>
  <c r="M5" i="7"/>
  <c r="M71" i="6"/>
  <c r="M64" i="6"/>
  <c r="O53" i="6"/>
  <c r="O31" i="6"/>
  <c r="O13" i="6"/>
  <c r="M13" i="6"/>
  <c r="M265" i="5"/>
  <c r="O262" i="5"/>
  <c r="M262" i="5"/>
  <c r="M259" i="5"/>
  <c r="M252" i="5"/>
  <c r="O244" i="5"/>
  <c r="M244" i="5"/>
  <c r="O223" i="5"/>
  <c r="O208" i="5"/>
  <c r="M208" i="5"/>
  <c r="O197" i="5"/>
  <c r="M188" i="5"/>
  <c r="O183" i="5"/>
  <c r="O171" i="5"/>
  <c r="M171" i="5"/>
  <c r="M163" i="5"/>
  <c r="O153" i="5"/>
  <c r="M153" i="5"/>
  <c r="O136" i="5"/>
  <c r="M136" i="5"/>
  <c r="O131" i="5"/>
  <c r="M131" i="5"/>
  <c r="O128" i="5"/>
  <c r="M128" i="5"/>
  <c r="O119" i="5"/>
  <c r="M119" i="5"/>
  <c r="O105" i="5"/>
  <c r="M105" i="5"/>
  <c r="M102" i="5"/>
  <c r="O92" i="5"/>
  <c r="O78" i="5"/>
  <c r="M78" i="5"/>
  <c r="O61" i="5"/>
  <c r="M61" i="5"/>
  <c r="O40" i="5"/>
  <c r="M40" i="5"/>
  <c r="O20" i="5"/>
  <c r="M13" i="5"/>
  <c r="O8" i="5"/>
  <c r="M8" i="5"/>
  <c r="O5" i="5"/>
  <c r="O29" i="4"/>
  <c r="M29" i="4"/>
  <c r="M25" i="4"/>
  <c r="O18" i="4"/>
  <c r="O5" i="4"/>
  <c r="M5" i="4"/>
  <c r="O37" i="3"/>
  <c r="M37" i="3"/>
  <c r="O33" i="3"/>
  <c r="M33" i="3"/>
  <c r="O27" i="3"/>
  <c r="M27" i="3"/>
  <c r="O22" i="3"/>
  <c r="M22" i="3"/>
  <c r="M8" i="3"/>
  <c r="O22" i="2"/>
  <c r="O14" i="2"/>
  <c r="M5" i="2"/>
  <c r="O41" i="1"/>
  <c r="M41" i="1"/>
  <c r="O32" i="1"/>
  <c r="M32" i="1"/>
  <c r="O28" i="1"/>
  <c r="M28" i="1"/>
  <c r="O20" i="1"/>
  <c r="O15" i="1"/>
  <c r="O5" i="1"/>
  <c r="M5" i="1"/>
</calcChain>
</file>

<file path=xl/sharedStrings.xml><?xml version="1.0" encoding="utf-8"?>
<sst xmlns="http://schemas.openxmlformats.org/spreadsheetml/2006/main" count="2925" uniqueCount="1054">
  <si>
    <t>Cord blood DMR</t>
  </si>
  <si>
    <t>Probes in DMR</t>
  </si>
  <si>
    <t>Cord blood EWAS</t>
  </si>
  <si>
    <t>Mid-childhood EWAS</t>
  </si>
  <si>
    <t>Mid-childhood EWAS, overlaping participants (a)</t>
  </si>
  <si>
    <t>Chr</t>
  </si>
  <si>
    <t>Start</t>
  </si>
  <si>
    <t>End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</si>
  <si>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</si>
  <si>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t>CpG</t>
  </si>
  <si>
    <t>Position</t>
  </si>
  <si>
    <t>Gene</t>
  </si>
  <si>
    <t>Feature Category</t>
  </si>
  <si>
    <t>logFC</t>
  </si>
  <si>
    <t>p</t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</si>
  <si>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</si>
  <si>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</si>
  <si>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All infants</t>
  </si>
  <si>
    <t>cg03539765</t>
  </si>
  <si>
    <t>LOC144571</t>
  </si>
  <si>
    <t>TSS1500</t>
  </si>
  <si>
    <t>cg04155231</t>
  </si>
  <si>
    <t>cg23795048</t>
  </si>
  <si>
    <t>cg13575925</t>
  </si>
  <si>
    <t>TSS200</t>
  </si>
  <si>
    <t>cg26114124</t>
  </si>
  <si>
    <t>cg20380214</t>
  </si>
  <si>
    <t>cg10605084</t>
  </si>
  <si>
    <t>cg02883147</t>
  </si>
  <si>
    <t>cg18644252</t>
  </si>
  <si>
    <t>Body</t>
  </si>
  <si>
    <t>Female</t>
  </si>
  <si>
    <t>cg22984571</t>
  </si>
  <si>
    <t>cg21530419</t>
  </si>
  <si>
    <t>cg00951972</t>
  </si>
  <si>
    <t>cg07105272</t>
  </si>
  <si>
    <t>cg23432896</t>
  </si>
  <si>
    <t>cg20234170</t>
  </si>
  <si>
    <t>CAT</t>
  </si>
  <si>
    <t>cg24099074</t>
  </si>
  <si>
    <t>cg20731136</t>
  </si>
  <si>
    <t>cg06027906</t>
  </si>
  <si>
    <t>cg07768201</t>
  </si>
  <si>
    <t>cg03720043</t>
  </si>
  <si>
    <t>cg02109652</t>
  </si>
  <si>
    <t>Male</t>
  </si>
  <si>
    <t>cg07093428</t>
  </si>
  <si>
    <t>LDHC;LDHC</t>
  </si>
  <si>
    <t>TSS1500;TSS1500</t>
  </si>
  <si>
    <t>cg19767548</t>
  </si>
  <si>
    <t>cg14332815</t>
  </si>
  <si>
    <t>cg11821245</t>
  </si>
  <si>
    <t>TSS200;TSS200</t>
  </si>
  <si>
    <t>cg04731988</t>
  </si>
  <si>
    <t>OXT</t>
  </si>
  <si>
    <t>cg07747220</t>
  </si>
  <si>
    <t>cg16887334</t>
  </si>
  <si>
    <t>cg13285174</t>
  </si>
  <si>
    <t>cg26267561</t>
  </si>
  <si>
    <t>cg01644611</t>
  </si>
  <si>
    <t>cg13725599</t>
  </si>
  <si>
    <t>cg19592472</t>
  </si>
  <si>
    <t>OXT;OXT</t>
  </si>
  <si>
    <t>1stExon;5'UTR</t>
  </si>
  <si>
    <t>cg26955850</t>
  </si>
  <si>
    <t>1stExon</t>
  </si>
  <si>
    <t>a. Analyses limited to children with available cord blood DNAm data.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</si>
  <si>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</si>
  <si>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</si>
  <si>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</si>
  <si>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cg08688335</t>
  </si>
  <si>
    <t>GSDMD</t>
  </si>
  <si>
    <t>cg22012530</t>
  </si>
  <si>
    <t>cg01134012</t>
  </si>
  <si>
    <t>cg14721632</t>
  </si>
  <si>
    <t>cg23090207</t>
  </si>
  <si>
    <t>cg12686110</t>
  </si>
  <si>
    <t>cg15541193</t>
  </si>
  <si>
    <t>cg09317036</t>
  </si>
  <si>
    <t>cg07422279</t>
  </si>
  <si>
    <t>GSDMD;GSDMD</t>
  </si>
  <si>
    <t>5'UTR;1stExon</t>
  </si>
  <si>
    <t>cg09827249</t>
  </si>
  <si>
    <t>VENTX</t>
  </si>
  <si>
    <t>cg23845574</t>
  </si>
  <si>
    <t>cg22165685</t>
  </si>
  <si>
    <t>cg04665423</t>
  </si>
  <si>
    <t>cg04347264</t>
  </si>
  <si>
    <t>cg12554483</t>
  </si>
  <si>
    <t>cg12666165</t>
  </si>
  <si>
    <t>cg19079570</t>
  </si>
  <si>
    <t>DDX60</t>
  </si>
  <si>
    <t>5'UTR</t>
  </si>
  <si>
    <t>cg19521564</t>
  </si>
  <si>
    <t>cg08375775</t>
  </si>
  <si>
    <t>cg26538349</t>
  </si>
  <si>
    <t>DDX60;DDX60</t>
  </si>
  <si>
    <t>cg12688884</t>
  </si>
  <si>
    <t>cg26704506</t>
  </si>
  <si>
    <t>cg18832251</t>
  </si>
  <si>
    <t>cg20229800</t>
  </si>
  <si>
    <t>LOC619207</t>
  </si>
  <si>
    <t>cg19623624</t>
  </si>
  <si>
    <t>cg17796960</t>
  </si>
  <si>
    <t>cg19904058</t>
  </si>
  <si>
    <t>cg02616786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</si>
  <si>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</si>
  <si>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</si>
  <si>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</si>
  <si>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cg01795955</t>
  </si>
  <si>
    <t>cg11556846</t>
  </si>
  <si>
    <t>cg20636352</t>
  </si>
  <si>
    <t>cg02019125</t>
  </si>
  <si>
    <t>cg26405475</t>
  </si>
  <si>
    <t>cg22481770</t>
  </si>
  <si>
    <t>cg16896868</t>
  </si>
  <si>
    <t>cg24915592</t>
  </si>
  <si>
    <t>cg15975806</t>
  </si>
  <si>
    <t>cg18773260</t>
  </si>
  <si>
    <t>HOXB7</t>
  </si>
  <si>
    <t>cg11041817</t>
  </si>
  <si>
    <t>cg23669081</t>
  </si>
  <si>
    <t>cg22622477</t>
  </si>
  <si>
    <t>cg07547765</t>
  </si>
  <si>
    <t>cg04340874</t>
  </si>
  <si>
    <t>HOXA11AS;HOXA11</t>
  </si>
  <si>
    <t>Body;TSS1500</t>
  </si>
  <si>
    <t>cg18978493</t>
  </si>
  <si>
    <t>cg16608407</t>
  </si>
  <si>
    <t>cg04822748</t>
  </si>
  <si>
    <t>cg11282676</t>
  </si>
  <si>
    <t>HIST1H1A;HIST1H1A</t>
  </si>
  <si>
    <t>cg14703002</t>
  </si>
  <si>
    <t>HIST1H1A</t>
  </si>
  <si>
    <t>cg23829024</t>
  </si>
  <si>
    <t>cg15741433</t>
  </si>
  <si>
    <t>cg05816193</t>
  </si>
  <si>
    <t>cg14652095</t>
  </si>
  <si>
    <t>cg07237326</t>
  </si>
  <si>
    <t>cg22634378</t>
  </si>
  <si>
    <t>cg23397578</t>
  </si>
  <si>
    <t>cg16590237</t>
  </si>
  <si>
    <t>cg00199007</t>
  </si>
  <si>
    <t>SLC17A9</t>
  </si>
  <si>
    <t>cg16552454</t>
  </si>
  <si>
    <t>cg07173972</t>
  </si>
  <si>
    <t>cg26329715</t>
  </si>
  <si>
    <t>cg04478428</t>
  </si>
  <si>
    <t>SLC17A9;SLC17A9</t>
  </si>
  <si>
    <t>cg01817521</t>
  </si>
  <si>
    <t>cg14686919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</si>
  <si>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</si>
  <si>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</si>
  <si>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</si>
  <si>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cg22878489</t>
  </si>
  <si>
    <t>B3GALT4</t>
  </si>
  <si>
    <t>cg03721978</t>
  </si>
  <si>
    <t>cg09349343</t>
  </si>
  <si>
    <t>cg17103217</t>
  </si>
  <si>
    <t>cg23950233</t>
  </si>
  <si>
    <t>cg21618521</t>
  </si>
  <si>
    <t>cg19882268</t>
  </si>
  <si>
    <t>cg00052772</t>
  </si>
  <si>
    <t>cg27147350</t>
  </si>
  <si>
    <t>cg06362282</t>
  </si>
  <si>
    <t>cg24605046</t>
  </si>
  <si>
    <t>cg26055446</t>
  </si>
  <si>
    <t>cg03169472</t>
  </si>
  <si>
    <t>cg12512013</t>
  </si>
  <si>
    <t>DLC1;DLC1</t>
  </si>
  <si>
    <t>cg00933411</t>
  </si>
  <si>
    <t>cg22732636</t>
  </si>
  <si>
    <t>cg27162705</t>
  </si>
  <si>
    <t>TCF7L2;TCF7L2;TCF7L2;TCF7L2;TCF7L2;TCF7L2</t>
  </si>
  <si>
    <t>Body;Body;Body;Body;Body;Body</t>
  </si>
  <si>
    <t>cg11748187</t>
  </si>
  <si>
    <t>cg00159523</t>
  </si>
  <si>
    <t>cg27310219</t>
  </si>
  <si>
    <t>cg17722129</t>
  </si>
  <si>
    <t>cg08657341</t>
  </si>
  <si>
    <t>cg16395457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</si>
  <si>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</si>
  <si>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</si>
  <si>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</si>
  <si>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cg02297043</t>
  </si>
  <si>
    <t>cg01540595</t>
  </si>
  <si>
    <t>cg01066472</t>
  </si>
  <si>
    <t>cg06137072</t>
  </si>
  <si>
    <t>ZBTB38</t>
  </si>
  <si>
    <t>cg13029400</t>
  </si>
  <si>
    <t>cg08360599</t>
  </si>
  <si>
    <t>cg21370924</t>
  </si>
  <si>
    <t>cg21474062</t>
  </si>
  <si>
    <t>cg08814800</t>
  </si>
  <si>
    <t>cg17139666</t>
  </si>
  <si>
    <t>cg02307239</t>
  </si>
  <si>
    <t>cg23091159</t>
  </si>
  <si>
    <t>cg06132727</t>
  </si>
  <si>
    <t>cg00699219</t>
  </si>
  <si>
    <t>cg04840702</t>
  </si>
  <si>
    <t>cg09481121</t>
  </si>
  <si>
    <t>CMYA5</t>
  </si>
  <si>
    <t>cg00611789</t>
  </si>
  <si>
    <t>cg11438310</t>
  </si>
  <si>
    <t>cg10257870</t>
  </si>
  <si>
    <t>cg03546977</t>
  </si>
  <si>
    <t>cg09655403</t>
  </si>
  <si>
    <t>cg15197065</t>
  </si>
  <si>
    <t>cg04154027</t>
  </si>
  <si>
    <t>cg23279355</t>
  </si>
  <si>
    <t>cg16731266</t>
  </si>
  <si>
    <t>cg07017437</t>
  </si>
  <si>
    <t>cg27535677</t>
  </si>
  <si>
    <t>cg22497095</t>
  </si>
  <si>
    <t>cg26865747</t>
  </si>
  <si>
    <t>cg03759229</t>
  </si>
  <si>
    <t>cg13565129</t>
  </si>
  <si>
    <t>cg20851828</t>
  </si>
  <si>
    <t>cg14654363</t>
  </si>
  <si>
    <t>cg00990380</t>
  </si>
  <si>
    <t>cg12763978</t>
  </si>
  <si>
    <t>cg02306936</t>
  </si>
  <si>
    <t>VARS2;VARS2;VARS2;GTF2H4</t>
  </si>
  <si>
    <t>TSS1500;TSS1500;TSS1500;Body</t>
  </si>
  <si>
    <t>cg12433575</t>
  </si>
  <si>
    <t>cg10661769</t>
  </si>
  <si>
    <t>cg09424348</t>
  </si>
  <si>
    <t>cg15080939</t>
  </si>
  <si>
    <t>cg05267955</t>
  </si>
  <si>
    <t>cg18261909</t>
  </si>
  <si>
    <t>cg27650171</t>
  </si>
  <si>
    <t>cg16555181</t>
  </si>
  <si>
    <t>cg02186769</t>
  </si>
  <si>
    <t>cg26860970</t>
  </si>
  <si>
    <t>cg05103231</t>
  </si>
  <si>
    <t>cg00649377</t>
  </si>
  <si>
    <t>cg24517380</t>
  </si>
  <si>
    <t>cg16914989</t>
  </si>
  <si>
    <t>GTF2H4;VARS2;VARS2;VARS2</t>
  </si>
  <si>
    <t>3'UTR;TSS1500;TSS1500;TSS1500</t>
  </si>
  <si>
    <t>cg09723781</t>
  </si>
  <si>
    <t>cg27550606</t>
  </si>
  <si>
    <t>3'UTR;TSS1500;TSS200;TSS200</t>
  </si>
  <si>
    <t>cg18411800</t>
  </si>
  <si>
    <t>cg06693277</t>
  </si>
  <si>
    <t>cg11571001</t>
  </si>
  <si>
    <t>cg16257334</t>
  </si>
  <si>
    <t>cg16928551</t>
  </si>
  <si>
    <t>PPP1R2P1</t>
  </si>
  <si>
    <t>cg07189222</t>
  </si>
  <si>
    <t>cg00063006</t>
  </si>
  <si>
    <t>cg02269978</t>
  </si>
  <si>
    <t>cg24639679</t>
  </si>
  <si>
    <t>cg19628603</t>
  </si>
  <si>
    <t>cg00797104</t>
  </si>
  <si>
    <t>cg17352045</t>
  </si>
  <si>
    <t>cg00892368</t>
  </si>
  <si>
    <t>cg21685006</t>
  </si>
  <si>
    <t>cg18942934</t>
  </si>
  <si>
    <t>cg13493635</t>
  </si>
  <si>
    <t>cg15076318</t>
  </si>
  <si>
    <t>cg08873792</t>
  </si>
  <si>
    <t>cg01607625</t>
  </si>
  <si>
    <t>cg09318162</t>
  </si>
  <si>
    <t>cg16454316</t>
  </si>
  <si>
    <t>cg03780271</t>
  </si>
  <si>
    <t>TAPBP;TAPBP;TAPBP</t>
  </si>
  <si>
    <t>Body;Body;Body</t>
  </si>
  <si>
    <t>cg12589538</t>
  </si>
  <si>
    <t>cg11796996</t>
  </si>
  <si>
    <t>cg02863594</t>
  </si>
  <si>
    <t>cg01253676</t>
  </si>
  <si>
    <t>cg20998791</t>
  </si>
  <si>
    <t>cg18353226</t>
  </si>
  <si>
    <t>cg14419102</t>
  </si>
  <si>
    <t>cg06375761</t>
  </si>
  <si>
    <t>cg26083458</t>
  </si>
  <si>
    <t>cg13638257</t>
  </si>
  <si>
    <t>cg05700142</t>
  </si>
  <si>
    <t>cg01654446</t>
  </si>
  <si>
    <t>cg18930100</t>
  </si>
  <si>
    <t>cg19035254</t>
  </si>
  <si>
    <t>cg01754525</t>
  </si>
  <si>
    <t>cg11826726</t>
  </si>
  <si>
    <t>cg03188390</t>
  </si>
  <si>
    <t>cg15634698</t>
  </si>
  <si>
    <t>cg08090164</t>
  </si>
  <si>
    <t>LYNX1;LYNX1;LYNX1;LYNX1</t>
  </si>
  <si>
    <t>TSS200;TSS1500;TSS200;TSS1500</t>
  </si>
  <si>
    <t>cg19021188</t>
  </si>
  <si>
    <t>cg00399059</t>
  </si>
  <si>
    <t>cg23180489</t>
  </si>
  <si>
    <t>cg25483741</t>
  </si>
  <si>
    <t>TSS1500;TSS1500;TSS1500;TSS1500</t>
  </si>
  <si>
    <t>cg06357748</t>
  </si>
  <si>
    <t>RAD52</t>
  </si>
  <si>
    <t>cg14602222</t>
  </si>
  <si>
    <t>cg26282236</t>
  </si>
  <si>
    <t>cg20424530</t>
  </si>
  <si>
    <t>PUS7L;PUS7L;PUS7L;IRAK4;IRAK4;PUS7L;PUS7L;IRAK4;IRAK4;IRAK4</t>
  </si>
  <si>
    <t>1stExon;5'UTR;1stExon;TSS1500;TSS1500;5'UTR;5'UTR;TSS1500;TSS1500;TSS1500</t>
  </si>
  <si>
    <t>cg20460761</t>
  </si>
  <si>
    <t>PUS7L;PUS7L;PUS7L;IRAK4;IRAK4;PUS7L;IRAK4;IRAK4;IRAK4</t>
  </si>
  <si>
    <t>1stExon;5'UTR;TSS200;TSS200;TSS200;TSS200;TSS200;TSS200;TSS200</t>
  </si>
  <si>
    <t>cg06659419</t>
  </si>
  <si>
    <t>cg10045590</t>
  </si>
  <si>
    <t>PUS7L;IRAK4;PUS7L;IRAK4;IRAK4;IRAK4;PUS7L;IRAK4</t>
  </si>
  <si>
    <t>TSS200;TSS200;TSS200;TSS200;TSS200;TSS200;TSS200;TSS200</t>
  </si>
  <si>
    <t>cg16627549</t>
  </si>
  <si>
    <t>cg17840914</t>
  </si>
  <si>
    <t>cg20461126</t>
  </si>
  <si>
    <t>cg19003430</t>
  </si>
  <si>
    <t>PUS7L;PUS7L;IRAK4;IRAK4;PUS7L;IRAK4;IRAK4;IRAK4;IRAK4;IRAK4;IRAK4;IRAK4;IRAK4</t>
  </si>
  <si>
    <t>TSS200;TSS200;5'UTR;5'UTR;TSS200;1stExon;1stExon;1stExon;1stExon;5'UTR;5'UTR;5'UTR;1stExon</t>
  </si>
  <si>
    <t>cg12991064</t>
  </si>
  <si>
    <t>PUS7L;IRAK4;PUS7L;IRAK4;IRAK4;IRAK4;IRAK4;PUS7L;IRAK4;IRAK4;IRAK4;IRAK4;IRAK4</t>
  </si>
  <si>
    <t>TSS200;5'UTR;TSS1500;5'UTR;1stExon;1stExon;1stExon;TSS1500;1stExon;5'UTR;5'UTR;5'UTR;1stExon</t>
  </si>
  <si>
    <t>cg25294785</t>
  </si>
  <si>
    <t>IRAK4;PUS7L;IRAK4;IRAK4;PUS7L;IRAK4;IRAK4;PUS7L;IRAK4;IRAK4;IRAK4;IRAK4;IRAK4</t>
  </si>
  <si>
    <t>5'UTR;TSS1500;5'UTR;1stExon;TSS1500;1stExon;1stExon;TSS1500;1stExon;5'UTR;5'UTR;5'UTR;1stExon</t>
  </si>
  <si>
    <t>cg08992050</t>
  </si>
  <si>
    <t>IRAK4;PUS7L;IRAK4;PUS7L;PUS7L;IRAK4;IRAK4;IRAK4</t>
  </si>
  <si>
    <t>5'UTR;TSS1500;5'UTR;TSS1500;TSS1500;5'UTR;5'UTR;5'UTR</t>
  </si>
  <si>
    <t>cg17571266</t>
  </si>
  <si>
    <t>ZNF385A;ZNF385A;ZNF385A</t>
  </si>
  <si>
    <t>3'UTR;3'UTR;3'UTR</t>
  </si>
  <si>
    <t>cg03123759</t>
  </si>
  <si>
    <t>cg22961459</t>
  </si>
  <si>
    <t>cg27118929</t>
  </si>
  <si>
    <t>MIR548H4;NOX5</t>
  </si>
  <si>
    <t>Body;Body</t>
  </si>
  <si>
    <t>cg02670903</t>
  </si>
  <si>
    <t>cg19461383</t>
  </si>
  <si>
    <t>cg22952917</t>
  </si>
  <si>
    <t>cg06680906</t>
  </si>
  <si>
    <t>cg14720773</t>
  </si>
  <si>
    <t>RAI1</t>
  </si>
  <si>
    <t>cg27208169</t>
  </si>
  <si>
    <t>cg06775073</t>
  </si>
  <si>
    <t>cg02147681</t>
  </si>
  <si>
    <t>cg08441803</t>
  </si>
  <si>
    <t>SKAP1;SKAP1</t>
  </si>
  <si>
    <t>cg24636368</t>
  </si>
  <si>
    <t>cg00582562</t>
  </si>
  <si>
    <t>cg09315367</t>
  </si>
  <si>
    <t>SLC44A2;SLC44A2</t>
  </si>
  <si>
    <t>TSS200;Body</t>
  </si>
  <si>
    <t>cg17826679</t>
  </si>
  <si>
    <t>cg17965690</t>
  </si>
  <si>
    <t>cg24041556</t>
  </si>
  <si>
    <t>cg25595793</t>
  </si>
  <si>
    <t>cg03010274</t>
  </si>
  <si>
    <t>GNAS;GNAS;GNAS;GNASAS</t>
  </si>
  <si>
    <t>TSS1500;TSS1500;3'UTR;TSS1500</t>
  </si>
  <si>
    <t>cg25652859</t>
  </si>
  <si>
    <t>cg12321149</t>
  </si>
  <si>
    <t>cg06065549</t>
  </si>
  <si>
    <t>cg07105596</t>
  </si>
  <si>
    <t>GNAS;GNAS;GNAS</t>
  </si>
  <si>
    <t>TSS1500;TSS1500;3'UTR</t>
  </si>
  <si>
    <t>cg27304369</t>
  </si>
  <si>
    <t>cg26811638</t>
  </si>
  <si>
    <t>cg26534489</t>
  </si>
  <si>
    <t>cg08587534</t>
  </si>
  <si>
    <t>cg14564778</t>
  </si>
  <si>
    <t>cg01817393</t>
  </si>
  <si>
    <t>cg02890368</t>
  </si>
  <si>
    <t>cg04257105</t>
  </si>
  <si>
    <t>cg20528838</t>
  </si>
  <si>
    <t>cg27661264</t>
  </si>
  <si>
    <t>cg19589727</t>
  </si>
  <si>
    <t>cg03210277</t>
  </si>
  <si>
    <t>STMN1;STMN1;STMN1;STMN1;STMN1</t>
  </si>
  <si>
    <t>1stExon;TSS1500;TSS1500;5'UTR;TSS1500</t>
  </si>
  <si>
    <t>cg04471507</t>
  </si>
  <si>
    <t>STMN1;STMN1;STMN1;STMN1</t>
  </si>
  <si>
    <t>TSS1500;TSS1500;TSS1500;TSS200</t>
  </si>
  <si>
    <t>cg11709544</t>
  </si>
  <si>
    <t>cg09796501</t>
  </si>
  <si>
    <t>cg14076195</t>
  </si>
  <si>
    <t>cg26314868</t>
  </si>
  <si>
    <t>cg20685674</t>
  </si>
  <si>
    <t>cg01811796</t>
  </si>
  <si>
    <t>cg19362196</t>
  </si>
  <si>
    <t>cg23323671</t>
  </si>
  <si>
    <t>cg11662098</t>
  </si>
  <si>
    <t>GOPC;GOPC</t>
  </si>
  <si>
    <t>cg22575681</t>
  </si>
  <si>
    <t>cg09108191</t>
  </si>
  <si>
    <t>cg24234850</t>
  </si>
  <si>
    <t>cg17551008</t>
  </si>
  <si>
    <t>cg23054032</t>
  </si>
  <si>
    <t>cg11984719</t>
  </si>
  <si>
    <t>cg27329298</t>
  </si>
  <si>
    <t>cg09732405</t>
  </si>
  <si>
    <t>cg27420889</t>
  </si>
  <si>
    <t>cg27327312</t>
  </si>
  <si>
    <t>cg16786756</t>
  </si>
  <si>
    <t>cg21004358</t>
  </si>
  <si>
    <t>cg01792601</t>
  </si>
  <si>
    <t>cg26968378</t>
  </si>
  <si>
    <t>cg12584458</t>
  </si>
  <si>
    <t>cg21903646</t>
  </si>
  <si>
    <t>cg07455790</t>
  </si>
  <si>
    <t>cg05857999</t>
  </si>
  <si>
    <t>cg02389040</t>
  </si>
  <si>
    <t>cg02304584</t>
  </si>
  <si>
    <t>cg00022997</t>
  </si>
  <si>
    <t>cg26450717</t>
  </si>
  <si>
    <t>cg22318514</t>
  </si>
  <si>
    <t>cg18264486</t>
  </si>
  <si>
    <t>cg06460587</t>
  </si>
  <si>
    <t>cg18576957</t>
  </si>
  <si>
    <t>cg08624648</t>
  </si>
  <si>
    <t>cg25417675</t>
  </si>
  <si>
    <t>cg01297670</t>
  </si>
  <si>
    <t>cg02169713</t>
  </si>
  <si>
    <t>cg20435535</t>
  </si>
  <si>
    <t>cg04386400</t>
  </si>
  <si>
    <t>cg11540476</t>
  </si>
  <si>
    <t>cg25769566</t>
  </si>
  <si>
    <t>cg11991824</t>
  </si>
  <si>
    <t>cg13740929</t>
  </si>
  <si>
    <t>cg24520975</t>
  </si>
  <si>
    <t>cg06529685</t>
  </si>
  <si>
    <t>cg04880091</t>
  </si>
  <si>
    <t>cg21877680</t>
  </si>
  <si>
    <t>cg21370255</t>
  </si>
  <si>
    <t>LRRC27;LRRC27;LRRC27;LRRC27;LRRC27</t>
  </si>
  <si>
    <t>Body;TSS200;Body;Body;Body</t>
  </si>
  <si>
    <t>cg10530568</t>
  </si>
  <si>
    <t>cg22586726</t>
  </si>
  <si>
    <t>cg07119315</t>
  </si>
  <si>
    <t>cg25076597</t>
  </si>
  <si>
    <t>cg02535060</t>
  </si>
  <si>
    <t>Body;Body;Body;Body;Body</t>
  </si>
  <si>
    <t>cg05951994</t>
  </si>
  <si>
    <t>cg14639185</t>
  </si>
  <si>
    <t>WSCD2</t>
  </si>
  <si>
    <t>cg06837568</t>
  </si>
  <si>
    <t>cg26132493</t>
  </si>
  <si>
    <t>cg08083251</t>
  </si>
  <si>
    <t>cg03042692</t>
  </si>
  <si>
    <t>cg05215994</t>
  </si>
  <si>
    <t>cg05211480</t>
  </si>
  <si>
    <t>cg05300029</t>
  </si>
  <si>
    <t>cg17844831</t>
  </si>
  <si>
    <t>cg15497724</t>
  </si>
  <si>
    <t>cg14884932</t>
  </si>
  <si>
    <t>cg14724749</t>
  </si>
  <si>
    <t>cg13749314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</si>
  <si>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</si>
  <si>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</si>
  <si>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</si>
  <si>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cg19149222</t>
  </si>
  <si>
    <t>INO80B</t>
  </si>
  <si>
    <t>cg14366939</t>
  </si>
  <si>
    <t>cg07023902</t>
  </si>
  <si>
    <t>cg26447968</t>
  </si>
  <si>
    <t>INO80B;INO80B</t>
  </si>
  <si>
    <t>cg20545544</t>
  </si>
  <si>
    <t>CBX5;HNRNPA1;HNRPA1L-2;HNRNPA1;CBX5</t>
  </si>
  <si>
    <t>1stExon;TSS1500;TSS1500;TSS1500;5'UTR</t>
  </si>
  <si>
    <t>cg15708001</t>
  </si>
  <si>
    <t>cg06399839</t>
  </si>
  <si>
    <t>HNRNPA1;HNRPA1L-2;HNRNPA1;CBX5</t>
  </si>
  <si>
    <t>cg09158487</t>
  </si>
  <si>
    <t>cg10302550</t>
  </si>
  <si>
    <t>cg17414107</t>
  </si>
  <si>
    <t>cg00943909</t>
  </si>
  <si>
    <t>TSS200;TSS200;3'UTR</t>
  </si>
  <si>
    <t>cg24346905</t>
  </si>
  <si>
    <t>NTNG1;NTNG1;NTNG1</t>
  </si>
  <si>
    <t>cg20016673</t>
  </si>
  <si>
    <t>cg21606490</t>
  </si>
  <si>
    <t>cg12211867</t>
  </si>
  <si>
    <t>cg26015416</t>
  </si>
  <si>
    <t>cg02834909</t>
  </si>
  <si>
    <t>PRSS50</t>
  </si>
  <si>
    <t>cg19668234</t>
  </si>
  <si>
    <t>cg01788113</t>
  </si>
  <si>
    <t>cg00817731</t>
  </si>
  <si>
    <t>cg17460445</t>
  </si>
  <si>
    <t>cg01967580</t>
  </si>
  <si>
    <t>cg05727070</t>
  </si>
  <si>
    <t>cg26630791</t>
  </si>
  <si>
    <t>HAPLN1</t>
  </si>
  <si>
    <t>cg10962524</t>
  </si>
  <si>
    <t>cg12199221</t>
  </si>
  <si>
    <t>cg09893305</t>
  </si>
  <si>
    <t>cg26429520</t>
  </si>
  <si>
    <t>cg01274643</t>
  </si>
  <si>
    <t>cg15363314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</si>
  <si>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</si>
  <si>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</si>
  <si>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</si>
  <si>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cg20249327</t>
  </si>
  <si>
    <t>RNF39;RNF39</t>
  </si>
  <si>
    <t>cg15877520</t>
  </si>
  <si>
    <t>cg13918754</t>
  </si>
  <si>
    <t>cg09279736</t>
  </si>
  <si>
    <t>cg07382347</t>
  </si>
  <si>
    <t>cg13401893</t>
  </si>
  <si>
    <t>cg12633154</t>
  </si>
  <si>
    <t>cg10568066</t>
  </si>
  <si>
    <t>cg16078649</t>
  </si>
  <si>
    <t>cg10930308</t>
  </si>
  <si>
    <t>cg02188185</t>
  </si>
  <si>
    <t>cg07179033</t>
  </si>
  <si>
    <t>cg22861548</t>
  </si>
  <si>
    <t>cg10555383</t>
  </si>
  <si>
    <t>LYNX1;LYNX1;LYNX1</t>
  </si>
  <si>
    <t>TSS1500;TSS1500;TSS1500</t>
  </si>
  <si>
    <t>cg00947782</t>
  </si>
  <si>
    <t>cg18930910</t>
  </si>
  <si>
    <t>cg03343571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</si>
  <si>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</si>
  <si>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</si>
  <si>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</si>
  <si>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cg27197651</t>
  </si>
  <si>
    <t>FLJ42875</t>
  </si>
  <si>
    <t>cg04484550</t>
  </si>
  <si>
    <t>cg01514538</t>
  </si>
  <si>
    <t>cg12050271</t>
  </si>
  <si>
    <t>cg00872984</t>
  </si>
  <si>
    <t>TNXB</t>
  </si>
  <si>
    <t>cg27387193</t>
  </si>
  <si>
    <t>cg17662683</t>
  </si>
  <si>
    <t>cg01569346</t>
  </si>
  <si>
    <t>cg03421270</t>
  </si>
  <si>
    <t>cg19267551</t>
  </si>
  <si>
    <t>cg08516507</t>
  </si>
  <si>
    <t>cg01992382</t>
  </si>
  <si>
    <t>cg16834823</t>
  </si>
  <si>
    <t>cg00525277</t>
  </si>
  <si>
    <t>cg10890302</t>
  </si>
  <si>
    <t>cg10923662</t>
  </si>
  <si>
    <t>cg23409699</t>
  </si>
  <si>
    <t>B4GALNT4</t>
  </si>
  <si>
    <t>cg18546477</t>
  </si>
  <si>
    <t>cg25868831</t>
  </si>
  <si>
    <t>cg17682432</t>
  </si>
  <si>
    <t>cg26461944</t>
  </si>
  <si>
    <t>cg07556915</t>
  </si>
  <si>
    <t>cg10726517</t>
  </si>
  <si>
    <t>cg03908391</t>
  </si>
  <si>
    <t>cg22290117</t>
  </si>
  <si>
    <t>cg26496204</t>
  </si>
  <si>
    <t>cg16833551</t>
  </si>
  <si>
    <t>cg19640589</t>
  </si>
  <si>
    <t>cg04439622</t>
  </si>
  <si>
    <t>CRIP2</t>
  </si>
  <si>
    <t>cg04329125</t>
  </si>
  <si>
    <t>cg01234610</t>
  </si>
  <si>
    <t>WFIKKN2</t>
  </si>
  <si>
    <t>cg10408284</t>
  </si>
  <si>
    <t>cg07168556</t>
  </si>
  <si>
    <t>cg17203352</t>
  </si>
  <si>
    <t>cg00003625</t>
  </si>
  <si>
    <t>cg10690919</t>
  </si>
  <si>
    <t>cg00463502</t>
  </si>
  <si>
    <t>cg20889395</t>
  </si>
  <si>
    <t>cg22842797</t>
  </si>
  <si>
    <t>WFIKKN2;WFIKKN2</t>
  </si>
  <si>
    <t>cg25802888</t>
  </si>
  <si>
    <t>AURKC;AURKC;AURKC</t>
  </si>
  <si>
    <t>cg18644286</t>
  </si>
  <si>
    <t>TSS200;TSS200;TSS200</t>
  </si>
  <si>
    <t>cg26332114</t>
  </si>
  <si>
    <t>cg19603903</t>
  </si>
  <si>
    <t>cg23371413</t>
  </si>
  <si>
    <t>AURKC;AURKC;AURKC;AURKC;AURKC</t>
  </si>
  <si>
    <t>5'UTR;TSS200;1stExon;5'UTR;1stExon</t>
  </si>
  <si>
    <t>cg06643849</t>
  </si>
  <si>
    <t>cg25432232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</si>
  <si>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</si>
  <si>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</si>
  <si>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</si>
  <si>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cg00779476</t>
  </si>
  <si>
    <t>cg02989255</t>
  </si>
  <si>
    <t>cg01337207</t>
  </si>
  <si>
    <t>cg26266427</t>
  </si>
  <si>
    <t>cg10365886</t>
  </si>
  <si>
    <t>cg14188106</t>
  </si>
  <si>
    <t>cg07524919</t>
  </si>
  <si>
    <t>cg11115211</t>
  </si>
  <si>
    <t>SUCLG2</t>
  </si>
  <si>
    <t>cg11161853</t>
  </si>
  <si>
    <t>cg24673768</t>
  </si>
  <si>
    <t>cg19433066</t>
  </si>
  <si>
    <t>cg00837649</t>
  </si>
  <si>
    <t>cg11197418</t>
  </si>
  <si>
    <t>cg04836786</t>
  </si>
  <si>
    <t>HLTF;HLTF;HLTF;HLTF</t>
  </si>
  <si>
    <t>5'UTR;1stExon;1stExon;5'UTR</t>
  </si>
  <si>
    <t>cg21926402</t>
  </si>
  <si>
    <t>cg15438497</t>
  </si>
  <si>
    <t>HLTF;HLTF</t>
  </si>
  <si>
    <t>cg24041269</t>
  </si>
  <si>
    <t>cg02398045</t>
  </si>
  <si>
    <t>cg18549036</t>
  </si>
  <si>
    <t>cg05555455</t>
  </si>
  <si>
    <t>cg03678609</t>
  </si>
  <si>
    <t>cg26834192</t>
  </si>
  <si>
    <t>AGPAT4</t>
  </si>
  <si>
    <t>cg09655876</t>
  </si>
  <si>
    <t>cg11342941</t>
  </si>
  <si>
    <t>cg19014792</t>
  </si>
  <si>
    <t>CARD11</t>
  </si>
  <si>
    <t>cg16495448</t>
  </si>
  <si>
    <t>cg00273359</t>
  </si>
  <si>
    <t>cg06643466</t>
  </si>
  <si>
    <t>cg17457637</t>
  </si>
  <si>
    <t>HOXA4</t>
  </si>
  <si>
    <t>cg03724423</t>
  </si>
  <si>
    <t>cg06942814</t>
  </si>
  <si>
    <t>cg08657492</t>
  </si>
  <si>
    <t>cg04321618</t>
  </si>
  <si>
    <t>cg14359292</t>
  </si>
  <si>
    <t>cg25952581</t>
  </si>
  <si>
    <t>cg24169822</t>
  </si>
  <si>
    <t>cg17591595</t>
  </si>
  <si>
    <t>cg03371199</t>
  </si>
  <si>
    <t>OXGR1</t>
  </si>
  <si>
    <t>cg13990092</t>
  </si>
  <si>
    <t>cg22996489</t>
  </si>
  <si>
    <t>cg21356837</t>
  </si>
  <si>
    <t>cg06984903</t>
  </si>
  <si>
    <t>cg01744822</t>
  </si>
  <si>
    <t>cg15712310</t>
  </si>
  <si>
    <t>cg17311587</t>
  </si>
  <si>
    <t>cg25778892</t>
  </si>
  <si>
    <t>cg07919840</t>
  </si>
  <si>
    <t>cg02936315</t>
  </si>
  <si>
    <t>cg07034004</t>
  </si>
  <si>
    <t>cg11476985</t>
  </si>
  <si>
    <t>cg10580708</t>
  </si>
  <si>
    <t>cg26163234</t>
  </si>
  <si>
    <t>TTC23;TTC23;TTC23;TTC23;TTC23;TTC23;TTC23;TTC23;TTC23;TTC23;TTC23;TTC23;TTC23;TTC23</t>
  </si>
  <si>
    <t>1stExon;5'UTR;5'UTR;1stExon;1stExon;1stExon;5'UTR;5'UTR;5'UTR;5'UTR;1stExon;5'UTR;1stExon;1stExon</t>
  </si>
  <si>
    <t>cg25385940</t>
  </si>
  <si>
    <t>cg21416022</t>
  </si>
  <si>
    <t>cg13401703</t>
  </si>
  <si>
    <t>cg16052317</t>
  </si>
  <si>
    <t>TTC23;TTC23;TTC23;TTC23;TTC23;TTC23;TTC23</t>
  </si>
  <si>
    <t>TSS200;TSS200;TSS200;TSS200;TSS200;TSS200;TSS200</t>
  </si>
  <si>
    <t>cg23757721</t>
  </si>
  <si>
    <t>BLCAP;BLCAP;BLCAP;BLCAP;NNAT;NNAT;BLCAP</t>
  </si>
  <si>
    <t>5'UTR;5'UTR;5'UTR;5'UTR;TSS1500;TSS1500;5'UTR</t>
  </si>
  <si>
    <t>cg26083330</t>
  </si>
  <si>
    <t>cg22551578</t>
  </si>
  <si>
    <t>cg04489586</t>
  </si>
  <si>
    <t>cg23605670</t>
  </si>
  <si>
    <t>cg12862537</t>
  </si>
  <si>
    <t>cg10981598</t>
  </si>
  <si>
    <t>cg13790727</t>
  </si>
  <si>
    <t>cg20783699</t>
  </si>
  <si>
    <t>cg25712981</t>
  </si>
  <si>
    <t>cg03615235</t>
  </si>
  <si>
    <t>cg17643025</t>
  </si>
  <si>
    <t>cg24762053</t>
  </si>
  <si>
    <t>cg14469070</t>
  </si>
  <si>
    <t>cg22298088</t>
  </si>
  <si>
    <t>cg22943498</t>
  </si>
  <si>
    <t>cg14765818</t>
  </si>
  <si>
    <t>cg08402058</t>
  </si>
  <si>
    <t>cg15473473</t>
  </si>
  <si>
    <t>cg07156273</t>
  </si>
  <si>
    <t>cg01466133</t>
  </si>
  <si>
    <t>cg24338351</t>
  </si>
  <si>
    <t>cg24675557</t>
  </si>
  <si>
    <t>cg20479660</t>
  </si>
  <si>
    <t>cg22421148</t>
  </si>
  <si>
    <t>cg22510412</t>
  </si>
  <si>
    <t>cg03061677</t>
  </si>
  <si>
    <t>cg00576435</t>
  </si>
  <si>
    <t>cg18433380</t>
  </si>
  <si>
    <t>cg16648571</t>
  </si>
  <si>
    <t>cg04810287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</si>
  <si>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</si>
  <si>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</si>
  <si>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</si>
  <si>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cg19389001</t>
  </si>
  <si>
    <t>SEMA5B</t>
  </si>
  <si>
    <t>cg24925929</t>
  </si>
  <si>
    <t>cg18073906</t>
  </si>
  <si>
    <t>cg10783060</t>
  </si>
  <si>
    <t>cg01551013</t>
  </si>
  <si>
    <t>cg21059475</t>
  </si>
  <si>
    <t>cg05212706</t>
  </si>
  <si>
    <t>cg06888698</t>
  </si>
  <si>
    <t>cg00841988</t>
  </si>
  <si>
    <t>cg03051374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</si>
  <si>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</si>
  <si>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</si>
  <si>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</si>
  <si>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cg15158783</t>
  </si>
  <si>
    <t>PF4</t>
  </si>
  <si>
    <t>cg21043213</t>
  </si>
  <si>
    <t>PF4;PF4</t>
  </si>
  <si>
    <t>cg16072462</t>
  </si>
  <si>
    <t>cg15398841</t>
  </si>
  <si>
    <t>cg02530824</t>
  </si>
  <si>
    <t>cg06834998</t>
  </si>
  <si>
    <t>cg05509609</t>
  </si>
  <si>
    <t>cg01088723</t>
  </si>
  <si>
    <t>cg19661369</t>
  </si>
  <si>
    <t>cg24493971</t>
  </si>
  <si>
    <t>cg23727072</t>
  </si>
  <si>
    <t>CYP1A1</t>
  </si>
  <si>
    <t>cg05549655</t>
  </si>
  <si>
    <t>cg17852385</t>
  </si>
  <si>
    <t>cg13570656</t>
  </si>
  <si>
    <t>cg12101586</t>
  </si>
  <si>
    <t>cg22549041</t>
  </si>
  <si>
    <t>cg11924019</t>
  </si>
  <si>
    <t>cg18092474</t>
  </si>
  <si>
    <t>cg26516004</t>
  </si>
  <si>
    <t>cg09791746</t>
  </si>
  <si>
    <t>ADAMTSL5</t>
  </si>
  <si>
    <t>cg00658405</t>
  </si>
  <si>
    <t>cg17147471</t>
  </si>
  <si>
    <t>cg15002904</t>
  </si>
  <si>
    <r>
      <rPr>
        <b/>
        <sz val="11"/>
        <color theme="1"/>
        <rFont val="Calibri"/>
        <family val="2"/>
      </rPr>
      <t>Sidak</t>
    </r>
    <r>
      <rPr>
        <b/>
        <i/>
        <sz val="11"/>
        <color theme="1"/>
        <rFont val="Calibri"/>
        <family val="2"/>
      </rPr>
      <t xml:space="preserve"> p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</si>
  <si>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</si>
  <si>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r>
      <rPr>
        <b/>
        <sz val="11"/>
        <color theme="1"/>
        <rFont val="Calibri"/>
        <family val="2"/>
      </rPr>
      <t xml:space="preserve">% </t>
    </r>
    <r>
      <rPr>
        <b/>
        <i/>
        <sz val="11"/>
        <color theme="1"/>
        <rFont val="Calibri"/>
        <family val="2"/>
      </rPr>
      <t>p</t>
    </r>
    <r>
      <rPr>
        <b/>
        <sz val="11"/>
        <color theme="1"/>
        <rFont val="Calibri"/>
        <family val="2"/>
      </rPr>
      <t xml:space="preserve"> &lt; 0.05</t>
    </r>
  </si>
  <si>
    <t>cg27507687</t>
  </si>
  <si>
    <t>COL7A1</t>
  </si>
  <si>
    <t>cg11846236</t>
  </si>
  <si>
    <t>cg17913386</t>
  </si>
  <si>
    <t>cg00158683</t>
  </si>
  <si>
    <t>cg08772752</t>
  </si>
  <si>
    <t>cg12448161</t>
  </si>
  <si>
    <t>cg00178511</t>
  </si>
  <si>
    <t>cg14957943</t>
  </si>
  <si>
    <t>cg06337557</t>
  </si>
  <si>
    <t>MTNR1B</t>
  </si>
  <si>
    <t>cg03970229</t>
  </si>
  <si>
    <t>cg12600858</t>
  </si>
  <si>
    <t>cg05803237</t>
  </si>
  <si>
    <t>cg15842276</t>
  </si>
  <si>
    <t>cg01722932</t>
  </si>
  <si>
    <t>cg07105285</t>
  </si>
  <si>
    <t>cg07609862</t>
  </si>
  <si>
    <t>cg11491407</t>
  </si>
  <si>
    <t>CACNA2D4</t>
  </si>
  <si>
    <t>cg08726801</t>
  </si>
  <si>
    <t>cg27649194</t>
  </si>
  <si>
    <t>cg09699056</t>
  </si>
  <si>
    <t>FSCN2;FSCN2</t>
  </si>
  <si>
    <t>cg27138293</t>
  </si>
  <si>
    <t>cg02090762</t>
  </si>
  <si>
    <t>cg12252135</t>
  </si>
  <si>
    <t>cg11724135</t>
  </si>
  <si>
    <t>LOC284798;LOC284798;LOC284798</t>
  </si>
  <si>
    <t>TSS1500;TSS200;TSS200</t>
  </si>
  <si>
    <t>cg22645427</t>
  </si>
  <si>
    <t>cg05908371</t>
  </si>
  <si>
    <t>cg16265348</t>
  </si>
  <si>
    <t>cg08941457</t>
  </si>
  <si>
    <t>TSS1500;TSS200;TSS1500</t>
  </si>
  <si>
    <t>cg09368716</t>
  </si>
  <si>
    <t>TMEM88B</t>
  </si>
  <si>
    <t>cg12208770</t>
  </si>
  <si>
    <t>cg26863172</t>
  </si>
  <si>
    <t>cg18121164</t>
  </si>
  <si>
    <t>MCC;MCC</t>
  </si>
  <si>
    <t>cg08759041</t>
  </si>
  <si>
    <t>MCC</t>
  </si>
  <si>
    <t>cg21806985</t>
  </si>
  <si>
    <t>cg12855547</t>
  </si>
  <si>
    <t>cg19733633</t>
  </si>
  <si>
    <t>cg25956344</t>
  </si>
  <si>
    <r>
      <t xml:space="preserve">Additional spreadsheet 1: </t>
    </r>
    <r>
      <rPr>
        <sz val="11"/>
        <color rgb="FF000000"/>
        <rFont val="Calibri"/>
        <family val="2"/>
      </rPr>
      <t xml:space="preserve">As-associated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</si>
  <si>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2: </t>
    </r>
    <r>
      <rPr>
        <sz val="11"/>
        <color rgb="FF000000"/>
        <rFont val="Calibri"/>
        <family val="2"/>
      </rPr>
      <t xml:space="preserve">Ba-associated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</si>
  <si>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3: </t>
    </r>
    <r>
      <rPr>
        <sz val="11"/>
        <color rgb="FF000000"/>
        <rFont val="Calibri"/>
        <family val="2"/>
      </rPr>
      <t xml:space="preserve">Cd-associated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</si>
  <si>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4: </t>
    </r>
    <r>
      <rPr>
        <sz val="11"/>
        <color rgb="FF000000"/>
        <rFont val="Calibri"/>
        <family val="2"/>
      </rPr>
      <t xml:space="preserve">Cr-associated DMRs. DMRs identified using </t>
    </r>
    <r>
      <rPr>
        <i/>
        <sz val="11"/>
        <color rgb="FF000000"/>
        <rFont val="Calibri"/>
        <family val="2"/>
      </rPr>
      <t xml:space="preserve">comb-p </t>
    </r>
    <r>
      <rPr>
        <sz val="11"/>
        <color rgb="FF000000"/>
        <rFont val="Calibri"/>
        <family val="2"/>
      </rPr>
      <t xml:space="preserve">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</si>
  <si>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5: </t>
    </r>
    <r>
      <rPr>
        <sz val="11"/>
        <color rgb="FF000000"/>
        <rFont val="Calibri"/>
        <family val="2"/>
      </rPr>
      <t xml:space="preserve">Cs-associated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 xml:space="preserve">limma </t>
    </r>
    <r>
      <rPr>
        <sz val="11"/>
        <color rgb="FF000000"/>
        <rFont val="Calibri"/>
        <family val="2"/>
      </rPr>
      <t>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</si>
  <si>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6: </t>
    </r>
    <r>
      <rPr>
        <sz val="11"/>
        <color rgb="FF000000"/>
        <rFont val="Calibri"/>
        <family val="2"/>
      </rPr>
      <t xml:space="preserve">Cu-associated DMRs. DMRs identified using </t>
    </r>
    <r>
      <rPr>
        <i/>
        <sz val="11"/>
        <color rgb="FF000000"/>
        <rFont val="Calibri"/>
        <family val="2"/>
      </rPr>
      <t xml:space="preserve">comb-p </t>
    </r>
    <r>
      <rPr>
        <sz val="11"/>
        <color rgb="FF000000"/>
        <rFont val="Calibri"/>
        <family val="2"/>
      </rPr>
      <t xml:space="preserve">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</si>
  <si>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7: </t>
    </r>
    <r>
      <rPr>
        <sz val="11"/>
        <color rgb="FF000000"/>
        <rFont val="Calibri"/>
        <family val="2"/>
      </rPr>
      <t xml:space="preserve">Hg-associated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</si>
  <si>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8: </t>
    </r>
    <r>
      <rPr>
        <sz val="11"/>
        <color rgb="FF000000"/>
        <rFont val="Calibri"/>
        <family val="2"/>
      </rPr>
      <t xml:space="preserve">Mg-associated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</si>
  <si>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9: </t>
    </r>
    <r>
      <rPr>
        <sz val="11"/>
        <color rgb="FF000000"/>
        <rFont val="Calibri"/>
        <family val="2"/>
      </rPr>
      <t xml:space="preserve">Mn-associated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</si>
  <si>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10: </t>
    </r>
    <r>
      <rPr>
        <sz val="11"/>
        <color rgb="FF000000"/>
        <rFont val="Calibri"/>
        <family val="2"/>
      </rPr>
      <t xml:space="preserve">Pb-associated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</si>
  <si>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11: </t>
    </r>
    <r>
      <rPr>
        <sz val="11"/>
        <color rgb="FF000000"/>
        <rFont val="Calibri"/>
        <family val="2"/>
      </rPr>
      <t xml:space="preserve">Se-associated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</si>
  <si>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r>
      <t xml:space="preserve">Additional spreadsheet 12: </t>
    </r>
    <r>
      <rPr>
        <sz val="11"/>
        <color rgb="FF000000"/>
        <rFont val="Calibri"/>
        <family val="2"/>
      </rPr>
      <t xml:space="preserve">Zn-associated DMRs. DMRs identified using </t>
    </r>
    <r>
      <rPr>
        <i/>
        <sz val="11"/>
        <color rgb="FF000000"/>
        <rFont val="Calibri"/>
        <family val="2"/>
      </rPr>
      <t>comb-p</t>
    </r>
    <r>
      <rPr>
        <sz val="11"/>
        <color rgb="FF000000"/>
        <rFont val="Calibri"/>
        <family val="2"/>
      </rPr>
      <t xml:space="preserve"> (Sidak </t>
    </r>
    <r>
      <rPr>
        <i/>
        <sz val="11"/>
        <color rgb="FF000000"/>
        <rFont val="Calibri"/>
        <family val="2"/>
      </rPr>
      <t xml:space="preserve">p </t>
    </r>
    <r>
      <rPr>
        <sz val="11"/>
        <color rgb="FF000000"/>
        <rFont val="Calibri"/>
        <family val="2"/>
      </rPr>
      <t xml:space="preserve">&lt; 0.05). For probes within each DMR, EWAS results are included from </t>
    </r>
    <r>
      <rPr>
        <i/>
        <sz val="11"/>
        <color rgb="FF000000"/>
        <rFont val="Calibri"/>
        <family val="2"/>
      </rPr>
      <t>limma</t>
    </r>
    <r>
      <rPr>
        <sz val="11"/>
        <color rgb="FF000000"/>
        <rFont val="Calibri"/>
        <family val="2"/>
      </rPr>
      <t xml:space="preserve"> analyses of log2-transformed prenatal metal concentrations. Analyses adjusted for infant sex, race/ethnicity, gestational age (age at blood collection for middle childhood), nulliparous, maternal age at enrollment, pre-pregnancy BMI, education, smoking, household income, and estimated cord blood cell type proportions (estimated in cord blood or from leukocytes in mid-childhood). Nominally significant probes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indicated by bolded text. The column "%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0.05" indicates the proportion of probes within each DMR significant in mid-childhood.</t>
    </r>
  </si>
  <si>
    <t>GO:0009100</t>
  </si>
  <si>
    <t>BP</t>
  </si>
  <si>
    <t>glycoprotein metabolic process</t>
  </si>
  <si>
    <t>TCF7L2, B3GALT4</t>
  </si>
  <si>
    <t>Cr</t>
  </si>
  <si>
    <t>GO:0009101</t>
  </si>
  <si>
    <t>glycoprotein biosynthetic process</t>
  </si>
  <si>
    <t>GO:0009968</t>
  </si>
  <si>
    <t>negative regulation of signal transduction</t>
  </si>
  <si>
    <t>DLC1, TCF7L2</t>
  </si>
  <si>
    <t>GO:0010648</t>
  </si>
  <si>
    <t>negative regulation of cell communication</t>
  </si>
  <si>
    <t>GO:0010941</t>
  </si>
  <si>
    <t>regulation of cell death</t>
  </si>
  <si>
    <t>GO:0019538</t>
  </si>
  <si>
    <t>protein metabolic process</t>
  </si>
  <si>
    <t>DLC1, TCF7L2, B3GALT4</t>
  </si>
  <si>
    <t>GO:0019904</t>
  </si>
  <si>
    <t>MF</t>
  </si>
  <si>
    <t>protein domain specific binding</t>
  </si>
  <si>
    <t>GO:0023057</t>
  </si>
  <si>
    <t>negative regulation of signaling</t>
  </si>
  <si>
    <t>GO:0042127</t>
  </si>
  <si>
    <t>regulation of cell population proliferation</t>
  </si>
  <si>
    <t>GO:0042981</t>
  </si>
  <si>
    <t>regulation of apoptotic process</t>
  </si>
  <si>
    <t>GO:0043067</t>
  </si>
  <si>
    <t>regulation of programmed cell death</t>
  </si>
  <si>
    <t>GO:0048585</t>
  </si>
  <si>
    <t>negative regulation of response to stimulus</t>
  </si>
  <si>
    <t>GO:0051247</t>
  </si>
  <si>
    <t>positive regulation of protein metabolic process</t>
  </si>
  <si>
    <t>GO:0072359</t>
  </si>
  <si>
    <t>circulatory system development</t>
  </si>
  <si>
    <t>GO:1901135</t>
  </si>
  <si>
    <t>carbohydrate derivative metabolic process</t>
  </si>
  <si>
    <t>GO:1901137</t>
  </si>
  <si>
    <t>carbohydrate derivative biosynthetic process</t>
  </si>
  <si>
    <t>GO:1901566</t>
  </si>
  <si>
    <t>organonitrogen compound biosynthetic process</t>
  </si>
  <si>
    <t>GO:1902531</t>
  </si>
  <si>
    <t>regulation of intracellular signal transduction</t>
  </si>
  <si>
    <t>GO:0001501</t>
  </si>
  <si>
    <t>skeletal system development</t>
  </si>
  <si>
    <t>RAI1, ZNF385A, GNAS</t>
  </si>
  <si>
    <t>Cs</t>
  </si>
  <si>
    <t>GO:0006112</t>
  </si>
  <si>
    <t>energy reserve metabolic process</t>
  </si>
  <si>
    <t>PPP1R2P1, GNAS</t>
  </si>
  <si>
    <t>GO:0006289</t>
  </si>
  <si>
    <t>nucleotide-excision repair</t>
  </si>
  <si>
    <t>GTF2H4, RAD52</t>
  </si>
  <si>
    <t>GO:0006518</t>
  </si>
  <si>
    <t>peptide metabolic process</t>
  </si>
  <si>
    <t>ZNF385A, VARS2, TAPBP</t>
  </si>
  <si>
    <t>GO:0006974</t>
  </si>
  <si>
    <t>cellular response to DNA damage stimulus</t>
  </si>
  <si>
    <t>ZBTB38, ZNF385A, GTF2H4, RAD52</t>
  </si>
  <si>
    <t>GO:0007249</t>
  </si>
  <si>
    <t>I-kappaB kinase/NF-kappaB signaling</t>
  </si>
  <si>
    <t>IRAK4, SLC44A2</t>
  </si>
  <si>
    <t>GO:0015980</t>
  </si>
  <si>
    <t>energy derivation by oxidation of organic compounds</t>
  </si>
  <si>
    <t>GO:0031334</t>
  </si>
  <si>
    <t>positive regulation of protein-containing complex assembly</t>
  </si>
  <si>
    <t>GTF2H4, SKAP1</t>
  </si>
  <si>
    <t>GO:0033554</t>
  </si>
  <si>
    <t>cellular response to stress</t>
  </si>
  <si>
    <t>ZBTB38, ZNF385A, GTF2H4, IRAK4, RAD52, NOX5</t>
  </si>
  <si>
    <t>GO:0034599</t>
  </si>
  <si>
    <t>cellular response to oxidative stress</t>
  </si>
  <si>
    <t>RAD52, NOX5</t>
  </si>
  <si>
    <t>GO:0035264</t>
  </si>
  <si>
    <t>multicellular organism growth</t>
  </si>
  <si>
    <t>RAI1, GNAS</t>
  </si>
  <si>
    <t>GO:0043122</t>
  </si>
  <si>
    <t>regulation of I-kappaB kinase/NF-kappaB signaling</t>
  </si>
  <si>
    <t>GO:0043123</t>
  </si>
  <si>
    <t>positive regulation of I-kappaB kinase/NF-kappaB signaling</t>
  </si>
  <si>
    <t>GO:0043170</t>
  </si>
  <si>
    <t>macromolecule metabolic process</t>
  </si>
  <si>
    <t>MIR548H4, PPP1R2P1, RAI1, ZBTB38, ZNF385A, GNAS, GTF2H4, IRAK4, VARS2, RAD52, TAPBP, NOX5, PUS7L, SKAP1</t>
  </si>
  <si>
    <t>GO:0060348</t>
  </si>
  <si>
    <t>bone development</t>
  </si>
  <si>
    <t>ZNF385A, GNAS</t>
  </si>
  <si>
    <t>GO:0061025</t>
  </si>
  <si>
    <t>membrane fusion</t>
  </si>
  <si>
    <t>TAPBP, NOX5</t>
  </si>
  <si>
    <t>GO:0065004</t>
  </si>
  <si>
    <t>protein-DNA complex assembly</t>
  </si>
  <si>
    <t>GO:0071704</t>
  </si>
  <si>
    <t>organic substance metabolic process</t>
  </si>
  <si>
    <t>MIR548H4, PPP1R2P1, RAI1, ZBTB38, ZNF385A, GNAS, GTF2H4, IRAK4, SLC44A2, VARS2, RAD52, TAPBP, NOX5, PUS7L, SKAP1</t>
  </si>
  <si>
    <t>GO:0071824</t>
  </si>
  <si>
    <t>protein-DNA complex subunit organization</t>
  </si>
  <si>
    <t>GO:2001020</t>
  </si>
  <si>
    <t>regulation of response to DNA damage stimulus</t>
  </si>
  <si>
    <t>ZNF385A, RAD52</t>
  </si>
  <si>
    <t>GO:0005730</t>
  </si>
  <si>
    <t>CC</t>
  </si>
  <si>
    <t>nucleolus</t>
  </si>
  <si>
    <t>CBX5, INO80B</t>
  </si>
  <si>
    <t>Cu</t>
  </si>
  <si>
    <t>GO:0006259</t>
  </si>
  <si>
    <t>DNA metabolic process</t>
  </si>
  <si>
    <t>GNAS, HNRNPA1, INO80B</t>
  </si>
  <si>
    <t>GO:0006950</t>
  </si>
  <si>
    <t>response to stress</t>
  </si>
  <si>
    <t>CBX5, GNAS, HNRNPA1, INO80B</t>
  </si>
  <si>
    <t>GO:0007596</t>
  </si>
  <si>
    <t>blood coagulation</t>
  </si>
  <si>
    <t>CBX5, GNAS</t>
  </si>
  <si>
    <t>GO:0007599</t>
  </si>
  <si>
    <t>hemostasis</t>
  </si>
  <si>
    <t>GO:0009611</t>
  </si>
  <si>
    <t>response to wounding</t>
  </si>
  <si>
    <t>GO:0016032</t>
  </si>
  <si>
    <t>viral process</t>
  </si>
  <si>
    <t>CBX5, HNRNPA1</t>
  </si>
  <si>
    <t>CBX5, HNRNPA1, INO80B</t>
  </si>
  <si>
    <t>GO:0042060</t>
  </si>
  <si>
    <t>wound healing</t>
  </si>
  <si>
    <t>GO:0044403</t>
  </si>
  <si>
    <t>biological process involved in symbiotic interaction</t>
  </si>
  <si>
    <t>GO:0050817</t>
  </si>
  <si>
    <t>coagulation</t>
  </si>
  <si>
    <t>GO:0050878</t>
  </si>
  <si>
    <t>regulation of body fluid levels</t>
  </si>
  <si>
    <t>GO:0060249</t>
  </si>
  <si>
    <t>anatomical structure homeostasis</t>
  </si>
  <si>
    <t>GNAS, HNRNPA1</t>
  </si>
  <si>
    <t>GO:0140513</t>
  </si>
  <si>
    <t>nuclear protein-containing complex</t>
  </si>
  <si>
    <t>GO:1902494</t>
  </si>
  <si>
    <t>catalytic complex</t>
  </si>
  <si>
    <t>GO:1990904</t>
  </si>
  <si>
    <t>ribonucleoprotein complex</t>
  </si>
  <si>
    <t>GO:0001775</t>
  </si>
  <si>
    <t>cell activation</t>
  </si>
  <si>
    <t>PF4, GSDMD</t>
  </si>
  <si>
    <t>Se</t>
  </si>
  <si>
    <t>GO:0001816</t>
  </si>
  <si>
    <t>cytokine production</t>
  </si>
  <si>
    <t>GO:0001817</t>
  </si>
  <si>
    <t>regulation of cytokine production</t>
  </si>
  <si>
    <t>GO:0001819</t>
  </si>
  <si>
    <t>positive regulation of cytokine production</t>
  </si>
  <si>
    <t>GO:0002376</t>
  </si>
  <si>
    <t>immune system process</t>
  </si>
  <si>
    <t>GO:0005576</t>
  </si>
  <si>
    <t>extracellular region</t>
  </si>
  <si>
    <t>GO:0005615</t>
  </si>
  <si>
    <t>extracellular space</t>
  </si>
  <si>
    <t>GO:0006887</t>
  </si>
  <si>
    <t>exocytosis</t>
  </si>
  <si>
    <t>GO:0006952</t>
  </si>
  <si>
    <t>defense response</t>
  </si>
  <si>
    <t>GO:0006954</t>
  </si>
  <si>
    <t>inflammatory response</t>
  </si>
  <si>
    <t>GO:0006955</t>
  </si>
  <si>
    <t>immune response</t>
  </si>
  <si>
    <t>GO:0008219</t>
  </si>
  <si>
    <t>cell death</t>
  </si>
  <si>
    <t>GO:0009605</t>
  </si>
  <si>
    <t>response to external stimulus</t>
  </si>
  <si>
    <t>GO:0009607</t>
  </si>
  <si>
    <t>response to biotic stimulus</t>
  </si>
  <si>
    <t>GO:0009617</t>
  </si>
  <si>
    <t>response to bacterium</t>
  </si>
  <si>
    <t>GO:0009893</t>
  </si>
  <si>
    <t>positive regulation of metabolic process</t>
  </si>
  <si>
    <t>GO:0010604</t>
  </si>
  <si>
    <t>positive regulation of macromolecule metabolic process</t>
  </si>
  <si>
    <t>GO:0010628</t>
  </si>
  <si>
    <t>positive regulation of gene expression</t>
  </si>
  <si>
    <t>GO:0012501</t>
  </si>
  <si>
    <t>programmed cell death</t>
  </si>
  <si>
    <t>GO:0016192</t>
  </si>
  <si>
    <t>vesicle-mediated transport</t>
  </si>
  <si>
    <t>GO:0030141</t>
  </si>
  <si>
    <t>secretory granule</t>
  </si>
  <si>
    <t>GO:0031410</t>
  </si>
  <si>
    <t>cytoplasmic vesicle</t>
  </si>
  <si>
    <t>GO:0031982</t>
  </si>
  <si>
    <t>vesicle</t>
  </si>
  <si>
    <t>GO:0031983</t>
  </si>
  <si>
    <t>vesicle lumen</t>
  </si>
  <si>
    <t>GO:0032940</t>
  </si>
  <si>
    <t>secretion by cell</t>
  </si>
  <si>
    <t>GO:0034774</t>
  </si>
  <si>
    <t>secretory granule lumen</t>
  </si>
  <si>
    <t>GO:0043207</t>
  </si>
  <si>
    <t>response to external biotic stimulus</t>
  </si>
  <si>
    <t>GO:0044419</t>
  </si>
  <si>
    <t>biological process involved in interspecies interaction between organisms</t>
  </si>
  <si>
    <t>GO:0045055</t>
  </si>
  <si>
    <t>regulated exocytosis</t>
  </si>
  <si>
    <t>GO:0046903</t>
  </si>
  <si>
    <t>secretion</t>
  </si>
  <si>
    <t>GO:0051239</t>
  </si>
  <si>
    <t>regulation of multicellular organismal process</t>
  </si>
  <si>
    <t>GO:0051240</t>
  </si>
  <si>
    <t>positive regulation of multicellular organismal process</t>
  </si>
  <si>
    <t>GO:0051641</t>
  </si>
  <si>
    <t>cellular localization</t>
  </si>
  <si>
    <t>GO:0051649</t>
  </si>
  <si>
    <t>establishment of localization in cell</t>
  </si>
  <si>
    <t>GO:0051707</t>
  </si>
  <si>
    <t>response to other organism</t>
  </si>
  <si>
    <t>GO:0060205</t>
  </si>
  <si>
    <t>cytoplasmic vesicle lumen</t>
  </si>
  <si>
    <t>GO:0097708</t>
  </si>
  <si>
    <t>intracellular vesicle</t>
  </si>
  <si>
    <t>GO:0098542</t>
  </si>
  <si>
    <t>defense response to other organism</t>
  </si>
  <si>
    <t>GO:0099503</t>
  </si>
  <si>
    <t>secretory vesicle</t>
  </si>
  <si>
    <t>GO:0140352</t>
  </si>
  <si>
    <t>export from cell</t>
  </si>
  <si>
    <t>GO:0001654</t>
  </si>
  <si>
    <t>eye development</t>
  </si>
  <si>
    <t>FSCN2, MTNR1B</t>
  </si>
  <si>
    <t>Zn</t>
  </si>
  <si>
    <t>GO:0003008</t>
  </si>
  <si>
    <t>system process</t>
  </si>
  <si>
    <t>FSCN2, MTNR1B, CACNA2D4</t>
  </si>
  <si>
    <t>GO:0006812</t>
  </si>
  <si>
    <t>cation transport</t>
  </si>
  <si>
    <t>MTNR1B, CACNA2D4</t>
  </si>
  <si>
    <t>GO:0007423</t>
  </si>
  <si>
    <t>sensory organ development</t>
  </si>
  <si>
    <t>GO:0007600</t>
  </si>
  <si>
    <t>sensory perception</t>
  </si>
  <si>
    <t>FSCN2, CACNA2D4</t>
  </si>
  <si>
    <t>GO:0007601</t>
  </si>
  <si>
    <t>visual perception</t>
  </si>
  <si>
    <t>GO:0034762</t>
  </si>
  <si>
    <t>regulation of transmembrane transport</t>
  </si>
  <si>
    <t>GO:0034765</t>
  </si>
  <si>
    <t>regulation of ion transmembrane transport</t>
  </si>
  <si>
    <t>GO:0035637</t>
  </si>
  <si>
    <t>multicellular organismal signaling</t>
  </si>
  <si>
    <t>GO:0044057</t>
  </si>
  <si>
    <t>regulation of system process</t>
  </si>
  <si>
    <t>GO:0044092</t>
  </si>
  <si>
    <t>negative regulation of molecular function</t>
  </si>
  <si>
    <t>COL7A1, MTNR1B</t>
  </si>
  <si>
    <t>GO:0048880</t>
  </si>
  <si>
    <t>sensory system development</t>
  </si>
  <si>
    <t>GO:0050877</t>
  </si>
  <si>
    <t>nervous system process</t>
  </si>
  <si>
    <t>GO:0050953</t>
  </si>
  <si>
    <t>sensory perception of light stimulus</t>
  </si>
  <si>
    <t>GO:0098655</t>
  </si>
  <si>
    <t>cation transmembrane transport</t>
  </si>
  <si>
    <t>GO:0098660</t>
  </si>
  <si>
    <t>inorganic ion transmembrane transport</t>
  </si>
  <si>
    <t>GO:0098662</t>
  </si>
  <si>
    <t>inorganic cation transmembrane transport</t>
  </si>
  <si>
    <t>GO:0150063</t>
  </si>
  <si>
    <t>visual system development</t>
  </si>
  <si>
    <t>Ontology</t>
  </si>
  <si>
    <t>GO ID</t>
  </si>
  <si>
    <t>Term</t>
  </si>
  <si>
    <t>N genes in term</t>
  </si>
  <si>
    <t>N differentially methylated genes</t>
  </si>
  <si>
    <t>Differentially methylated genes</t>
  </si>
  <si>
    <t>BP = biological process; CC = cellular component; MF = molecular function.</t>
  </si>
  <si>
    <r>
      <t xml:space="preserve">Additional spreadsheet 13: </t>
    </r>
    <r>
      <rPr>
        <sz val="11"/>
        <color rgb="FF000000"/>
        <rFont val="Calibri"/>
        <family val="2"/>
      </rPr>
      <t xml:space="preserve">Results of Gene Ontology (GO) enrichement analyses of cord blood differentially methylated regions (DMRs) (Sidak 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0.05). Nominally significant GO terms (</t>
    </r>
    <r>
      <rPr>
        <i/>
        <sz val="11"/>
        <color rgb="FF000000"/>
        <rFont val="Calibri"/>
        <family val="2"/>
      </rPr>
      <t>p</t>
    </r>
    <r>
      <rPr>
        <sz val="11"/>
        <color rgb="FF000000"/>
        <rFont val="Calibri"/>
        <family val="2"/>
      </rPr>
      <t xml:space="preserve"> &lt; 0.05) are listed, and terms idenfiied for multiple metals are bolded.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</si>
</sst>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#,##0.000"/>
    <numFmt numFmtId="167" formatCode="0.0"/>
  </numFmts>
  <fonts count="20" x14ac:knownFonts="1">
    <font>
      <sz val="10"/>
      <color rgb="FF000000"/>
      <name val="Arial"/>
    </font>
    <font>
      <b/>
      <sz val="11"/>
      <color rgb="FF000000"/>
      <name val="Calibri"/>
      <family val="2"/>
    </font>
    <font>
      <sz val="10"/>
      <name val="Arial"/>
      <family val="2"/>
    </font>
    <font>
      <b/>
      <i/>
      <sz val="11"/>
      <color theme="1"/>
      <name val="Calibri"/>
      <family val="2"/>
    </font>
    <font>
      <b/>
      <i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i/>
      <sz val="1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8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4" xfId="0" applyFont="1" applyBorder="1" applyAlignment="1"/>
    <xf numFmtId="2" fontId="1" fillId="0" borderId="5" xfId="0" applyNumberFormat="1" applyFont="1" applyBorder="1" applyAlignment="1">
      <alignment horizontal="left"/>
    </xf>
    <xf numFmtId="2" fontId="1" fillId="0" borderId="5" xfId="0" applyNumberFormat="1" applyFont="1" applyBorder="1" applyAlignment="1"/>
    <xf numFmtId="2" fontId="1" fillId="0" borderId="6" xfId="0" applyNumberFormat="1" applyFont="1" applyBorder="1" applyAlignment="1"/>
    <xf numFmtId="164" fontId="4" fillId="0" borderId="3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/>
    <xf numFmtId="2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/>
    <xf numFmtId="2" fontId="7" fillId="0" borderId="3" xfId="0" applyNumberFormat="1" applyFont="1" applyBorder="1"/>
    <xf numFmtId="2" fontId="7" fillId="0" borderId="1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left"/>
    </xf>
    <xf numFmtId="11" fontId="8" fillId="0" borderId="0" xfId="0" applyNumberFormat="1" applyFont="1" applyAlignment="1">
      <alignment horizontal="center"/>
    </xf>
    <xf numFmtId="0" fontId="8" fillId="0" borderId="7" xfId="0" applyFont="1" applyBorder="1" applyAlignment="1"/>
    <xf numFmtId="0" fontId="9" fillId="0" borderId="0" xfId="0" applyFont="1" applyAlignment="1"/>
    <xf numFmtId="0" fontId="8" fillId="0" borderId="8" xfId="0" applyFont="1" applyBorder="1" applyAlignment="1"/>
    <xf numFmtId="2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4" fontId="11" fillId="0" borderId="7" xfId="0" applyNumberFormat="1" applyFont="1" applyBorder="1" applyAlignment="1">
      <alignment horizontal="center"/>
    </xf>
    <xf numFmtId="165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2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6" fontId="7" fillId="0" borderId="7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left"/>
    </xf>
    <xf numFmtId="2" fontId="13" fillId="0" borderId="1" xfId="0" applyNumberFormat="1" applyFont="1" applyBorder="1"/>
    <xf numFmtId="2" fontId="7" fillId="0" borderId="2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2" fontId="9" fillId="0" borderId="0" xfId="0" applyNumberFormat="1" applyFont="1" applyAlignment="1">
      <alignment horizontal="right"/>
    </xf>
    <xf numFmtId="2" fontId="8" fillId="0" borderId="8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166" fontId="8" fillId="0" borderId="7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11" fontId="1" fillId="0" borderId="8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2" fontId="8" fillId="0" borderId="8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/>
    <xf numFmtId="3" fontId="8" fillId="0" borderId="5" xfId="0" applyNumberFormat="1" applyFont="1" applyBorder="1" applyAlignment="1">
      <alignment horizontal="left"/>
    </xf>
    <xf numFmtId="0" fontId="9" fillId="0" borderId="5" xfId="0" applyFont="1" applyBorder="1" applyAlignment="1"/>
    <xf numFmtId="0" fontId="8" fillId="0" borderId="6" xfId="0" applyFont="1" applyBorder="1" applyAlignment="1"/>
    <xf numFmtId="2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165" fontId="11" fillId="0" borderId="5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5" fillId="0" borderId="0" xfId="0" applyFont="1"/>
    <xf numFmtId="2" fontId="15" fillId="0" borderId="0" xfId="0" applyNumberFormat="1" applyFont="1" applyAlignment="1">
      <alignment horizontal="left"/>
    </xf>
    <xf numFmtId="2" fontId="15" fillId="0" borderId="0" xfId="0" applyNumberFormat="1" applyFont="1"/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1" fillId="0" borderId="3" xfId="0" applyNumberFormat="1" applyFont="1" applyBorder="1" applyAlignment="1"/>
    <xf numFmtId="0" fontId="7" fillId="0" borderId="1" xfId="0" applyFont="1" applyBorder="1" applyAlignment="1">
      <alignment horizontal="left"/>
    </xf>
    <xf numFmtId="2" fontId="7" fillId="0" borderId="6" xfId="0" applyNumberFormat="1" applyFont="1" applyBorder="1" applyAlignment="1">
      <alignment horizontal="left"/>
    </xf>
    <xf numFmtId="11" fontId="8" fillId="0" borderId="8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1" fillId="0" borderId="0" xfId="0" applyNumberFormat="1" applyFont="1" applyAlignment="1">
      <alignment horizontal="center"/>
    </xf>
    <xf numFmtId="0" fontId="8" fillId="0" borderId="8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left"/>
    </xf>
    <xf numFmtId="3" fontId="11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15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" fillId="0" borderId="2" xfId="0" applyFont="1" applyBorder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/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8" fillId="0" borderId="10" xfId="0" applyNumberFormat="1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1" fillId="0" borderId="8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2" fontId="11" fillId="0" borderId="2" xfId="0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0" fontId="8" fillId="0" borderId="9" xfId="0" applyFont="1" applyBorder="1" applyAlignment="1"/>
    <xf numFmtId="0" fontId="9" fillId="0" borderId="10" xfId="0" applyFont="1" applyBorder="1" applyAlignment="1"/>
    <xf numFmtId="0" fontId="8" fillId="0" borderId="11" xfId="0" applyFont="1" applyBorder="1" applyAlignment="1"/>
    <xf numFmtId="2" fontId="1" fillId="0" borderId="9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165" fontId="10" fillId="0" borderId="10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11" fontId="8" fillId="0" borderId="6" xfId="0" applyNumberFormat="1" applyFont="1" applyBorder="1" applyAlignment="1">
      <alignment horizontal="center"/>
    </xf>
    <xf numFmtId="2" fontId="7" fillId="0" borderId="10" xfId="0" applyNumberFormat="1" applyFont="1" applyBorder="1"/>
    <xf numFmtId="2" fontId="7" fillId="0" borderId="11" xfId="0" applyNumberFormat="1" applyFont="1" applyBorder="1"/>
    <xf numFmtId="0" fontId="8" fillId="0" borderId="11" xfId="0" applyFont="1" applyBorder="1" applyAlignment="1"/>
    <xf numFmtId="0" fontId="8" fillId="0" borderId="8" xfId="0" applyFont="1" applyBorder="1" applyAlignment="1"/>
    <xf numFmtId="4" fontId="8" fillId="0" borderId="0" xfId="0" applyNumberFormat="1" applyFont="1" applyAlignment="1">
      <alignment horizontal="center"/>
    </xf>
    <xf numFmtId="0" fontId="9" fillId="0" borderId="10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left"/>
    </xf>
    <xf numFmtId="0" fontId="8" fillId="0" borderId="6" xfId="0" applyFont="1" applyBorder="1" applyAlignment="1"/>
    <xf numFmtId="2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/>
    <xf numFmtId="0" fontId="7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/>
    <xf numFmtId="0" fontId="8" fillId="0" borderId="0" xfId="0" applyFont="1" applyAlignment="1"/>
    <xf numFmtId="3" fontId="8" fillId="0" borderId="5" xfId="0" applyNumberFormat="1" applyFont="1" applyBorder="1" applyAlignment="1">
      <alignment horizontal="right"/>
    </xf>
    <xf numFmtId="0" fontId="8" fillId="0" borderId="5" xfId="0" applyFont="1" applyBorder="1" applyAlignment="1"/>
    <xf numFmtId="2" fontId="7" fillId="0" borderId="11" xfId="0" applyNumberFormat="1" applyFont="1" applyBorder="1" applyAlignment="1">
      <alignment horizontal="left"/>
    </xf>
    <xf numFmtId="167" fontId="8" fillId="0" borderId="7" xfId="0" applyNumberFormat="1" applyFont="1" applyBorder="1" applyAlignment="1">
      <alignment horizontal="center"/>
    </xf>
    <xf numFmtId="167" fontId="8" fillId="0" borderId="0" xfId="0" applyNumberFormat="1" applyFont="1" applyAlignment="1">
      <alignment horizontal="center"/>
    </xf>
    <xf numFmtId="2" fontId="7" fillId="0" borderId="5" xfId="0" applyNumberFormat="1" applyFont="1" applyBorder="1" applyAlignment="1">
      <alignment horizontal="left"/>
    </xf>
    <xf numFmtId="164" fontId="8" fillId="0" borderId="6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2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3" fontId="10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64" fontId="10" fillId="0" borderId="3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8" fillId="0" borderId="0" xfId="0" applyFont="1" applyAlignment="1"/>
    <xf numFmtId="2" fontId="8" fillId="0" borderId="6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left"/>
    </xf>
    <xf numFmtId="11" fontId="8" fillId="0" borderId="7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1" fillId="0" borderId="0" xfId="0" applyFont="1" applyAlignment="1">
      <alignment horizontal="center"/>
    </xf>
    <xf numFmtId="2" fontId="11" fillId="0" borderId="7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11" fontId="1" fillId="0" borderId="6" xfId="0" applyNumberFormat="1" applyFont="1" applyBorder="1" applyAlignment="1">
      <alignment horizontal="center"/>
    </xf>
    <xf numFmtId="11" fontId="7" fillId="0" borderId="9" xfId="0" applyNumberFormat="1" applyFont="1" applyBorder="1" applyAlignment="1">
      <alignment horizontal="center"/>
    </xf>
    <xf numFmtId="165" fontId="11" fillId="0" borderId="10" xfId="0" applyNumberFormat="1" applyFont="1" applyBorder="1" applyAlignment="1">
      <alignment horizontal="center"/>
    </xf>
    <xf numFmtId="165" fontId="11" fillId="0" borderId="0" xfId="0" applyNumberFormat="1" applyFont="1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4" fontId="0" fillId="0" borderId="0" xfId="0" applyNumberFormat="1" applyFont="1" applyAlignment="1"/>
    <xf numFmtId="166" fontId="0" fillId="0" borderId="0" xfId="0" applyNumberFormat="1" applyFont="1" applyAlignment="1"/>
    <xf numFmtId="166" fontId="19" fillId="0" borderId="0" xfId="0" applyNumberFormat="1" applyFont="1" applyAlignment="1"/>
    <xf numFmtId="4" fontId="0" fillId="0" borderId="15" xfId="0" applyNumberFormat="1" applyFont="1" applyBorder="1" applyAlignment="1">
      <alignment horizontal="center"/>
    </xf>
    <xf numFmtId="4" fontId="0" fillId="0" borderId="13" xfId="0" applyNumberFormat="1" applyFont="1" applyBorder="1" applyAlignment="1">
      <alignment horizontal="center"/>
    </xf>
    <xf numFmtId="166" fontId="19" fillId="0" borderId="13" xfId="0" applyNumberFormat="1" applyFont="1" applyBorder="1" applyAlignment="1">
      <alignment horizontal="center"/>
    </xf>
    <xf numFmtId="4" fontId="0" fillId="0" borderId="12" xfId="0" applyNumberFormat="1" applyFont="1" applyBorder="1" applyAlignment="1">
      <alignment horizontal="center"/>
    </xf>
    <xf numFmtId="165" fontId="0" fillId="0" borderId="0" xfId="0" applyNumberFormat="1" applyFont="1" applyAlignment="1"/>
    <xf numFmtId="11" fontId="19" fillId="0" borderId="0" xfId="0" applyNumberFormat="1" applyFont="1" applyAlignment="1"/>
    <xf numFmtId="165" fontId="11" fillId="0" borderId="9" xfId="0" applyNumberFormat="1" applyFont="1" applyBorder="1" applyAlignment="1">
      <alignment horizontal="center"/>
    </xf>
    <xf numFmtId="166" fontId="19" fillId="0" borderId="15" xfId="0" applyNumberFormat="1" applyFont="1" applyBorder="1" applyAlignment="1">
      <alignment horizontal="center"/>
    </xf>
    <xf numFmtId="11" fontId="19" fillId="0" borderId="13" xfId="0" applyNumberFormat="1" applyFont="1" applyBorder="1" applyAlignment="1">
      <alignment horizontal="center"/>
    </xf>
    <xf numFmtId="165" fontId="0" fillId="0" borderId="14" xfId="0" applyNumberFormat="1" applyFont="1" applyBorder="1" applyAlignment="1">
      <alignment horizontal="center"/>
    </xf>
    <xf numFmtId="4" fontId="0" fillId="0" borderId="14" xfId="0" applyNumberFormat="1" applyFont="1" applyBorder="1" applyAlignment="1">
      <alignment horizontal="center"/>
    </xf>
    <xf numFmtId="166" fontId="19" fillId="0" borderId="12" xfId="0" applyNumberFormat="1" applyFont="1" applyBorder="1" applyAlignment="1">
      <alignment horizontal="center"/>
    </xf>
    <xf numFmtId="2" fontId="0" fillId="0" borderId="0" xfId="0" applyNumberFormat="1" applyFont="1" applyAlignment="1"/>
    <xf numFmtId="164" fontId="19" fillId="0" borderId="0" xfId="0" applyNumberFormat="1" applyFont="1" applyAlignment="1"/>
    <xf numFmtId="2" fontId="0" fillId="0" borderId="15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/>
    <xf numFmtId="0" fontId="10" fillId="0" borderId="5" xfId="0" applyFont="1" applyBorder="1" applyAlignment="1">
      <alignment horizontal="left"/>
    </xf>
    <xf numFmtId="0" fontId="2" fillId="0" borderId="5" xfId="0" applyFont="1" applyBorder="1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2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5" fillId="0" borderId="1" xfId="0" applyFont="1" applyBorder="1" applyAlignment="1"/>
    <xf numFmtId="0" fontId="1" fillId="0" borderId="5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0" fontId="1" fillId="0" borderId="17" xfId="0" applyFont="1" applyFill="1" applyBorder="1" applyAlignment="1">
      <alignment horizontal="left" wrapText="1"/>
    </xf>
    <xf numFmtId="0" fontId="8" fillId="0" borderId="17" xfId="0" applyFont="1" applyBorder="1" applyAlignment="1">
      <alignment horizontal="left"/>
    </xf>
    <xf numFmtId="0" fontId="1" fillId="0" borderId="18" xfId="0" applyFont="1" applyFill="1" applyBorder="1"/>
    <xf numFmtId="0" fontId="1" fillId="0" borderId="18" xfId="0" applyFont="1" applyFill="1" applyBorder="1" applyAlignment="1">
      <alignment horizontal="center"/>
    </xf>
    <xf numFmtId="164" fontId="4" fillId="0" borderId="18" xfId="0" applyNumberFormat="1" applyFont="1" applyFill="1" applyBorder="1" applyAlignment="1">
      <alignment horizontal="center"/>
    </xf>
    <xf numFmtId="0" fontId="1" fillId="0" borderId="18" xfId="0" applyFont="1" applyFill="1" applyBorder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1" fillId="0" borderId="17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8" fillId="0" borderId="16" xfId="0" applyFont="1" applyFill="1" applyBorder="1"/>
    <xf numFmtId="0" fontId="8" fillId="0" borderId="16" xfId="0" applyFont="1" applyFill="1" applyBorder="1" applyAlignment="1">
      <alignment horizontal="center"/>
    </xf>
    <xf numFmtId="164" fontId="8" fillId="0" borderId="16" xfId="0" applyNumberFormat="1" applyFont="1" applyFill="1" applyBorder="1" applyAlignment="1">
      <alignment horizontal="center"/>
    </xf>
    <xf numFmtId="0" fontId="8" fillId="0" borderId="1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989"/>
  <sheetViews>
    <sheetView tabSelected="1" workbookViewId="0">
      <selection sqref="A1:O1"/>
    </sheetView>
  </sheetViews>
  <sheetFormatPr baseColWidth="10" defaultColWidth="14.5" defaultRowHeight="15.75" customHeight="1" x14ac:dyDescent="0.15"/>
  <cols>
    <col min="1" max="1" width="4.83203125" customWidth="1"/>
    <col min="2" max="2" width="12.5" customWidth="1"/>
    <col min="3" max="3" width="12.83203125" customWidth="1"/>
    <col min="4" max="5" width="13.83203125" customWidth="1"/>
    <col min="6" max="6" width="12.1640625" customWidth="1"/>
    <col min="8" max="8" width="16" customWidth="1"/>
    <col min="9" max="9" width="12.83203125" customWidth="1"/>
    <col min="10" max="10" width="12.1640625" customWidth="1"/>
    <col min="11" max="11" width="11.33203125" customWidth="1"/>
    <col min="12" max="12" width="13" customWidth="1"/>
    <col min="14" max="14" width="22.1640625" customWidth="1"/>
    <col min="15" max="15" width="22" customWidth="1"/>
  </cols>
  <sheetData>
    <row r="1" spans="1:16" ht="48.75" customHeight="1" x14ac:dyDescent="0.2">
      <c r="A1" s="233" t="s">
        <v>773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1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  <c r="P2" s="4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8</v>
      </c>
      <c r="E3" s="7" t="s">
        <v>9</v>
      </c>
      <c r="F3" s="8" t="s">
        <v>10</v>
      </c>
      <c r="G3" s="9" t="s">
        <v>11</v>
      </c>
      <c r="H3" s="10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3" t="s">
        <v>15</v>
      </c>
      <c r="N3" s="14" t="s">
        <v>14</v>
      </c>
      <c r="O3" s="13" t="s">
        <v>16</v>
      </c>
      <c r="P3" s="15"/>
    </row>
    <row r="4" spans="1:16" ht="15" x14ac:dyDescent="0.2">
      <c r="A4" s="229" t="s">
        <v>17</v>
      </c>
      <c r="B4" s="230"/>
      <c r="C4" s="230"/>
      <c r="D4" s="16"/>
      <c r="E4" s="17"/>
      <c r="F4" s="18"/>
      <c r="G4" s="19"/>
      <c r="H4" s="20"/>
      <c r="I4" s="21"/>
      <c r="J4" s="22"/>
      <c r="K4" s="21"/>
      <c r="L4" s="23"/>
      <c r="M4" s="24"/>
      <c r="N4" s="25"/>
      <c r="O4" s="24"/>
      <c r="P4" s="26"/>
    </row>
    <row r="5" spans="1:16" ht="15" x14ac:dyDescent="0.2">
      <c r="A5" s="27">
        <v>12</v>
      </c>
      <c r="B5" s="28">
        <v>9217390</v>
      </c>
      <c r="C5" s="28">
        <v>9217859</v>
      </c>
      <c r="D5" s="29">
        <v>6.0933099999999999E-9</v>
      </c>
      <c r="E5" s="30" t="s">
        <v>18</v>
      </c>
      <c r="F5" s="28">
        <v>9217390</v>
      </c>
      <c r="G5" s="31" t="s">
        <v>19</v>
      </c>
      <c r="H5" s="32" t="s">
        <v>20</v>
      </c>
      <c r="I5" s="33">
        <v>0.106204549</v>
      </c>
      <c r="J5" s="34">
        <v>5.6800770000000004E-3</v>
      </c>
      <c r="K5" s="35">
        <v>5.7402159000000001E-2</v>
      </c>
      <c r="L5" s="36">
        <v>8.9701909999999996E-2</v>
      </c>
      <c r="M5" s="37">
        <f>(3/9)</f>
        <v>0.33333333333333331</v>
      </c>
      <c r="N5" s="38">
        <v>6.2E-2</v>
      </c>
      <c r="O5" s="37">
        <f>5/9</f>
        <v>0.55555555555555558</v>
      </c>
      <c r="P5" s="39"/>
    </row>
    <row r="6" spans="1:16" ht="15" x14ac:dyDescent="0.2">
      <c r="A6" s="27"/>
      <c r="B6" s="27"/>
      <c r="C6" s="27"/>
      <c r="D6" s="40"/>
      <c r="E6" s="30" t="s">
        <v>21</v>
      </c>
      <c r="F6" s="28">
        <v>9217510</v>
      </c>
      <c r="G6" s="31" t="s">
        <v>19</v>
      </c>
      <c r="H6" s="32" t="s">
        <v>20</v>
      </c>
      <c r="I6" s="33">
        <v>7.6202215000000004E-2</v>
      </c>
      <c r="J6" s="34">
        <v>2.0225909999999998E-3</v>
      </c>
      <c r="K6" s="35">
        <v>4.6517350999999998E-2</v>
      </c>
      <c r="L6" s="36">
        <v>7.8494817999999994E-2</v>
      </c>
      <c r="M6" s="41"/>
      <c r="N6" s="38">
        <v>9.4E-2</v>
      </c>
      <c r="O6" s="41"/>
      <c r="P6" s="39"/>
    </row>
    <row r="7" spans="1:16" ht="15" x14ac:dyDescent="0.2">
      <c r="A7" s="27"/>
      <c r="B7" s="27"/>
      <c r="C7" s="27"/>
      <c r="D7" s="40"/>
      <c r="E7" s="30" t="s">
        <v>22</v>
      </c>
      <c r="F7" s="28">
        <v>9217529</v>
      </c>
      <c r="G7" s="31" t="s">
        <v>19</v>
      </c>
      <c r="H7" s="32" t="s">
        <v>20</v>
      </c>
      <c r="I7" s="33">
        <v>8.9430330000000002E-2</v>
      </c>
      <c r="J7" s="34">
        <v>1.1319069999999999E-3</v>
      </c>
      <c r="K7" s="42">
        <v>7.0753040000000003E-2</v>
      </c>
      <c r="L7" s="43">
        <v>1.6563784000000002E-2</v>
      </c>
      <c r="M7" s="41"/>
      <c r="N7" s="44">
        <v>3.6999999999999998E-2</v>
      </c>
      <c r="O7" s="41"/>
      <c r="P7" s="39"/>
    </row>
    <row r="8" spans="1:16" ht="15" x14ac:dyDescent="0.2">
      <c r="A8" s="27"/>
      <c r="B8" s="27"/>
      <c r="C8" s="27"/>
      <c r="D8" s="40"/>
      <c r="E8" s="30" t="s">
        <v>23</v>
      </c>
      <c r="F8" s="28">
        <v>9217583</v>
      </c>
      <c r="G8" s="31" t="s">
        <v>19</v>
      </c>
      <c r="H8" s="32" t="s">
        <v>24</v>
      </c>
      <c r="I8" s="33">
        <v>9.1494138000000003E-2</v>
      </c>
      <c r="J8" s="34">
        <v>1.750801E-3</v>
      </c>
      <c r="K8" s="42">
        <v>7.5619045999999995E-2</v>
      </c>
      <c r="L8" s="43">
        <v>1.2941126000000001E-2</v>
      </c>
      <c r="M8" s="41"/>
      <c r="N8" s="44">
        <v>4.1000000000000002E-2</v>
      </c>
      <c r="O8" s="41"/>
      <c r="P8" s="39"/>
    </row>
    <row r="9" spans="1:16" ht="15" x14ac:dyDescent="0.2">
      <c r="A9" s="27"/>
      <c r="B9" s="27"/>
      <c r="C9" s="27"/>
      <c r="D9" s="40"/>
      <c r="E9" s="30" t="s">
        <v>25</v>
      </c>
      <c r="F9" s="28">
        <v>9217669</v>
      </c>
      <c r="G9" s="31" t="s">
        <v>19</v>
      </c>
      <c r="H9" s="32" t="s">
        <v>24</v>
      </c>
      <c r="I9" s="33">
        <v>0.10496863400000001</v>
      </c>
      <c r="J9" s="34">
        <v>1.6435009999999999E-3</v>
      </c>
      <c r="K9" s="42">
        <v>7.7391442000000005E-2</v>
      </c>
      <c r="L9" s="43">
        <v>1.6572877999999999E-2</v>
      </c>
      <c r="M9" s="41"/>
      <c r="N9" s="44">
        <v>1.0999999999999999E-2</v>
      </c>
      <c r="O9" s="41"/>
      <c r="P9" s="39"/>
    </row>
    <row r="10" spans="1:16" ht="15" x14ac:dyDescent="0.2">
      <c r="A10" s="27"/>
      <c r="B10" s="27"/>
      <c r="C10" s="27"/>
      <c r="D10" s="40"/>
      <c r="E10" s="30" t="s">
        <v>26</v>
      </c>
      <c r="F10" s="28">
        <v>9217688</v>
      </c>
      <c r="G10" s="31" t="s">
        <v>19</v>
      </c>
      <c r="H10" s="32" t="s">
        <v>24</v>
      </c>
      <c r="I10" s="33">
        <v>7.1506787000000002E-2</v>
      </c>
      <c r="J10" s="34">
        <v>4.6540449999999999E-3</v>
      </c>
      <c r="K10" s="35">
        <v>4.8078493999999999E-2</v>
      </c>
      <c r="L10" s="36">
        <v>5.5038006E-2</v>
      </c>
      <c r="M10" s="41"/>
      <c r="N10" s="44">
        <v>2.7E-2</v>
      </c>
      <c r="O10" s="41"/>
      <c r="P10" s="39"/>
    </row>
    <row r="11" spans="1:16" ht="15" x14ac:dyDescent="0.2">
      <c r="A11" s="27"/>
      <c r="B11" s="27"/>
      <c r="C11" s="27"/>
      <c r="D11" s="40"/>
      <c r="E11" s="30" t="s">
        <v>27</v>
      </c>
      <c r="F11" s="28">
        <v>9217763</v>
      </c>
      <c r="G11" s="31" t="s">
        <v>19</v>
      </c>
      <c r="H11" s="32" t="s">
        <v>24</v>
      </c>
      <c r="I11" s="33">
        <v>4.7165295000000003E-2</v>
      </c>
      <c r="J11" s="34">
        <v>1.2845481000000001E-2</v>
      </c>
      <c r="K11" s="35">
        <v>3.0192937999999999E-2</v>
      </c>
      <c r="L11" s="36">
        <v>0.209188655</v>
      </c>
      <c r="M11" s="41"/>
      <c r="N11" s="38">
        <v>0.24</v>
      </c>
      <c r="O11" s="41"/>
      <c r="P11" s="39"/>
    </row>
    <row r="12" spans="1:16" ht="15" x14ac:dyDescent="0.2">
      <c r="A12" s="27"/>
      <c r="B12" s="27"/>
      <c r="C12" s="27"/>
      <c r="D12" s="40"/>
      <c r="E12" s="30" t="s">
        <v>28</v>
      </c>
      <c r="F12" s="28">
        <v>9217769</v>
      </c>
      <c r="G12" s="31" t="s">
        <v>19</v>
      </c>
      <c r="H12" s="32" t="s">
        <v>24</v>
      </c>
      <c r="I12" s="33">
        <v>7.4279049999999999E-2</v>
      </c>
      <c r="J12" s="34">
        <v>1.1158725E-2</v>
      </c>
      <c r="K12" s="35">
        <v>4.6889395E-2</v>
      </c>
      <c r="L12" s="36">
        <v>0.103145612</v>
      </c>
      <c r="M12" s="41"/>
      <c r="N12" s="38">
        <v>7.0999999999999994E-2</v>
      </c>
      <c r="O12" s="41"/>
      <c r="P12" s="39"/>
    </row>
    <row r="13" spans="1:16" ht="15" x14ac:dyDescent="0.2">
      <c r="A13" s="27"/>
      <c r="B13" s="27"/>
      <c r="C13" s="27"/>
      <c r="D13" s="40"/>
      <c r="E13" s="30" t="s">
        <v>29</v>
      </c>
      <c r="F13" s="28">
        <v>9217859</v>
      </c>
      <c r="G13" s="31" t="s">
        <v>19</v>
      </c>
      <c r="H13" s="32" t="s">
        <v>30</v>
      </c>
      <c r="I13" s="33">
        <v>6.4720189999999997E-2</v>
      </c>
      <c r="J13" s="34">
        <v>1.8120507000000001E-2</v>
      </c>
      <c r="K13" s="35">
        <v>4.1826216999999999E-2</v>
      </c>
      <c r="L13" s="36">
        <v>0.124742625</v>
      </c>
      <c r="M13" s="41"/>
      <c r="N13" s="44">
        <v>4.7E-2</v>
      </c>
      <c r="O13" s="41"/>
      <c r="P13" s="39"/>
    </row>
    <row r="14" spans="1:16" ht="15" x14ac:dyDescent="0.2">
      <c r="A14" s="229" t="s">
        <v>31</v>
      </c>
      <c r="B14" s="230"/>
      <c r="C14" s="230"/>
      <c r="D14" s="16"/>
      <c r="E14" s="17"/>
      <c r="F14" s="45"/>
      <c r="G14" s="46"/>
      <c r="H14" s="20"/>
      <c r="I14" s="21"/>
      <c r="J14" s="22"/>
      <c r="K14" s="47"/>
      <c r="L14" s="23"/>
      <c r="M14" s="48"/>
      <c r="N14" s="49"/>
      <c r="O14" s="48"/>
      <c r="P14" s="39"/>
    </row>
    <row r="15" spans="1:16" ht="16" x14ac:dyDescent="0.2">
      <c r="A15" s="27">
        <v>3</v>
      </c>
      <c r="B15" s="28">
        <v>186490656</v>
      </c>
      <c r="C15" s="28">
        <v>186490915</v>
      </c>
      <c r="D15" s="29">
        <v>1.242924E-6</v>
      </c>
      <c r="E15" s="30" t="s">
        <v>32</v>
      </c>
      <c r="F15" s="28">
        <v>186490656</v>
      </c>
      <c r="G15" s="50"/>
      <c r="H15" s="51"/>
      <c r="I15" s="33">
        <v>0.15761324900000001</v>
      </c>
      <c r="J15" s="34">
        <v>2.7183490000000001E-3</v>
      </c>
      <c r="K15" s="35">
        <v>7.1903257999999998E-2</v>
      </c>
      <c r="L15" s="36">
        <v>0.146644107</v>
      </c>
      <c r="M15" s="52">
        <v>0</v>
      </c>
      <c r="N15" s="53">
        <v>4.0000000000000001E-3</v>
      </c>
      <c r="O15" s="52">
        <f>4/5</f>
        <v>0.8</v>
      </c>
      <c r="P15" s="54"/>
    </row>
    <row r="16" spans="1:16" ht="16" x14ac:dyDescent="0.2">
      <c r="A16" s="27"/>
      <c r="B16" s="28"/>
      <c r="C16" s="28"/>
      <c r="D16" s="40"/>
      <c r="E16" s="30" t="s">
        <v>33</v>
      </c>
      <c r="F16" s="28">
        <v>186490728</v>
      </c>
      <c r="G16" s="50"/>
      <c r="H16" s="51"/>
      <c r="I16" s="33">
        <v>0.107711209</v>
      </c>
      <c r="J16" s="34">
        <v>9.5642269999999998E-3</v>
      </c>
      <c r="K16" s="35">
        <v>2.4073556999999999E-2</v>
      </c>
      <c r="L16" s="36">
        <v>0.57995631999999997</v>
      </c>
      <c r="M16" s="52"/>
      <c r="N16" s="53">
        <v>8.9999999999999993E-3</v>
      </c>
      <c r="O16" s="52"/>
      <c r="P16" s="54"/>
    </row>
    <row r="17" spans="1:16" ht="16" x14ac:dyDescent="0.2">
      <c r="A17" s="27"/>
      <c r="B17" s="28"/>
      <c r="C17" s="28"/>
      <c r="D17" s="40"/>
      <c r="E17" s="30" t="s">
        <v>34</v>
      </c>
      <c r="F17" s="28">
        <v>186490777</v>
      </c>
      <c r="G17" s="50"/>
      <c r="H17" s="51"/>
      <c r="I17" s="33">
        <v>0.14612155900000001</v>
      </c>
      <c r="J17" s="34">
        <v>7.8399999999999995E-5</v>
      </c>
      <c r="K17" s="35">
        <v>6.2165136000000003E-2</v>
      </c>
      <c r="L17" s="36">
        <v>0.10695170499999999</v>
      </c>
      <c r="M17" s="52"/>
      <c r="N17" s="53">
        <v>1E-3</v>
      </c>
      <c r="O17" s="52"/>
      <c r="P17" s="54"/>
    </row>
    <row r="18" spans="1:16" ht="16" x14ac:dyDescent="0.2">
      <c r="A18" s="27"/>
      <c r="B18" s="28"/>
      <c r="C18" s="28"/>
      <c r="D18" s="40"/>
      <c r="E18" s="30" t="s">
        <v>35</v>
      </c>
      <c r="F18" s="28">
        <v>186490785</v>
      </c>
      <c r="G18" s="50"/>
      <c r="H18" s="51"/>
      <c r="I18" s="33">
        <v>0.11041041</v>
      </c>
      <c r="J18" s="34">
        <v>5.4556799999999996E-4</v>
      </c>
      <c r="K18" s="35">
        <v>5.5692525E-2</v>
      </c>
      <c r="L18" s="36">
        <v>6.7576138999999993E-2</v>
      </c>
      <c r="M18" s="52"/>
      <c r="N18" s="53">
        <v>6.9700000000000003E-4</v>
      </c>
      <c r="O18" s="52"/>
      <c r="P18" s="54"/>
    </row>
    <row r="19" spans="1:16" ht="16" x14ac:dyDescent="0.2">
      <c r="A19" s="27"/>
      <c r="B19" s="28"/>
      <c r="C19" s="28"/>
      <c r="D19" s="40"/>
      <c r="E19" s="30" t="s">
        <v>36</v>
      </c>
      <c r="F19" s="28">
        <v>186490915</v>
      </c>
      <c r="G19" s="50"/>
      <c r="H19" s="51"/>
      <c r="I19" s="33">
        <v>5.0989185999999999E-2</v>
      </c>
      <c r="J19" s="34">
        <v>5.7042940000000004E-3</v>
      </c>
      <c r="K19" s="35">
        <v>1.7379383000000002E-2</v>
      </c>
      <c r="L19" s="36">
        <v>0.26822998799999997</v>
      </c>
      <c r="M19" s="52"/>
      <c r="N19" s="55">
        <v>8.4000000000000005E-2</v>
      </c>
      <c r="O19" s="52"/>
      <c r="P19" s="54"/>
    </row>
    <row r="20" spans="1:16" ht="16" x14ac:dyDescent="0.2">
      <c r="A20" s="27">
        <v>11</v>
      </c>
      <c r="B20" s="28">
        <v>34460107</v>
      </c>
      <c r="C20" s="28">
        <v>34460386</v>
      </c>
      <c r="D20" s="29">
        <v>5.616042E-6</v>
      </c>
      <c r="E20" s="30" t="s">
        <v>37</v>
      </c>
      <c r="F20" s="28">
        <v>34460107</v>
      </c>
      <c r="G20" s="31" t="s">
        <v>38</v>
      </c>
      <c r="H20" s="32" t="s">
        <v>20</v>
      </c>
      <c r="I20" s="36">
        <v>4.5366207999999998E-2</v>
      </c>
      <c r="J20" s="56">
        <v>9.9923357000000004E-2</v>
      </c>
      <c r="K20" s="35">
        <v>2.5343940999999998E-2</v>
      </c>
      <c r="L20" s="36">
        <v>0.33236248400000001</v>
      </c>
      <c r="M20" s="52">
        <v>0</v>
      </c>
      <c r="N20" s="57">
        <v>5.0999999999999997E-2</v>
      </c>
      <c r="O20" s="52">
        <f>1/7</f>
        <v>0.14285714285714285</v>
      </c>
      <c r="P20" s="54"/>
    </row>
    <row r="21" spans="1:16" ht="16" x14ac:dyDescent="0.2">
      <c r="A21" s="27"/>
      <c r="B21" s="27"/>
      <c r="C21" s="27"/>
      <c r="D21" s="40"/>
      <c r="E21" s="30" t="s">
        <v>39</v>
      </c>
      <c r="F21" s="28">
        <v>34460172</v>
      </c>
      <c r="G21" s="31" t="s">
        <v>38</v>
      </c>
      <c r="H21" s="32" t="s">
        <v>20</v>
      </c>
      <c r="I21" s="33">
        <v>8.0153235000000003E-2</v>
      </c>
      <c r="J21" s="58">
        <v>4.0933300000000001E-4</v>
      </c>
      <c r="K21" s="35">
        <v>3.5205482000000003E-2</v>
      </c>
      <c r="L21" s="36">
        <v>0.159989522</v>
      </c>
      <c r="M21" s="52"/>
      <c r="N21" s="57">
        <v>0.17</v>
      </c>
      <c r="O21" s="52"/>
      <c r="P21" s="54"/>
    </row>
    <row r="22" spans="1:16" ht="16" x14ac:dyDescent="0.2">
      <c r="A22" s="27"/>
      <c r="B22" s="27"/>
      <c r="C22" s="27"/>
      <c r="D22" s="40"/>
      <c r="E22" s="30" t="s">
        <v>40</v>
      </c>
      <c r="F22" s="28">
        <v>34460298</v>
      </c>
      <c r="G22" s="31" t="s">
        <v>38</v>
      </c>
      <c r="H22" s="32" t="s">
        <v>24</v>
      </c>
      <c r="I22" s="33">
        <v>0.119263207</v>
      </c>
      <c r="J22" s="34">
        <v>4.54609E-3</v>
      </c>
      <c r="K22" s="35">
        <v>8.0234936000000007E-2</v>
      </c>
      <c r="L22" s="36">
        <v>0.109296622</v>
      </c>
      <c r="M22" s="52"/>
      <c r="N22" s="57">
        <v>0.12</v>
      </c>
      <c r="O22" s="52"/>
      <c r="P22" s="54"/>
    </row>
    <row r="23" spans="1:16" ht="16" x14ac:dyDescent="0.2">
      <c r="A23" s="27"/>
      <c r="B23" s="27"/>
      <c r="C23" s="27"/>
      <c r="D23" s="40"/>
      <c r="E23" s="30" t="s">
        <v>41</v>
      </c>
      <c r="F23" s="28">
        <v>34460318</v>
      </c>
      <c r="G23" s="31" t="s">
        <v>38</v>
      </c>
      <c r="H23" s="32" t="s">
        <v>24</v>
      </c>
      <c r="I23" s="33">
        <v>4.2897547000000001E-2</v>
      </c>
      <c r="J23" s="34">
        <v>6.9381470000000004E-3</v>
      </c>
      <c r="K23" s="35">
        <v>2.7871552000000001E-2</v>
      </c>
      <c r="L23" s="36">
        <v>0.12597113900000001</v>
      </c>
      <c r="M23" s="52"/>
      <c r="N23" s="57">
        <v>0.28999999999999998</v>
      </c>
      <c r="O23" s="52"/>
      <c r="P23" s="54"/>
    </row>
    <row r="24" spans="1:16" ht="16" x14ac:dyDescent="0.2">
      <c r="A24" s="27"/>
      <c r="B24" s="27"/>
      <c r="C24" s="27"/>
      <c r="D24" s="40"/>
      <c r="E24" s="30" t="s">
        <v>42</v>
      </c>
      <c r="F24" s="28">
        <v>34460336</v>
      </c>
      <c r="G24" s="31" t="s">
        <v>38</v>
      </c>
      <c r="H24" s="32" t="s">
        <v>24</v>
      </c>
      <c r="I24" s="33">
        <v>0.137523961</v>
      </c>
      <c r="J24" s="34">
        <v>3.3180229999999998E-3</v>
      </c>
      <c r="K24" s="35">
        <v>8.4747728999999994E-2</v>
      </c>
      <c r="L24" s="36">
        <v>9.7454202000000004E-2</v>
      </c>
      <c r="M24" s="52"/>
      <c r="N24" s="53">
        <v>0.03</v>
      </c>
      <c r="O24" s="52"/>
      <c r="P24" s="54"/>
    </row>
    <row r="25" spans="1:16" ht="16" x14ac:dyDescent="0.2">
      <c r="A25" s="27"/>
      <c r="B25" s="27"/>
      <c r="C25" s="27"/>
      <c r="D25" s="40"/>
      <c r="E25" s="30" t="s">
        <v>43</v>
      </c>
      <c r="F25" s="28">
        <v>34460351</v>
      </c>
      <c r="G25" s="31" t="s">
        <v>38</v>
      </c>
      <c r="H25" s="32" t="s">
        <v>24</v>
      </c>
      <c r="I25" s="33">
        <v>0.148321021</v>
      </c>
      <c r="J25" s="34">
        <v>1.0745565E-2</v>
      </c>
      <c r="K25" s="35">
        <v>6.6596251999999995E-2</v>
      </c>
      <c r="L25" s="36">
        <v>0.258212263</v>
      </c>
      <c r="M25" s="52"/>
      <c r="N25" s="57">
        <v>0.06</v>
      </c>
      <c r="O25" s="52"/>
      <c r="P25" s="54"/>
    </row>
    <row r="26" spans="1:16" ht="16" x14ac:dyDescent="0.2">
      <c r="A26" s="27"/>
      <c r="B26" s="27"/>
      <c r="C26" s="27"/>
      <c r="D26" s="40"/>
      <c r="E26" s="30" t="s">
        <v>44</v>
      </c>
      <c r="F26" s="28">
        <v>34460386</v>
      </c>
      <c r="G26" s="31" t="s">
        <v>38</v>
      </c>
      <c r="H26" s="32" t="s">
        <v>24</v>
      </c>
      <c r="I26" s="33">
        <v>0.123628111</v>
      </c>
      <c r="J26" s="34">
        <v>5.0197389999999996E-3</v>
      </c>
      <c r="K26" s="35">
        <v>5.6087945E-2</v>
      </c>
      <c r="L26" s="36">
        <v>0.226273215</v>
      </c>
      <c r="M26" s="52"/>
      <c r="N26" s="57">
        <v>7.0000000000000007E-2</v>
      </c>
      <c r="O26" s="52"/>
      <c r="P26" s="54"/>
    </row>
    <row r="27" spans="1:16" ht="15" x14ac:dyDescent="0.2">
      <c r="A27" s="229" t="s">
        <v>45</v>
      </c>
      <c r="B27" s="230"/>
      <c r="C27" s="230"/>
      <c r="D27" s="16"/>
      <c r="E27" s="17"/>
      <c r="F27" s="45"/>
      <c r="G27" s="46"/>
      <c r="H27" s="20"/>
      <c r="I27" s="21"/>
      <c r="J27" s="22"/>
      <c r="K27" s="47"/>
      <c r="L27" s="23"/>
      <c r="M27" s="48"/>
      <c r="N27" s="49"/>
      <c r="O27" s="48"/>
      <c r="P27" s="39"/>
    </row>
    <row r="28" spans="1:16" ht="15" x14ac:dyDescent="0.2">
      <c r="A28" s="59">
        <v>11</v>
      </c>
      <c r="B28" s="28">
        <v>18433500</v>
      </c>
      <c r="C28" s="28">
        <v>18433683</v>
      </c>
      <c r="D28" s="29">
        <v>8.3387760000000005E-5</v>
      </c>
      <c r="E28" s="30" t="s">
        <v>46</v>
      </c>
      <c r="F28" s="28">
        <v>18433500</v>
      </c>
      <c r="G28" s="31" t="s">
        <v>47</v>
      </c>
      <c r="H28" s="32" t="s">
        <v>48</v>
      </c>
      <c r="I28" s="33">
        <v>0.13149606699999999</v>
      </c>
      <c r="J28" s="34">
        <v>2.9518529999999999E-3</v>
      </c>
      <c r="K28" s="35">
        <v>8.4113428000000004E-2</v>
      </c>
      <c r="L28" s="36">
        <v>0.14528828299999999</v>
      </c>
      <c r="M28" s="37">
        <f>2/4</f>
        <v>0.5</v>
      </c>
      <c r="N28" s="38">
        <v>0.09</v>
      </c>
      <c r="O28" s="37">
        <f>2/4</f>
        <v>0.5</v>
      </c>
      <c r="P28" s="39"/>
    </row>
    <row r="29" spans="1:16" ht="15" x14ac:dyDescent="0.2">
      <c r="A29" s="60"/>
      <c r="B29" s="28"/>
      <c r="C29" s="28"/>
      <c r="D29" s="40"/>
      <c r="E29" s="30" t="s">
        <v>49</v>
      </c>
      <c r="F29" s="28">
        <v>18433554</v>
      </c>
      <c r="G29" s="31" t="s">
        <v>47</v>
      </c>
      <c r="H29" s="32" t="s">
        <v>48</v>
      </c>
      <c r="I29" s="33">
        <v>0.15722475299999999</v>
      </c>
      <c r="J29" s="34">
        <v>3.3380229999999999E-3</v>
      </c>
      <c r="K29" s="35">
        <v>7.9211245999999999E-2</v>
      </c>
      <c r="L29" s="36">
        <v>0.245098228</v>
      </c>
      <c r="M29" s="41"/>
      <c r="N29" s="38">
        <v>0.11</v>
      </c>
      <c r="O29" s="41"/>
      <c r="P29" s="39"/>
    </row>
    <row r="30" spans="1:16" ht="15" x14ac:dyDescent="0.2">
      <c r="A30" s="60"/>
      <c r="B30" s="28"/>
      <c r="C30" s="28"/>
      <c r="D30" s="40"/>
      <c r="E30" s="30" t="s">
        <v>50</v>
      </c>
      <c r="F30" s="28">
        <v>18433564</v>
      </c>
      <c r="G30" s="31" t="s">
        <v>47</v>
      </c>
      <c r="H30" s="32" t="s">
        <v>48</v>
      </c>
      <c r="I30" s="33">
        <v>0.186978479</v>
      </c>
      <c r="J30" s="34">
        <v>1.7032760000000001E-3</v>
      </c>
      <c r="K30" s="42">
        <v>0.23712375899999999</v>
      </c>
      <c r="L30" s="43">
        <v>5.1238439999999998E-3</v>
      </c>
      <c r="M30" s="41"/>
      <c r="N30" s="44">
        <v>2E-3</v>
      </c>
      <c r="O30" s="41"/>
      <c r="P30" s="39"/>
    </row>
    <row r="31" spans="1:16" ht="15" x14ac:dyDescent="0.2">
      <c r="A31" s="60"/>
      <c r="B31" s="28"/>
      <c r="C31" s="28"/>
      <c r="D31" s="40"/>
      <c r="E31" s="30" t="s">
        <v>51</v>
      </c>
      <c r="F31" s="28">
        <v>18433683</v>
      </c>
      <c r="G31" s="31" t="s">
        <v>47</v>
      </c>
      <c r="H31" s="32" t="s">
        <v>52</v>
      </c>
      <c r="I31" s="33">
        <v>0.21914757800000001</v>
      </c>
      <c r="J31" s="34">
        <v>1.0065160000000001E-3</v>
      </c>
      <c r="K31" s="42">
        <v>0.228963259</v>
      </c>
      <c r="L31" s="43">
        <v>1.8274368999999999E-2</v>
      </c>
      <c r="M31" s="41"/>
      <c r="N31" s="44">
        <v>4.0000000000000001E-3</v>
      </c>
      <c r="O31" s="41"/>
      <c r="P31" s="39"/>
    </row>
    <row r="32" spans="1:16" ht="15" x14ac:dyDescent="0.2">
      <c r="A32" s="27">
        <v>12</v>
      </c>
      <c r="B32" s="28">
        <v>9217390</v>
      </c>
      <c r="C32" s="28">
        <v>9217859</v>
      </c>
      <c r="D32" s="29">
        <v>3.00314E-10</v>
      </c>
      <c r="E32" s="30" t="s">
        <v>18</v>
      </c>
      <c r="F32" s="28">
        <v>9217390</v>
      </c>
      <c r="G32" s="31" t="s">
        <v>19</v>
      </c>
      <c r="H32" s="32" t="s">
        <v>20</v>
      </c>
      <c r="I32" s="33">
        <v>0.20646539899999999</v>
      </c>
      <c r="J32" s="58">
        <v>2.1685899999999999E-4</v>
      </c>
      <c r="K32" s="35">
        <v>5.9568746999999998E-2</v>
      </c>
      <c r="L32" s="36">
        <v>0.25345065</v>
      </c>
      <c r="M32" s="37">
        <f>6/9</f>
        <v>0.66666666666666663</v>
      </c>
      <c r="N32" s="38">
        <v>0.08</v>
      </c>
      <c r="O32" s="37">
        <f>6/9</f>
        <v>0.66666666666666663</v>
      </c>
      <c r="P32" s="39"/>
    </row>
    <row r="33" spans="1:16" ht="15" x14ac:dyDescent="0.2">
      <c r="A33" s="27"/>
      <c r="B33" s="28"/>
      <c r="C33" s="28"/>
      <c r="D33" s="40"/>
      <c r="E33" s="30" t="s">
        <v>21</v>
      </c>
      <c r="F33" s="28">
        <v>9217510</v>
      </c>
      <c r="G33" s="31" t="s">
        <v>19</v>
      </c>
      <c r="H33" s="32" t="s">
        <v>20</v>
      </c>
      <c r="I33" s="33">
        <v>0.11821601700000001</v>
      </c>
      <c r="J33" s="34">
        <v>9.4706399999999996E-4</v>
      </c>
      <c r="K33" s="35">
        <v>6.7159855000000004E-2</v>
      </c>
      <c r="L33" s="36">
        <v>9.7373079000000001E-2</v>
      </c>
      <c r="M33" s="41"/>
      <c r="N33" s="38">
        <v>7.0000000000000007E-2</v>
      </c>
      <c r="O33" s="41"/>
      <c r="P33" s="39"/>
    </row>
    <row r="34" spans="1:16" ht="15" x14ac:dyDescent="0.2">
      <c r="A34" s="27"/>
      <c r="B34" s="28"/>
      <c r="C34" s="28"/>
      <c r="D34" s="40"/>
      <c r="E34" s="30" t="s">
        <v>22</v>
      </c>
      <c r="F34" s="28">
        <v>9217529</v>
      </c>
      <c r="G34" s="31" t="s">
        <v>19</v>
      </c>
      <c r="H34" s="32" t="s">
        <v>20</v>
      </c>
      <c r="I34" s="33">
        <v>0.13038581599999999</v>
      </c>
      <c r="J34" s="34">
        <v>1.1833639999999999E-3</v>
      </c>
      <c r="K34" s="42">
        <v>0.116866162</v>
      </c>
      <c r="L34" s="43">
        <v>1.1298460999999999E-2</v>
      </c>
      <c r="M34" s="41"/>
      <c r="N34" s="44">
        <v>8.0000000000000002E-3</v>
      </c>
      <c r="O34" s="41"/>
      <c r="P34" s="39"/>
    </row>
    <row r="35" spans="1:16" ht="15" x14ac:dyDescent="0.2">
      <c r="A35" s="27"/>
      <c r="B35" s="28"/>
      <c r="C35" s="28"/>
      <c r="D35" s="40"/>
      <c r="E35" s="30" t="s">
        <v>23</v>
      </c>
      <c r="F35" s="28">
        <v>9217583</v>
      </c>
      <c r="G35" s="31" t="s">
        <v>19</v>
      </c>
      <c r="H35" s="32" t="s">
        <v>24</v>
      </c>
      <c r="I35" s="33">
        <v>0.141557987</v>
      </c>
      <c r="J35" s="34">
        <v>8.0731599999999998E-4</v>
      </c>
      <c r="K35" s="42">
        <v>0.115777638</v>
      </c>
      <c r="L35" s="43">
        <v>1.4177482E-2</v>
      </c>
      <c r="M35" s="41"/>
      <c r="N35" s="44">
        <v>1.4E-2</v>
      </c>
      <c r="O35" s="41"/>
      <c r="P35" s="39"/>
    </row>
    <row r="36" spans="1:16" ht="15" x14ac:dyDescent="0.2">
      <c r="A36" s="27"/>
      <c r="B36" s="28"/>
      <c r="C36" s="28"/>
      <c r="D36" s="40"/>
      <c r="E36" s="30" t="s">
        <v>25</v>
      </c>
      <c r="F36" s="28">
        <v>9217669</v>
      </c>
      <c r="G36" s="31" t="s">
        <v>19</v>
      </c>
      <c r="H36" s="32" t="s">
        <v>24</v>
      </c>
      <c r="I36" s="33">
        <v>0.15253945399999999</v>
      </c>
      <c r="J36" s="34">
        <v>2.1892190000000001E-3</v>
      </c>
      <c r="K36" s="42">
        <v>0.139386222</v>
      </c>
      <c r="L36" s="43">
        <v>7.050359E-3</v>
      </c>
      <c r="M36" s="41"/>
      <c r="N36" s="44">
        <v>8.0000000000000002E-3</v>
      </c>
      <c r="O36" s="41"/>
      <c r="P36" s="39"/>
    </row>
    <row r="37" spans="1:16" ht="15" x14ac:dyDescent="0.2">
      <c r="A37" s="27"/>
      <c r="B37" s="28"/>
      <c r="C37" s="28"/>
      <c r="D37" s="40"/>
      <c r="E37" s="30" t="s">
        <v>26</v>
      </c>
      <c r="F37" s="28">
        <v>9217688</v>
      </c>
      <c r="G37" s="31" t="s">
        <v>19</v>
      </c>
      <c r="H37" s="32" t="s">
        <v>24</v>
      </c>
      <c r="I37" s="33">
        <v>0.104379739</v>
      </c>
      <c r="J37" s="34">
        <v>5.5761220000000002E-3</v>
      </c>
      <c r="K37" s="42">
        <v>0.102590745</v>
      </c>
      <c r="L37" s="43">
        <v>1.0109148E-2</v>
      </c>
      <c r="M37" s="41"/>
      <c r="N37" s="44">
        <v>8.9999999999999993E-3</v>
      </c>
      <c r="O37" s="41"/>
      <c r="P37" s="39"/>
    </row>
    <row r="38" spans="1:16" ht="15" x14ac:dyDescent="0.2">
      <c r="A38" s="27"/>
      <c r="B38" s="28"/>
      <c r="C38" s="28"/>
      <c r="D38" s="40"/>
      <c r="E38" s="30" t="s">
        <v>27</v>
      </c>
      <c r="F38" s="28">
        <v>9217763</v>
      </c>
      <c r="G38" s="31" t="s">
        <v>19</v>
      </c>
      <c r="H38" s="32" t="s">
        <v>24</v>
      </c>
      <c r="I38" s="33">
        <v>8.2051076000000001E-2</v>
      </c>
      <c r="J38" s="34">
        <v>3.8718839999999999E-3</v>
      </c>
      <c r="K38" s="35">
        <v>5.742705E-2</v>
      </c>
      <c r="L38" s="36">
        <v>0.13836938400000001</v>
      </c>
      <c r="M38" s="41"/>
      <c r="N38" s="38">
        <v>0.1</v>
      </c>
      <c r="O38" s="41"/>
      <c r="P38" s="39"/>
    </row>
    <row r="39" spans="1:16" ht="15" x14ac:dyDescent="0.2">
      <c r="A39" s="27"/>
      <c r="B39" s="28"/>
      <c r="C39" s="28"/>
      <c r="D39" s="40"/>
      <c r="E39" s="30" t="s">
        <v>28</v>
      </c>
      <c r="F39" s="28">
        <v>9217769</v>
      </c>
      <c r="G39" s="31" t="s">
        <v>19</v>
      </c>
      <c r="H39" s="32" t="s">
        <v>24</v>
      </c>
      <c r="I39" s="33">
        <v>0.112735397</v>
      </c>
      <c r="J39" s="34">
        <v>8.7440609999999992E-3</v>
      </c>
      <c r="K39" s="42">
        <v>9.1783339000000005E-2</v>
      </c>
      <c r="L39" s="43">
        <v>4.6540814E-2</v>
      </c>
      <c r="M39" s="41"/>
      <c r="N39" s="44">
        <v>4.5999999999999999E-2</v>
      </c>
      <c r="O39" s="41"/>
      <c r="P39" s="39"/>
    </row>
    <row r="40" spans="1:16" ht="15" x14ac:dyDescent="0.2">
      <c r="A40" s="27"/>
      <c r="B40" s="28"/>
      <c r="C40" s="28"/>
      <c r="D40" s="40"/>
      <c r="E40" s="30" t="s">
        <v>29</v>
      </c>
      <c r="F40" s="28">
        <v>9217859</v>
      </c>
      <c r="G40" s="31" t="s">
        <v>19</v>
      </c>
      <c r="H40" s="32" t="s">
        <v>30</v>
      </c>
      <c r="I40" s="33">
        <v>8.1543338000000007E-2</v>
      </c>
      <c r="J40" s="34">
        <v>4.0449662999999997E-2</v>
      </c>
      <c r="K40" s="42">
        <v>0.100567979</v>
      </c>
      <c r="L40" s="43">
        <v>2.1229405E-2</v>
      </c>
      <c r="M40" s="41"/>
      <c r="N40" s="44">
        <v>3.1E-2</v>
      </c>
      <c r="O40" s="41"/>
      <c r="P40" s="39"/>
    </row>
    <row r="41" spans="1:16" ht="15" x14ac:dyDescent="0.2">
      <c r="A41" s="27">
        <v>20</v>
      </c>
      <c r="B41" s="28">
        <v>3051954</v>
      </c>
      <c r="C41" s="28">
        <v>3052345</v>
      </c>
      <c r="D41" s="29">
        <v>5.9782520000000006E-8</v>
      </c>
      <c r="E41" s="30" t="s">
        <v>53</v>
      </c>
      <c r="F41" s="28">
        <v>3051954</v>
      </c>
      <c r="G41" s="31" t="s">
        <v>54</v>
      </c>
      <c r="H41" s="32" t="s">
        <v>20</v>
      </c>
      <c r="I41" s="33">
        <v>-5.4858918999999999E-2</v>
      </c>
      <c r="J41" s="34">
        <v>4.1435250000000003E-3</v>
      </c>
      <c r="K41" s="35">
        <v>-1.6842577000000001E-2</v>
      </c>
      <c r="L41" s="36">
        <v>0.29208794199999999</v>
      </c>
      <c r="M41" s="37">
        <f>2/9</f>
        <v>0.22222222222222221</v>
      </c>
      <c r="N41" s="38">
        <v>0.15</v>
      </c>
      <c r="O41" s="37">
        <f>6/9</f>
        <v>0.66666666666666663</v>
      </c>
      <c r="P41" s="39"/>
    </row>
    <row r="42" spans="1:16" ht="15" x14ac:dyDescent="0.2">
      <c r="A42" s="27"/>
      <c r="B42" s="27"/>
      <c r="C42" s="27"/>
      <c r="D42" s="40"/>
      <c r="E42" s="30" t="s">
        <v>55</v>
      </c>
      <c r="F42" s="28">
        <v>3052115</v>
      </c>
      <c r="G42" s="31" t="s">
        <v>54</v>
      </c>
      <c r="H42" s="32" t="s">
        <v>24</v>
      </c>
      <c r="I42" s="33">
        <v>-7.5008167000000001E-2</v>
      </c>
      <c r="J42" s="58">
        <v>8.7999999999999998E-5</v>
      </c>
      <c r="K42" s="35">
        <v>-6.6519180999999997E-2</v>
      </c>
      <c r="L42" s="36">
        <v>9.7931254999999995E-2</v>
      </c>
      <c r="M42" s="41"/>
      <c r="N42" s="44">
        <v>1.9E-2</v>
      </c>
      <c r="O42" s="41"/>
      <c r="P42" s="39"/>
    </row>
    <row r="43" spans="1:16" ht="15" x14ac:dyDescent="0.2">
      <c r="A43" s="27"/>
      <c r="B43" s="27"/>
      <c r="C43" s="27"/>
      <c r="D43" s="40"/>
      <c r="E43" s="30" t="s">
        <v>56</v>
      </c>
      <c r="F43" s="28">
        <v>3052151</v>
      </c>
      <c r="G43" s="31" t="s">
        <v>54</v>
      </c>
      <c r="H43" s="32" t="s">
        <v>24</v>
      </c>
      <c r="I43" s="36">
        <v>-1.4814984E-2</v>
      </c>
      <c r="J43" s="61">
        <v>0.187429135</v>
      </c>
      <c r="K43" s="35">
        <v>-3.3748634E-2</v>
      </c>
      <c r="L43" s="36">
        <v>0.43206328100000002</v>
      </c>
      <c r="M43" s="41"/>
      <c r="N43" s="38">
        <v>0.12</v>
      </c>
      <c r="O43" s="41"/>
      <c r="P43" s="39"/>
    </row>
    <row r="44" spans="1:16" ht="15" x14ac:dyDescent="0.2">
      <c r="A44" s="27"/>
      <c r="B44" s="27"/>
      <c r="C44" s="27"/>
      <c r="D44" s="40"/>
      <c r="E44" s="30" t="s">
        <v>57</v>
      </c>
      <c r="F44" s="28">
        <v>3052221</v>
      </c>
      <c r="G44" s="31" t="s">
        <v>54</v>
      </c>
      <c r="H44" s="32" t="s">
        <v>24</v>
      </c>
      <c r="I44" s="33">
        <v>-9.6809698999999999E-2</v>
      </c>
      <c r="J44" s="34">
        <v>4.2563770000000004E-3</v>
      </c>
      <c r="K44" s="35">
        <v>-7.3310322999999997E-2</v>
      </c>
      <c r="L44" s="36">
        <v>7.0881296999999996E-2</v>
      </c>
      <c r="M44" s="41"/>
      <c r="N44" s="44">
        <v>0.01</v>
      </c>
      <c r="O44" s="41"/>
      <c r="P44" s="39"/>
    </row>
    <row r="45" spans="1:16" ht="15" x14ac:dyDescent="0.2">
      <c r="A45" s="27"/>
      <c r="B45" s="27"/>
      <c r="C45" s="27"/>
      <c r="D45" s="40"/>
      <c r="E45" s="30" t="s">
        <v>58</v>
      </c>
      <c r="F45" s="28">
        <v>3052224</v>
      </c>
      <c r="G45" s="31" t="s">
        <v>54</v>
      </c>
      <c r="H45" s="32" t="s">
        <v>24</v>
      </c>
      <c r="I45" s="33">
        <v>-0.110157138</v>
      </c>
      <c r="J45" s="34">
        <v>5.3524300000000003E-4</v>
      </c>
      <c r="K45" s="42">
        <v>-4.2460650000000003E-2</v>
      </c>
      <c r="L45" s="43">
        <v>4.5773540000000001E-2</v>
      </c>
      <c r="M45" s="41"/>
      <c r="N45" s="44">
        <v>1.7000000000000001E-2</v>
      </c>
      <c r="O45" s="41"/>
      <c r="P45" s="39"/>
    </row>
    <row r="46" spans="1:16" ht="15" x14ac:dyDescent="0.2">
      <c r="A46" s="27"/>
      <c r="B46" s="27"/>
      <c r="C46" s="27"/>
      <c r="D46" s="40"/>
      <c r="E46" s="30" t="s">
        <v>59</v>
      </c>
      <c r="F46" s="28">
        <v>3052253</v>
      </c>
      <c r="G46" s="31" t="s">
        <v>54</v>
      </c>
      <c r="H46" s="32" t="s">
        <v>24</v>
      </c>
      <c r="I46" s="33">
        <v>-4.0867994999999997E-2</v>
      </c>
      <c r="J46" s="34">
        <v>1.9942758000000001E-2</v>
      </c>
      <c r="K46" s="35">
        <v>-8.6893016000000003E-2</v>
      </c>
      <c r="L46" s="36">
        <v>6.8072204999999997E-2</v>
      </c>
      <c r="M46" s="41"/>
      <c r="N46" s="44">
        <v>0.02</v>
      </c>
      <c r="O46" s="41"/>
      <c r="P46" s="39"/>
    </row>
    <row r="47" spans="1:16" ht="15" x14ac:dyDescent="0.2">
      <c r="A47" s="27"/>
      <c r="B47" s="27"/>
      <c r="C47" s="27"/>
      <c r="D47" s="40"/>
      <c r="E47" s="30" t="s">
        <v>60</v>
      </c>
      <c r="F47" s="28">
        <v>3052262</v>
      </c>
      <c r="G47" s="31" t="s">
        <v>54</v>
      </c>
      <c r="H47" s="32" t="s">
        <v>24</v>
      </c>
      <c r="I47" s="33">
        <v>-3.3114420999999998E-2</v>
      </c>
      <c r="J47" s="34">
        <v>1.4935936E-2</v>
      </c>
      <c r="K47" s="42">
        <v>-0.100891956</v>
      </c>
      <c r="L47" s="43">
        <v>3.9755196E-2</v>
      </c>
      <c r="M47" s="41"/>
      <c r="N47" s="44">
        <v>8.9999999999999993E-3</v>
      </c>
      <c r="O47" s="41"/>
      <c r="P47" s="39"/>
    </row>
    <row r="48" spans="1:16" ht="15" x14ac:dyDescent="0.2">
      <c r="A48" s="27"/>
      <c r="B48" s="27"/>
      <c r="C48" s="27"/>
      <c r="D48" s="40"/>
      <c r="E48" s="30" t="s">
        <v>61</v>
      </c>
      <c r="F48" s="28">
        <v>3052274</v>
      </c>
      <c r="G48" s="31" t="s">
        <v>62</v>
      </c>
      <c r="H48" s="32" t="s">
        <v>63</v>
      </c>
      <c r="I48" s="33">
        <v>-0.15707990799999999</v>
      </c>
      <c r="J48" s="34">
        <v>1.112041E-3</v>
      </c>
      <c r="K48" s="35">
        <v>-4.4056662000000003E-2</v>
      </c>
      <c r="L48" s="36">
        <v>0.16310482600000001</v>
      </c>
      <c r="M48" s="41"/>
      <c r="N48" s="44">
        <v>4.9000000000000002E-2</v>
      </c>
      <c r="O48" s="41"/>
      <c r="P48" s="39"/>
    </row>
    <row r="49" spans="1:16" ht="15" x14ac:dyDescent="0.2">
      <c r="A49" s="62"/>
      <c r="B49" s="62"/>
      <c r="C49" s="62"/>
      <c r="D49" s="63"/>
      <c r="E49" s="64" t="s">
        <v>64</v>
      </c>
      <c r="F49" s="65">
        <v>3052345</v>
      </c>
      <c r="G49" s="66" t="s">
        <v>54</v>
      </c>
      <c r="H49" s="67" t="s">
        <v>65</v>
      </c>
      <c r="I49" s="68">
        <v>-3.619853E-2</v>
      </c>
      <c r="J49" s="69">
        <v>1.7013727999999999E-2</v>
      </c>
      <c r="K49" s="70">
        <v>-1.2689875E-2</v>
      </c>
      <c r="L49" s="71">
        <v>0.55572757699999997</v>
      </c>
      <c r="M49" s="72"/>
      <c r="N49" s="73">
        <v>0.33</v>
      </c>
      <c r="O49" s="72"/>
      <c r="P49" s="39"/>
    </row>
    <row r="50" spans="1:16" ht="15" x14ac:dyDescent="0.2">
      <c r="A50" s="231" t="s">
        <v>66</v>
      </c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39"/>
    </row>
    <row r="51" spans="1:16" ht="15" x14ac:dyDescent="0.2">
      <c r="A51" s="74"/>
      <c r="B51" s="74"/>
      <c r="C51" s="74"/>
      <c r="D51" s="75"/>
      <c r="E51" s="76"/>
      <c r="F51" s="77"/>
      <c r="G51" s="78"/>
      <c r="H51" s="78"/>
      <c r="I51" s="79"/>
      <c r="J51" s="80"/>
      <c r="K51" s="79"/>
      <c r="L51" s="80"/>
      <c r="M51" s="81"/>
      <c r="N51" s="82"/>
      <c r="O51" s="81"/>
      <c r="P51" s="39"/>
    </row>
    <row r="52" spans="1:16" ht="15" x14ac:dyDescent="0.2">
      <c r="A52" s="83"/>
      <c r="B52" s="83"/>
      <c r="C52" s="83"/>
      <c r="D52" s="75"/>
      <c r="E52" s="76"/>
      <c r="F52" s="77"/>
      <c r="G52" s="78"/>
      <c r="H52" s="78"/>
      <c r="I52" s="79"/>
      <c r="J52" s="80"/>
      <c r="K52" s="79"/>
      <c r="L52" s="80"/>
      <c r="M52" s="81"/>
      <c r="N52" s="82"/>
      <c r="O52" s="81"/>
      <c r="P52" s="39"/>
    </row>
    <row r="53" spans="1:16" ht="15" x14ac:dyDescent="0.2">
      <c r="A53" s="83"/>
      <c r="B53" s="83"/>
      <c r="C53" s="83"/>
      <c r="D53" s="75"/>
      <c r="E53" s="76"/>
      <c r="F53" s="77"/>
      <c r="G53" s="78"/>
      <c r="H53" s="78"/>
      <c r="I53" s="79"/>
      <c r="J53" s="80"/>
      <c r="K53" s="79"/>
      <c r="L53" s="80"/>
      <c r="M53" s="81"/>
      <c r="N53" s="82"/>
      <c r="O53" s="81"/>
      <c r="P53" s="39"/>
    </row>
    <row r="54" spans="1:16" ht="15" x14ac:dyDescent="0.2">
      <c r="A54" s="83"/>
      <c r="B54" s="83"/>
      <c r="C54" s="83"/>
      <c r="D54" s="75"/>
      <c r="E54" s="76"/>
      <c r="F54" s="77"/>
      <c r="G54" s="78"/>
      <c r="H54" s="78"/>
      <c r="I54" s="79"/>
      <c r="J54" s="80"/>
      <c r="K54" s="79"/>
      <c r="L54" s="80"/>
      <c r="M54" s="81"/>
      <c r="N54" s="82"/>
      <c r="O54" s="81"/>
      <c r="P54" s="39"/>
    </row>
    <row r="55" spans="1:16" ht="15" x14ac:dyDescent="0.2">
      <c r="A55" s="83"/>
      <c r="B55" s="83"/>
      <c r="C55" s="83"/>
      <c r="D55" s="75"/>
      <c r="E55" s="76"/>
      <c r="F55" s="77"/>
      <c r="G55" s="78"/>
      <c r="H55" s="78"/>
      <c r="I55" s="79"/>
      <c r="J55" s="80"/>
      <c r="K55" s="79"/>
      <c r="L55" s="80"/>
      <c r="M55" s="81"/>
      <c r="N55" s="82"/>
      <c r="O55" s="81"/>
      <c r="P55" s="39"/>
    </row>
    <row r="56" spans="1:16" ht="15" x14ac:dyDescent="0.2">
      <c r="A56" s="83"/>
      <c r="B56" s="83"/>
      <c r="C56" s="83"/>
      <c r="D56" s="75"/>
      <c r="E56" s="76"/>
      <c r="F56" s="77"/>
      <c r="G56" s="78"/>
      <c r="H56" s="78"/>
      <c r="I56" s="79"/>
      <c r="J56" s="80"/>
      <c r="K56" s="79"/>
      <c r="L56" s="80"/>
      <c r="M56" s="81"/>
      <c r="N56" s="82"/>
      <c r="O56" s="81"/>
      <c r="P56" s="39"/>
    </row>
    <row r="57" spans="1:16" ht="15" x14ac:dyDescent="0.2">
      <c r="A57" s="83"/>
      <c r="B57" s="83"/>
      <c r="C57" s="83"/>
      <c r="D57" s="75"/>
      <c r="E57" s="76"/>
      <c r="F57" s="77"/>
      <c r="G57" s="78"/>
      <c r="H57" s="78"/>
      <c r="I57" s="79"/>
      <c r="J57" s="80"/>
      <c r="K57" s="79"/>
      <c r="L57" s="80"/>
      <c r="M57" s="81"/>
      <c r="N57" s="82"/>
      <c r="O57" s="81"/>
      <c r="P57" s="39"/>
    </row>
    <row r="58" spans="1:16" ht="15" x14ac:dyDescent="0.2">
      <c r="A58" s="83"/>
      <c r="B58" s="83"/>
      <c r="C58" s="83"/>
      <c r="D58" s="75"/>
      <c r="E58" s="76"/>
      <c r="F58" s="77"/>
      <c r="G58" s="78"/>
      <c r="H58" s="78"/>
      <c r="I58" s="79"/>
      <c r="J58" s="80"/>
      <c r="K58" s="79"/>
      <c r="L58" s="80"/>
      <c r="M58" s="81"/>
      <c r="N58" s="82"/>
      <c r="O58" s="81"/>
      <c r="P58" s="39"/>
    </row>
    <row r="59" spans="1:16" ht="15" x14ac:dyDescent="0.2">
      <c r="A59" s="83"/>
      <c r="B59" s="83"/>
      <c r="C59" s="83"/>
      <c r="D59" s="75"/>
      <c r="E59" s="76"/>
      <c r="F59" s="77"/>
      <c r="G59" s="78"/>
      <c r="H59" s="78"/>
      <c r="I59" s="79"/>
      <c r="J59" s="80"/>
      <c r="K59" s="79"/>
      <c r="L59" s="80"/>
      <c r="M59" s="81"/>
      <c r="N59" s="82"/>
      <c r="O59" s="81"/>
      <c r="P59" s="39"/>
    </row>
    <row r="60" spans="1:16" ht="15" x14ac:dyDescent="0.2">
      <c r="A60" s="83"/>
      <c r="B60" s="83"/>
      <c r="C60" s="83"/>
      <c r="D60" s="75"/>
      <c r="E60" s="76"/>
      <c r="F60" s="77"/>
      <c r="G60" s="78"/>
      <c r="H60" s="78"/>
      <c r="I60" s="79"/>
      <c r="J60" s="80"/>
      <c r="K60" s="79"/>
      <c r="L60" s="80"/>
      <c r="M60" s="81"/>
      <c r="N60" s="82"/>
      <c r="O60" s="81"/>
      <c r="P60" s="39"/>
    </row>
    <row r="61" spans="1:16" ht="15" x14ac:dyDescent="0.2">
      <c r="A61" s="83"/>
      <c r="B61" s="83"/>
      <c r="C61" s="83"/>
      <c r="D61" s="75"/>
      <c r="E61" s="76"/>
      <c r="F61" s="77"/>
      <c r="G61" s="78"/>
      <c r="H61" s="78"/>
      <c r="I61" s="79"/>
      <c r="J61" s="80"/>
      <c r="K61" s="79"/>
      <c r="L61" s="80"/>
      <c r="M61" s="81"/>
      <c r="N61" s="82"/>
      <c r="O61" s="81"/>
      <c r="P61" s="39"/>
    </row>
    <row r="62" spans="1:16" ht="15" x14ac:dyDescent="0.2">
      <c r="A62" s="83"/>
      <c r="B62" s="83"/>
      <c r="C62" s="83"/>
      <c r="D62" s="75"/>
      <c r="E62" s="76"/>
      <c r="F62" s="77"/>
      <c r="G62" s="78"/>
      <c r="H62" s="78"/>
      <c r="I62" s="79"/>
      <c r="J62" s="80"/>
      <c r="K62" s="79"/>
      <c r="L62" s="80"/>
      <c r="M62" s="81"/>
      <c r="N62" s="82"/>
      <c r="O62" s="81"/>
      <c r="P62" s="39"/>
    </row>
    <row r="63" spans="1:16" ht="15" x14ac:dyDescent="0.2">
      <c r="A63" s="74"/>
      <c r="B63" s="83"/>
      <c r="C63" s="83"/>
      <c r="D63" s="75"/>
      <c r="E63" s="76"/>
      <c r="F63" s="77"/>
      <c r="G63" s="78"/>
      <c r="H63" s="78"/>
      <c r="I63" s="79"/>
      <c r="J63" s="80"/>
      <c r="K63" s="79"/>
      <c r="L63" s="80"/>
      <c r="M63" s="81"/>
      <c r="N63" s="82"/>
      <c r="O63" s="81"/>
      <c r="P63" s="39"/>
    </row>
    <row r="64" spans="1:16" ht="15" x14ac:dyDescent="0.2">
      <c r="A64" s="74"/>
      <c r="B64" s="83"/>
      <c r="C64" s="83"/>
      <c r="D64" s="75"/>
      <c r="E64" s="76"/>
      <c r="F64" s="77"/>
      <c r="G64" s="78"/>
      <c r="H64" s="78"/>
      <c r="I64" s="79"/>
      <c r="J64" s="80"/>
      <c r="K64" s="79"/>
      <c r="L64" s="80"/>
      <c r="M64" s="81"/>
      <c r="N64" s="82"/>
      <c r="O64" s="81"/>
      <c r="P64" s="39"/>
    </row>
    <row r="65" spans="1:16" ht="15" x14ac:dyDescent="0.2">
      <c r="A65" s="74"/>
      <c r="B65" s="83"/>
      <c r="C65" s="83"/>
      <c r="D65" s="75"/>
      <c r="E65" s="76"/>
      <c r="F65" s="77"/>
      <c r="G65" s="78"/>
      <c r="H65" s="78"/>
      <c r="I65" s="79"/>
      <c r="J65" s="80"/>
      <c r="K65" s="79"/>
      <c r="L65" s="80"/>
      <c r="M65" s="81"/>
      <c r="N65" s="82"/>
      <c r="O65" s="81"/>
      <c r="P65" s="39"/>
    </row>
    <row r="66" spans="1:16" ht="15" x14ac:dyDescent="0.2">
      <c r="A66" s="74"/>
      <c r="B66" s="83"/>
      <c r="C66" s="83"/>
      <c r="D66" s="75"/>
      <c r="E66" s="76"/>
      <c r="F66" s="77"/>
      <c r="G66" s="78"/>
      <c r="H66" s="78"/>
      <c r="I66" s="79"/>
      <c r="J66" s="80"/>
      <c r="K66" s="79"/>
      <c r="L66" s="80"/>
      <c r="M66" s="81"/>
      <c r="N66" s="82"/>
      <c r="O66" s="81"/>
      <c r="P66" s="39"/>
    </row>
    <row r="67" spans="1:16" ht="15" x14ac:dyDescent="0.2">
      <c r="A67" s="83"/>
      <c r="B67" s="83"/>
      <c r="C67" s="83"/>
      <c r="D67" s="75"/>
      <c r="E67" s="76"/>
      <c r="F67" s="77"/>
      <c r="G67" s="78"/>
      <c r="H67" s="78"/>
      <c r="I67" s="79"/>
      <c r="J67" s="80"/>
      <c r="K67" s="79"/>
      <c r="L67" s="80"/>
      <c r="M67" s="81"/>
      <c r="N67" s="82"/>
      <c r="O67" s="81"/>
      <c r="P67" s="39"/>
    </row>
    <row r="68" spans="1:16" ht="15" x14ac:dyDescent="0.2">
      <c r="A68" s="83"/>
      <c r="B68" s="83"/>
      <c r="C68" s="83"/>
      <c r="D68" s="75"/>
      <c r="E68" s="76"/>
      <c r="F68" s="77"/>
      <c r="G68" s="78"/>
      <c r="H68" s="78"/>
      <c r="I68" s="79"/>
      <c r="J68" s="80"/>
      <c r="K68" s="79"/>
      <c r="L68" s="80"/>
      <c r="M68" s="81"/>
      <c r="N68" s="82"/>
      <c r="O68" s="81"/>
      <c r="P68" s="39"/>
    </row>
    <row r="69" spans="1:16" ht="15" x14ac:dyDescent="0.2">
      <c r="A69" s="83"/>
      <c r="B69" s="83"/>
      <c r="C69" s="83"/>
      <c r="D69" s="75"/>
      <c r="E69" s="76"/>
      <c r="F69" s="77"/>
      <c r="G69" s="78"/>
      <c r="H69" s="78"/>
      <c r="I69" s="79"/>
      <c r="J69" s="80"/>
      <c r="K69" s="79"/>
      <c r="L69" s="80"/>
      <c r="M69" s="81"/>
      <c r="N69" s="82"/>
      <c r="O69" s="81"/>
      <c r="P69" s="39"/>
    </row>
    <row r="70" spans="1:16" ht="15" x14ac:dyDescent="0.2">
      <c r="A70" s="83"/>
      <c r="B70" s="83"/>
      <c r="C70" s="83"/>
      <c r="D70" s="75"/>
      <c r="E70" s="76"/>
      <c r="F70" s="77"/>
      <c r="G70" s="78"/>
      <c r="H70" s="78"/>
      <c r="I70" s="79"/>
      <c r="J70" s="80"/>
      <c r="K70" s="79"/>
      <c r="L70" s="80"/>
      <c r="M70" s="81"/>
      <c r="N70" s="82"/>
      <c r="O70" s="81"/>
      <c r="P70" s="39"/>
    </row>
    <row r="71" spans="1:16" ht="15" x14ac:dyDescent="0.2">
      <c r="A71" s="83"/>
      <c r="B71" s="83"/>
      <c r="C71" s="83"/>
      <c r="D71" s="75"/>
      <c r="E71" s="76"/>
      <c r="F71" s="77"/>
      <c r="G71" s="78"/>
      <c r="H71" s="78"/>
      <c r="I71" s="79"/>
      <c r="J71" s="80"/>
      <c r="K71" s="79"/>
      <c r="L71" s="80"/>
      <c r="M71" s="81"/>
      <c r="N71" s="82"/>
      <c r="O71" s="81"/>
      <c r="P71" s="39"/>
    </row>
    <row r="72" spans="1:16" ht="15" x14ac:dyDescent="0.2">
      <c r="A72" s="83"/>
      <c r="B72" s="83"/>
      <c r="C72" s="83"/>
      <c r="D72" s="75"/>
      <c r="E72" s="76"/>
      <c r="F72" s="77"/>
      <c r="G72" s="78"/>
      <c r="H72" s="78"/>
      <c r="I72" s="79"/>
      <c r="J72" s="80"/>
      <c r="K72" s="79"/>
      <c r="L72" s="80"/>
      <c r="M72" s="81"/>
      <c r="N72" s="82"/>
      <c r="O72" s="81"/>
      <c r="P72" s="39"/>
    </row>
    <row r="73" spans="1:16" ht="15" x14ac:dyDescent="0.2">
      <c r="A73" s="83"/>
      <c r="B73" s="83"/>
      <c r="C73" s="83"/>
      <c r="D73" s="75"/>
      <c r="E73" s="76"/>
      <c r="F73" s="77"/>
      <c r="G73" s="78"/>
      <c r="H73" s="78"/>
      <c r="I73" s="79"/>
      <c r="J73" s="80"/>
      <c r="K73" s="79"/>
      <c r="L73" s="80"/>
      <c r="M73" s="81"/>
      <c r="N73" s="82"/>
      <c r="O73" s="81"/>
      <c r="P73" s="39"/>
    </row>
    <row r="74" spans="1:16" ht="15" x14ac:dyDescent="0.2">
      <c r="A74" s="83"/>
      <c r="B74" s="83"/>
      <c r="C74" s="83"/>
      <c r="D74" s="75"/>
      <c r="E74" s="76"/>
      <c r="F74" s="77"/>
      <c r="G74" s="78"/>
      <c r="H74" s="78"/>
      <c r="I74" s="79"/>
      <c r="J74" s="80"/>
      <c r="K74" s="79"/>
      <c r="L74" s="80"/>
      <c r="M74" s="81"/>
      <c r="N74" s="82"/>
      <c r="O74" s="81"/>
      <c r="P74" s="39"/>
    </row>
    <row r="75" spans="1:16" ht="15" x14ac:dyDescent="0.2">
      <c r="A75" s="83"/>
      <c r="B75" s="83"/>
      <c r="C75" s="83"/>
      <c r="D75" s="75"/>
      <c r="E75" s="76"/>
      <c r="F75" s="77"/>
      <c r="G75" s="78"/>
      <c r="H75" s="78"/>
      <c r="I75" s="79"/>
      <c r="J75" s="80"/>
      <c r="K75" s="79"/>
      <c r="L75" s="80"/>
      <c r="M75" s="81"/>
      <c r="N75" s="82"/>
      <c r="O75" s="81"/>
      <c r="P75" s="39"/>
    </row>
    <row r="76" spans="1:16" ht="15" x14ac:dyDescent="0.2">
      <c r="A76" s="83"/>
      <c r="B76" s="83"/>
      <c r="C76" s="83"/>
      <c r="D76" s="75"/>
      <c r="E76" s="76"/>
      <c r="F76" s="77"/>
      <c r="G76" s="78"/>
      <c r="H76" s="78"/>
      <c r="I76" s="79"/>
      <c r="J76" s="80"/>
      <c r="K76" s="79"/>
      <c r="L76" s="80"/>
      <c r="M76" s="81"/>
      <c r="N76" s="82"/>
      <c r="O76" s="81"/>
      <c r="P76" s="39"/>
    </row>
    <row r="77" spans="1:16" ht="15" x14ac:dyDescent="0.2">
      <c r="A77" s="83"/>
      <c r="B77" s="83"/>
      <c r="C77" s="83"/>
      <c r="D77" s="75"/>
      <c r="E77" s="76"/>
      <c r="F77" s="77"/>
      <c r="G77" s="78"/>
      <c r="H77" s="78"/>
      <c r="I77" s="79"/>
      <c r="J77" s="80"/>
      <c r="K77" s="79"/>
      <c r="L77" s="80"/>
      <c r="M77" s="81"/>
      <c r="N77" s="82"/>
      <c r="O77" s="81"/>
      <c r="P77" s="39"/>
    </row>
    <row r="78" spans="1:16" ht="15" x14ac:dyDescent="0.2">
      <c r="A78" s="83"/>
      <c r="B78" s="83"/>
      <c r="C78" s="83"/>
      <c r="D78" s="75"/>
      <c r="E78" s="76"/>
      <c r="F78" s="77"/>
      <c r="G78" s="78"/>
      <c r="H78" s="78"/>
      <c r="I78" s="79"/>
      <c r="J78" s="80"/>
      <c r="K78" s="79"/>
      <c r="L78" s="80"/>
      <c r="M78" s="81"/>
      <c r="N78" s="82"/>
      <c r="O78" s="81"/>
      <c r="P78" s="39"/>
    </row>
    <row r="79" spans="1:16" ht="15" x14ac:dyDescent="0.2">
      <c r="A79" s="83"/>
      <c r="B79" s="83"/>
      <c r="C79" s="83"/>
      <c r="D79" s="75"/>
      <c r="E79" s="76"/>
      <c r="F79" s="77"/>
      <c r="G79" s="78"/>
      <c r="H79" s="78"/>
      <c r="I79" s="79"/>
      <c r="J79" s="80"/>
      <c r="K79" s="79"/>
      <c r="L79" s="80"/>
      <c r="M79" s="81"/>
      <c r="N79" s="82"/>
      <c r="O79" s="81"/>
      <c r="P79" s="39"/>
    </row>
    <row r="80" spans="1:16" ht="15" x14ac:dyDescent="0.2">
      <c r="A80" s="83"/>
      <c r="B80" s="83"/>
      <c r="C80" s="83"/>
      <c r="D80" s="75"/>
      <c r="E80" s="76"/>
      <c r="F80" s="77"/>
      <c r="G80" s="78"/>
      <c r="H80" s="78"/>
      <c r="I80" s="79"/>
      <c r="J80" s="80"/>
      <c r="K80" s="79"/>
      <c r="L80" s="80"/>
      <c r="M80" s="81"/>
      <c r="N80" s="82"/>
      <c r="O80" s="81"/>
      <c r="P80" s="39"/>
    </row>
    <row r="81" spans="1:16" ht="15" x14ac:dyDescent="0.2">
      <c r="A81" s="83"/>
      <c r="B81" s="83"/>
      <c r="C81" s="83"/>
      <c r="D81" s="75"/>
      <c r="E81" s="76"/>
      <c r="F81" s="77"/>
      <c r="G81" s="78"/>
      <c r="H81" s="78"/>
      <c r="I81" s="79"/>
      <c r="J81" s="80"/>
      <c r="K81" s="79"/>
      <c r="L81" s="80"/>
      <c r="M81" s="81"/>
      <c r="N81" s="82"/>
      <c r="O81" s="81"/>
      <c r="P81" s="39"/>
    </row>
    <row r="82" spans="1:16" ht="15" x14ac:dyDescent="0.2">
      <c r="A82" s="83"/>
      <c r="B82" s="83"/>
      <c r="C82" s="83"/>
      <c r="D82" s="75"/>
      <c r="E82" s="76"/>
      <c r="F82" s="77"/>
      <c r="G82" s="78"/>
      <c r="H82" s="78"/>
      <c r="I82" s="79"/>
      <c r="J82" s="80"/>
      <c r="K82" s="79"/>
      <c r="L82" s="80"/>
      <c r="M82" s="81"/>
      <c r="N82" s="82"/>
      <c r="O82" s="81"/>
      <c r="P82" s="39"/>
    </row>
    <row r="83" spans="1:16" ht="15" x14ac:dyDescent="0.2">
      <c r="A83" s="83"/>
      <c r="B83" s="83"/>
      <c r="C83" s="83"/>
      <c r="D83" s="75"/>
      <c r="E83" s="76"/>
      <c r="F83" s="77"/>
      <c r="G83" s="78"/>
      <c r="H83" s="78"/>
      <c r="I83" s="79"/>
      <c r="J83" s="80"/>
      <c r="K83" s="79"/>
      <c r="L83" s="80"/>
      <c r="M83" s="81"/>
      <c r="N83" s="82"/>
      <c r="O83" s="81"/>
      <c r="P83" s="39"/>
    </row>
    <row r="84" spans="1:16" ht="15" x14ac:dyDescent="0.2">
      <c r="A84" s="83"/>
      <c r="B84" s="83"/>
      <c r="C84" s="83"/>
      <c r="D84" s="75"/>
      <c r="E84" s="76"/>
      <c r="F84" s="77"/>
      <c r="G84" s="78"/>
      <c r="H84" s="78"/>
      <c r="I84" s="79"/>
      <c r="J84" s="80"/>
      <c r="K84" s="79"/>
      <c r="L84" s="80"/>
      <c r="M84" s="81"/>
      <c r="N84" s="82"/>
      <c r="O84" s="81"/>
      <c r="P84" s="39"/>
    </row>
    <row r="85" spans="1:16" ht="15" x14ac:dyDescent="0.2">
      <c r="A85" s="74"/>
      <c r="B85" s="74"/>
      <c r="C85" s="74"/>
      <c r="D85" s="75"/>
      <c r="E85" s="76"/>
      <c r="F85" s="77"/>
      <c r="G85" s="78"/>
      <c r="H85" s="78"/>
      <c r="I85" s="79"/>
      <c r="J85" s="80"/>
      <c r="K85" s="79"/>
      <c r="L85" s="80"/>
      <c r="M85" s="81"/>
      <c r="N85" s="82"/>
      <c r="O85" s="81"/>
      <c r="P85" s="39"/>
    </row>
    <row r="86" spans="1:16" ht="15" x14ac:dyDescent="0.2">
      <c r="A86" s="74"/>
      <c r="B86" s="74"/>
      <c r="C86" s="74"/>
      <c r="D86" s="75"/>
      <c r="E86" s="76"/>
      <c r="F86" s="77"/>
      <c r="G86" s="78"/>
      <c r="H86" s="78"/>
      <c r="I86" s="79"/>
      <c r="J86" s="80"/>
      <c r="K86" s="79"/>
      <c r="L86" s="80"/>
      <c r="M86" s="81"/>
      <c r="N86" s="82"/>
      <c r="O86" s="81"/>
      <c r="P86" s="39"/>
    </row>
    <row r="87" spans="1:16" ht="15" x14ac:dyDescent="0.2">
      <c r="A87" s="74"/>
      <c r="B87" s="74"/>
      <c r="C87" s="74"/>
      <c r="D87" s="75"/>
      <c r="E87" s="76"/>
      <c r="F87" s="77"/>
      <c r="G87" s="78"/>
      <c r="H87" s="78"/>
      <c r="I87" s="79"/>
      <c r="J87" s="80"/>
      <c r="K87" s="79"/>
      <c r="L87" s="80"/>
      <c r="M87" s="81"/>
      <c r="N87" s="82"/>
      <c r="O87" s="81"/>
      <c r="P87" s="39"/>
    </row>
    <row r="88" spans="1:16" ht="15" x14ac:dyDescent="0.2">
      <c r="A88" s="74"/>
      <c r="B88" s="74"/>
      <c r="C88" s="74"/>
      <c r="D88" s="75"/>
      <c r="E88" s="76"/>
      <c r="F88" s="77"/>
      <c r="G88" s="78"/>
      <c r="H88" s="78"/>
      <c r="I88" s="79"/>
      <c r="J88" s="80"/>
      <c r="K88" s="79"/>
      <c r="L88" s="80"/>
      <c r="M88" s="81"/>
      <c r="N88" s="82"/>
      <c r="O88" s="81"/>
      <c r="P88" s="39"/>
    </row>
    <row r="89" spans="1:16" ht="15" x14ac:dyDescent="0.2">
      <c r="A89" s="74"/>
      <c r="B89" s="74"/>
      <c r="C89" s="74"/>
      <c r="D89" s="75"/>
      <c r="E89" s="76"/>
      <c r="F89" s="77"/>
      <c r="G89" s="78"/>
      <c r="H89" s="78"/>
      <c r="I89" s="79"/>
      <c r="J89" s="80"/>
      <c r="K89" s="79"/>
      <c r="L89" s="80"/>
      <c r="M89" s="81"/>
      <c r="N89" s="82"/>
      <c r="O89" s="81"/>
      <c r="P89" s="39"/>
    </row>
    <row r="90" spans="1:16" ht="15" x14ac:dyDescent="0.2">
      <c r="A90" s="74"/>
      <c r="B90" s="74"/>
      <c r="C90" s="74"/>
      <c r="D90" s="75"/>
      <c r="E90" s="76"/>
      <c r="F90" s="77"/>
      <c r="G90" s="78"/>
      <c r="H90" s="78"/>
      <c r="I90" s="79"/>
      <c r="J90" s="80"/>
      <c r="K90" s="79"/>
      <c r="L90" s="80"/>
      <c r="M90" s="81"/>
      <c r="N90" s="82"/>
      <c r="O90" s="81"/>
      <c r="P90" s="39"/>
    </row>
    <row r="91" spans="1:16" ht="15" x14ac:dyDescent="0.2">
      <c r="A91" s="74"/>
      <c r="B91" s="74"/>
      <c r="C91" s="74"/>
      <c r="D91" s="75"/>
      <c r="E91" s="76"/>
      <c r="F91" s="77"/>
      <c r="G91" s="78"/>
      <c r="H91" s="78"/>
      <c r="I91" s="79"/>
      <c r="J91" s="80"/>
      <c r="K91" s="79"/>
      <c r="L91" s="80"/>
      <c r="M91" s="81"/>
      <c r="N91" s="82"/>
      <c r="O91" s="81"/>
      <c r="P91" s="39"/>
    </row>
    <row r="92" spans="1:16" ht="15" x14ac:dyDescent="0.2">
      <c r="A92" s="74"/>
      <c r="B92" s="74"/>
      <c r="C92" s="74"/>
      <c r="D92" s="75"/>
      <c r="E92" s="76"/>
      <c r="F92" s="77"/>
      <c r="G92" s="78"/>
      <c r="H92" s="78"/>
      <c r="I92" s="79"/>
      <c r="J92" s="80"/>
      <c r="K92" s="79"/>
      <c r="L92" s="80"/>
      <c r="M92" s="81"/>
      <c r="N92" s="82"/>
      <c r="O92" s="81"/>
      <c r="P92" s="39"/>
    </row>
    <row r="93" spans="1:16" ht="15" x14ac:dyDescent="0.2">
      <c r="A93" s="74"/>
      <c r="B93" s="74"/>
      <c r="C93" s="74"/>
      <c r="D93" s="75"/>
      <c r="E93" s="76"/>
      <c r="F93" s="77"/>
      <c r="G93" s="78"/>
      <c r="H93" s="78"/>
      <c r="I93" s="79"/>
      <c r="J93" s="80"/>
      <c r="K93" s="79"/>
      <c r="L93" s="80"/>
      <c r="M93" s="81"/>
      <c r="N93" s="82"/>
      <c r="O93" s="81"/>
      <c r="P93" s="39"/>
    </row>
    <row r="94" spans="1:16" ht="15" x14ac:dyDescent="0.2">
      <c r="A94" s="74"/>
      <c r="B94" s="74"/>
      <c r="C94" s="74"/>
      <c r="D94" s="75"/>
      <c r="E94" s="76"/>
      <c r="F94" s="77"/>
      <c r="G94" s="78"/>
      <c r="H94" s="78"/>
      <c r="I94" s="79"/>
      <c r="J94" s="80"/>
      <c r="K94" s="79"/>
      <c r="L94" s="80"/>
      <c r="M94" s="81"/>
      <c r="N94" s="82"/>
      <c r="O94" s="81"/>
      <c r="P94" s="39"/>
    </row>
    <row r="95" spans="1:16" ht="15" x14ac:dyDescent="0.2">
      <c r="A95" s="74"/>
      <c r="B95" s="74"/>
      <c r="C95" s="74"/>
      <c r="D95" s="75"/>
      <c r="E95" s="76"/>
      <c r="F95" s="77"/>
      <c r="G95" s="78"/>
      <c r="H95" s="78"/>
      <c r="I95" s="79"/>
      <c r="J95" s="80"/>
      <c r="K95" s="79"/>
      <c r="L95" s="80"/>
      <c r="M95" s="81"/>
      <c r="N95" s="82"/>
      <c r="O95" s="81"/>
      <c r="P95" s="39"/>
    </row>
    <row r="96" spans="1:16" ht="15" x14ac:dyDescent="0.2">
      <c r="A96" s="74"/>
      <c r="B96" s="74"/>
      <c r="C96" s="74"/>
      <c r="D96" s="75"/>
      <c r="E96" s="76"/>
      <c r="F96" s="77"/>
      <c r="G96" s="78"/>
      <c r="H96" s="78"/>
      <c r="I96" s="79"/>
      <c r="J96" s="80"/>
      <c r="K96" s="79"/>
      <c r="L96" s="80"/>
      <c r="M96" s="81"/>
      <c r="N96" s="82"/>
      <c r="O96" s="81"/>
      <c r="P96" s="39"/>
    </row>
    <row r="97" spans="1:16" ht="15" x14ac:dyDescent="0.2">
      <c r="A97" s="74"/>
      <c r="B97" s="74"/>
      <c r="C97" s="74"/>
      <c r="D97" s="75"/>
      <c r="E97" s="76"/>
      <c r="F97" s="77"/>
      <c r="G97" s="78"/>
      <c r="H97" s="78"/>
      <c r="I97" s="79"/>
      <c r="J97" s="80"/>
      <c r="K97" s="79"/>
      <c r="L97" s="80"/>
      <c r="M97" s="81"/>
      <c r="N97" s="82"/>
      <c r="O97" s="81"/>
      <c r="P97" s="39"/>
    </row>
    <row r="98" spans="1:16" ht="15" x14ac:dyDescent="0.2">
      <c r="A98" s="74"/>
      <c r="B98" s="74"/>
      <c r="C98" s="74"/>
      <c r="D98" s="75"/>
      <c r="E98" s="76"/>
      <c r="F98" s="77"/>
      <c r="G98" s="78"/>
      <c r="H98" s="78"/>
      <c r="I98" s="79"/>
      <c r="J98" s="80"/>
      <c r="K98" s="79"/>
      <c r="L98" s="80"/>
      <c r="M98" s="81"/>
      <c r="N98" s="82"/>
      <c r="O98" s="81"/>
      <c r="P98" s="39"/>
    </row>
    <row r="99" spans="1:16" ht="15" x14ac:dyDescent="0.2">
      <c r="A99" s="74"/>
      <c r="B99" s="74"/>
      <c r="C99" s="74"/>
      <c r="D99" s="75"/>
      <c r="E99" s="76"/>
      <c r="F99" s="77"/>
      <c r="G99" s="78"/>
      <c r="H99" s="78"/>
      <c r="I99" s="79"/>
      <c r="J99" s="80"/>
      <c r="K99" s="79"/>
      <c r="L99" s="80"/>
      <c r="M99" s="81"/>
      <c r="N99" s="82"/>
      <c r="O99" s="81"/>
      <c r="P99" s="39"/>
    </row>
    <row r="100" spans="1:16" ht="15" x14ac:dyDescent="0.2">
      <c r="A100" s="74"/>
      <c r="B100" s="74"/>
      <c r="C100" s="74"/>
      <c r="D100" s="75"/>
      <c r="E100" s="76"/>
      <c r="F100" s="77"/>
      <c r="G100" s="78"/>
      <c r="H100" s="78"/>
      <c r="I100" s="79"/>
      <c r="J100" s="80"/>
      <c r="K100" s="79"/>
      <c r="L100" s="80"/>
      <c r="M100" s="81"/>
      <c r="N100" s="82"/>
      <c r="O100" s="81"/>
      <c r="P100" s="39"/>
    </row>
    <row r="101" spans="1:16" ht="15" x14ac:dyDescent="0.2">
      <c r="A101" s="74"/>
      <c r="B101" s="74"/>
      <c r="C101" s="74"/>
      <c r="D101" s="75"/>
      <c r="E101" s="76"/>
      <c r="F101" s="77"/>
      <c r="G101" s="78"/>
      <c r="H101" s="78"/>
      <c r="I101" s="79"/>
      <c r="J101" s="80"/>
      <c r="K101" s="79"/>
      <c r="L101" s="80"/>
      <c r="M101" s="81"/>
      <c r="N101" s="82"/>
      <c r="O101" s="81"/>
      <c r="P101" s="39"/>
    </row>
    <row r="102" spans="1:16" ht="15" x14ac:dyDescent="0.2">
      <c r="A102" s="74"/>
      <c r="B102" s="74"/>
      <c r="C102" s="74"/>
      <c r="D102" s="75"/>
      <c r="E102" s="76"/>
      <c r="F102" s="77"/>
      <c r="G102" s="78"/>
      <c r="H102" s="78"/>
      <c r="I102" s="79"/>
      <c r="J102" s="80"/>
      <c r="K102" s="79"/>
      <c r="L102" s="80"/>
      <c r="M102" s="81"/>
      <c r="N102" s="82"/>
      <c r="O102" s="81"/>
      <c r="P102" s="39"/>
    </row>
    <row r="103" spans="1:16" ht="15" x14ac:dyDescent="0.2">
      <c r="A103" s="74"/>
      <c r="B103" s="74"/>
      <c r="C103" s="74"/>
      <c r="D103" s="75"/>
      <c r="E103" s="76"/>
      <c r="F103" s="77"/>
      <c r="G103" s="78"/>
      <c r="H103" s="78"/>
      <c r="I103" s="79"/>
      <c r="J103" s="80"/>
      <c r="K103" s="79"/>
      <c r="L103" s="80"/>
      <c r="M103" s="81"/>
      <c r="N103" s="82"/>
      <c r="O103" s="81"/>
      <c r="P103" s="39"/>
    </row>
    <row r="104" spans="1:16" ht="15" x14ac:dyDescent="0.2">
      <c r="A104" s="74"/>
      <c r="B104" s="74"/>
      <c r="C104" s="74"/>
      <c r="D104" s="75"/>
      <c r="E104" s="76"/>
      <c r="F104" s="77"/>
      <c r="G104" s="78"/>
      <c r="H104" s="78"/>
      <c r="I104" s="79"/>
      <c r="J104" s="80"/>
      <c r="K104" s="79"/>
      <c r="L104" s="80"/>
      <c r="M104" s="81"/>
      <c r="N104" s="82"/>
      <c r="O104" s="81"/>
      <c r="P104" s="39"/>
    </row>
    <row r="105" spans="1:16" ht="15" x14ac:dyDescent="0.2">
      <c r="A105" s="74"/>
      <c r="B105" s="74"/>
      <c r="C105" s="74"/>
      <c r="D105" s="75"/>
      <c r="E105" s="76"/>
      <c r="F105" s="77"/>
      <c r="G105" s="78"/>
      <c r="H105" s="78"/>
      <c r="I105" s="79"/>
      <c r="J105" s="80"/>
      <c r="K105" s="79"/>
      <c r="L105" s="80"/>
      <c r="M105" s="81"/>
      <c r="N105" s="82"/>
      <c r="O105" s="81"/>
      <c r="P105" s="39"/>
    </row>
    <row r="106" spans="1:16" ht="15" x14ac:dyDescent="0.2">
      <c r="A106" s="74"/>
      <c r="B106" s="74"/>
      <c r="C106" s="74"/>
      <c r="D106" s="75"/>
      <c r="E106" s="76"/>
      <c r="F106" s="77"/>
      <c r="G106" s="78"/>
      <c r="H106" s="78"/>
      <c r="I106" s="79"/>
      <c r="J106" s="80"/>
      <c r="K106" s="79"/>
      <c r="L106" s="80"/>
      <c r="M106" s="81"/>
      <c r="N106" s="82"/>
      <c r="O106" s="81"/>
      <c r="P106" s="39"/>
    </row>
    <row r="107" spans="1:16" ht="15" x14ac:dyDescent="0.2">
      <c r="A107" s="74"/>
      <c r="B107" s="74"/>
      <c r="C107" s="74"/>
      <c r="D107" s="75"/>
      <c r="E107" s="76"/>
      <c r="F107" s="77"/>
      <c r="G107" s="78"/>
      <c r="H107" s="78"/>
      <c r="I107" s="79"/>
      <c r="J107" s="80"/>
      <c r="K107" s="79"/>
      <c r="L107" s="80"/>
      <c r="M107" s="81"/>
      <c r="N107" s="82"/>
      <c r="O107" s="81"/>
      <c r="P107" s="39"/>
    </row>
    <row r="108" spans="1:16" ht="15" x14ac:dyDescent="0.2">
      <c r="A108" s="74"/>
      <c r="B108" s="74"/>
      <c r="C108" s="74"/>
      <c r="D108" s="75"/>
      <c r="E108" s="76"/>
      <c r="F108" s="77"/>
      <c r="G108" s="78"/>
      <c r="H108" s="78"/>
      <c r="I108" s="79"/>
      <c r="J108" s="80"/>
      <c r="K108" s="79"/>
      <c r="L108" s="80"/>
      <c r="M108" s="81"/>
      <c r="N108" s="82"/>
      <c r="O108" s="81"/>
      <c r="P108" s="39"/>
    </row>
    <row r="109" spans="1:16" ht="15" x14ac:dyDescent="0.2">
      <c r="A109" s="74"/>
      <c r="B109" s="74"/>
      <c r="C109" s="74"/>
      <c r="D109" s="75"/>
      <c r="E109" s="76"/>
      <c r="F109" s="77"/>
      <c r="G109" s="78"/>
      <c r="H109" s="78"/>
      <c r="I109" s="79"/>
      <c r="J109" s="80"/>
      <c r="K109" s="79"/>
      <c r="L109" s="80"/>
      <c r="M109" s="81"/>
      <c r="N109" s="82"/>
      <c r="O109" s="81"/>
      <c r="P109" s="39"/>
    </row>
    <row r="110" spans="1:16" ht="15" x14ac:dyDescent="0.2">
      <c r="A110" s="74"/>
      <c r="B110" s="74"/>
      <c r="C110" s="74"/>
      <c r="D110" s="75"/>
      <c r="E110" s="76"/>
      <c r="F110" s="77"/>
      <c r="G110" s="78"/>
      <c r="H110" s="78"/>
      <c r="I110" s="79"/>
      <c r="J110" s="80"/>
      <c r="K110" s="79"/>
      <c r="L110" s="80"/>
      <c r="M110" s="81"/>
      <c r="N110" s="82"/>
      <c r="O110" s="81"/>
      <c r="P110" s="39"/>
    </row>
    <row r="111" spans="1:16" ht="15" x14ac:dyDescent="0.2">
      <c r="A111" s="74"/>
      <c r="B111" s="74"/>
      <c r="C111" s="74"/>
      <c r="D111" s="75"/>
      <c r="E111" s="76"/>
      <c r="F111" s="77"/>
      <c r="G111" s="78"/>
      <c r="H111" s="78"/>
      <c r="I111" s="79"/>
      <c r="J111" s="80"/>
      <c r="K111" s="79"/>
      <c r="L111" s="80"/>
      <c r="M111" s="81"/>
      <c r="N111" s="82"/>
      <c r="O111" s="81"/>
      <c r="P111" s="39"/>
    </row>
    <row r="112" spans="1:16" ht="15" x14ac:dyDescent="0.2">
      <c r="A112" s="74"/>
      <c r="B112" s="74"/>
      <c r="C112" s="74"/>
      <c r="D112" s="75"/>
      <c r="E112" s="76"/>
      <c r="F112" s="77"/>
      <c r="G112" s="78"/>
      <c r="H112" s="78"/>
      <c r="I112" s="79"/>
      <c r="J112" s="80"/>
      <c r="K112" s="79"/>
      <c r="L112" s="80"/>
      <c r="M112" s="81"/>
      <c r="N112" s="82"/>
      <c r="O112" s="81"/>
      <c r="P112" s="39"/>
    </row>
    <row r="113" spans="1:16" ht="15" x14ac:dyDescent="0.2">
      <c r="A113" s="74"/>
      <c r="B113" s="74"/>
      <c r="C113" s="74"/>
      <c r="D113" s="75"/>
      <c r="E113" s="76"/>
      <c r="F113" s="77"/>
      <c r="G113" s="78"/>
      <c r="H113" s="78"/>
      <c r="I113" s="79"/>
      <c r="J113" s="80"/>
      <c r="K113" s="79"/>
      <c r="L113" s="80"/>
      <c r="M113" s="81"/>
      <c r="N113" s="82"/>
      <c r="O113" s="81"/>
      <c r="P113" s="39"/>
    </row>
    <row r="114" spans="1:16" ht="15" x14ac:dyDescent="0.2">
      <c r="A114" s="74"/>
      <c r="B114" s="74"/>
      <c r="C114" s="74"/>
      <c r="D114" s="75"/>
      <c r="E114" s="76"/>
      <c r="F114" s="77"/>
      <c r="G114" s="78"/>
      <c r="H114" s="78"/>
      <c r="I114" s="79"/>
      <c r="J114" s="80"/>
      <c r="K114" s="79"/>
      <c r="L114" s="80"/>
      <c r="M114" s="81"/>
      <c r="N114" s="82"/>
      <c r="O114" s="81"/>
      <c r="P114" s="39"/>
    </row>
    <row r="115" spans="1:16" ht="15" x14ac:dyDescent="0.2">
      <c r="A115" s="74"/>
      <c r="B115" s="74"/>
      <c r="C115" s="74"/>
      <c r="D115" s="75"/>
      <c r="E115" s="76"/>
      <c r="F115" s="77"/>
      <c r="G115" s="78"/>
      <c r="H115" s="78"/>
      <c r="I115" s="79"/>
      <c r="J115" s="80"/>
      <c r="K115" s="79"/>
      <c r="L115" s="80"/>
      <c r="M115" s="81"/>
      <c r="N115" s="82"/>
      <c r="O115" s="81"/>
      <c r="P115" s="39"/>
    </row>
    <row r="116" spans="1:16" ht="15" x14ac:dyDescent="0.2">
      <c r="A116" s="74"/>
      <c r="B116" s="74"/>
      <c r="C116" s="74"/>
      <c r="D116" s="75"/>
      <c r="E116" s="76"/>
      <c r="F116" s="77"/>
      <c r="G116" s="78"/>
      <c r="H116" s="78"/>
      <c r="I116" s="79"/>
      <c r="J116" s="80"/>
      <c r="K116" s="79"/>
      <c r="L116" s="80"/>
      <c r="M116" s="81"/>
      <c r="N116" s="82"/>
      <c r="O116" s="81"/>
      <c r="P116" s="39"/>
    </row>
    <row r="117" spans="1:16" ht="15" x14ac:dyDescent="0.2">
      <c r="A117" s="74"/>
      <c r="B117" s="74"/>
      <c r="C117" s="74"/>
      <c r="D117" s="75"/>
      <c r="E117" s="76"/>
      <c r="F117" s="77"/>
      <c r="G117" s="78"/>
      <c r="H117" s="78"/>
      <c r="I117" s="79"/>
      <c r="J117" s="80"/>
      <c r="K117" s="79"/>
      <c r="L117" s="80"/>
      <c r="M117" s="81"/>
      <c r="N117" s="82"/>
      <c r="O117" s="81"/>
      <c r="P117" s="39"/>
    </row>
    <row r="118" spans="1:16" ht="15" x14ac:dyDescent="0.2">
      <c r="A118" s="74"/>
      <c r="B118" s="74"/>
      <c r="C118" s="74"/>
      <c r="D118" s="75"/>
      <c r="E118" s="76"/>
      <c r="F118" s="77"/>
      <c r="G118" s="78"/>
      <c r="H118" s="78"/>
      <c r="I118" s="79"/>
      <c r="J118" s="80"/>
      <c r="K118" s="79"/>
      <c r="L118" s="80"/>
      <c r="M118" s="81"/>
      <c r="N118" s="82"/>
      <c r="O118" s="81"/>
      <c r="P118" s="39"/>
    </row>
    <row r="119" spans="1:16" ht="15" x14ac:dyDescent="0.2">
      <c r="A119" s="74"/>
      <c r="B119" s="74"/>
      <c r="C119" s="74"/>
      <c r="D119" s="75"/>
      <c r="E119" s="76"/>
      <c r="F119" s="77"/>
      <c r="G119" s="78"/>
      <c r="H119" s="78"/>
      <c r="I119" s="79"/>
      <c r="J119" s="80"/>
      <c r="K119" s="79"/>
      <c r="L119" s="80"/>
      <c r="M119" s="81"/>
      <c r="N119" s="82"/>
      <c r="O119" s="81"/>
      <c r="P119" s="39"/>
    </row>
    <row r="120" spans="1:16" ht="15" x14ac:dyDescent="0.2">
      <c r="A120" s="74"/>
      <c r="B120" s="74"/>
      <c r="C120" s="74"/>
      <c r="D120" s="75"/>
      <c r="E120" s="76"/>
      <c r="F120" s="77"/>
      <c r="G120" s="78"/>
      <c r="H120" s="78"/>
      <c r="I120" s="79"/>
      <c r="J120" s="80"/>
      <c r="K120" s="79"/>
      <c r="L120" s="80"/>
      <c r="M120" s="81"/>
      <c r="N120" s="82"/>
      <c r="O120" s="81"/>
      <c r="P120" s="39"/>
    </row>
    <row r="121" spans="1:16" ht="15" x14ac:dyDescent="0.2">
      <c r="A121" s="74"/>
      <c r="B121" s="74"/>
      <c r="C121" s="74"/>
      <c r="D121" s="75"/>
      <c r="E121" s="76"/>
      <c r="F121" s="77"/>
      <c r="G121" s="78"/>
      <c r="H121" s="78"/>
      <c r="I121" s="79"/>
      <c r="J121" s="80"/>
      <c r="K121" s="79"/>
      <c r="L121" s="80"/>
      <c r="M121" s="81"/>
      <c r="N121" s="82"/>
      <c r="O121" s="81"/>
      <c r="P121" s="39"/>
    </row>
    <row r="122" spans="1:16" ht="15" x14ac:dyDescent="0.2">
      <c r="A122" s="74"/>
      <c r="B122" s="74"/>
      <c r="C122" s="74"/>
      <c r="D122" s="75"/>
      <c r="E122" s="76"/>
      <c r="F122" s="77"/>
      <c r="G122" s="78"/>
      <c r="H122" s="78"/>
      <c r="I122" s="79"/>
      <c r="J122" s="80"/>
      <c r="K122" s="79"/>
      <c r="L122" s="80"/>
      <c r="M122" s="81"/>
      <c r="N122" s="82"/>
      <c r="O122" s="81"/>
      <c r="P122" s="39"/>
    </row>
    <row r="123" spans="1:16" ht="15" x14ac:dyDescent="0.2">
      <c r="A123" s="74"/>
      <c r="B123" s="74"/>
      <c r="C123" s="74"/>
      <c r="D123" s="75"/>
      <c r="E123" s="76"/>
      <c r="F123" s="77"/>
      <c r="G123" s="78"/>
      <c r="H123" s="78"/>
      <c r="I123" s="79"/>
      <c r="J123" s="80"/>
      <c r="K123" s="79"/>
      <c r="L123" s="80"/>
      <c r="M123" s="81"/>
      <c r="N123" s="82"/>
      <c r="O123" s="81"/>
      <c r="P123" s="39"/>
    </row>
    <row r="124" spans="1:16" ht="15" x14ac:dyDescent="0.2">
      <c r="A124" s="74"/>
      <c r="B124" s="74"/>
      <c r="C124" s="74"/>
      <c r="D124" s="75"/>
      <c r="E124" s="76"/>
      <c r="F124" s="77"/>
      <c r="G124" s="78"/>
      <c r="H124" s="78"/>
      <c r="I124" s="79"/>
      <c r="J124" s="80"/>
      <c r="K124" s="79"/>
      <c r="L124" s="80"/>
      <c r="M124" s="81"/>
      <c r="N124" s="82"/>
      <c r="O124" s="81"/>
      <c r="P124" s="39"/>
    </row>
    <row r="125" spans="1:16" ht="15" x14ac:dyDescent="0.2">
      <c r="A125" s="74"/>
      <c r="B125" s="74"/>
      <c r="C125" s="74"/>
      <c r="D125" s="75"/>
      <c r="E125" s="76"/>
      <c r="F125" s="77"/>
      <c r="G125" s="78"/>
      <c r="H125" s="78"/>
      <c r="I125" s="79"/>
      <c r="J125" s="80"/>
      <c r="K125" s="79"/>
      <c r="L125" s="80"/>
      <c r="M125" s="81"/>
      <c r="N125" s="82"/>
      <c r="O125" s="81"/>
      <c r="P125" s="39"/>
    </row>
    <row r="126" spans="1:16" ht="15" x14ac:dyDescent="0.2">
      <c r="A126" s="74"/>
      <c r="B126" s="74"/>
      <c r="C126" s="74"/>
      <c r="D126" s="75"/>
      <c r="E126" s="76"/>
      <c r="F126" s="77"/>
      <c r="G126" s="78"/>
      <c r="H126" s="78"/>
      <c r="I126" s="79"/>
      <c r="J126" s="80"/>
      <c r="K126" s="79"/>
      <c r="L126" s="80"/>
      <c r="M126" s="81"/>
      <c r="N126" s="82"/>
      <c r="O126" s="81"/>
      <c r="P126" s="39"/>
    </row>
    <row r="127" spans="1:16" ht="15" x14ac:dyDescent="0.2">
      <c r="A127" s="74"/>
      <c r="B127" s="74"/>
      <c r="C127" s="74"/>
      <c r="D127" s="75"/>
      <c r="E127" s="76"/>
      <c r="F127" s="77"/>
      <c r="G127" s="78"/>
      <c r="H127" s="78"/>
      <c r="I127" s="79"/>
      <c r="J127" s="80"/>
      <c r="K127" s="79"/>
      <c r="L127" s="80"/>
      <c r="M127" s="81"/>
      <c r="N127" s="82"/>
      <c r="O127" s="81"/>
      <c r="P127" s="39"/>
    </row>
    <row r="128" spans="1:16" ht="15" x14ac:dyDescent="0.2">
      <c r="A128" s="74"/>
      <c r="B128" s="74"/>
      <c r="C128" s="74"/>
      <c r="D128" s="75"/>
      <c r="E128" s="76"/>
      <c r="F128" s="77"/>
      <c r="G128" s="78"/>
      <c r="H128" s="78"/>
      <c r="I128" s="79"/>
      <c r="J128" s="80"/>
      <c r="K128" s="79"/>
      <c r="L128" s="80"/>
      <c r="M128" s="81"/>
      <c r="N128" s="82"/>
      <c r="O128" s="81"/>
      <c r="P128" s="39"/>
    </row>
    <row r="129" spans="1:16" ht="15" x14ac:dyDescent="0.2">
      <c r="A129" s="74"/>
      <c r="B129" s="74"/>
      <c r="C129" s="74"/>
      <c r="D129" s="75"/>
      <c r="E129" s="76"/>
      <c r="F129" s="77"/>
      <c r="G129" s="78"/>
      <c r="H129" s="78"/>
      <c r="I129" s="79"/>
      <c r="J129" s="80"/>
      <c r="K129" s="79"/>
      <c r="L129" s="80"/>
      <c r="M129" s="81"/>
      <c r="N129" s="82"/>
      <c r="O129" s="81"/>
      <c r="P129" s="39"/>
    </row>
    <row r="130" spans="1:16" ht="15" x14ac:dyDescent="0.2">
      <c r="A130" s="74"/>
      <c r="B130" s="74"/>
      <c r="C130" s="74"/>
      <c r="D130" s="75"/>
      <c r="E130" s="76"/>
      <c r="F130" s="77"/>
      <c r="G130" s="78"/>
      <c r="H130" s="78"/>
      <c r="I130" s="79"/>
      <c r="J130" s="80"/>
      <c r="K130" s="79"/>
      <c r="L130" s="80"/>
      <c r="M130" s="81"/>
      <c r="N130" s="82"/>
      <c r="O130" s="81"/>
      <c r="P130" s="39"/>
    </row>
    <row r="131" spans="1:16" ht="15" x14ac:dyDescent="0.2">
      <c r="A131" s="74"/>
      <c r="B131" s="74"/>
      <c r="C131" s="74"/>
      <c r="D131" s="75"/>
      <c r="E131" s="76"/>
      <c r="F131" s="77"/>
      <c r="G131" s="78"/>
      <c r="H131" s="78"/>
      <c r="I131" s="79"/>
      <c r="J131" s="80"/>
      <c r="K131" s="79"/>
      <c r="L131" s="80"/>
      <c r="M131" s="81"/>
      <c r="N131" s="82"/>
      <c r="O131" s="81"/>
      <c r="P131" s="39"/>
    </row>
    <row r="132" spans="1:16" ht="15" x14ac:dyDescent="0.2">
      <c r="A132" s="74"/>
      <c r="B132" s="74"/>
      <c r="C132" s="74"/>
      <c r="D132" s="75"/>
      <c r="E132" s="76"/>
      <c r="F132" s="77"/>
      <c r="G132" s="78"/>
      <c r="H132" s="78"/>
      <c r="I132" s="79"/>
      <c r="J132" s="80"/>
      <c r="K132" s="79"/>
      <c r="L132" s="80"/>
      <c r="M132" s="81"/>
      <c r="N132" s="82"/>
      <c r="O132" s="81"/>
      <c r="P132" s="39"/>
    </row>
    <row r="133" spans="1:16" ht="15" x14ac:dyDescent="0.2">
      <c r="A133" s="74"/>
      <c r="B133" s="74"/>
      <c r="C133" s="74"/>
      <c r="D133" s="75"/>
      <c r="E133" s="76"/>
      <c r="F133" s="77"/>
      <c r="G133" s="78"/>
      <c r="H133" s="78"/>
      <c r="I133" s="79"/>
      <c r="J133" s="80"/>
      <c r="K133" s="79"/>
      <c r="L133" s="80"/>
      <c r="M133" s="81"/>
      <c r="N133" s="82"/>
      <c r="O133" s="81"/>
      <c r="P133" s="39"/>
    </row>
    <row r="134" spans="1:16" ht="15" x14ac:dyDescent="0.2">
      <c r="A134" s="74"/>
      <c r="B134" s="74"/>
      <c r="C134" s="74"/>
      <c r="D134" s="75"/>
      <c r="E134" s="76"/>
      <c r="F134" s="77"/>
      <c r="G134" s="78"/>
      <c r="H134" s="78"/>
      <c r="I134" s="79"/>
      <c r="J134" s="80"/>
      <c r="K134" s="79"/>
      <c r="L134" s="80"/>
      <c r="M134" s="81"/>
      <c r="N134" s="82"/>
      <c r="O134" s="81"/>
      <c r="P134" s="39"/>
    </row>
    <row r="135" spans="1:16" ht="15" x14ac:dyDescent="0.2">
      <c r="A135" s="74"/>
      <c r="B135" s="74"/>
      <c r="C135" s="74"/>
      <c r="D135" s="75"/>
      <c r="E135" s="76"/>
      <c r="F135" s="77"/>
      <c r="G135" s="78"/>
      <c r="H135" s="78"/>
      <c r="I135" s="79"/>
      <c r="J135" s="80"/>
      <c r="K135" s="79"/>
      <c r="L135" s="80"/>
      <c r="M135" s="81"/>
      <c r="N135" s="82"/>
      <c r="O135" s="81"/>
      <c r="P135" s="39"/>
    </row>
    <row r="136" spans="1:16" ht="15" x14ac:dyDescent="0.2">
      <c r="A136" s="74"/>
      <c r="B136" s="74"/>
      <c r="C136" s="74"/>
      <c r="D136" s="75"/>
      <c r="E136" s="76"/>
      <c r="F136" s="77"/>
      <c r="G136" s="78"/>
      <c r="H136" s="78"/>
      <c r="I136" s="79"/>
      <c r="J136" s="80"/>
      <c r="K136" s="79"/>
      <c r="L136" s="80"/>
      <c r="M136" s="81"/>
      <c r="N136" s="82"/>
      <c r="O136" s="81"/>
      <c r="P136" s="39"/>
    </row>
    <row r="137" spans="1:16" ht="15" x14ac:dyDescent="0.2">
      <c r="A137" s="74"/>
      <c r="B137" s="74"/>
      <c r="C137" s="74"/>
      <c r="D137" s="75"/>
      <c r="E137" s="76"/>
      <c r="F137" s="77"/>
      <c r="G137" s="78"/>
      <c r="H137" s="78"/>
      <c r="I137" s="79"/>
      <c r="J137" s="80"/>
      <c r="K137" s="79"/>
      <c r="L137" s="80"/>
      <c r="M137" s="81"/>
      <c r="N137" s="82"/>
      <c r="O137" s="81"/>
      <c r="P137" s="39"/>
    </row>
    <row r="138" spans="1:16" ht="15" x14ac:dyDescent="0.2">
      <c r="A138" s="74"/>
      <c r="B138" s="74"/>
      <c r="C138" s="74"/>
      <c r="D138" s="75"/>
      <c r="E138" s="76"/>
      <c r="F138" s="77"/>
      <c r="G138" s="78"/>
      <c r="H138" s="78"/>
      <c r="I138" s="79"/>
      <c r="J138" s="80"/>
      <c r="K138" s="79"/>
      <c r="L138" s="80"/>
      <c r="M138" s="81"/>
      <c r="N138" s="82"/>
      <c r="O138" s="81"/>
      <c r="P138" s="39"/>
    </row>
    <row r="139" spans="1:16" ht="15" x14ac:dyDescent="0.2">
      <c r="A139" s="74"/>
      <c r="B139" s="74"/>
      <c r="C139" s="74"/>
      <c r="D139" s="75"/>
      <c r="E139" s="76"/>
      <c r="F139" s="77"/>
      <c r="G139" s="78"/>
      <c r="H139" s="78"/>
      <c r="I139" s="79"/>
      <c r="J139" s="80"/>
      <c r="K139" s="79"/>
      <c r="L139" s="80"/>
      <c r="M139" s="81"/>
      <c r="N139" s="82"/>
      <c r="O139" s="81"/>
      <c r="P139" s="39"/>
    </row>
    <row r="140" spans="1:16" ht="15" x14ac:dyDescent="0.2">
      <c r="A140" s="74"/>
      <c r="B140" s="74"/>
      <c r="C140" s="74"/>
      <c r="D140" s="75"/>
      <c r="E140" s="76"/>
      <c r="F140" s="77"/>
      <c r="G140" s="78"/>
      <c r="H140" s="78"/>
      <c r="I140" s="79"/>
      <c r="J140" s="80"/>
      <c r="K140" s="79"/>
      <c r="L140" s="80"/>
      <c r="M140" s="81"/>
      <c r="N140" s="82"/>
      <c r="O140" s="81"/>
      <c r="P140" s="39"/>
    </row>
    <row r="141" spans="1:16" ht="15" x14ac:dyDescent="0.2">
      <c r="A141" s="74"/>
      <c r="B141" s="74"/>
      <c r="C141" s="74"/>
      <c r="D141" s="75"/>
      <c r="E141" s="76"/>
      <c r="F141" s="77"/>
      <c r="G141" s="78"/>
      <c r="H141" s="78"/>
      <c r="I141" s="79"/>
      <c r="J141" s="80"/>
      <c r="K141" s="79"/>
      <c r="L141" s="80"/>
      <c r="M141" s="81"/>
      <c r="N141" s="82"/>
      <c r="O141" s="81"/>
      <c r="P141" s="39"/>
    </row>
    <row r="142" spans="1:16" ht="15" x14ac:dyDescent="0.2">
      <c r="A142" s="74"/>
      <c r="B142" s="74"/>
      <c r="C142" s="74"/>
      <c r="D142" s="75"/>
      <c r="E142" s="76"/>
      <c r="F142" s="77"/>
      <c r="G142" s="78"/>
      <c r="H142" s="78"/>
      <c r="I142" s="79"/>
      <c r="J142" s="80"/>
      <c r="K142" s="79"/>
      <c r="L142" s="80"/>
      <c r="M142" s="81"/>
      <c r="N142" s="82"/>
      <c r="O142" s="81"/>
      <c r="P142" s="39"/>
    </row>
    <row r="143" spans="1:16" ht="15" x14ac:dyDescent="0.2">
      <c r="A143" s="74"/>
      <c r="B143" s="74"/>
      <c r="C143" s="74"/>
      <c r="D143" s="75"/>
      <c r="E143" s="76"/>
      <c r="F143" s="77"/>
      <c r="G143" s="78"/>
      <c r="H143" s="78"/>
      <c r="I143" s="79"/>
      <c r="J143" s="80"/>
      <c r="K143" s="79"/>
      <c r="L143" s="80"/>
      <c r="M143" s="81"/>
      <c r="N143" s="82"/>
      <c r="O143" s="81"/>
      <c r="P143" s="39"/>
    </row>
    <row r="144" spans="1:16" ht="15" x14ac:dyDescent="0.2">
      <c r="A144" s="74"/>
      <c r="B144" s="74"/>
      <c r="C144" s="74"/>
      <c r="D144" s="75"/>
      <c r="E144" s="76"/>
      <c r="F144" s="77"/>
      <c r="G144" s="78"/>
      <c r="H144" s="78"/>
      <c r="I144" s="79"/>
      <c r="J144" s="80"/>
      <c r="K144" s="79"/>
      <c r="L144" s="80"/>
      <c r="M144" s="81"/>
      <c r="N144" s="82"/>
      <c r="O144" s="81"/>
      <c r="P144" s="39"/>
    </row>
    <row r="145" spans="1:16" ht="15" x14ac:dyDescent="0.2">
      <c r="A145" s="74"/>
      <c r="B145" s="74"/>
      <c r="C145" s="74"/>
      <c r="D145" s="75"/>
      <c r="E145" s="76"/>
      <c r="F145" s="77"/>
      <c r="G145" s="78"/>
      <c r="H145" s="78"/>
      <c r="I145" s="79"/>
      <c r="J145" s="80"/>
      <c r="K145" s="79"/>
      <c r="L145" s="80"/>
      <c r="M145" s="81"/>
      <c r="N145" s="82"/>
      <c r="O145" s="81"/>
      <c r="P145" s="39"/>
    </row>
    <row r="146" spans="1:16" ht="15" x14ac:dyDescent="0.2">
      <c r="A146" s="74"/>
      <c r="B146" s="74"/>
      <c r="C146" s="74"/>
      <c r="D146" s="75"/>
      <c r="E146" s="76"/>
      <c r="F146" s="77"/>
      <c r="G146" s="78"/>
      <c r="H146" s="78"/>
      <c r="I146" s="79"/>
      <c r="J146" s="80"/>
      <c r="K146" s="79"/>
      <c r="L146" s="80"/>
      <c r="M146" s="81"/>
      <c r="N146" s="82"/>
      <c r="O146" s="81"/>
      <c r="P146" s="39"/>
    </row>
    <row r="147" spans="1:16" ht="15" x14ac:dyDescent="0.2">
      <c r="A147" s="74"/>
      <c r="B147" s="74"/>
      <c r="C147" s="74"/>
      <c r="D147" s="75"/>
      <c r="E147" s="76"/>
      <c r="F147" s="77"/>
      <c r="G147" s="78"/>
      <c r="H147" s="78"/>
      <c r="I147" s="79"/>
      <c r="J147" s="80"/>
      <c r="K147" s="79"/>
      <c r="L147" s="80"/>
      <c r="M147" s="81"/>
      <c r="N147" s="82"/>
      <c r="O147" s="81"/>
      <c r="P147" s="39"/>
    </row>
    <row r="148" spans="1:16" ht="15" x14ac:dyDescent="0.2">
      <c r="A148" s="74"/>
      <c r="B148" s="74"/>
      <c r="C148" s="74"/>
      <c r="D148" s="75"/>
      <c r="E148" s="76"/>
      <c r="F148" s="77"/>
      <c r="G148" s="78"/>
      <c r="H148" s="78"/>
      <c r="I148" s="79"/>
      <c r="J148" s="80"/>
      <c r="K148" s="79"/>
      <c r="L148" s="80"/>
      <c r="M148" s="81"/>
      <c r="N148" s="82"/>
      <c r="O148" s="81"/>
      <c r="P148" s="39"/>
    </row>
    <row r="149" spans="1:16" ht="15" x14ac:dyDescent="0.2">
      <c r="A149" s="74"/>
      <c r="B149" s="74"/>
      <c r="C149" s="74"/>
      <c r="D149" s="75"/>
      <c r="E149" s="76"/>
      <c r="F149" s="77"/>
      <c r="G149" s="78"/>
      <c r="H149" s="78"/>
      <c r="I149" s="79"/>
      <c r="J149" s="80"/>
      <c r="K149" s="79"/>
      <c r="L149" s="80"/>
      <c r="M149" s="81"/>
      <c r="N149" s="82"/>
      <c r="O149" s="81"/>
      <c r="P149" s="39"/>
    </row>
    <row r="150" spans="1:16" ht="15" x14ac:dyDescent="0.2">
      <c r="A150" s="74"/>
      <c r="B150" s="74"/>
      <c r="C150" s="74"/>
      <c r="D150" s="75"/>
      <c r="E150" s="76"/>
      <c r="F150" s="77"/>
      <c r="G150" s="78"/>
      <c r="H150" s="78"/>
      <c r="I150" s="79"/>
      <c r="J150" s="80"/>
      <c r="K150" s="79"/>
      <c r="L150" s="80"/>
      <c r="M150" s="81"/>
      <c r="N150" s="82"/>
      <c r="O150" s="81"/>
      <c r="P150" s="39"/>
    </row>
    <row r="151" spans="1:16" ht="15" x14ac:dyDescent="0.2">
      <c r="A151" s="74"/>
      <c r="B151" s="74"/>
      <c r="C151" s="74"/>
      <c r="D151" s="75"/>
      <c r="E151" s="76"/>
      <c r="F151" s="77"/>
      <c r="G151" s="78"/>
      <c r="H151" s="78"/>
      <c r="I151" s="79"/>
      <c r="J151" s="80"/>
      <c r="K151" s="79"/>
      <c r="L151" s="80"/>
      <c r="M151" s="81"/>
      <c r="N151" s="82"/>
      <c r="O151" s="81"/>
      <c r="P151" s="39"/>
    </row>
    <row r="152" spans="1:16" ht="15" x14ac:dyDescent="0.2">
      <c r="A152" s="74"/>
      <c r="B152" s="74"/>
      <c r="C152" s="74"/>
      <c r="D152" s="75"/>
      <c r="E152" s="76"/>
      <c r="F152" s="77"/>
      <c r="G152" s="78"/>
      <c r="H152" s="78"/>
      <c r="I152" s="79"/>
      <c r="J152" s="80"/>
      <c r="K152" s="79"/>
      <c r="L152" s="80"/>
      <c r="M152" s="81"/>
      <c r="N152" s="82"/>
      <c r="O152" s="81"/>
      <c r="P152" s="39"/>
    </row>
    <row r="153" spans="1:16" ht="15" x14ac:dyDescent="0.2">
      <c r="A153" s="74"/>
      <c r="B153" s="74"/>
      <c r="C153" s="74"/>
      <c r="D153" s="75"/>
      <c r="E153" s="76"/>
      <c r="F153" s="77"/>
      <c r="G153" s="78"/>
      <c r="H153" s="78"/>
      <c r="I153" s="79"/>
      <c r="J153" s="80"/>
      <c r="K153" s="79"/>
      <c r="L153" s="80"/>
      <c r="M153" s="81"/>
      <c r="N153" s="82"/>
      <c r="O153" s="81"/>
      <c r="P153" s="39"/>
    </row>
    <row r="154" spans="1:16" ht="15" x14ac:dyDescent="0.2">
      <c r="A154" s="74"/>
      <c r="B154" s="74"/>
      <c r="C154" s="74"/>
      <c r="D154" s="75"/>
      <c r="E154" s="76"/>
      <c r="F154" s="77"/>
      <c r="G154" s="78"/>
      <c r="H154" s="78"/>
      <c r="I154" s="79"/>
      <c r="J154" s="80"/>
      <c r="K154" s="79"/>
      <c r="L154" s="80"/>
      <c r="M154" s="81"/>
      <c r="N154" s="82"/>
      <c r="O154" s="81"/>
      <c r="P154" s="39"/>
    </row>
    <row r="155" spans="1:16" ht="15" x14ac:dyDescent="0.2">
      <c r="A155" s="74"/>
      <c r="B155" s="74"/>
      <c r="C155" s="74"/>
      <c r="D155" s="75"/>
      <c r="E155" s="76"/>
      <c r="F155" s="77"/>
      <c r="G155" s="78"/>
      <c r="H155" s="78"/>
      <c r="I155" s="79"/>
      <c r="J155" s="80"/>
      <c r="K155" s="79"/>
      <c r="L155" s="80"/>
      <c r="M155" s="81"/>
      <c r="N155" s="82"/>
      <c r="O155" s="81"/>
      <c r="P155" s="39"/>
    </row>
    <row r="156" spans="1:16" ht="15" x14ac:dyDescent="0.2">
      <c r="A156" s="74"/>
      <c r="B156" s="74"/>
      <c r="C156" s="74"/>
      <c r="D156" s="75"/>
      <c r="E156" s="76"/>
      <c r="F156" s="77"/>
      <c r="G156" s="78"/>
      <c r="H156" s="78"/>
      <c r="I156" s="79"/>
      <c r="J156" s="80"/>
      <c r="K156" s="79"/>
      <c r="L156" s="80"/>
      <c r="M156" s="81"/>
      <c r="N156" s="82"/>
      <c r="O156" s="81"/>
      <c r="P156" s="39"/>
    </row>
    <row r="157" spans="1:16" ht="15" x14ac:dyDescent="0.2">
      <c r="A157" s="74"/>
      <c r="B157" s="74"/>
      <c r="C157" s="74"/>
      <c r="D157" s="75"/>
      <c r="E157" s="76"/>
      <c r="F157" s="77"/>
      <c r="G157" s="78"/>
      <c r="H157" s="78"/>
      <c r="I157" s="79"/>
      <c r="J157" s="80"/>
      <c r="K157" s="79"/>
      <c r="L157" s="80"/>
      <c r="M157" s="81"/>
      <c r="N157" s="82"/>
      <c r="O157" s="81"/>
      <c r="P157" s="39"/>
    </row>
    <row r="158" spans="1:16" ht="15" x14ac:dyDescent="0.2">
      <c r="A158" s="74"/>
      <c r="B158" s="74"/>
      <c r="C158" s="74"/>
      <c r="D158" s="75"/>
      <c r="E158" s="76"/>
      <c r="F158" s="77"/>
      <c r="G158" s="78"/>
      <c r="H158" s="78"/>
      <c r="I158" s="79"/>
      <c r="J158" s="80"/>
      <c r="K158" s="79"/>
      <c r="L158" s="80"/>
      <c r="M158" s="81"/>
      <c r="N158" s="82"/>
      <c r="O158" s="81"/>
      <c r="P158" s="39"/>
    </row>
    <row r="159" spans="1:16" ht="15" x14ac:dyDescent="0.2">
      <c r="A159" s="74"/>
      <c r="B159" s="74"/>
      <c r="C159" s="74"/>
      <c r="D159" s="75"/>
      <c r="E159" s="76"/>
      <c r="F159" s="77"/>
      <c r="G159" s="78"/>
      <c r="H159" s="78"/>
      <c r="I159" s="79"/>
      <c r="J159" s="80"/>
      <c r="K159" s="79"/>
      <c r="L159" s="80"/>
      <c r="M159" s="81"/>
      <c r="N159" s="82"/>
      <c r="O159" s="81"/>
      <c r="P159" s="39"/>
    </row>
    <row r="160" spans="1:16" ht="15" x14ac:dyDescent="0.2">
      <c r="A160" s="74"/>
      <c r="B160" s="74"/>
      <c r="C160" s="74"/>
      <c r="D160" s="75"/>
      <c r="E160" s="76"/>
      <c r="F160" s="77"/>
      <c r="G160" s="78"/>
      <c r="H160" s="78"/>
      <c r="I160" s="79"/>
      <c r="J160" s="80"/>
      <c r="K160" s="79"/>
      <c r="L160" s="80"/>
      <c r="M160" s="81"/>
      <c r="N160" s="82"/>
      <c r="O160" s="81"/>
      <c r="P160" s="39"/>
    </row>
    <row r="161" spans="1:16" ht="15" x14ac:dyDescent="0.2">
      <c r="A161" s="74"/>
      <c r="B161" s="74"/>
      <c r="C161" s="74"/>
      <c r="D161" s="75"/>
      <c r="E161" s="76"/>
      <c r="F161" s="77"/>
      <c r="G161" s="78"/>
      <c r="H161" s="78"/>
      <c r="I161" s="79"/>
      <c r="J161" s="80"/>
      <c r="K161" s="79"/>
      <c r="L161" s="80"/>
      <c r="M161" s="81"/>
      <c r="N161" s="82"/>
      <c r="O161" s="81"/>
      <c r="P161" s="39"/>
    </row>
    <row r="162" spans="1:16" ht="15" x14ac:dyDescent="0.2">
      <c r="A162" s="74"/>
      <c r="B162" s="74"/>
      <c r="C162" s="74"/>
      <c r="D162" s="75"/>
      <c r="E162" s="76"/>
      <c r="F162" s="77"/>
      <c r="G162" s="78"/>
      <c r="H162" s="78"/>
      <c r="I162" s="79"/>
      <c r="J162" s="80"/>
      <c r="K162" s="79"/>
      <c r="L162" s="80"/>
      <c r="M162" s="81"/>
      <c r="N162" s="82"/>
      <c r="O162" s="81"/>
      <c r="P162" s="39"/>
    </row>
    <row r="163" spans="1:16" ht="15" x14ac:dyDescent="0.2">
      <c r="A163" s="74"/>
      <c r="B163" s="74"/>
      <c r="C163" s="74"/>
      <c r="D163" s="75"/>
      <c r="E163" s="76"/>
      <c r="F163" s="77"/>
      <c r="G163" s="78"/>
      <c r="H163" s="78"/>
      <c r="I163" s="79"/>
      <c r="J163" s="80"/>
      <c r="K163" s="79"/>
      <c r="L163" s="80"/>
      <c r="M163" s="81"/>
      <c r="N163" s="82"/>
      <c r="O163" s="81"/>
      <c r="P163" s="39"/>
    </row>
    <row r="164" spans="1:16" ht="15" x14ac:dyDescent="0.2">
      <c r="A164" s="74"/>
      <c r="B164" s="74"/>
      <c r="C164" s="74"/>
      <c r="D164" s="75"/>
      <c r="E164" s="76"/>
      <c r="F164" s="77"/>
      <c r="G164" s="78"/>
      <c r="H164" s="78"/>
      <c r="I164" s="79"/>
      <c r="J164" s="80"/>
      <c r="K164" s="79"/>
      <c r="L164" s="80"/>
      <c r="M164" s="81"/>
      <c r="N164" s="82"/>
      <c r="O164" s="81"/>
      <c r="P164" s="39"/>
    </row>
    <row r="165" spans="1:16" ht="15" x14ac:dyDescent="0.2">
      <c r="A165" s="74"/>
      <c r="B165" s="74"/>
      <c r="C165" s="74"/>
      <c r="D165" s="75"/>
      <c r="E165" s="76"/>
      <c r="F165" s="77"/>
      <c r="G165" s="78"/>
      <c r="H165" s="78"/>
      <c r="I165" s="79"/>
      <c r="J165" s="80"/>
      <c r="K165" s="79"/>
      <c r="L165" s="80"/>
      <c r="M165" s="81"/>
      <c r="N165" s="82"/>
      <c r="O165" s="81"/>
      <c r="P165" s="39"/>
    </row>
    <row r="166" spans="1:16" ht="15" x14ac:dyDescent="0.2">
      <c r="A166" s="74"/>
      <c r="B166" s="74"/>
      <c r="C166" s="74"/>
      <c r="D166" s="75"/>
      <c r="E166" s="76"/>
      <c r="F166" s="77"/>
      <c r="G166" s="78"/>
      <c r="H166" s="78"/>
      <c r="I166" s="79"/>
      <c r="J166" s="80"/>
      <c r="K166" s="79"/>
      <c r="L166" s="80"/>
      <c r="M166" s="81"/>
      <c r="N166" s="82"/>
      <c r="O166" s="81"/>
      <c r="P166" s="39"/>
    </row>
    <row r="167" spans="1:16" ht="15" x14ac:dyDescent="0.2">
      <c r="A167" s="74"/>
      <c r="B167" s="74"/>
      <c r="C167" s="74"/>
      <c r="D167" s="75"/>
      <c r="E167" s="76"/>
      <c r="F167" s="77"/>
      <c r="G167" s="78"/>
      <c r="H167" s="78"/>
      <c r="I167" s="79"/>
      <c r="J167" s="80"/>
      <c r="K167" s="79"/>
      <c r="L167" s="80"/>
      <c r="M167" s="81"/>
      <c r="N167" s="82"/>
      <c r="O167" s="81"/>
      <c r="P167" s="39"/>
    </row>
    <row r="168" spans="1:16" ht="15" x14ac:dyDescent="0.2">
      <c r="A168" s="74"/>
      <c r="B168" s="74"/>
      <c r="C168" s="74"/>
      <c r="D168" s="75"/>
      <c r="E168" s="76"/>
      <c r="F168" s="77"/>
      <c r="G168" s="78"/>
      <c r="H168" s="78"/>
      <c r="I168" s="79"/>
      <c r="J168" s="80"/>
      <c r="K168" s="79"/>
      <c r="L168" s="80"/>
      <c r="M168" s="81"/>
      <c r="N168" s="82"/>
      <c r="O168" s="81"/>
      <c r="P168" s="39"/>
    </row>
    <row r="169" spans="1:16" ht="15" x14ac:dyDescent="0.2">
      <c r="A169" s="74"/>
      <c r="B169" s="74"/>
      <c r="C169" s="74"/>
      <c r="D169" s="75"/>
      <c r="E169" s="76"/>
      <c r="F169" s="77"/>
      <c r="G169" s="78"/>
      <c r="H169" s="78"/>
      <c r="I169" s="79"/>
      <c r="J169" s="80"/>
      <c r="K169" s="79"/>
      <c r="L169" s="80"/>
      <c r="M169" s="81"/>
      <c r="N169" s="82"/>
      <c r="O169" s="81"/>
      <c r="P169" s="39"/>
    </row>
    <row r="170" spans="1:16" ht="15" x14ac:dyDescent="0.2">
      <c r="A170" s="74"/>
      <c r="B170" s="74"/>
      <c r="C170" s="74"/>
      <c r="D170" s="75"/>
      <c r="E170" s="76"/>
      <c r="F170" s="77"/>
      <c r="G170" s="78"/>
      <c r="H170" s="78"/>
      <c r="I170" s="79"/>
      <c r="J170" s="80"/>
      <c r="K170" s="79"/>
      <c r="L170" s="80"/>
      <c r="M170" s="81"/>
      <c r="N170" s="82"/>
      <c r="O170" s="81"/>
      <c r="P170" s="39"/>
    </row>
    <row r="171" spans="1:16" ht="15" x14ac:dyDescent="0.2">
      <c r="A171" s="74"/>
      <c r="B171" s="74"/>
      <c r="C171" s="74"/>
      <c r="D171" s="75"/>
      <c r="E171" s="76"/>
      <c r="F171" s="77"/>
      <c r="G171" s="78"/>
      <c r="H171" s="78"/>
      <c r="I171" s="79"/>
      <c r="J171" s="80"/>
      <c r="K171" s="79"/>
      <c r="L171" s="80"/>
      <c r="M171" s="81"/>
      <c r="N171" s="82"/>
      <c r="O171" s="81"/>
      <c r="P171" s="39"/>
    </row>
    <row r="172" spans="1:16" ht="15" x14ac:dyDescent="0.2">
      <c r="A172" s="74"/>
      <c r="B172" s="74"/>
      <c r="C172" s="74"/>
      <c r="D172" s="75"/>
      <c r="E172" s="76"/>
      <c r="F172" s="77"/>
      <c r="G172" s="78"/>
      <c r="H172" s="78"/>
      <c r="I172" s="79"/>
      <c r="J172" s="80"/>
      <c r="K172" s="79"/>
      <c r="L172" s="80"/>
      <c r="M172" s="81"/>
      <c r="N172" s="82"/>
      <c r="O172" s="81"/>
      <c r="P172" s="39"/>
    </row>
    <row r="173" spans="1:16" ht="15" x14ac:dyDescent="0.2">
      <c r="A173" s="74"/>
      <c r="B173" s="74"/>
      <c r="C173" s="74"/>
      <c r="D173" s="75"/>
      <c r="E173" s="76"/>
      <c r="F173" s="77"/>
      <c r="G173" s="78"/>
      <c r="H173" s="78"/>
      <c r="I173" s="79"/>
      <c r="J173" s="80"/>
      <c r="K173" s="79"/>
      <c r="L173" s="80"/>
      <c r="M173" s="81"/>
      <c r="N173" s="82"/>
      <c r="O173" s="81"/>
      <c r="P173" s="39"/>
    </row>
    <row r="174" spans="1:16" ht="15" x14ac:dyDescent="0.2">
      <c r="A174" s="74"/>
      <c r="B174" s="74"/>
      <c r="C174" s="74"/>
      <c r="D174" s="75"/>
      <c r="E174" s="76"/>
      <c r="F174" s="77"/>
      <c r="G174" s="78"/>
      <c r="H174" s="78"/>
      <c r="I174" s="79"/>
      <c r="J174" s="80"/>
      <c r="K174" s="79"/>
      <c r="L174" s="80"/>
      <c r="M174" s="81"/>
      <c r="N174" s="82"/>
      <c r="O174" s="81"/>
      <c r="P174" s="39"/>
    </row>
    <row r="175" spans="1:16" ht="15" x14ac:dyDescent="0.2">
      <c r="A175" s="74"/>
      <c r="B175" s="74"/>
      <c r="C175" s="74"/>
      <c r="D175" s="75"/>
      <c r="E175" s="76"/>
      <c r="F175" s="77"/>
      <c r="G175" s="78"/>
      <c r="H175" s="78"/>
      <c r="I175" s="79"/>
      <c r="J175" s="80"/>
      <c r="K175" s="79"/>
      <c r="L175" s="80"/>
      <c r="M175" s="81"/>
      <c r="N175" s="82"/>
      <c r="O175" s="81"/>
      <c r="P175" s="39"/>
    </row>
    <row r="176" spans="1:16" ht="15" x14ac:dyDescent="0.2">
      <c r="A176" s="74"/>
      <c r="B176" s="74"/>
      <c r="C176" s="74"/>
      <c r="D176" s="75"/>
      <c r="E176" s="76"/>
      <c r="F176" s="77"/>
      <c r="G176" s="78"/>
      <c r="H176" s="78"/>
      <c r="I176" s="79"/>
      <c r="J176" s="80"/>
      <c r="K176" s="79"/>
      <c r="L176" s="80"/>
      <c r="M176" s="81"/>
      <c r="N176" s="82"/>
      <c r="O176" s="81"/>
      <c r="P176" s="39"/>
    </row>
    <row r="177" spans="1:16" ht="15" x14ac:dyDescent="0.2">
      <c r="A177" s="74"/>
      <c r="B177" s="74"/>
      <c r="C177" s="74"/>
      <c r="D177" s="75"/>
      <c r="E177" s="76"/>
      <c r="F177" s="77"/>
      <c r="G177" s="78"/>
      <c r="H177" s="78"/>
      <c r="I177" s="79"/>
      <c r="J177" s="80"/>
      <c r="K177" s="79"/>
      <c r="L177" s="80"/>
      <c r="M177" s="81"/>
      <c r="N177" s="82"/>
      <c r="O177" s="81"/>
      <c r="P177" s="39"/>
    </row>
    <row r="178" spans="1:16" ht="15" x14ac:dyDescent="0.2">
      <c r="A178" s="74"/>
      <c r="B178" s="74"/>
      <c r="C178" s="74"/>
      <c r="D178" s="75"/>
      <c r="E178" s="76"/>
      <c r="F178" s="77"/>
      <c r="G178" s="78"/>
      <c r="H178" s="78"/>
      <c r="I178" s="79"/>
      <c r="J178" s="80"/>
      <c r="K178" s="79"/>
      <c r="L178" s="80"/>
      <c r="M178" s="81"/>
      <c r="N178" s="82"/>
      <c r="O178" s="81"/>
      <c r="P178" s="39"/>
    </row>
    <row r="179" spans="1:16" ht="15" x14ac:dyDescent="0.2">
      <c r="A179" s="74"/>
      <c r="B179" s="74"/>
      <c r="C179" s="74"/>
      <c r="D179" s="75"/>
      <c r="E179" s="76"/>
      <c r="F179" s="77"/>
      <c r="G179" s="78"/>
      <c r="H179" s="78"/>
      <c r="I179" s="79"/>
      <c r="J179" s="80"/>
      <c r="K179" s="79"/>
      <c r="L179" s="80"/>
      <c r="M179" s="81"/>
      <c r="N179" s="82"/>
      <c r="O179" s="81"/>
      <c r="P179" s="39"/>
    </row>
    <row r="180" spans="1:16" ht="15" x14ac:dyDescent="0.2">
      <c r="A180" s="74"/>
      <c r="B180" s="74"/>
      <c r="C180" s="74"/>
      <c r="D180" s="75"/>
      <c r="E180" s="76"/>
      <c r="F180" s="77"/>
      <c r="G180" s="78"/>
      <c r="H180" s="78"/>
      <c r="I180" s="79"/>
      <c r="J180" s="80"/>
      <c r="K180" s="79"/>
      <c r="L180" s="80"/>
      <c r="M180" s="81"/>
      <c r="N180" s="82"/>
      <c r="O180" s="81"/>
      <c r="P180" s="39"/>
    </row>
    <row r="181" spans="1:16" ht="15" x14ac:dyDescent="0.2">
      <c r="A181" s="74"/>
      <c r="B181" s="74"/>
      <c r="C181" s="74"/>
      <c r="D181" s="75"/>
      <c r="E181" s="76"/>
      <c r="F181" s="77"/>
      <c r="G181" s="78"/>
      <c r="H181" s="78"/>
      <c r="I181" s="79"/>
      <c r="J181" s="80"/>
      <c r="K181" s="79"/>
      <c r="L181" s="80"/>
      <c r="M181" s="81"/>
      <c r="N181" s="82"/>
      <c r="O181" s="81"/>
      <c r="P181" s="39"/>
    </row>
    <row r="182" spans="1:16" ht="15" x14ac:dyDescent="0.2">
      <c r="A182" s="74"/>
      <c r="B182" s="74"/>
      <c r="C182" s="74"/>
      <c r="D182" s="75"/>
      <c r="E182" s="76"/>
      <c r="F182" s="77"/>
      <c r="G182" s="78"/>
      <c r="H182" s="78"/>
      <c r="I182" s="79"/>
      <c r="J182" s="80"/>
      <c r="K182" s="79"/>
      <c r="L182" s="80"/>
      <c r="M182" s="81"/>
      <c r="N182" s="82"/>
      <c r="O182" s="81"/>
      <c r="P182" s="39"/>
    </row>
    <row r="183" spans="1:16" ht="15" x14ac:dyDescent="0.2">
      <c r="A183" s="74"/>
      <c r="B183" s="74"/>
      <c r="C183" s="74"/>
      <c r="D183" s="75"/>
      <c r="E183" s="76"/>
      <c r="F183" s="77"/>
      <c r="G183" s="78"/>
      <c r="H183" s="78"/>
      <c r="I183" s="79"/>
      <c r="J183" s="80"/>
      <c r="K183" s="79"/>
      <c r="L183" s="80"/>
      <c r="M183" s="81"/>
      <c r="N183" s="82"/>
      <c r="O183" s="81"/>
      <c r="P183" s="39"/>
    </row>
    <row r="184" spans="1:16" ht="15" x14ac:dyDescent="0.2">
      <c r="A184" s="74"/>
      <c r="B184" s="74"/>
      <c r="C184" s="74"/>
      <c r="D184" s="75"/>
      <c r="E184" s="76"/>
      <c r="F184" s="77"/>
      <c r="G184" s="78"/>
      <c r="H184" s="78"/>
      <c r="I184" s="79"/>
      <c r="J184" s="80"/>
      <c r="K184" s="79"/>
      <c r="L184" s="80"/>
      <c r="M184" s="81"/>
      <c r="N184" s="82"/>
      <c r="O184" s="81"/>
      <c r="P184" s="39"/>
    </row>
    <row r="185" spans="1:16" ht="15" x14ac:dyDescent="0.2">
      <c r="A185" s="74"/>
      <c r="B185" s="74"/>
      <c r="C185" s="74"/>
      <c r="D185" s="75"/>
      <c r="E185" s="76"/>
      <c r="F185" s="77"/>
      <c r="G185" s="78"/>
      <c r="H185" s="78"/>
      <c r="I185" s="79"/>
      <c r="J185" s="80"/>
      <c r="K185" s="79"/>
      <c r="L185" s="80"/>
      <c r="M185" s="81"/>
      <c r="N185" s="82"/>
      <c r="O185" s="81"/>
      <c r="P185" s="39"/>
    </row>
    <row r="186" spans="1:16" ht="15" x14ac:dyDescent="0.2">
      <c r="A186" s="74"/>
      <c r="B186" s="74"/>
      <c r="C186" s="74"/>
      <c r="D186" s="75"/>
      <c r="E186" s="76"/>
      <c r="F186" s="77"/>
      <c r="G186" s="78"/>
      <c r="H186" s="78"/>
      <c r="I186" s="79"/>
      <c r="J186" s="80"/>
      <c r="K186" s="79"/>
      <c r="L186" s="80"/>
      <c r="M186" s="81"/>
      <c r="N186" s="82"/>
      <c r="O186" s="81"/>
      <c r="P186" s="39"/>
    </row>
    <row r="187" spans="1:16" ht="15" x14ac:dyDescent="0.2">
      <c r="A187" s="74"/>
      <c r="B187" s="74"/>
      <c r="C187" s="74"/>
      <c r="D187" s="75"/>
      <c r="E187" s="76"/>
      <c r="F187" s="77"/>
      <c r="G187" s="78"/>
      <c r="H187" s="78"/>
      <c r="I187" s="79"/>
      <c r="J187" s="80"/>
      <c r="K187" s="79"/>
      <c r="L187" s="80"/>
      <c r="M187" s="81"/>
      <c r="N187" s="82"/>
      <c r="O187" s="81"/>
      <c r="P187" s="39"/>
    </row>
    <row r="188" spans="1:16" ht="15" x14ac:dyDescent="0.2">
      <c r="A188" s="74"/>
      <c r="B188" s="74"/>
      <c r="C188" s="74"/>
      <c r="D188" s="75"/>
      <c r="E188" s="76"/>
      <c r="F188" s="77"/>
      <c r="G188" s="78"/>
      <c r="H188" s="78"/>
      <c r="I188" s="79"/>
      <c r="J188" s="80"/>
      <c r="K188" s="79"/>
      <c r="L188" s="80"/>
      <c r="M188" s="81"/>
      <c r="N188" s="82"/>
      <c r="O188" s="81"/>
      <c r="P188" s="39"/>
    </row>
    <row r="189" spans="1:16" ht="15" x14ac:dyDescent="0.2">
      <c r="A189" s="74"/>
      <c r="B189" s="74"/>
      <c r="C189" s="74"/>
      <c r="D189" s="75"/>
      <c r="E189" s="76"/>
      <c r="F189" s="77"/>
      <c r="G189" s="78"/>
      <c r="H189" s="78"/>
      <c r="I189" s="79"/>
      <c r="J189" s="80"/>
      <c r="K189" s="79"/>
      <c r="L189" s="80"/>
      <c r="M189" s="81"/>
      <c r="N189" s="82"/>
      <c r="O189" s="81"/>
      <c r="P189" s="39"/>
    </row>
    <row r="190" spans="1:16" ht="15" x14ac:dyDescent="0.2">
      <c r="A190" s="74"/>
      <c r="B190" s="74"/>
      <c r="C190" s="74"/>
      <c r="D190" s="75"/>
      <c r="E190" s="76"/>
      <c r="F190" s="77"/>
      <c r="G190" s="78"/>
      <c r="H190" s="78"/>
      <c r="I190" s="79"/>
      <c r="J190" s="80"/>
      <c r="K190" s="79"/>
      <c r="L190" s="80"/>
      <c r="M190" s="81"/>
      <c r="N190" s="82"/>
      <c r="O190" s="81"/>
      <c r="P190" s="39"/>
    </row>
    <row r="191" spans="1:16" ht="15" x14ac:dyDescent="0.2">
      <c r="A191" s="74"/>
      <c r="B191" s="74"/>
      <c r="C191" s="74"/>
      <c r="D191" s="75"/>
      <c r="E191" s="76"/>
      <c r="F191" s="77"/>
      <c r="G191" s="78"/>
      <c r="H191" s="78"/>
      <c r="I191" s="79"/>
      <c r="J191" s="80"/>
      <c r="K191" s="79"/>
      <c r="L191" s="80"/>
      <c r="M191" s="81"/>
      <c r="N191" s="82"/>
      <c r="O191" s="81"/>
      <c r="P191" s="39"/>
    </row>
    <row r="192" spans="1:16" ht="15" x14ac:dyDescent="0.2">
      <c r="A192" s="74"/>
      <c r="B192" s="74"/>
      <c r="C192" s="74"/>
      <c r="D192" s="75"/>
      <c r="E192" s="76"/>
      <c r="F192" s="77"/>
      <c r="G192" s="78"/>
      <c r="H192" s="78"/>
      <c r="I192" s="79"/>
      <c r="J192" s="80"/>
      <c r="K192" s="79"/>
      <c r="L192" s="80"/>
      <c r="M192" s="81"/>
      <c r="N192" s="82"/>
      <c r="O192" s="81"/>
      <c r="P192" s="39"/>
    </row>
    <row r="193" spans="1:16" ht="15" x14ac:dyDescent="0.2">
      <c r="A193" s="74"/>
      <c r="B193" s="74"/>
      <c r="C193" s="74"/>
      <c r="D193" s="75"/>
      <c r="E193" s="76"/>
      <c r="F193" s="77"/>
      <c r="G193" s="78"/>
      <c r="H193" s="78"/>
      <c r="I193" s="79"/>
      <c r="J193" s="80"/>
      <c r="K193" s="79"/>
      <c r="L193" s="80"/>
      <c r="M193" s="81"/>
      <c r="N193" s="82"/>
      <c r="O193" s="81"/>
      <c r="P193" s="39"/>
    </row>
    <row r="194" spans="1:16" ht="15" x14ac:dyDescent="0.2">
      <c r="A194" s="74"/>
      <c r="B194" s="74"/>
      <c r="C194" s="74"/>
      <c r="D194" s="75"/>
      <c r="E194" s="76"/>
      <c r="F194" s="77"/>
      <c r="G194" s="78"/>
      <c r="H194" s="78"/>
      <c r="I194" s="79"/>
      <c r="J194" s="80"/>
      <c r="K194" s="79"/>
      <c r="L194" s="80"/>
      <c r="M194" s="81"/>
      <c r="N194" s="82"/>
      <c r="O194" s="81"/>
      <c r="P194" s="39"/>
    </row>
    <row r="195" spans="1:16" ht="15" x14ac:dyDescent="0.2">
      <c r="A195" s="74"/>
      <c r="B195" s="74"/>
      <c r="C195" s="74"/>
      <c r="D195" s="75"/>
      <c r="E195" s="76"/>
      <c r="F195" s="77"/>
      <c r="G195" s="78"/>
      <c r="H195" s="78"/>
      <c r="I195" s="79"/>
      <c r="J195" s="80"/>
      <c r="K195" s="79"/>
      <c r="L195" s="80"/>
      <c r="M195" s="81"/>
      <c r="N195" s="82"/>
      <c r="O195" s="81"/>
      <c r="P195" s="39"/>
    </row>
    <row r="196" spans="1:16" ht="15" x14ac:dyDescent="0.2">
      <c r="A196" s="74"/>
      <c r="B196" s="74"/>
      <c r="C196" s="74"/>
      <c r="D196" s="75"/>
      <c r="E196" s="76"/>
      <c r="F196" s="77"/>
      <c r="G196" s="78"/>
      <c r="H196" s="78"/>
      <c r="I196" s="79"/>
      <c r="J196" s="80"/>
      <c r="K196" s="79"/>
      <c r="L196" s="80"/>
      <c r="M196" s="81"/>
      <c r="N196" s="82"/>
      <c r="O196" s="81"/>
      <c r="P196" s="39"/>
    </row>
    <row r="197" spans="1:16" ht="15" x14ac:dyDescent="0.2">
      <c r="A197" s="74"/>
      <c r="B197" s="74"/>
      <c r="C197" s="74"/>
      <c r="D197" s="75"/>
      <c r="E197" s="76"/>
      <c r="F197" s="77"/>
      <c r="G197" s="78"/>
      <c r="H197" s="78"/>
      <c r="I197" s="79"/>
      <c r="J197" s="80"/>
      <c r="K197" s="79"/>
      <c r="L197" s="80"/>
      <c r="M197" s="81"/>
      <c r="N197" s="82"/>
      <c r="O197" s="81"/>
      <c r="P197" s="39"/>
    </row>
    <row r="198" spans="1:16" ht="15" x14ac:dyDescent="0.2">
      <c r="A198" s="74"/>
      <c r="B198" s="74"/>
      <c r="C198" s="74"/>
      <c r="D198" s="75"/>
      <c r="E198" s="76"/>
      <c r="F198" s="77"/>
      <c r="G198" s="78"/>
      <c r="H198" s="78"/>
      <c r="I198" s="79"/>
      <c r="J198" s="80"/>
      <c r="K198" s="79"/>
      <c r="L198" s="80"/>
      <c r="M198" s="81"/>
      <c r="N198" s="82"/>
      <c r="O198" s="81"/>
      <c r="P198" s="39"/>
    </row>
    <row r="199" spans="1:16" ht="15" x14ac:dyDescent="0.2">
      <c r="A199" s="74"/>
      <c r="B199" s="74"/>
      <c r="C199" s="74"/>
      <c r="D199" s="75"/>
      <c r="E199" s="76"/>
      <c r="F199" s="77"/>
      <c r="G199" s="78"/>
      <c r="H199" s="78"/>
      <c r="I199" s="79"/>
      <c r="J199" s="80"/>
      <c r="K199" s="79"/>
      <c r="L199" s="80"/>
      <c r="M199" s="81"/>
      <c r="N199" s="82"/>
      <c r="O199" s="81"/>
      <c r="P199" s="39"/>
    </row>
    <row r="200" spans="1:16" ht="15" x14ac:dyDescent="0.2">
      <c r="A200" s="74"/>
      <c r="B200" s="74"/>
      <c r="C200" s="74"/>
      <c r="D200" s="75"/>
      <c r="E200" s="76"/>
      <c r="F200" s="77"/>
      <c r="G200" s="78"/>
      <c r="H200" s="78"/>
      <c r="I200" s="79"/>
      <c r="J200" s="80"/>
      <c r="K200" s="79"/>
      <c r="L200" s="80"/>
      <c r="M200" s="81"/>
      <c r="N200" s="82"/>
      <c r="O200" s="81"/>
      <c r="P200" s="39"/>
    </row>
    <row r="201" spans="1:16" ht="15" x14ac:dyDescent="0.2">
      <c r="A201" s="74"/>
      <c r="B201" s="74"/>
      <c r="C201" s="74"/>
      <c r="D201" s="75"/>
      <c r="E201" s="76"/>
      <c r="F201" s="77"/>
      <c r="G201" s="78"/>
      <c r="H201" s="78"/>
      <c r="I201" s="79"/>
      <c r="J201" s="80"/>
      <c r="K201" s="79"/>
      <c r="L201" s="80"/>
      <c r="M201" s="81"/>
      <c r="N201" s="82"/>
      <c r="O201" s="81"/>
      <c r="P201" s="39"/>
    </row>
    <row r="202" spans="1:16" ht="15" x14ac:dyDescent="0.2">
      <c r="A202" s="74"/>
      <c r="B202" s="74"/>
      <c r="C202" s="74"/>
      <c r="D202" s="75"/>
      <c r="E202" s="76"/>
      <c r="F202" s="77"/>
      <c r="G202" s="78"/>
      <c r="H202" s="78"/>
      <c r="I202" s="79"/>
      <c r="J202" s="80"/>
      <c r="K202" s="79"/>
      <c r="L202" s="80"/>
      <c r="M202" s="81"/>
      <c r="N202" s="82"/>
      <c r="O202" s="81"/>
      <c r="P202" s="39"/>
    </row>
    <row r="203" spans="1:16" ht="15" x14ac:dyDescent="0.2">
      <c r="A203" s="74"/>
      <c r="B203" s="74"/>
      <c r="C203" s="74"/>
      <c r="D203" s="75"/>
      <c r="E203" s="76"/>
      <c r="F203" s="77"/>
      <c r="G203" s="78"/>
      <c r="H203" s="78"/>
      <c r="I203" s="79"/>
      <c r="J203" s="80"/>
      <c r="K203" s="79"/>
      <c r="L203" s="80"/>
      <c r="M203" s="81"/>
      <c r="N203" s="82"/>
      <c r="O203" s="81"/>
      <c r="P203" s="39"/>
    </row>
    <row r="204" spans="1:16" ht="15" x14ac:dyDescent="0.2">
      <c r="A204" s="74"/>
      <c r="B204" s="74"/>
      <c r="C204" s="74"/>
      <c r="D204" s="75"/>
      <c r="E204" s="76"/>
      <c r="F204" s="77"/>
      <c r="G204" s="78"/>
      <c r="H204" s="78"/>
      <c r="I204" s="79"/>
      <c r="J204" s="80"/>
      <c r="K204" s="79"/>
      <c r="L204" s="80"/>
      <c r="M204" s="81"/>
      <c r="N204" s="82"/>
      <c r="O204" s="81"/>
      <c r="P204" s="39"/>
    </row>
    <row r="205" spans="1:16" ht="15" x14ac:dyDescent="0.2">
      <c r="A205" s="74"/>
      <c r="B205" s="74"/>
      <c r="C205" s="74"/>
      <c r="D205" s="75"/>
      <c r="E205" s="76"/>
      <c r="F205" s="77"/>
      <c r="G205" s="78"/>
      <c r="H205" s="78"/>
      <c r="I205" s="79"/>
      <c r="J205" s="80"/>
      <c r="K205" s="79"/>
      <c r="L205" s="80"/>
      <c r="M205" s="81"/>
      <c r="N205" s="82"/>
      <c r="O205" s="81"/>
      <c r="P205" s="39"/>
    </row>
    <row r="206" spans="1:16" ht="15" x14ac:dyDescent="0.2">
      <c r="A206" s="74"/>
      <c r="B206" s="74"/>
      <c r="C206" s="74"/>
      <c r="D206" s="75"/>
      <c r="E206" s="76"/>
      <c r="F206" s="77"/>
      <c r="G206" s="78"/>
      <c r="H206" s="78"/>
      <c r="I206" s="79"/>
      <c r="J206" s="80"/>
      <c r="K206" s="79"/>
      <c r="L206" s="80"/>
      <c r="M206" s="81"/>
      <c r="N206" s="82"/>
      <c r="O206" s="81"/>
      <c r="P206" s="39"/>
    </row>
    <row r="207" spans="1:16" ht="15" x14ac:dyDescent="0.2">
      <c r="A207" s="74"/>
      <c r="B207" s="74"/>
      <c r="C207" s="74"/>
      <c r="D207" s="75"/>
      <c r="E207" s="76"/>
      <c r="F207" s="77"/>
      <c r="G207" s="78"/>
      <c r="H207" s="78"/>
      <c r="I207" s="79"/>
      <c r="J207" s="80"/>
      <c r="K207" s="79"/>
      <c r="L207" s="80"/>
      <c r="M207" s="81"/>
      <c r="N207" s="82"/>
      <c r="O207" s="81"/>
      <c r="P207" s="39"/>
    </row>
    <row r="208" spans="1:16" ht="15" x14ac:dyDescent="0.2">
      <c r="A208" s="74"/>
      <c r="B208" s="74"/>
      <c r="C208" s="74"/>
      <c r="D208" s="75"/>
      <c r="E208" s="76"/>
      <c r="F208" s="77"/>
      <c r="G208" s="78"/>
      <c r="H208" s="78"/>
      <c r="I208" s="79"/>
      <c r="J208" s="80"/>
      <c r="K208" s="79"/>
      <c r="L208" s="80"/>
      <c r="M208" s="81"/>
      <c r="N208" s="82"/>
      <c r="O208" s="81"/>
      <c r="P208" s="39"/>
    </row>
    <row r="209" spans="1:16" ht="15" x14ac:dyDescent="0.2">
      <c r="A209" s="74"/>
      <c r="B209" s="74"/>
      <c r="C209" s="74"/>
      <c r="D209" s="75"/>
      <c r="E209" s="76"/>
      <c r="F209" s="77"/>
      <c r="G209" s="78"/>
      <c r="H209" s="78"/>
      <c r="I209" s="79"/>
      <c r="J209" s="80"/>
      <c r="K209" s="79"/>
      <c r="L209" s="80"/>
      <c r="M209" s="81"/>
      <c r="N209" s="82"/>
      <c r="O209" s="81"/>
      <c r="P209" s="39"/>
    </row>
    <row r="210" spans="1:16" ht="15" x14ac:dyDescent="0.2">
      <c r="A210" s="74"/>
      <c r="B210" s="74"/>
      <c r="C210" s="74"/>
      <c r="D210" s="75"/>
      <c r="E210" s="76"/>
      <c r="F210" s="77"/>
      <c r="G210" s="78"/>
      <c r="H210" s="78"/>
      <c r="I210" s="79"/>
      <c r="J210" s="80"/>
      <c r="K210" s="79"/>
      <c r="L210" s="80"/>
      <c r="M210" s="81"/>
      <c r="N210" s="82"/>
      <c r="O210" s="81"/>
      <c r="P210" s="39"/>
    </row>
    <row r="211" spans="1:16" ht="15" x14ac:dyDescent="0.2">
      <c r="A211" s="74"/>
      <c r="B211" s="74"/>
      <c r="C211" s="74"/>
      <c r="D211" s="75"/>
      <c r="E211" s="76"/>
      <c r="F211" s="77"/>
      <c r="G211" s="78"/>
      <c r="H211" s="78"/>
      <c r="I211" s="79"/>
      <c r="J211" s="80"/>
      <c r="K211" s="79"/>
      <c r="L211" s="80"/>
      <c r="M211" s="81"/>
      <c r="N211" s="82"/>
      <c r="O211" s="81"/>
      <c r="P211" s="39"/>
    </row>
    <row r="212" spans="1:16" ht="15" x14ac:dyDescent="0.2">
      <c r="A212" s="74"/>
      <c r="B212" s="74"/>
      <c r="C212" s="74"/>
      <c r="D212" s="75"/>
      <c r="E212" s="76"/>
      <c r="F212" s="77"/>
      <c r="G212" s="78"/>
      <c r="H212" s="78"/>
      <c r="I212" s="79"/>
      <c r="J212" s="80"/>
      <c r="K212" s="79"/>
      <c r="L212" s="80"/>
      <c r="M212" s="81"/>
      <c r="N212" s="82"/>
      <c r="O212" s="81"/>
      <c r="P212" s="39"/>
    </row>
    <row r="213" spans="1:16" ht="15" x14ac:dyDescent="0.2">
      <c r="A213" s="74"/>
      <c r="B213" s="74"/>
      <c r="C213" s="74"/>
      <c r="D213" s="75"/>
      <c r="E213" s="76"/>
      <c r="F213" s="77"/>
      <c r="G213" s="78"/>
      <c r="H213" s="78"/>
      <c r="I213" s="79"/>
      <c r="J213" s="80"/>
      <c r="K213" s="79"/>
      <c r="L213" s="80"/>
      <c r="M213" s="81"/>
      <c r="N213" s="82"/>
      <c r="O213" s="81"/>
      <c r="P213" s="39"/>
    </row>
    <row r="214" spans="1:16" ht="15" x14ac:dyDescent="0.2">
      <c r="A214" s="74"/>
      <c r="B214" s="74"/>
      <c r="C214" s="74"/>
      <c r="D214" s="75"/>
      <c r="E214" s="76"/>
      <c r="F214" s="77"/>
      <c r="G214" s="78"/>
      <c r="H214" s="78"/>
      <c r="I214" s="79"/>
      <c r="J214" s="80"/>
      <c r="K214" s="79"/>
      <c r="L214" s="80"/>
      <c r="M214" s="81"/>
      <c r="N214" s="82"/>
      <c r="O214" s="81"/>
      <c r="P214" s="39"/>
    </row>
    <row r="215" spans="1:16" ht="15" x14ac:dyDescent="0.2">
      <c r="A215" s="74"/>
      <c r="B215" s="74"/>
      <c r="C215" s="74"/>
      <c r="D215" s="75"/>
      <c r="E215" s="76"/>
      <c r="F215" s="77"/>
      <c r="G215" s="78"/>
      <c r="H215" s="78"/>
      <c r="I215" s="79"/>
      <c r="J215" s="80"/>
      <c r="K215" s="79"/>
      <c r="L215" s="80"/>
      <c r="M215" s="81"/>
      <c r="N215" s="82"/>
      <c r="O215" s="81"/>
      <c r="P215" s="39"/>
    </row>
    <row r="216" spans="1:16" ht="15" x14ac:dyDescent="0.2">
      <c r="A216" s="74"/>
      <c r="B216" s="74"/>
      <c r="C216" s="74"/>
      <c r="D216" s="75"/>
      <c r="E216" s="76"/>
      <c r="F216" s="77"/>
      <c r="G216" s="78"/>
      <c r="H216" s="78"/>
      <c r="I216" s="79"/>
      <c r="J216" s="80"/>
      <c r="K216" s="79"/>
      <c r="L216" s="80"/>
      <c r="M216" s="81"/>
      <c r="N216" s="82"/>
      <c r="O216" s="81"/>
      <c r="P216" s="39"/>
    </row>
    <row r="217" spans="1:16" ht="15" x14ac:dyDescent="0.2">
      <c r="A217" s="74"/>
      <c r="B217" s="74"/>
      <c r="C217" s="74"/>
      <c r="D217" s="75"/>
      <c r="E217" s="76"/>
      <c r="F217" s="77"/>
      <c r="G217" s="78"/>
      <c r="H217" s="78"/>
      <c r="I217" s="79"/>
      <c r="J217" s="80"/>
      <c r="K217" s="79"/>
      <c r="L217" s="80"/>
      <c r="M217" s="81"/>
      <c r="N217" s="82"/>
      <c r="O217" s="81"/>
      <c r="P217" s="39"/>
    </row>
    <row r="218" spans="1:16" ht="15" x14ac:dyDescent="0.2">
      <c r="A218" s="74"/>
      <c r="B218" s="74"/>
      <c r="C218" s="74"/>
      <c r="D218" s="75"/>
      <c r="E218" s="76"/>
      <c r="F218" s="77"/>
      <c r="G218" s="78"/>
      <c r="H218" s="78"/>
      <c r="I218" s="79"/>
      <c r="J218" s="80"/>
      <c r="K218" s="79"/>
      <c r="L218" s="80"/>
      <c r="M218" s="81"/>
      <c r="N218" s="82"/>
      <c r="O218" s="81"/>
      <c r="P218" s="39"/>
    </row>
    <row r="219" spans="1:16" ht="15" x14ac:dyDescent="0.2">
      <c r="A219" s="74"/>
      <c r="B219" s="74"/>
      <c r="C219" s="74"/>
      <c r="D219" s="75"/>
      <c r="E219" s="76"/>
      <c r="F219" s="77"/>
      <c r="G219" s="78"/>
      <c r="H219" s="78"/>
      <c r="I219" s="79"/>
      <c r="J219" s="80"/>
      <c r="K219" s="79"/>
      <c r="L219" s="80"/>
      <c r="M219" s="81"/>
      <c r="N219" s="82"/>
      <c r="O219" s="81"/>
      <c r="P219" s="39"/>
    </row>
    <row r="220" spans="1:16" ht="15" x14ac:dyDescent="0.2">
      <c r="A220" s="74"/>
      <c r="B220" s="74"/>
      <c r="C220" s="74"/>
      <c r="D220" s="75"/>
      <c r="E220" s="76"/>
      <c r="F220" s="77"/>
      <c r="G220" s="78"/>
      <c r="H220" s="78"/>
      <c r="I220" s="79"/>
      <c r="J220" s="80"/>
      <c r="K220" s="79"/>
      <c r="L220" s="80"/>
      <c r="M220" s="81"/>
      <c r="N220" s="82"/>
      <c r="O220" s="81"/>
      <c r="P220" s="39"/>
    </row>
    <row r="221" spans="1:16" ht="15" x14ac:dyDescent="0.2">
      <c r="A221" s="74"/>
      <c r="B221" s="74"/>
      <c r="C221" s="74"/>
      <c r="D221" s="75"/>
      <c r="E221" s="76"/>
      <c r="F221" s="77"/>
      <c r="G221" s="78"/>
      <c r="H221" s="78"/>
      <c r="I221" s="79"/>
      <c r="J221" s="80"/>
      <c r="K221" s="79"/>
      <c r="L221" s="80"/>
      <c r="M221" s="81"/>
      <c r="N221" s="82"/>
      <c r="O221" s="81"/>
      <c r="P221" s="39"/>
    </row>
    <row r="222" spans="1:16" ht="15" x14ac:dyDescent="0.2">
      <c r="A222" s="74"/>
      <c r="B222" s="74"/>
      <c r="C222" s="74"/>
      <c r="D222" s="75"/>
      <c r="E222" s="76"/>
      <c r="F222" s="77"/>
      <c r="G222" s="78"/>
      <c r="H222" s="78"/>
      <c r="I222" s="79"/>
      <c r="J222" s="80"/>
      <c r="K222" s="79"/>
      <c r="L222" s="80"/>
      <c r="M222" s="81"/>
      <c r="N222" s="82"/>
      <c r="O222" s="81"/>
      <c r="P222" s="39"/>
    </row>
    <row r="223" spans="1:16" ht="15" x14ac:dyDescent="0.2">
      <c r="A223" s="74"/>
      <c r="B223" s="74"/>
      <c r="C223" s="74"/>
      <c r="D223" s="75"/>
      <c r="E223" s="76"/>
      <c r="F223" s="77"/>
      <c r="G223" s="78"/>
      <c r="H223" s="78"/>
      <c r="I223" s="79"/>
      <c r="J223" s="80"/>
      <c r="K223" s="79"/>
      <c r="L223" s="80"/>
      <c r="M223" s="81"/>
      <c r="N223" s="82"/>
      <c r="O223" s="81"/>
      <c r="P223" s="39"/>
    </row>
    <row r="224" spans="1:16" ht="15" x14ac:dyDescent="0.2">
      <c r="A224" s="74"/>
      <c r="B224" s="74"/>
      <c r="C224" s="74"/>
      <c r="D224" s="75"/>
      <c r="E224" s="76"/>
      <c r="F224" s="77"/>
      <c r="G224" s="78"/>
      <c r="H224" s="78"/>
      <c r="I224" s="79"/>
      <c r="J224" s="80"/>
      <c r="K224" s="79"/>
      <c r="L224" s="80"/>
      <c r="M224" s="81"/>
      <c r="N224" s="82"/>
      <c r="O224" s="81"/>
      <c r="P224" s="39"/>
    </row>
    <row r="225" spans="1:16" ht="15" x14ac:dyDescent="0.2">
      <c r="A225" s="74"/>
      <c r="B225" s="74"/>
      <c r="C225" s="74"/>
      <c r="D225" s="75"/>
      <c r="E225" s="76"/>
      <c r="F225" s="77"/>
      <c r="G225" s="78"/>
      <c r="H225" s="78"/>
      <c r="I225" s="79"/>
      <c r="J225" s="80"/>
      <c r="K225" s="79"/>
      <c r="L225" s="80"/>
      <c r="M225" s="81"/>
      <c r="N225" s="82"/>
      <c r="O225" s="81"/>
      <c r="P225" s="39"/>
    </row>
    <row r="226" spans="1:16" ht="15" x14ac:dyDescent="0.2">
      <c r="A226" s="74"/>
      <c r="B226" s="74"/>
      <c r="C226" s="74"/>
      <c r="D226" s="75"/>
      <c r="E226" s="76"/>
      <c r="F226" s="77"/>
      <c r="G226" s="78"/>
      <c r="H226" s="78"/>
      <c r="I226" s="79"/>
      <c r="J226" s="80"/>
      <c r="K226" s="79"/>
      <c r="L226" s="80"/>
      <c r="M226" s="81"/>
      <c r="N226" s="82"/>
      <c r="O226" s="81"/>
      <c r="P226" s="39"/>
    </row>
    <row r="227" spans="1:16" ht="15" x14ac:dyDescent="0.2">
      <c r="A227" s="74"/>
      <c r="B227" s="74"/>
      <c r="C227" s="74"/>
      <c r="D227" s="75"/>
      <c r="E227" s="76"/>
      <c r="F227" s="77"/>
      <c r="G227" s="78"/>
      <c r="H227" s="78"/>
      <c r="I227" s="79"/>
      <c r="J227" s="80"/>
      <c r="K227" s="79"/>
      <c r="L227" s="80"/>
      <c r="M227" s="81"/>
      <c r="N227" s="82"/>
      <c r="O227" s="81"/>
      <c r="P227" s="39"/>
    </row>
    <row r="228" spans="1:16" ht="15" x14ac:dyDescent="0.2">
      <c r="A228" s="74"/>
      <c r="B228" s="74"/>
      <c r="C228" s="74"/>
      <c r="D228" s="75"/>
      <c r="E228" s="76"/>
      <c r="F228" s="77"/>
      <c r="G228" s="78"/>
      <c r="H228" s="78"/>
      <c r="I228" s="79"/>
      <c r="J228" s="80"/>
      <c r="K228" s="79"/>
      <c r="L228" s="80"/>
      <c r="M228" s="81"/>
      <c r="N228" s="82"/>
      <c r="O228" s="81"/>
      <c r="P228" s="39"/>
    </row>
    <row r="229" spans="1:16" ht="15" x14ac:dyDescent="0.2">
      <c r="A229" s="74"/>
      <c r="B229" s="74"/>
      <c r="C229" s="74"/>
      <c r="D229" s="75"/>
      <c r="E229" s="76"/>
      <c r="F229" s="77"/>
      <c r="G229" s="78"/>
      <c r="H229" s="78"/>
      <c r="I229" s="79"/>
      <c r="J229" s="80"/>
      <c r="K229" s="79"/>
      <c r="L229" s="80"/>
      <c r="M229" s="81"/>
      <c r="N229" s="82"/>
      <c r="O229" s="81"/>
      <c r="P229" s="39"/>
    </row>
    <row r="230" spans="1:16" ht="15" x14ac:dyDescent="0.2">
      <c r="A230" s="74"/>
      <c r="B230" s="74"/>
      <c r="C230" s="74"/>
      <c r="D230" s="75"/>
      <c r="E230" s="76"/>
      <c r="F230" s="77"/>
      <c r="G230" s="78"/>
      <c r="H230" s="78"/>
      <c r="I230" s="79"/>
      <c r="J230" s="80"/>
      <c r="K230" s="79"/>
      <c r="L230" s="80"/>
      <c r="M230" s="81"/>
      <c r="N230" s="82"/>
      <c r="O230" s="81"/>
      <c r="P230" s="39"/>
    </row>
    <row r="231" spans="1:16" ht="15" x14ac:dyDescent="0.2">
      <c r="A231" s="74"/>
      <c r="B231" s="74"/>
      <c r="C231" s="74"/>
      <c r="D231" s="75"/>
      <c r="E231" s="76"/>
      <c r="F231" s="77"/>
      <c r="G231" s="78"/>
      <c r="H231" s="78"/>
      <c r="I231" s="79"/>
      <c r="J231" s="80"/>
      <c r="K231" s="79"/>
      <c r="L231" s="80"/>
      <c r="M231" s="81"/>
      <c r="N231" s="82"/>
      <c r="O231" s="81"/>
      <c r="P231" s="39"/>
    </row>
    <row r="232" spans="1:16" ht="15" x14ac:dyDescent="0.2">
      <c r="A232" s="74"/>
      <c r="B232" s="74"/>
      <c r="C232" s="74"/>
      <c r="D232" s="75"/>
      <c r="E232" s="76"/>
      <c r="F232" s="77"/>
      <c r="G232" s="78"/>
      <c r="H232" s="78"/>
      <c r="I232" s="79"/>
      <c r="J232" s="80"/>
      <c r="K232" s="79"/>
      <c r="L232" s="80"/>
      <c r="M232" s="81"/>
      <c r="N232" s="82"/>
      <c r="O232" s="81"/>
      <c r="P232" s="39"/>
    </row>
    <row r="233" spans="1:16" ht="15" x14ac:dyDescent="0.2">
      <c r="A233" s="74"/>
      <c r="B233" s="74"/>
      <c r="C233" s="74"/>
      <c r="D233" s="75"/>
      <c r="E233" s="76"/>
      <c r="F233" s="77"/>
      <c r="G233" s="78"/>
      <c r="H233" s="78"/>
      <c r="I233" s="79"/>
      <c r="J233" s="80"/>
      <c r="K233" s="79"/>
      <c r="L233" s="80"/>
      <c r="M233" s="81"/>
      <c r="N233" s="82"/>
      <c r="O233" s="81"/>
      <c r="P233" s="39"/>
    </row>
    <row r="234" spans="1:16" ht="15" x14ac:dyDescent="0.2">
      <c r="A234" s="74"/>
      <c r="B234" s="74"/>
      <c r="C234" s="74"/>
      <c r="D234" s="75"/>
      <c r="E234" s="76"/>
      <c r="F234" s="77"/>
      <c r="G234" s="78"/>
      <c r="H234" s="78"/>
      <c r="I234" s="79"/>
      <c r="J234" s="80"/>
      <c r="K234" s="79"/>
      <c r="L234" s="80"/>
      <c r="M234" s="81"/>
      <c r="N234" s="82"/>
      <c r="O234" s="81"/>
      <c r="P234" s="39"/>
    </row>
    <row r="235" spans="1:16" ht="15" x14ac:dyDescent="0.2">
      <c r="A235" s="74"/>
      <c r="B235" s="74"/>
      <c r="C235" s="74"/>
      <c r="D235" s="75"/>
      <c r="E235" s="76"/>
      <c r="F235" s="77"/>
      <c r="G235" s="78"/>
      <c r="H235" s="78"/>
      <c r="I235" s="79"/>
      <c r="J235" s="80"/>
      <c r="K235" s="79"/>
      <c r="L235" s="80"/>
      <c r="M235" s="81"/>
      <c r="N235" s="82"/>
      <c r="O235" s="81"/>
      <c r="P235" s="39"/>
    </row>
    <row r="236" spans="1:16" ht="15" x14ac:dyDescent="0.2">
      <c r="A236" s="74"/>
      <c r="B236" s="74"/>
      <c r="C236" s="74"/>
      <c r="D236" s="75"/>
      <c r="E236" s="76"/>
      <c r="F236" s="77"/>
      <c r="G236" s="78"/>
      <c r="H236" s="78"/>
      <c r="I236" s="79"/>
      <c r="J236" s="80"/>
      <c r="K236" s="79"/>
      <c r="L236" s="80"/>
      <c r="M236" s="81"/>
      <c r="N236" s="82"/>
      <c r="O236" s="81"/>
      <c r="P236" s="39"/>
    </row>
    <row r="237" spans="1:16" ht="15" x14ac:dyDescent="0.2">
      <c r="A237" s="74"/>
      <c r="B237" s="74"/>
      <c r="C237" s="74"/>
      <c r="D237" s="75"/>
      <c r="E237" s="76"/>
      <c r="F237" s="77"/>
      <c r="G237" s="78"/>
      <c r="H237" s="78"/>
      <c r="I237" s="79"/>
      <c r="J237" s="80"/>
      <c r="K237" s="79"/>
      <c r="L237" s="80"/>
      <c r="M237" s="81"/>
      <c r="N237" s="82"/>
      <c r="O237" s="81"/>
      <c r="P237" s="39"/>
    </row>
    <row r="238" spans="1:16" ht="15" x14ac:dyDescent="0.2">
      <c r="A238" s="74"/>
      <c r="B238" s="74"/>
      <c r="C238" s="74"/>
      <c r="D238" s="75"/>
      <c r="E238" s="76"/>
      <c r="F238" s="77"/>
      <c r="G238" s="78"/>
      <c r="H238" s="78"/>
      <c r="I238" s="79"/>
      <c r="J238" s="80"/>
      <c r="K238" s="79"/>
      <c r="L238" s="80"/>
      <c r="M238" s="81"/>
      <c r="N238" s="82"/>
      <c r="O238" s="81"/>
      <c r="P238" s="39"/>
    </row>
    <row r="239" spans="1:16" ht="15" x14ac:dyDescent="0.2">
      <c r="A239" s="74"/>
      <c r="B239" s="74"/>
      <c r="C239" s="74"/>
      <c r="D239" s="75"/>
      <c r="E239" s="76"/>
      <c r="F239" s="77"/>
      <c r="G239" s="78"/>
      <c r="H239" s="78"/>
      <c r="I239" s="79"/>
      <c r="J239" s="80"/>
      <c r="K239" s="79"/>
      <c r="L239" s="80"/>
      <c r="M239" s="81"/>
      <c r="N239" s="82"/>
      <c r="O239" s="81"/>
      <c r="P239" s="39"/>
    </row>
    <row r="240" spans="1:16" ht="15" x14ac:dyDescent="0.2">
      <c r="A240" s="74"/>
      <c r="B240" s="74"/>
      <c r="C240" s="74"/>
      <c r="D240" s="75"/>
      <c r="E240" s="76"/>
      <c r="F240" s="77"/>
      <c r="G240" s="78"/>
      <c r="H240" s="78"/>
      <c r="I240" s="79"/>
      <c r="J240" s="80"/>
      <c r="K240" s="79"/>
      <c r="L240" s="80"/>
      <c r="M240" s="81"/>
      <c r="N240" s="82"/>
      <c r="O240" s="81"/>
      <c r="P240" s="39"/>
    </row>
    <row r="241" spans="1:16" ht="15" x14ac:dyDescent="0.2">
      <c r="A241" s="74"/>
      <c r="B241" s="74"/>
      <c r="C241" s="74"/>
      <c r="D241" s="75"/>
      <c r="E241" s="76"/>
      <c r="F241" s="77"/>
      <c r="G241" s="78"/>
      <c r="H241" s="78"/>
      <c r="I241" s="79"/>
      <c r="J241" s="80"/>
      <c r="K241" s="79"/>
      <c r="L241" s="80"/>
      <c r="M241" s="81"/>
      <c r="N241" s="82"/>
      <c r="O241" s="81"/>
      <c r="P241" s="39"/>
    </row>
    <row r="242" spans="1:16" ht="15" x14ac:dyDescent="0.2">
      <c r="A242" s="74"/>
      <c r="B242" s="74"/>
      <c r="C242" s="74"/>
      <c r="D242" s="75"/>
      <c r="E242" s="76"/>
      <c r="F242" s="77"/>
      <c r="G242" s="78"/>
      <c r="H242" s="78"/>
      <c r="I242" s="79"/>
      <c r="J242" s="80"/>
      <c r="K242" s="79"/>
      <c r="L242" s="80"/>
      <c r="M242" s="81"/>
      <c r="N242" s="82"/>
      <c r="O242" s="81"/>
      <c r="P242" s="39"/>
    </row>
    <row r="243" spans="1:16" ht="15" x14ac:dyDescent="0.2">
      <c r="A243" s="74"/>
      <c r="B243" s="74"/>
      <c r="C243" s="74"/>
      <c r="D243" s="75"/>
      <c r="E243" s="76"/>
      <c r="F243" s="77"/>
      <c r="G243" s="78"/>
      <c r="H243" s="78"/>
      <c r="I243" s="79"/>
      <c r="J243" s="80"/>
      <c r="K243" s="79"/>
      <c r="L243" s="80"/>
      <c r="M243" s="81"/>
      <c r="N243" s="82"/>
      <c r="O243" s="81"/>
      <c r="P243" s="39"/>
    </row>
    <row r="244" spans="1:16" ht="15" x14ac:dyDescent="0.2">
      <c r="A244" s="74"/>
      <c r="B244" s="74"/>
      <c r="C244" s="74"/>
      <c r="D244" s="75"/>
      <c r="E244" s="76"/>
      <c r="F244" s="77"/>
      <c r="G244" s="78"/>
      <c r="H244" s="78"/>
      <c r="I244" s="79"/>
      <c r="J244" s="80"/>
      <c r="K244" s="79"/>
      <c r="L244" s="80"/>
      <c r="M244" s="81"/>
      <c r="N244" s="82"/>
      <c r="O244" s="81"/>
      <c r="P244" s="39"/>
    </row>
    <row r="245" spans="1:16" ht="15" x14ac:dyDescent="0.2">
      <c r="A245" s="74"/>
      <c r="B245" s="74"/>
      <c r="C245" s="74"/>
      <c r="D245" s="75"/>
      <c r="E245" s="76"/>
      <c r="F245" s="77"/>
      <c r="G245" s="78"/>
      <c r="H245" s="78"/>
      <c r="I245" s="79"/>
      <c r="J245" s="80"/>
      <c r="K245" s="79"/>
      <c r="L245" s="80"/>
      <c r="M245" s="81"/>
      <c r="N245" s="82"/>
      <c r="O245" s="81"/>
      <c r="P245" s="39"/>
    </row>
    <row r="246" spans="1:16" ht="15" x14ac:dyDescent="0.2">
      <c r="A246" s="74"/>
      <c r="B246" s="74"/>
      <c r="C246" s="74"/>
      <c r="D246" s="75"/>
      <c r="E246" s="76"/>
      <c r="F246" s="77"/>
      <c r="G246" s="78"/>
      <c r="H246" s="78"/>
      <c r="I246" s="79"/>
      <c r="J246" s="80"/>
      <c r="K246" s="79"/>
      <c r="L246" s="80"/>
      <c r="M246" s="81"/>
      <c r="N246" s="82"/>
      <c r="O246" s="81"/>
      <c r="P246" s="39"/>
    </row>
    <row r="247" spans="1:16" ht="15" x14ac:dyDescent="0.2">
      <c r="A247" s="74"/>
      <c r="B247" s="74"/>
      <c r="C247" s="74"/>
      <c r="D247" s="75"/>
      <c r="E247" s="76"/>
      <c r="F247" s="77"/>
      <c r="G247" s="78"/>
      <c r="H247" s="78"/>
      <c r="I247" s="79"/>
      <c r="J247" s="80"/>
      <c r="K247" s="79"/>
      <c r="L247" s="80"/>
      <c r="M247" s="81"/>
      <c r="N247" s="82"/>
      <c r="O247" s="81"/>
      <c r="P247" s="39"/>
    </row>
    <row r="248" spans="1:16" ht="15" x14ac:dyDescent="0.2">
      <c r="A248" s="74"/>
      <c r="B248" s="74"/>
      <c r="C248" s="74"/>
      <c r="D248" s="75"/>
      <c r="E248" s="76"/>
      <c r="F248" s="77"/>
      <c r="G248" s="78"/>
      <c r="H248" s="78"/>
      <c r="I248" s="79"/>
      <c r="J248" s="80"/>
      <c r="K248" s="79"/>
      <c r="L248" s="80"/>
      <c r="M248" s="81"/>
      <c r="N248" s="82"/>
      <c r="O248" s="81"/>
      <c r="P248" s="39"/>
    </row>
    <row r="249" spans="1:16" ht="15" x14ac:dyDescent="0.2">
      <c r="A249" s="74"/>
      <c r="B249" s="74"/>
      <c r="C249" s="74"/>
      <c r="D249" s="75"/>
      <c r="E249" s="76"/>
      <c r="F249" s="77"/>
      <c r="G249" s="78"/>
      <c r="H249" s="78"/>
      <c r="I249" s="79"/>
      <c r="J249" s="80"/>
      <c r="K249" s="79"/>
      <c r="L249" s="80"/>
      <c r="M249" s="81"/>
      <c r="N249" s="82"/>
      <c r="O249" s="81"/>
      <c r="P249" s="39"/>
    </row>
    <row r="250" spans="1:16" ht="15" x14ac:dyDescent="0.2">
      <c r="A250" s="74"/>
      <c r="B250" s="74"/>
      <c r="C250" s="74"/>
      <c r="D250" s="75"/>
      <c r="E250" s="76"/>
      <c r="F250" s="77"/>
      <c r="G250" s="78"/>
      <c r="H250" s="78"/>
      <c r="I250" s="79"/>
      <c r="J250" s="80"/>
      <c r="K250" s="79"/>
      <c r="L250" s="80"/>
      <c r="M250" s="81"/>
      <c r="N250" s="82"/>
      <c r="O250" s="81"/>
      <c r="P250" s="39"/>
    </row>
    <row r="251" spans="1:16" ht="15" x14ac:dyDescent="0.2">
      <c r="A251" s="74"/>
      <c r="B251" s="74"/>
      <c r="C251" s="74"/>
      <c r="D251" s="75"/>
      <c r="E251" s="76"/>
      <c r="F251" s="77"/>
      <c r="G251" s="78"/>
      <c r="H251" s="78"/>
      <c r="I251" s="79"/>
      <c r="J251" s="80"/>
      <c r="K251" s="79"/>
      <c r="L251" s="80"/>
      <c r="M251" s="81"/>
      <c r="N251" s="82"/>
      <c r="O251" s="81"/>
      <c r="P251" s="39"/>
    </row>
    <row r="252" spans="1:16" ht="15" x14ac:dyDescent="0.2">
      <c r="A252" s="74"/>
      <c r="B252" s="74"/>
      <c r="C252" s="74"/>
      <c r="D252" s="75"/>
      <c r="E252" s="76"/>
      <c r="F252" s="77"/>
      <c r="G252" s="78"/>
      <c r="H252" s="78"/>
      <c r="I252" s="79"/>
      <c r="J252" s="80"/>
      <c r="K252" s="79"/>
      <c r="L252" s="80"/>
      <c r="M252" s="81"/>
      <c r="N252" s="82"/>
      <c r="O252" s="81"/>
      <c r="P252" s="39"/>
    </row>
    <row r="253" spans="1:16" ht="15" x14ac:dyDescent="0.2">
      <c r="A253" s="74"/>
      <c r="B253" s="74"/>
      <c r="C253" s="74"/>
      <c r="D253" s="75"/>
      <c r="E253" s="76"/>
      <c r="F253" s="77"/>
      <c r="G253" s="78"/>
      <c r="H253" s="78"/>
      <c r="I253" s="79"/>
      <c r="J253" s="80"/>
      <c r="K253" s="79"/>
      <c r="L253" s="80"/>
      <c r="M253" s="81"/>
      <c r="N253" s="82"/>
      <c r="O253" s="81"/>
      <c r="P253" s="39"/>
    </row>
    <row r="254" spans="1:16" ht="15" x14ac:dyDescent="0.2">
      <c r="A254" s="74"/>
      <c r="B254" s="74"/>
      <c r="C254" s="74"/>
      <c r="D254" s="75"/>
      <c r="E254" s="76"/>
      <c r="F254" s="77"/>
      <c r="G254" s="78"/>
      <c r="H254" s="78"/>
      <c r="I254" s="79"/>
      <c r="J254" s="80"/>
      <c r="K254" s="79"/>
      <c r="L254" s="80"/>
      <c r="M254" s="81"/>
      <c r="N254" s="82"/>
      <c r="O254" s="81"/>
      <c r="P254" s="39"/>
    </row>
    <row r="255" spans="1:16" ht="15" x14ac:dyDescent="0.2">
      <c r="A255" s="74"/>
      <c r="B255" s="74"/>
      <c r="C255" s="74"/>
      <c r="D255" s="75"/>
      <c r="E255" s="76"/>
      <c r="F255" s="77"/>
      <c r="G255" s="78"/>
      <c r="H255" s="78"/>
      <c r="I255" s="79"/>
      <c r="J255" s="80"/>
      <c r="K255" s="79"/>
      <c r="L255" s="80"/>
      <c r="M255" s="81"/>
      <c r="N255" s="82"/>
      <c r="O255" s="81"/>
      <c r="P255" s="39"/>
    </row>
    <row r="256" spans="1:16" ht="15" x14ac:dyDescent="0.2">
      <c r="A256" s="74"/>
      <c r="B256" s="74"/>
      <c r="C256" s="74"/>
      <c r="D256" s="75"/>
      <c r="E256" s="76"/>
      <c r="F256" s="77"/>
      <c r="G256" s="78"/>
      <c r="H256" s="78"/>
      <c r="I256" s="79"/>
      <c r="J256" s="80"/>
      <c r="K256" s="79"/>
      <c r="L256" s="80"/>
      <c r="M256" s="81"/>
      <c r="N256" s="82"/>
      <c r="O256" s="81"/>
      <c r="P256" s="39"/>
    </row>
    <row r="257" spans="1:16" ht="15" x14ac:dyDescent="0.2">
      <c r="A257" s="74"/>
      <c r="B257" s="74"/>
      <c r="C257" s="74"/>
      <c r="D257" s="75"/>
      <c r="E257" s="76"/>
      <c r="F257" s="77"/>
      <c r="G257" s="78"/>
      <c r="H257" s="78"/>
      <c r="I257" s="79"/>
      <c r="J257" s="80"/>
      <c r="K257" s="79"/>
      <c r="L257" s="80"/>
      <c r="M257" s="81"/>
      <c r="N257" s="82"/>
      <c r="O257" s="81"/>
      <c r="P257" s="39"/>
    </row>
    <row r="258" spans="1:16" ht="15" x14ac:dyDescent="0.2">
      <c r="A258" s="74"/>
      <c r="B258" s="74"/>
      <c r="C258" s="74"/>
      <c r="D258" s="75"/>
      <c r="E258" s="76"/>
      <c r="F258" s="77"/>
      <c r="G258" s="78"/>
      <c r="H258" s="78"/>
      <c r="I258" s="79"/>
      <c r="J258" s="80"/>
      <c r="K258" s="79"/>
      <c r="L258" s="80"/>
      <c r="M258" s="81"/>
      <c r="N258" s="82"/>
      <c r="O258" s="81"/>
      <c r="P258" s="39"/>
    </row>
    <row r="259" spans="1:16" ht="15" x14ac:dyDescent="0.2">
      <c r="A259" s="74"/>
      <c r="B259" s="74"/>
      <c r="C259" s="74"/>
      <c r="D259" s="75"/>
      <c r="E259" s="76"/>
      <c r="F259" s="77"/>
      <c r="G259" s="78"/>
      <c r="H259" s="78"/>
      <c r="I259" s="79"/>
      <c r="J259" s="80"/>
      <c r="K259" s="79"/>
      <c r="L259" s="80"/>
      <c r="M259" s="81"/>
      <c r="N259" s="82"/>
      <c r="O259" s="81"/>
      <c r="P259" s="39"/>
    </row>
    <row r="260" spans="1:16" ht="15" x14ac:dyDescent="0.2">
      <c r="A260" s="74"/>
      <c r="B260" s="74"/>
      <c r="C260" s="74"/>
      <c r="D260" s="75"/>
      <c r="E260" s="76"/>
      <c r="F260" s="77"/>
      <c r="G260" s="78"/>
      <c r="H260" s="78"/>
      <c r="I260" s="79"/>
      <c r="J260" s="80"/>
      <c r="K260" s="79"/>
      <c r="L260" s="80"/>
      <c r="M260" s="81"/>
      <c r="N260" s="82"/>
      <c r="O260" s="81"/>
      <c r="P260" s="39"/>
    </row>
    <row r="261" spans="1:16" ht="15" x14ac:dyDescent="0.2">
      <c r="A261" s="74"/>
      <c r="B261" s="74"/>
      <c r="C261" s="74"/>
      <c r="D261" s="75"/>
      <c r="E261" s="76"/>
      <c r="F261" s="77"/>
      <c r="G261" s="78"/>
      <c r="H261" s="78"/>
      <c r="I261" s="79"/>
      <c r="J261" s="80"/>
      <c r="K261" s="79"/>
      <c r="L261" s="80"/>
      <c r="M261" s="81"/>
      <c r="N261" s="82"/>
      <c r="O261" s="81"/>
      <c r="P261" s="39"/>
    </row>
    <row r="262" spans="1:16" ht="15" x14ac:dyDescent="0.2">
      <c r="A262" s="74"/>
      <c r="B262" s="74"/>
      <c r="C262" s="74"/>
      <c r="D262" s="75"/>
      <c r="E262" s="76"/>
      <c r="F262" s="77"/>
      <c r="G262" s="78"/>
      <c r="H262" s="78"/>
      <c r="I262" s="79"/>
      <c r="J262" s="80"/>
      <c r="K262" s="79"/>
      <c r="L262" s="80"/>
      <c r="M262" s="81"/>
      <c r="N262" s="82"/>
      <c r="O262" s="81"/>
      <c r="P262" s="39"/>
    </row>
    <row r="263" spans="1:16" ht="15" x14ac:dyDescent="0.2">
      <c r="A263" s="74"/>
      <c r="B263" s="74"/>
      <c r="C263" s="74"/>
      <c r="D263" s="75"/>
      <c r="E263" s="76"/>
      <c r="F263" s="77"/>
      <c r="G263" s="78"/>
      <c r="H263" s="78"/>
      <c r="I263" s="79"/>
      <c r="J263" s="80"/>
      <c r="K263" s="79"/>
      <c r="L263" s="80"/>
      <c r="M263" s="81"/>
      <c r="N263" s="82"/>
      <c r="O263" s="81"/>
      <c r="P263" s="39"/>
    </row>
    <row r="264" spans="1:16" ht="15" x14ac:dyDescent="0.2">
      <c r="A264" s="74"/>
      <c r="B264" s="74"/>
      <c r="C264" s="74"/>
      <c r="D264" s="75"/>
      <c r="E264" s="76"/>
      <c r="F264" s="77"/>
      <c r="G264" s="78"/>
      <c r="H264" s="78"/>
      <c r="I264" s="79"/>
      <c r="J264" s="80"/>
      <c r="K264" s="79"/>
      <c r="L264" s="80"/>
      <c r="M264" s="81"/>
      <c r="N264" s="82"/>
      <c r="O264" s="81"/>
      <c r="P264" s="39"/>
    </row>
    <row r="265" spans="1:16" ht="15" x14ac:dyDescent="0.2">
      <c r="A265" s="74"/>
      <c r="B265" s="74"/>
      <c r="C265" s="74"/>
      <c r="D265" s="75"/>
      <c r="E265" s="76"/>
      <c r="F265" s="77"/>
      <c r="G265" s="78"/>
      <c r="H265" s="78"/>
      <c r="I265" s="79"/>
      <c r="J265" s="80"/>
      <c r="K265" s="79"/>
      <c r="L265" s="80"/>
      <c r="M265" s="81"/>
      <c r="N265" s="82"/>
      <c r="O265" s="81"/>
      <c r="P265" s="39"/>
    </row>
    <row r="266" spans="1:16" ht="15" x14ac:dyDescent="0.2">
      <c r="A266" s="74"/>
      <c r="B266" s="74"/>
      <c r="C266" s="74"/>
      <c r="D266" s="75"/>
      <c r="E266" s="76"/>
      <c r="F266" s="77"/>
      <c r="G266" s="78"/>
      <c r="H266" s="78"/>
      <c r="I266" s="79"/>
      <c r="J266" s="80"/>
      <c r="K266" s="79"/>
      <c r="L266" s="80"/>
      <c r="M266" s="81"/>
      <c r="N266" s="82"/>
      <c r="O266" s="81"/>
      <c r="P266" s="39"/>
    </row>
    <row r="267" spans="1:16" ht="15" x14ac:dyDescent="0.2">
      <c r="A267" s="74"/>
      <c r="B267" s="74"/>
      <c r="C267" s="74"/>
      <c r="D267" s="75"/>
      <c r="E267" s="76"/>
      <c r="F267" s="77"/>
      <c r="G267" s="78"/>
      <c r="H267" s="78"/>
      <c r="I267" s="79"/>
      <c r="J267" s="80"/>
      <c r="K267" s="79"/>
      <c r="L267" s="80"/>
      <c r="M267" s="81"/>
      <c r="N267" s="82"/>
      <c r="O267" s="81"/>
      <c r="P267" s="39"/>
    </row>
    <row r="268" spans="1:16" ht="15" x14ac:dyDescent="0.2">
      <c r="A268" s="74"/>
      <c r="B268" s="74"/>
      <c r="C268" s="74"/>
      <c r="D268" s="75"/>
      <c r="E268" s="76"/>
      <c r="F268" s="77"/>
      <c r="G268" s="78"/>
      <c r="H268" s="78"/>
      <c r="I268" s="79"/>
      <c r="J268" s="80"/>
      <c r="K268" s="79"/>
      <c r="L268" s="80"/>
      <c r="M268" s="81"/>
      <c r="N268" s="82"/>
      <c r="O268" s="81"/>
      <c r="P268" s="39"/>
    </row>
    <row r="269" spans="1:16" ht="15" x14ac:dyDescent="0.2">
      <c r="A269" s="74"/>
      <c r="B269" s="74"/>
      <c r="C269" s="74"/>
      <c r="D269" s="75"/>
      <c r="E269" s="76"/>
      <c r="F269" s="77"/>
      <c r="G269" s="78"/>
      <c r="H269" s="78"/>
      <c r="I269" s="79"/>
      <c r="J269" s="80"/>
      <c r="K269" s="79"/>
      <c r="L269" s="80"/>
      <c r="M269" s="81"/>
      <c r="N269" s="82"/>
      <c r="O269" s="81"/>
      <c r="P269" s="39"/>
    </row>
    <row r="270" spans="1:16" ht="15" x14ac:dyDescent="0.2">
      <c r="A270" s="74"/>
      <c r="B270" s="74"/>
      <c r="C270" s="74"/>
      <c r="D270" s="75"/>
      <c r="E270" s="76"/>
      <c r="F270" s="77"/>
      <c r="G270" s="78"/>
      <c r="H270" s="78"/>
      <c r="I270" s="79"/>
      <c r="J270" s="80"/>
      <c r="K270" s="79"/>
      <c r="L270" s="80"/>
      <c r="M270" s="81"/>
      <c r="N270" s="82"/>
      <c r="O270" s="81"/>
      <c r="P270" s="39"/>
    </row>
    <row r="271" spans="1:16" ht="15" x14ac:dyDescent="0.2">
      <c r="A271" s="74"/>
      <c r="B271" s="74"/>
      <c r="C271" s="74"/>
      <c r="D271" s="75"/>
      <c r="E271" s="76"/>
      <c r="F271" s="77"/>
      <c r="G271" s="78"/>
      <c r="H271" s="78"/>
      <c r="I271" s="79"/>
      <c r="J271" s="80"/>
      <c r="K271" s="79"/>
      <c r="L271" s="80"/>
      <c r="M271" s="81"/>
      <c r="N271" s="82"/>
      <c r="O271" s="81"/>
      <c r="P271" s="39"/>
    </row>
    <row r="272" spans="1:16" ht="15" x14ac:dyDescent="0.2">
      <c r="A272" s="74"/>
      <c r="B272" s="74"/>
      <c r="C272" s="74"/>
      <c r="D272" s="75"/>
      <c r="E272" s="76"/>
      <c r="F272" s="77"/>
      <c r="G272" s="78"/>
      <c r="H272" s="78"/>
      <c r="I272" s="79"/>
      <c r="J272" s="80"/>
      <c r="K272" s="79"/>
      <c r="L272" s="80"/>
      <c r="M272" s="81"/>
      <c r="N272" s="82"/>
      <c r="O272" s="81"/>
      <c r="P272" s="39"/>
    </row>
    <row r="273" spans="1:16" ht="15" x14ac:dyDescent="0.2">
      <c r="A273" s="74"/>
      <c r="B273" s="74"/>
      <c r="C273" s="74"/>
      <c r="D273" s="75"/>
      <c r="E273" s="76"/>
      <c r="F273" s="77"/>
      <c r="G273" s="78"/>
      <c r="H273" s="78"/>
      <c r="I273" s="79"/>
      <c r="J273" s="80"/>
      <c r="K273" s="79"/>
      <c r="L273" s="80"/>
      <c r="M273" s="81"/>
      <c r="N273" s="82"/>
      <c r="O273" s="81"/>
      <c r="P273" s="39"/>
    </row>
    <row r="274" spans="1:16" ht="15" x14ac:dyDescent="0.2">
      <c r="A274" s="74"/>
      <c r="B274" s="74"/>
      <c r="C274" s="74"/>
      <c r="D274" s="75"/>
      <c r="E274" s="76"/>
      <c r="F274" s="77"/>
      <c r="G274" s="78"/>
      <c r="H274" s="78"/>
      <c r="I274" s="79"/>
      <c r="J274" s="80"/>
      <c r="K274" s="79"/>
      <c r="L274" s="80"/>
      <c r="M274" s="81"/>
      <c r="N274" s="82"/>
      <c r="O274" s="81"/>
      <c r="P274" s="39"/>
    </row>
    <row r="275" spans="1:16" ht="15" x14ac:dyDescent="0.2">
      <c r="A275" s="74"/>
      <c r="B275" s="74"/>
      <c r="C275" s="74"/>
      <c r="D275" s="75"/>
      <c r="E275" s="76"/>
      <c r="F275" s="77"/>
      <c r="G275" s="78"/>
      <c r="H275" s="78"/>
      <c r="I275" s="79"/>
      <c r="J275" s="80"/>
      <c r="K275" s="79"/>
      <c r="L275" s="80"/>
      <c r="M275" s="81"/>
      <c r="N275" s="82"/>
      <c r="O275" s="81"/>
      <c r="P275" s="39"/>
    </row>
    <row r="276" spans="1:16" ht="15" x14ac:dyDescent="0.2">
      <c r="A276" s="74"/>
      <c r="B276" s="74"/>
      <c r="C276" s="74"/>
      <c r="D276" s="75"/>
      <c r="E276" s="76"/>
      <c r="F276" s="77"/>
      <c r="G276" s="78"/>
      <c r="H276" s="78"/>
      <c r="I276" s="79"/>
      <c r="J276" s="80"/>
      <c r="K276" s="79"/>
      <c r="L276" s="80"/>
      <c r="M276" s="81"/>
      <c r="N276" s="82"/>
      <c r="O276" s="81"/>
      <c r="P276" s="39"/>
    </row>
    <row r="277" spans="1:16" ht="15" x14ac:dyDescent="0.2">
      <c r="A277" s="74"/>
      <c r="B277" s="74"/>
      <c r="C277" s="74"/>
      <c r="D277" s="75"/>
      <c r="E277" s="76"/>
      <c r="F277" s="77"/>
      <c r="G277" s="78"/>
      <c r="H277" s="78"/>
      <c r="I277" s="79"/>
      <c r="J277" s="80"/>
      <c r="K277" s="79"/>
      <c r="L277" s="80"/>
      <c r="M277" s="81"/>
      <c r="N277" s="82"/>
      <c r="O277" s="81"/>
      <c r="P277" s="39"/>
    </row>
    <row r="278" spans="1:16" ht="15" x14ac:dyDescent="0.2">
      <c r="A278" s="74"/>
      <c r="B278" s="74"/>
      <c r="C278" s="74"/>
      <c r="D278" s="75"/>
      <c r="E278" s="76"/>
      <c r="F278" s="77"/>
      <c r="G278" s="78"/>
      <c r="H278" s="78"/>
      <c r="I278" s="79"/>
      <c r="J278" s="80"/>
      <c r="K278" s="79"/>
      <c r="L278" s="80"/>
      <c r="M278" s="81"/>
      <c r="N278" s="82"/>
      <c r="O278" s="81"/>
      <c r="P278" s="39"/>
    </row>
    <row r="279" spans="1:16" ht="15" x14ac:dyDescent="0.2">
      <c r="A279" s="74"/>
      <c r="B279" s="74"/>
      <c r="C279" s="74"/>
      <c r="D279" s="75"/>
      <c r="E279" s="76"/>
      <c r="F279" s="77"/>
      <c r="G279" s="78"/>
      <c r="H279" s="78"/>
      <c r="I279" s="79"/>
      <c r="J279" s="80"/>
      <c r="K279" s="79"/>
      <c r="L279" s="80"/>
      <c r="M279" s="81"/>
      <c r="N279" s="82"/>
      <c r="O279" s="81"/>
      <c r="P279" s="39"/>
    </row>
    <row r="280" spans="1:16" ht="15" x14ac:dyDescent="0.2">
      <c r="A280" s="74"/>
      <c r="B280" s="74"/>
      <c r="C280" s="74"/>
      <c r="D280" s="75"/>
      <c r="E280" s="76"/>
      <c r="F280" s="77"/>
      <c r="G280" s="78"/>
      <c r="H280" s="78"/>
      <c r="I280" s="79"/>
      <c r="J280" s="80"/>
      <c r="K280" s="79"/>
      <c r="L280" s="80"/>
      <c r="M280" s="81"/>
      <c r="N280" s="82"/>
      <c r="O280" s="81"/>
      <c r="P280" s="39"/>
    </row>
    <row r="281" spans="1:16" ht="15" x14ac:dyDescent="0.2">
      <c r="A281" s="74"/>
      <c r="B281" s="74"/>
      <c r="C281" s="74"/>
      <c r="D281" s="75"/>
      <c r="E281" s="76"/>
      <c r="F281" s="77"/>
      <c r="G281" s="78"/>
      <c r="H281" s="78"/>
      <c r="I281" s="79"/>
      <c r="J281" s="80"/>
      <c r="K281" s="79"/>
      <c r="L281" s="80"/>
      <c r="M281" s="81"/>
      <c r="N281" s="82"/>
      <c r="O281" s="81"/>
      <c r="P281" s="39"/>
    </row>
    <row r="282" spans="1:16" ht="15" x14ac:dyDescent="0.2">
      <c r="A282" s="74"/>
      <c r="B282" s="74"/>
      <c r="C282" s="74"/>
      <c r="D282" s="75"/>
      <c r="E282" s="76"/>
      <c r="F282" s="77"/>
      <c r="G282" s="78"/>
      <c r="H282" s="78"/>
      <c r="I282" s="79"/>
      <c r="J282" s="80"/>
      <c r="K282" s="79"/>
      <c r="L282" s="80"/>
      <c r="M282" s="81"/>
      <c r="N282" s="82"/>
      <c r="O282" s="81"/>
      <c r="P282" s="39"/>
    </row>
    <row r="283" spans="1:16" ht="15" x14ac:dyDescent="0.2">
      <c r="A283" s="74"/>
      <c r="B283" s="74"/>
      <c r="C283" s="74"/>
      <c r="D283" s="75"/>
      <c r="E283" s="76"/>
      <c r="F283" s="77"/>
      <c r="G283" s="78"/>
      <c r="H283" s="78"/>
      <c r="I283" s="79"/>
      <c r="J283" s="80"/>
      <c r="K283" s="79"/>
      <c r="L283" s="80"/>
      <c r="M283" s="81"/>
      <c r="N283" s="82"/>
      <c r="O283" s="81"/>
      <c r="P283" s="39"/>
    </row>
    <row r="284" spans="1:16" ht="15" x14ac:dyDescent="0.2">
      <c r="A284" s="74"/>
      <c r="B284" s="74"/>
      <c r="C284" s="74"/>
      <c r="D284" s="75"/>
      <c r="E284" s="76"/>
      <c r="F284" s="77"/>
      <c r="G284" s="78"/>
      <c r="H284" s="78"/>
      <c r="I284" s="79"/>
      <c r="J284" s="80"/>
      <c r="K284" s="79"/>
      <c r="L284" s="80"/>
      <c r="M284" s="81"/>
      <c r="N284" s="82"/>
      <c r="O284" s="81"/>
      <c r="P284" s="39"/>
    </row>
    <row r="285" spans="1:16" ht="15" x14ac:dyDescent="0.2">
      <c r="A285" s="74"/>
      <c r="B285" s="74"/>
      <c r="C285" s="74"/>
      <c r="D285" s="75"/>
      <c r="E285" s="76"/>
      <c r="F285" s="77"/>
      <c r="G285" s="78"/>
      <c r="H285" s="78"/>
      <c r="I285" s="79"/>
      <c r="J285" s="80"/>
      <c r="K285" s="79"/>
      <c r="L285" s="80"/>
      <c r="M285" s="81"/>
      <c r="N285" s="82"/>
      <c r="O285" s="81"/>
      <c r="P285" s="39"/>
    </row>
    <row r="286" spans="1:16" ht="15" x14ac:dyDescent="0.2">
      <c r="A286" s="74"/>
      <c r="B286" s="74"/>
      <c r="C286" s="74"/>
      <c r="D286" s="75"/>
      <c r="E286" s="76"/>
      <c r="F286" s="77"/>
      <c r="G286" s="78"/>
      <c r="H286" s="78"/>
      <c r="I286" s="79"/>
      <c r="J286" s="80"/>
      <c r="K286" s="79"/>
      <c r="L286" s="80"/>
      <c r="M286" s="81"/>
      <c r="N286" s="82"/>
      <c r="O286" s="81"/>
      <c r="P286" s="39"/>
    </row>
    <row r="287" spans="1:16" ht="15" x14ac:dyDescent="0.2">
      <c r="A287" s="74"/>
      <c r="B287" s="74"/>
      <c r="C287" s="74"/>
      <c r="D287" s="75"/>
      <c r="E287" s="76"/>
      <c r="F287" s="77"/>
      <c r="G287" s="78"/>
      <c r="H287" s="78"/>
      <c r="I287" s="79"/>
      <c r="J287" s="80"/>
      <c r="K287" s="79"/>
      <c r="L287" s="80"/>
      <c r="M287" s="81"/>
      <c r="N287" s="82"/>
      <c r="O287" s="81"/>
      <c r="P287" s="39"/>
    </row>
    <row r="288" spans="1:16" ht="15" x14ac:dyDescent="0.2">
      <c r="A288" s="74"/>
      <c r="B288" s="74"/>
      <c r="C288" s="74"/>
      <c r="D288" s="75"/>
      <c r="E288" s="76"/>
      <c r="F288" s="77"/>
      <c r="G288" s="78"/>
      <c r="H288" s="78"/>
      <c r="I288" s="79"/>
      <c r="J288" s="80"/>
      <c r="K288" s="79"/>
      <c r="L288" s="80"/>
      <c r="M288" s="81"/>
      <c r="N288" s="82"/>
      <c r="O288" s="81"/>
      <c r="P288" s="39"/>
    </row>
    <row r="289" spans="1:16" ht="15" x14ac:dyDescent="0.2">
      <c r="A289" s="74"/>
      <c r="B289" s="74"/>
      <c r="C289" s="74"/>
      <c r="D289" s="75"/>
      <c r="E289" s="76"/>
      <c r="F289" s="77"/>
      <c r="G289" s="78"/>
      <c r="H289" s="78"/>
      <c r="I289" s="79"/>
      <c r="J289" s="80"/>
      <c r="K289" s="79"/>
      <c r="L289" s="80"/>
      <c r="M289" s="81"/>
      <c r="N289" s="82"/>
      <c r="O289" s="81"/>
      <c r="P289" s="39"/>
    </row>
    <row r="290" spans="1:16" ht="15" x14ac:dyDescent="0.2">
      <c r="A290" s="74"/>
      <c r="B290" s="74"/>
      <c r="C290" s="74"/>
      <c r="D290" s="75"/>
      <c r="E290" s="76"/>
      <c r="F290" s="77"/>
      <c r="G290" s="78"/>
      <c r="H290" s="78"/>
      <c r="I290" s="79"/>
      <c r="J290" s="80"/>
      <c r="K290" s="79"/>
      <c r="L290" s="80"/>
      <c r="M290" s="81"/>
      <c r="N290" s="82"/>
      <c r="O290" s="81"/>
      <c r="P290" s="39"/>
    </row>
    <row r="291" spans="1:16" ht="15" x14ac:dyDescent="0.2">
      <c r="A291" s="74"/>
      <c r="B291" s="74"/>
      <c r="C291" s="74"/>
      <c r="D291" s="75"/>
      <c r="E291" s="76"/>
      <c r="F291" s="77"/>
      <c r="G291" s="78"/>
      <c r="H291" s="78"/>
      <c r="I291" s="79"/>
      <c r="J291" s="80"/>
      <c r="K291" s="79"/>
      <c r="L291" s="80"/>
      <c r="M291" s="81"/>
      <c r="N291" s="82"/>
      <c r="O291" s="81"/>
      <c r="P291" s="39"/>
    </row>
    <row r="292" spans="1:16" ht="15" x14ac:dyDescent="0.2">
      <c r="A292" s="74"/>
      <c r="B292" s="74"/>
      <c r="C292" s="74"/>
      <c r="D292" s="75"/>
      <c r="E292" s="76"/>
      <c r="F292" s="77"/>
      <c r="G292" s="78"/>
      <c r="H292" s="78"/>
      <c r="I292" s="79"/>
      <c r="J292" s="80"/>
      <c r="K292" s="79"/>
      <c r="L292" s="80"/>
      <c r="M292" s="81"/>
      <c r="N292" s="82"/>
      <c r="O292" s="81"/>
      <c r="P292" s="39"/>
    </row>
    <row r="293" spans="1:16" ht="15" x14ac:dyDescent="0.2">
      <c r="A293" s="74"/>
      <c r="B293" s="74"/>
      <c r="C293" s="74"/>
      <c r="D293" s="75"/>
      <c r="E293" s="76"/>
      <c r="F293" s="77"/>
      <c r="G293" s="78"/>
      <c r="H293" s="78"/>
      <c r="I293" s="79"/>
      <c r="J293" s="80"/>
      <c r="K293" s="79"/>
      <c r="L293" s="80"/>
      <c r="M293" s="81"/>
      <c r="N293" s="82"/>
      <c r="O293" s="81"/>
      <c r="P293" s="39"/>
    </row>
    <row r="294" spans="1:16" ht="15" x14ac:dyDescent="0.2">
      <c r="A294" s="74"/>
      <c r="B294" s="74"/>
      <c r="C294" s="74"/>
      <c r="D294" s="75"/>
      <c r="E294" s="76"/>
      <c r="F294" s="77"/>
      <c r="G294" s="78"/>
      <c r="H294" s="78"/>
      <c r="I294" s="79"/>
      <c r="J294" s="80"/>
      <c r="K294" s="79"/>
      <c r="L294" s="80"/>
      <c r="M294" s="81"/>
      <c r="N294" s="82"/>
      <c r="O294" s="81"/>
      <c r="P294" s="39"/>
    </row>
    <row r="295" spans="1:16" ht="15" x14ac:dyDescent="0.2">
      <c r="A295" s="74"/>
      <c r="B295" s="74"/>
      <c r="C295" s="74"/>
      <c r="D295" s="75"/>
      <c r="E295" s="76"/>
      <c r="F295" s="77"/>
      <c r="G295" s="78"/>
      <c r="H295" s="78"/>
      <c r="I295" s="79"/>
      <c r="J295" s="80"/>
      <c r="K295" s="79"/>
      <c r="L295" s="80"/>
      <c r="M295" s="81"/>
      <c r="N295" s="82"/>
      <c r="O295" s="81"/>
      <c r="P295" s="39"/>
    </row>
    <row r="296" spans="1:16" ht="15" x14ac:dyDescent="0.2">
      <c r="A296" s="74"/>
      <c r="B296" s="74"/>
      <c r="C296" s="74"/>
      <c r="D296" s="75"/>
      <c r="E296" s="76"/>
      <c r="F296" s="77"/>
      <c r="G296" s="78"/>
      <c r="H296" s="78"/>
      <c r="I296" s="79"/>
      <c r="J296" s="80"/>
      <c r="K296" s="79"/>
      <c r="L296" s="80"/>
      <c r="M296" s="81"/>
      <c r="N296" s="82"/>
      <c r="O296" s="81"/>
      <c r="P296" s="39"/>
    </row>
    <row r="297" spans="1:16" ht="15" x14ac:dyDescent="0.2">
      <c r="A297" s="74"/>
      <c r="B297" s="74"/>
      <c r="C297" s="74"/>
      <c r="D297" s="75"/>
      <c r="E297" s="76"/>
      <c r="F297" s="77"/>
      <c r="G297" s="78"/>
      <c r="H297" s="78"/>
      <c r="I297" s="79"/>
      <c r="J297" s="80"/>
      <c r="K297" s="79"/>
      <c r="L297" s="80"/>
      <c r="M297" s="81"/>
      <c r="N297" s="82"/>
      <c r="O297" s="81"/>
      <c r="P297" s="39"/>
    </row>
    <row r="298" spans="1:16" ht="15" x14ac:dyDescent="0.2">
      <c r="A298" s="74"/>
      <c r="B298" s="74"/>
      <c r="C298" s="74"/>
      <c r="D298" s="75"/>
      <c r="E298" s="76"/>
      <c r="F298" s="77"/>
      <c r="G298" s="78"/>
      <c r="H298" s="78"/>
      <c r="I298" s="79"/>
      <c r="J298" s="80"/>
      <c r="K298" s="79"/>
      <c r="L298" s="80"/>
      <c r="M298" s="81"/>
      <c r="N298" s="82"/>
      <c r="O298" s="81"/>
      <c r="P298" s="39"/>
    </row>
    <row r="299" spans="1:16" ht="15" x14ac:dyDescent="0.2">
      <c r="A299" s="74"/>
      <c r="B299" s="74"/>
      <c r="C299" s="74"/>
      <c r="D299" s="75"/>
      <c r="E299" s="76"/>
      <c r="F299" s="77"/>
      <c r="G299" s="78"/>
      <c r="H299" s="78"/>
      <c r="I299" s="79"/>
      <c r="J299" s="80"/>
      <c r="K299" s="79"/>
      <c r="L299" s="80"/>
      <c r="M299" s="81"/>
      <c r="N299" s="82"/>
      <c r="O299" s="81"/>
      <c r="P299" s="39"/>
    </row>
    <row r="300" spans="1:16" ht="15" x14ac:dyDescent="0.2">
      <c r="A300" s="74"/>
      <c r="B300" s="74"/>
      <c r="C300" s="74"/>
      <c r="D300" s="75"/>
      <c r="E300" s="76"/>
      <c r="F300" s="77"/>
      <c r="G300" s="78"/>
      <c r="H300" s="78"/>
      <c r="I300" s="79"/>
      <c r="J300" s="80"/>
      <c r="K300" s="79"/>
      <c r="L300" s="80"/>
      <c r="M300" s="81"/>
      <c r="N300" s="82"/>
      <c r="O300" s="81"/>
      <c r="P300" s="39"/>
    </row>
    <row r="301" spans="1:16" ht="15" x14ac:dyDescent="0.2">
      <c r="A301" s="74"/>
      <c r="B301" s="74"/>
      <c r="C301" s="74"/>
      <c r="D301" s="75"/>
      <c r="E301" s="76"/>
      <c r="F301" s="77"/>
      <c r="G301" s="78"/>
      <c r="H301" s="78"/>
      <c r="I301" s="79"/>
      <c r="J301" s="80"/>
      <c r="K301" s="79"/>
      <c r="L301" s="80"/>
      <c r="M301" s="81"/>
      <c r="N301" s="82"/>
      <c r="O301" s="81"/>
      <c r="P301" s="39"/>
    </row>
    <row r="302" spans="1:16" ht="15" x14ac:dyDescent="0.2">
      <c r="A302" s="74"/>
      <c r="B302" s="74"/>
      <c r="C302" s="74"/>
      <c r="D302" s="75"/>
      <c r="E302" s="76"/>
      <c r="F302" s="77"/>
      <c r="G302" s="78"/>
      <c r="H302" s="78"/>
      <c r="I302" s="79"/>
      <c r="J302" s="80"/>
      <c r="K302" s="79"/>
      <c r="L302" s="80"/>
      <c r="M302" s="81"/>
      <c r="N302" s="82"/>
      <c r="O302" s="81"/>
      <c r="P302" s="39"/>
    </row>
    <row r="303" spans="1:16" ht="15" x14ac:dyDescent="0.2">
      <c r="A303" s="74"/>
      <c r="B303" s="74"/>
      <c r="C303" s="74"/>
      <c r="D303" s="75"/>
      <c r="E303" s="76"/>
      <c r="F303" s="77"/>
      <c r="G303" s="78"/>
      <c r="H303" s="78"/>
      <c r="I303" s="79"/>
      <c r="J303" s="80"/>
      <c r="K303" s="79"/>
      <c r="L303" s="80"/>
      <c r="M303" s="81"/>
      <c r="N303" s="82"/>
      <c r="O303" s="81"/>
      <c r="P303" s="39"/>
    </row>
    <row r="304" spans="1:16" ht="15" x14ac:dyDescent="0.2">
      <c r="A304" s="74"/>
      <c r="B304" s="74"/>
      <c r="C304" s="74"/>
      <c r="D304" s="75"/>
      <c r="E304" s="76"/>
      <c r="F304" s="77"/>
      <c r="G304" s="78"/>
      <c r="H304" s="78"/>
      <c r="I304" s="79"/>
      <c r="J304" s="80"/>
      <c r="K304" s="79"/>
      <c r="L304" s="80"/>
      <c r="M304" s="81"/>
      <c r="N304" s="82"/>
      <c r="O304" s="81"/>
      <c r="P304" s="39"/>
    </row>
    <row r="305" spans="1:16" ht="15" x14ac:dyDescent="0.2">
      <c r="A305" s="74"/>
      <c r="B305" s="74"/>
      <c r="C305" s="74"/>
      <c r="D305" s="75"/>
      <c r="E305" s="76"/>
      <c r="F305" s="77"/>
      <c r="G305" s="78"/>
      <c r="H305" s="78"/>
      <c r="I305" s="79"/>
      <c r="J305" s="80"/>
      <c r="K305" s="79"/>
      <c r="L305" s="80"/>
      <c r="M305" s="81"/>
      <c r="N305" s="82"/>
      <c r="O305" s="81"/>
      <c r="P305" s="39"/>
    </row>
    <row r="306" spans="1:16" ht="15" x14ac:dyDescent="0.2">
      <c r="A306" s="74"/>
      <c r="B306" s="74"/>
      <c r="C306" s="74"/>
      <c r="D306" s="75"/>
      <c r="E306" s="76"/>
      <c r="F306" s="77"/>
      <c r="G306" s="78"/>
      <c r="H306" s="78"/>
      <c r="I306" s="79"/>
      <c r="J306" s="80"/>
      <c r="K306" s="79"/>
      <c r="L306" s="80"/>
      <c r="M306" s="81"/>
      <c r="N306" s="82"/>
      <c r="O306" s="81"/>
      <c r="P306" s="39"/>
    </row>
    <row r="307" spans="1:16" ht="15" x14ac:dyDescent="0.2">
      <c r="A307" s="74"/>
      <c r="B307" s="74"/>
      <c r="C307" s="74"/>
      <c r="D307" s="75"/>
      <c r="E307" s="76"/>
      <c r="F307" s="77"/>
      <c r="G307" s="78"/>
      <c r="H307" s="78"/>
      <c r="I307" s="79"/>
      <c r="J307" s="80"/>
      <c r="K307" s="79"/>
      <c r="L307" s="80"/>
      <c r="M307" s="81"/>
      <c r="N307" s="82"/>
      <c r="O307" s="81"/>
      <c r="P307" s="39"/>
    </row>
    <row r="308" spans="1:16" ht="15" x14ac:dyDescent="0.2">
      <c r="A308" s="74"/>
      <c r="B308" s="74"/>
      <c r="C308" s="74"/>
      <c r="D308" s="75"/>
      <c r="E308" s="76"/>
      <c r="F308" s="77"/>
      <c r="G308" s="78"/>
      <c r="H308" s="78"/>
      <c r="I308" s="79"/>
      <c r="J308" s="80"/>
      <c r="K308" s="79"/>
      <c r="L308" s="80"/>
      <c r="M308" s="81"/>
      <c r="N308" s="82"/>
      <c r="O308" s="81"/>
      <c r="P308" s="39"/>
    </row>
    <row r="309" spans="1:16" ht="15" x14ac:dyDescent="0.2">
      <c r="A309" s="74"/>
      <c r="B309" s="74"/>
      <c r="C309" s="74"/>
      <c r="D309" s="75"/>
      <c r="E309" s="76"/>
      <c r="F309" s="77"/>
      <c r="G309" s="78"/>
      <c r="H309" s="78"/>
      <c r="I309" s="79"/>
      <c r="J309" s="80"/>
      <c r="K309" s="79"/>
      <c r="L309" s="80"/>
      <c r="M309" s="81"/>
      <c r="N309" s="82"/>
      <c r="O309" s="81"/>
      <c r="P309" s="39"/>
    </row>
    <row r="310" spans="1:16" ht="15" x14ac:dyDescent="0.2">
      <c r="A310" s="74"/>
      <c r="B310" s="74"/>
      <c r="C310" s="74"/>
      <c r="D310" s="75"/>
      <c r="E310" s="76"/>
      <c r="F310" s="77"/>
      <c r="G310" s="78"/>
      <c r="H310" s="78"/>
      <c r="I310" s="79"/>
      <c r="J310" s="80"/>
      <c r="K310" s="79"/>
      <c r="L310" s="80"/>
      <c r="M310" s="81"/>
      <c r="N310" s="82"/>
      <c r="O310" s="81"/>
      <c r="P310" s="39"/>
    </row>
    <row r="311" spans="1:16" ht="15" x14ac:dyDescent="0.2">
      <c r="A311" s="74"/>
      <c r="B311" s="74"/>
      <c r="C311" s="74"/>
      <c r="D311" s="75"/>
      <c r="E311" s="76"/>
      <c r="F311" s="77"/>
      <c r="G311" s="78"/>
      <c r="H311" s="78"/>
      <c r="I311" s="79"/>
      <c r="J311" s="80"/>
      <c r="K311" s="79"/>
      <c r="L311" s="80"/>
      <c r="M311" s="81"/>
      <c r="N311" s="82"/>
      <c r="O311" s="81"/>
      <c r="P311" s="39"/>
    </row>
    <row r="312" spans="1:16" ht="15" x14ac:dyDescent="0.2">
      <c r="A312" s="74"/>
      <c r="B312" s="74"/>
      <c r="C312" s="74"/>
      <c r="D312" s="75"/>
      <c r="E312" s="76"/>
      <c r="F312" s="77"/>
      <c r="G312" s="78"/>
      <c r="H312" s="78"/>
      <c r="I312" s="79"/>
      <c r="J312" s="80"/>
      <c r="K312" s="79"/>
      <c r="L312" s="80"/>
      <c r="M312" s="81"/>
      <c r="N312" s="82"/>
      <c r="O312" s="81"/>
      <c r="P312" s="39"/>
    </row>
    <row r="313" spans="1:16" ht="15" x14ac:dyDescent="0.2">
      <c r="A313" s="74"/>
      <c r="B313" s="74"/>
      <c r="C313" s="74"/>
      <c r="D313" s="75"/>
      <c r="E313" s="76"/>
      <c r="F313" s="77"/>
      <c r="G313" s="78"/>
      <c r="H313" s="78"/>
      <c r="I313" s="79"/>
      <c r="J313" s="80"/>
      <c r="K313" s="79"/>
      <c r="L313" s="80"/>
      <c r="M313" s="81"/>
      <c r="N313" s="82"/>
      <c r="O313" s="81"/>
      <c r="P313" s="39"/>
    </row>
    <row r="314" spans="1:16" ht="15" x14ac:dyDescent="0.2">
      <c r="A314" s="74"/>
      <c r="B314" s="74"/>
      <c r="C314" s="74"/>
      <c r="D314" s="75"/>
      <c r="E314" s="76"/>
      <c r="F314" s="77"/>
      <c r="G314" s="78"/>
      <c r="H314" s="78"/>
      <c r="I314" s="79"/>
      <c r="J314" s="80"/>
      <c r="K314" s="79"/>
      <c r="L314" s="80"/>
      <c r="M314" s="81"/>
      <c r="N314" s="82"/>
      <c r="O314" s="81"/>
      <c r="P314" s="39"/>
    </row>
    <row r="315" spans="1:16" ht="15" x14ac:dyDescent="0.2">
      <c r="A315" s="74"/>
      <c r="B315" s="74"/>
      <c r="C315" s="74"/>
      <c r="D315" s="75"/>
      <c r="E315" s="76"/>
      <c r="F315" s="77"/>
      <c r="G315" s="78"/>
      <c r="H315" s="78"/>
      <c r="I315" s="79"/>
      <c r="J315" s="80"/>
      <c r="K315" s="79"/>
      <c r="L315" s="80"/>
      <c r="M315" s="81"/>
      <c r="N315" s="82"/>
      <c r="O315" s="81"/>
      <c r="P315" s="39"/>
    </row>
    <row r="316" spans="1:16" ht="15" x14ac:dyDescent="0.2">
      <c r="A316" s="74"/>
      <c r="B316" s="74"/>
      <c r="C316" s="74"/>
      <c r="D316" s="75"/>
      <c r="E316" s="76"/>
      <c r="F316" s="77"/>
      <c r="G316" s="78"/>
      <c r="H316" s="78"/>
      <c r="I316" s="79"/>
      <c r="J316" s="80"/>
      <c r="K316" s="79"/>
      <c r="L316" s="80"/>
      <c r="M316" s="81"/>
      <c r="N316" s="82"/>
      <c r="O316" s="81"/>
      <c r="P316" s="39"/>
    </row>
    <row r="317" spans="1:16" ht="15" x14ac:dyDescent="0.2">
      <c r="A317" s="74"/>
      <c r="B317" s="74"/>
      <c r="C317" s="74"/>
      <c r="D317" s="75"/>
      <c r="E317" s="76"/>
      <c r="F317" s="77"/>
      <c r="G317" s="78"/>
      <c r="H317" s="78"/>
      <c r="I317" s="79"/>
      <c r="J317" s="80"/>
      <c r="K317" s="79"/>
      <c r="L317" s="80"/>
      <c r="M317" s="81"/>
      <c r="N317" s="82"/>
      <c r="O317" s="81"/>
      <c r="P317" s="39"/>
    </row>
    <row r="318" spans="1:16" ht="15" x14ac:dyDescent="0.2">
      <c r="A318" s="74"/>
      <c r="B318" s="74"/>
      <c r="C318" s="74"/>
      <c r="D318" s="75"/>
      <c r="E318" s="76"/>
      <c r="F318" s="77"/>
      <c r="G318" s="78"/>
      <c r="H318" s="78"/>
      <c r="I318" s="79"/>
      <c r="J318" s="80"/>
      <c r="K318" s="79"/>
      <c r="L318" s="80"/>
      <c r="M318" s="81"/>
      <c r="N318" s="82"/>
      <c r="O318" s="81"/>
      <c r="P318" s="39"/>
    </row>
    <row r="319" spans="1:16" ht="15" x14ac:dyDescent="0.2">
      <c r="A319" s="74"/>
      <c r="B319" s="74"/>
      <c r="C319" s="74"/>
      <c r="D319" s="75"/>
      <c r="E319" s="76"/>
      <c r="F319" s="77"/>
      <c r="G319" s="78"/>
      <c r="H319" s="78"/>
      <c r="I319" s="79"/>
      <c r="J319" s="80"/>
      <c r="K319" s="79"/>
      <c r="L319" s="80"/>
      <c r="M319" s="81"/>
      <c r="N319" s="82"/>
      <c r="O319" s="81"/>
      <c r="P319" s="39"/>
    </row>
    <row r="320" spans="1:16" ht="15" x14ac:dyDescent="0.2">
      <c r="A320" s="74"/>
      <c r="B320" s="74"/>
      <c r="C320" s="74"/>
      <c r="D320" s="75"/>
      <c r="E320" s="76"/>
      <c r="F320" s="77"/>
      <c r="G320" s="78"/>
      <c r="H320" s="78"/>
      <c r="I320" s="79"/>
      <c r="J320" s="80"/>
      <c r="K320" s="79"/>
      <c r="L320" s="80"/>
      <c r="M320" s="81"/>
      <c r="N320" s="82"/>
      <c r="O320" s="81"/>
      <c r="P320" s="39"/>
    </row>
    <row r="321" spans="1:16" ht="15" x14ac:dyDescent="0.2">
      <c r="A321" s="74"/>
      <c r="B321" s="74"/>
      <c r="C321" s="74"/>
      <c r="D321" s="75"/>
      <c r="E321" s="76"/>
      <c r="F321" s="77"/>
      <c r="G321" s="78"/>
      <c r="H321" s="78"/>
      <c r="I321" s="79"/>
      <c r="J321" s="80"/>
      <c r="K321" s="79"/>
      <c r="L321" s="80"/>
      <c r="M321" s="81"/>
      <c r="N321" s="82"/>
      <c r="O321" s="81"/>
      <c r="P321" s="39"/>
    </row>
    <row r="322" spans="1:16" ht="15" x14ac:dyDescent="0.2">
      <c r="A322" s="74"/>
      <c r="B322" s="74"/>
      <c r="C322" s="74"/>
      <c r="D322" s="75"/>
      <c r="E322" s="76"/>
      <c r="F322" s="77"/>
      <c r="G322" s="78"/>
      <c r="H322" s="78"/>
      <c r="I322" s="79"/>
      <c r="J322" s="80"/>
      <c r="K322" s="79"/>
      <c r="L322" s="80"/>
      <c r="M322" s="81"/>
      <c r="N322" s="82"/>
      <c r="O322" s="81"/>
      <c r="P322" s="39"/>
    </row>
    <row r="323" spans="1:16" ht="15" x14ac:dyDescent="0.2">
      <c r="A323" s="74"/>
      <c r="B323" s="74"/>
      <c r="C323" s="74"/>
      <c r="D323" s="75"/>
      <c r="E323" s="76"/>
      <c r="F323" s="77"/>
      <c r="G323" s="78"/>
      <c r="H323" s="78"/>
      <c r="I323" s="79"/>
      <c r="J323" s="80"/>
      <c r="K323" s="79"/>
      <c r="L323" s="80"/>
      <c r="M323" s="81"/>
      <c r="N323" s="82"/>
      <c r="O323" s="81"/>
      <c r="P323" s="39"/>
    </row>
    <row r="324" spans="1:16" ht="15" x14ac:dyDescent="0.2">
      <c r="A324" s="74"/>
      <c r="B324" s="74"/>
      <c r="C324" s="74"/>
      <c r="D324" s="75"/>
      <c r="E324" s="76"/>
      <c r="F324" s="77"/>
      <c r="G324" s="78"/>
      <c r="H324" s="78"/>
      <c r="I324" s="79"/>
      <c r="J324" s="80"/>
      <c r="K324" s="79"/>
      <c r="L324" s="80"/>
      <c r="M324" s="81"/>
      <c r="N324" s="82"/>
      <c r="O324" s="81"/>
      <c r="P324" s="39"/>
    </row>
    <row r="325" spans="1:16" ht="15" x14ac:dyDescent="0.2">
      <c r="A325" s="74"/>
      <c r="B325" s="74"/>
      <c r="C325" s="74"/>
      <c r="D325" s="75"/>
      <c r="E325" s="76"/>
      <c r="F325" s="77"/>
      <c r="G325" s="78"/>
      <c r="H325" s="78"/>
      <c r="I325" s="79"/>
      <c r="J325" s="80"/>
      <c r="K325" s="79"/>
      <c r="L325" s="80"/>
      <c r="M325" s="81"/>
      <c r="N325" s="82"/>
      <c r="O325" s="81"/>
      <c r="P325" s="39"/>
    </row>
    <row r="326" spans="1:16" ht="15" x14ac:dyDescent="0.2">
      <c r="A326" s="74"/>
      <c r="B326" s="74"/>
      <c r="C326" s="74"/>
      <c r="D326" s="75"/>
      <c r="E326" s="76"/>
      <c r="F326" s="77"/>
      <c r="G326" s="78"/>
      <c r="H326" s="78"/>
      <c r="I326" s="79"/>
      <c r="J326" s="80"/>
      <c r="K326" s="79"/>
      <c r="L326" s="80"/>
      <c r="M326" s="81"/>
      <c r="N326" s="82"/>
      <c r="O326" s="81"/>
      <c r="P326" s="39"/>
    </row>
    <row r="327" spans="1:16" ht="15" x14ac:dyDescent="0.2">
      <c r="A327" s="74"/>
      <c r="B327" s="74"/>
      <c r="C327" s="74"/>
      <c r="D327" s="75"/>
      <c r="E327" s="76"/>
      <c r="F327" s="77"/>
      <c r="G327" s="78"/>
      <c r="H327" s="78"/>
      <c r="I327" s="79"/>
      <c r="J327" s="80"/>
      <c r="K327" s="79"/>
      <c r="L327" s="80"/>
      <c r="M327" s="81"/>
      <c r="N327" s="82"/>
      <c r="O327" s="81"/>
      <c r="P327" s="39"/>
    </row>
    <row r="328" spans="1:16" ht="15" x14ac:dyDescent="0.2">
      <c r="A328" s="74"/>
      <c r="B328" s="74"/>
      <c r="C328" s="74"/>
      <c r="D328" s="75"/>
      <c r="E328" s="76"/>
      <c r="F328" s="77"/>
      <c r="G328" s="78"/>
      <c r="H328" s="78"/>
      <c r="I328" s="79"/>
      <c r="J328" s="80"/>
      <c r="K328" s="79"/>
      <c r="L328" s="80"/>
      <c r="M328" s="81"/>
      <c r="N328" s="82"/>
      <c r="O328" s="81"/>
      <c r="P328" s="39"/>
    </row>
    <row r="329" spans="1:16" ht="15" x14ac:dyDescent="0.2">
      <c r="A329" s="74"/>
      <c r="B329" s="74"/>
      <c r="C329" s="74"/>
      <c r="D329" s="75"/>
      <c r="E329" s="76"/>
      <c r="F329" s="77"/>
      <c r="G329" s="78"/>
      <c r="H329" s="78"/>
      <c r="I329" s="79"/>
      <c r="J329" s="80"/>
      <c r="K329" s="79"/>
      <c r="L329" s="80"/>
      <c r="M329" s="81"/>
      <c r="N329" s="82"/>
      <c r="O329" s="81"/>
      <c r="P329" s="39"/>
    </row>
    <row r="330" spans="1:16" ht="15" x14ac:dyDescent="0.2">
      <c r="A330" s="74"/>
      <c r="B330" s="74"/>
      <c r="C330" s="74"/>
      <c r="D330" s="75"/>
      <c r="E330" s="76"/>
      <c r="F330" s="77"/>
      <c r="G330" s="78"/>
      <c r="H330" s="78"/>
      <c r="I330" s="79"/>
      <c r="J330" s="80"/>
      <c r="K330" s="79"/>
      <c r="L330" s="80"/>
      <c r="M330" s="81"/>
      <c r="N330" s="82"/>
      <c r="O330" s="81"/>
      <c r="P330" s="39"/>
    </row>
    <row r="331" spans="1:16" ht="15" x14ac:dyDescent="0.2">
      <c r="A331" s="74"/>
      <c r="B331" s="74"/>
      <c r="C331" s="74"/>
      <c r="D331" s="75"/>
      <c r="E331" s="76"/>
      <c r="F331" s="77"/>
      <c r="G331" s="78"/>
      <c r="H331" s="78"/>
      <c r="I331" s="79"/>
      <c r="J331" s="80"/>
      <c r="K331" s="79"/>
      <c r="L331" s="80"/>
      <c r="M331" s="81"/>
      <c r="N331" s="82"/>
      <c r="O331" s="81"/>
      <c r="P331" s="39"/>
    </row>
    <row r="332" spans="1:16" ht="15" x14ac:dyDescent="0.2">
      <c r="A332" s="74"/>
      <c r="B332" s="74"/>
      <c r="C332" s="74"/>
      <c r="D332" s="75"/>
      <c r="E332" s="76"/>
      <c r="F332" s="77"/>
      <c r="G332" s="78"/>
      <c r="H332" s="78"/>
      <c r="I332" s="79"/>
      <c r="J332" s="80"/>
      <c r="K332" s="79"/>
      <c r="L332" s="80"/>
      <c r="M332" s="81"/>
      <c r="N332" s="82"/>
      <c r="O332" s="81"/>
      <c r="P332" s="39"/>
    </row>
    <row r="333" spans="1:16" ht="15" x14ac:dyDescent="0.2">
      <c r="A333" s="74"/>
      <c r="B333" s="74"/>
      <c r="C333" s="74"/>
      <c r="D333" s="75"/>
      <c r="E333" s="76"/>
      <c r="F333" s="77"/>
      <c r="G333" s="78"/>
      <c r="H333" s="78"/>
      <c r="I333" s="79"/>
      <c r="J333" s="80"/>
      <c r="K333" s="79"/>
      <c r="L333" s="80"/>
      <c r="M333" s="81"/>
      <c r="N333" s="82"/>
      <c r="O333" s="81"/>
      <c r="P333" s="39"/>
    </row>
    <row r="334" spans="1:16" ht="15" x14ac:dyDescent="0.2">
      <c r="A334" s="74"/>
      <c r="B334" s="74"/>
      <c r="C334" s="74"/>
      <c r="D334" s="75"/>
      <c r="E334" s="76"/>
      <c r="F334" s="77"/>
      <c r="G334" s="78"/>
      <c r="H334" s="78"/>
      <c r="I334" s="79"/>
      <c r="J334" s="80"/>
      <c r="K334" s="79"/>
      <c r="L334" s="80"/>
      <c r="M334" s="81"/>
      <c r="N334" s="82"/>
      <c r="O334" s="81"/>
      <c r="P334" s="39"/>
    </row>
    <row r="335" spans="1:16" ht="15" x14ac:dyDescent="0.2">
      <c r="A335" s="74"/>
      <c r="B335" s="74"/>
      <c r="C335" s="74"/>
      <c r="D335" s="75"/>
      <c r="E335" s="76"/>
      <c r="F335" s="77"/>
      <c r="G335" s="78"/>
      <c r="H335" s="78"/>
      <c r="I335" s="79"/>
      <c r="J335" s="80"/>
      <c r="K335" s="79"/>
      <c r="L335" s="80"/>
      <c r="M335" s="81"/>
      <c r="N335" s="82"/>
      <c r="O335" s="81"/>
      <c r="P335" s="39"/>
    </row>
    <row r="336" spans="1:16" ht="15" x14ac:dyDescent="0.2">
      <c r="A336" s="74"/>
      <c r="B336" s="74"/>
      <c r="C336" s="74"/>
      <c r="D336" s="75"/>
      <c r="E336" s="76"/>
      <c r="F336" s="77"/>
      <c r="G336" s="78"/>
      <c r="H336" s="78"/>
      <c r="I336" s="79"/>
      <c r="J336" s="80"/>
      <c r="K336" s="79"/>
      <c r="L336" s="80"/>
      <c r="M336" s="81"/>
      <c r="N336" s="82"/>
      <c r="O336" s="81"/>
      <c r="P336" s="39"/>
    </row>
    <row r="337" spans="1:16" ht="15" x14ac:dyDescent="0.2">
      <c r="A337" s="74"/>
      <c r="B337" s="74"/>
      <c r="C337" s="74"/>
      <c r="D337" s="75"/>
      <c r="E337" s="76"/>
      <c r="F337" s="77"/>
      <c r="G337" s="78"/>
      <c r="H337" s="78"/>
      <c r="I337" s="79"/>
      <c r="J337" s="80"/>
      <c r="K337" s="79"/>
      <c r="L337" s="80"/>
      <c r="M337" s="81"/>
      <c r="N337" s="82"/>
      <c r="O337" s="81"/>
      <c r="P337" s="39"/>
    </row>
    <row r="338" spans="1:16" ht="15" x14ac:dyDescent="0.2">
      <c r="A338" s="74"/>
      <c r="B338" s="74"/>
      <c r="C338" s="74"/>
      <c r="D338" s="75"/>
      <c r="E338" s="76"/>
      <c r="F338" s="77"/>
      <c r="G338" s="78"/>
      <c r="H338" s="78"/>
      <c r="I338" s="79"/>
      <c r="J338" s="80"/>
      <c r="K338" s="79"/>
      <c r="L338" s="80"/>
      <c r="M338" s="81"/>
      <c r="N338" s="82"/>
      <c r="O338" s="81"/>
      <c r="P338" s="39"/>
    </row>
    <row r="339" spans="1:16" ht="15" x14ac:dyDescent="0.2">
      <c r="A339" s="74"/>
      <c r="B339" s="74"/>
      <c r="C339" s="74"/>
      <c r="D339" s="75"/>
      <c r="E339" s="76"/>
      <c r="F339" s="77"/>
      <c r="G339" s="78"/>
      <c r="H339" s="78"/>
      <c r="I339" s="79"/>
      <c r="J339" s="80"/>
      <c r="K339" s="79"/>
      <c r="L339" s="80"/>
      <c r="M339" s="81"/>
      <c r="N339" s="82"/>
      <c r="O339" s="81"/>
      <c r="P339" s="39"/>
    </row>
    <row r="340" spans="1:16" ht="15" x14ac:dyDescent="0.2">
      <c r="A340" s="74"/>
      <c r="B340" s="74"/>
      <c r="C340" s="74"/>
      <c r="D340" s="75"/>
      <c r="E340" s="76"/>
      <c r="F340" s="77"/>
      <c r="G340" s="78"/>
      <c r="H340" s="78"/>
      <c r="I340" s="79"/>
      <c r="J340" s="80"/>
      <c r="K340" s="79"/>
      <c r="L340" s="80"/>
      <c r="M340" s="81"/>
      <c r="N340" s="82"/>
      <c r="O340" s="81"/>
      <c r="P340" s="39"/>
    </row>
    <row r="341" spans="1:16" ht="15" x14ac:dyDescent="0.2">
      <c r="A341" s="74"/>
      <c r="B341" s="74"/>
      <c r="C341" s="74"/>
      <c r="D341" s="75"/>
      <c r="E341" s="76"/>
      <c r="F341" s="77"/>
      <c r="G341" s="78"/>
      <c r="H341" s="78"/>
      <c r="I341" s="79"/>
      <c r="J341" s="80"/>
      <c r="K341" s="79"/>
      <c r="L341" s="80"/>
      <c r="M341" s="81"/>
      <c r="N341" s="82"/>
      <c r="O341" s="81"/>
      <c r="P341" s="39"/>
    </row>
    <row r="342" spans="1:16" ht="15" x14ac:dyDescent="0.2">
      <c r="A342" s="74"/>
      <c r="B342" s="74"/>
      <c r="C342" s="74"/>
      <c r="D342" s="75"/>
      <c r="E342" s="76"/>
      <c r="F342" s="77"/>
      <c r="G342" s="78"/>
      <c r="H342" s="78"/>
      <c r="I342" s="79"/>
      <c r="J342" s="80"/>
      <c r="K342" s="79"/>
      <c r="L342" s="80"/>
      <c r="M342" s="81"/>
      <c r="N342" s="82"/>
      <c r="O342" s="81"/>
      <c r="P342" s="39"/>
    </row>
    <row r="343" spans="1:16" ht="15" x14ac:dyDescent="0.2">
      <c r="A343" s="74"/>
      <c r="B343" s="74"/>
      <c r="C343" s="74"/>
      <c r="D343" s="75"/>
      <c r="E343" s="76"/>
      <c r="F343" s="77"/>
      <c r="G343" s="78"/>
      <c r="H343" s="78"/>
      <c r="I343" s="79"/>
      <c r="J343" s="80"/>
      <c r="K343" s="79"/>
      <c r="L343" s="80"/>
      <c r="M343" s="81"/>
      <c r="N343" s="82"/>
      <c r="O343" s="81"/>
      <c r="P343" s="39"/>
    </row>
    <row r="344" spans="1:16" ht="15" x14ac:dyDescent="0.2">
      <c r="A344" s="74"/>
      <c r="B344" s="74"/>
      <c r="C344" s="74"/>
      <c r="D344" s="75"/>
      <c r="E344" s="76"/>
      <c r="F344" s="77"/>
      <c r="G344" s="78"/>
      <c r="H344" s="78"/>
      <c r="I344" s="79"/>
      <c r="J344" s="80"/>
      <c r="K344" s="79"/>
      <c r="L344" s="80"/>
      <c r="M344" s="81"/>
      <c r="N344" s="82"/>
      <c r="O344" s="81"/>
      <c r="P344" s="39"/>
    </row>
    <row r="345" spans="1:16" ht="15" x14ac:dyDescent="0.2">
      <c r="A345" s="74"/>
      <c r="B345" s="74"/>
      <c r="C345" s="74"/>
      <c r="D345" s="75"/>
      <c r="E345" s="76"/>
      <c r="F345" s="77"/>
      <c r="G345" s="78"/>
      <c r="H345" s="78"/>
      <c r="I345" s="79"/>
      <c r="J345" s="80"/>
      <c r="K345" s="79"/>
      <c r="L345" s="80"/>
      <c r="M345" s="81"/>
      <c r="N345" s="82"/>
      <c r="O345" s="81"/>
      <c r="P345" s="39"/>
    </row>
    <row r="346" spans="1:16" ht="15" x14ac:dyDescent="0.2">
      <c r="A346" s="74"/>
      <c r="B346" s="74"/>
      <c r="C346" s="74"/>
      <c r="D346" s="75"/>
      <c r="E346" s="76"/>
      <c r="F346" s="77"/>
      <c r="G346" s="78"/>
      <c r="H346" s="78"/>
      <c r="I346" s="79"/>
      <c r="J346" s="80"/>
      <c r="K346" s="79"/>
      <c r="L346" s="80"/>
      <c r="M346" s="81"/>
      <c r="N346" s="82"/>
      <c r="O346" s="81"/>
      <c r="P346" s="39"/>
    </row>
    <row r="347" spans="1:16" ht="15" x14ac:dyDescent="0.2">
      <c r="A347" s="74"/>
      <c r="B347" s="74"/>
      <c r="C347" s="74"/>
      <c r="D347" s="75"/>
      <c r="E347" s="76"/>
      <c r="F347" s="77"/>
      <c r="G347" s="78"/>
      <c r="H347" s="78"/>
      <c r="I347" s="79"/>
      <c r="J347" s="80"/>
      <c r="K347" s="79"/>
      <c r="L347" s="80"/>
      <c r="M347" s="81"/>
      <c r="N347" s="82"/>
      <c r="O347" s="81"/>
      <c r="P347" s="39"/>
    </row>
    <row r="348" spans="1:16" ht="15" x14ac:dyDescent="0.2">
      <c r="A348" s="74"/>
      <c r="B348" s="74"/>
      <c r="C348" s="74"/>
      <c r="D348" s="75"/>
      <c r="E348" s="76"/>
      <c r="F348" s="77"/>
      <c r="G348" s="78"/>
      <c r="H348" s="78"/>
      <c r="I348" s="79"/>
      <c r="J348" s="80"/>
      <c r="K348" s="79"/>
      <c r="L348" s="80"/>
      <c r="M348" s="81"/>
      <c r="N348" s="82"/>
      <c r="O348" s="81"/>
      <c r="P348" s="39"/>
    </row>
    <row r="349" spans="1:16" ht="15" x14ac:dyDescent="0.2">
      <c r="A349" s="74"/>
      <c r="B349" s="74"/>
      <c r="C349" s="74"/>
      <c r="D349" s="75"/>
      <c r="E349" s="76"/>
      <c r="F349" s="77"/>
      <c r="G349" s="78"/>
      <c r="H349" s="78"/>
      <c r="I349" s="79"/>
      <c r="J349" s="80"/>
      <c r="K349" s="79"/>
      <c r="L349" s="80"/>
      <c r="M349" s="81"/>
      <c r="N349" s="82"/>
      <c r="O349" s="81"/>
      <c r="P349" s="39"/>
    </row>
    <row r="350" spans="1:16" ht="15" x14ac:dyDescent="0.2">
      <c r="A350" s="74"/>
      <c r="B350" s="74"/>
      <c r="C350" s="74"/>
      <c r="D350" s="75"/>
      <c r="E350" s="76"/>
      <c r="F350" s="77"/>
      <c r="G350" s="78"/>
      <c r="H350" s="78"/>
      <c r="I350" s="79"/>
      <c r="J350" s="80"/>
      <c r="K350" s="79"/>
      <c r="L350" s="80"/>
      <c r="M350" s="81"/>
      <c r="N350" s="82"/>
      <c r="O350" s="81"/>
      <c r="P350" s="39"/>
    </row>
    <row r="351" spans="1:16" ht="15" x14ac:dyDescent="0.2">
      <c r="A351" s="74"/>
      <c r="B351" s="74"/>
      <c r="C351" s="74"/>
      <c r="D351" s="75"/>
      <c r="E351" s="76"/>
      <c r="F351" s="77"/>
      <c r="G351" s="78"/>
      <c r="H351" s="78"/>
      <c r="I351" s="79"/>
      <c r="J351" s="80"/>
      <c r="K351" s="79"/>
      <c r="L351" s="80"/>
      <c r="M351" s="81"/>
      <c r="N351" s="82"/>
      <c r="O351" s="81"/>
      <c r="P351" s="39"/>
    </row>
    <row r="352" spans="1:16" ht="15" x14ac:dyDescent="0.2">
      <c r="A352" s="74"/>
      <c r="B352" s="74"/>
      <c r="C352" s="74"/>
      <c r="D352" s="75"/>
      <c r="E352" s="76"/>
      <c r="F352" s="77"/>
      <c r="G352" s="78"/>
      <c r="H352" s="78"/>
      <c r="I352" s="79"/>
      <c r="J352" s="80"/>
      <c r="K352" s="79"/>
      <c r="L352" s="80"/>
      <c r="M352" s="81"/>
      <c r="N352" s="82"/>
      <c r="O352" s="81"/>
      <c r="P352" s="39"/>
    </row>
    <row r="353" spans="1:16" ht="15" x14ac:dyDescent="0.2">
      <c r="A353" s="74"/>
      <c r="B353" s="74"/>
      <c r="C353" s="74"/>
      <c r="D353" s="75"/>
      <c r="E353" s="76"/>
      <c r="F353" s="77"/>
      <c r="G353" s="78"/>
      <c r="H353" s="78"/>
      <c r="I353" s="79"/>
      <c r="J353" s="80"/>
      <c r="K353" s="79"/>
      <c r="L353" s="80"/>
      <c r="M353" s="81"/>
      <c r="N353" s="82"/>
      <c r="O353" s="81"/>
      <c r="P353" s="39"/>
    </row>
    <row r="354" spans="1:16" ht="15" x14ac:dyDescent="0.2">
      <c r="A354" s="74"/>
      <c r="B354" s="74"/>
      <c r="C354" s="74"/>
      <c r="D354" s="75"/>
      <c r="E354" s="76"/>
      <c r="F354" s="77"/>
      <c r="G354" s="78"/>
      <c r="H354" s="78"/>
      <c r="I354" s="79"/>
      <c r="J354" s="80"/>
      <c r="K354" s="79"/>
      <c r="L354" s="80"/>
      <c r="M354" s="81"/>
      <c r="N354" s="82"/>
      <c r="O354" s="81"/>
      <c r="P354" s="39"/>
    </row>
    <row r="355" spans="1:16" ht="15" x14ac:dyDescent="0.2">
      <c r="A355" s="74"/>
      <c r="B355" s="74"/>
      <c r="C355" s="74"/>
      <c r="D355" s="75"/>
      <c r="E355" s="76"/>
      <c r="F355" s="77"/>
      <c r="G355" s="78"/>
      <c r="H355" s="78"/>
      <c r="I355" s="79"/>
      <c r="J355" s="80"/>
      <c r="K355" s="79"/>
      <c r="L355" s="80"/>
      <c r="M355" s="81"/>
      <c r="N355" s="82"/>
      <c r="O355" s="81"/>
      <c r="P355" s="39"/>
    </row>
    <row r="356" spans="1:16" ht="15" x14ac:dyDescent="0.2">
      <c r="A356" s="74"/>
      <c r="B356" s="74"/>
      <c r="C356" s="74"/>
      <c r="D356" s="75"/>
      <c r="E356" s="76"/>
      <c r="F356" s="77"/>
      <c r="G356" s="78"/>
      <c r="H356" s="78"/>
      <c r="I356" s="79"/>
      <c r="J356" s="80"/>
      <c r="K356" s="79"/>
      <c r="L356" s="80"/>
      <c r="M356" s="81"/>
      <c r="N356" s="82"/>
      <c r="O356" s="81"/>
      <c r="P356" s="39"/>
    </row>
    <row r="357" spans="1:16" ht="15" x14ac:dyDescent="0.2">
      <c r="A357" s="74"/>
      <c r="B357" s="74"/>
      <c r="C357" s="74"/>
      <c r="D357" s="75"/>
      <c r="E357" s="76"/>
      <c r="F357" s="77"/>
      <c r="G357" s="78"/>
      <c r="H357" s="78"/>
      <c r="I357" s="79"/>
      <c r="J357" s="80"/>
      <c r="K357" s="79"/>
      <c r="L357" s="80"/>
      <c r="M357" s="81"/>
      <c r="N357" s="82"/>
      <c r="O357" s="81"/>
      <c r="P357" s="39"/>
    </row>
    <row r="358" spans="1:16" ht="15" x14ac:dyDescent="0.2">
      <c r="A358" s="74"/>
      <c r="B358" s="74"/>
      <c r="C358" s="74"/>
      <c r="D358" s="75"/>
      <c r="E358" s="76"/>
      <c r="F358" s="77"/>
      <c r="G358" s="78"/>
      <c r="H358" s="78"/>
      <c r="I358" s="79"/>
      <c r="J358" s="80"/>
      <c r="K358" s="79"/>
      <c r="L358" s="80"/>
      <c r="M358" s="81"/>
      <c r="N358" s="82"/>
      <c r="O358" s="81"/>
      <c r="P358" s="39"/>
    </row>
    <row r="359" spans="1:16" ht="15" x14ac:dyDescent="0.2">
      <c r="A359" s="74"/>
      <c r="B359" s="74"/>
      <c r="C359" s="74"/>
      <c r="D359" s="75"/>
      <c r="E359" s="76"/>
      <c r="F359" s="77"/>
      <c r="G359" s="78"/>
      <c r="H359" s="78"/>
      <c r="I359" s="79"/>
      <c r="J359" s="80"/>
      <c r="K359" s="79"/>
      <c r="L359" s="80"/>
      <c r="M359" s="81"/>
      <c r="N359" s="82"/>
      <c r="O359" s="81"/>
      <c r="P359" s="39"/>
    </row>
    <row r="360" spans="1:16" ht="15" x14ac:dyDescent="0.2">
      <c r="A360" s="74"/>
      <c r="B360" s="74"/>
      <c r="C360" s="74"/>
      <c r="D360" s="75"/>
      <c r="E360" s="76"/>
      <c r="F360" s="77"/>
      <c r="G360" s="78"/>
      <c r="H360" s="78"/>
      <c r="I360" s="79"/>
      <c r="J360" s="80"/>
      <c r="K360" s="79"/>
      <c r="L360" s="80"/>
      <c r="M360" s="81"/>
      <c r="N360" s="82"/>
      <c r="O360" s="81"/>
      <c r="P360" s="39"/>
    </row>
    <row r="361" spans="1:16" ht="15" x14ac:dyDescent="0.2">
      <c r="A361" s="74"/>
      <c r="B361" s="74"/>
      <c r="C361" s="74"/>
      <c r="D361" s="75"/>
      <c r="E361" s="76"/>
      <c r="F361" s="77"/>
      <c r="G361" s="78"/>
      <c r="H361" s="78"/>
      <c r="I361" s="79"/>
      <c r="J361" s="80"/>
      <c r="K361" s="79"/>
      <c r="L361" s="80"/>
      <c r="M361" s="81"/>
      <c r="N361" s="82"/>
      <c r="O361" s="81"/>
      <c r="P361" s="39"/>
    </row>
    <row r="362" spans="1:16" ht="15" x14ac:dyDescent="0.2">
      <c r="A362" s="74"/>
      <c r="B362" s="74"/>
      <c r="C362" s="74"/>
      <c r="D362" s="75"/>
      <c r="E362" s="76"/>
      <c r="F362" s="77"/>
      <c r="G362" s="78"/>
      <c r="H362" s="78"/>
      <c r="I362" s="79"/>
      <c r="J362" s="80"/>
      <c r="K362" s="79"/>
      <c r="L362" s="80"/>
      <c r="M362" s="81"/>
      <c r="N362" s="82"/>
      <c r="O362" s="81"/>
      <c r="P362" s="39"/>
    </row>
    <row r="363" spans="1:16" ht="15" x14ac:dyDescent="0.2">
      <c r="A363" s="74"/>
      <c r="B363" s="74"/>
      <c r="C363" s="74"/>
      <c r="D363" s="75"/>
      <c r="E363" s="76"/>
      <c r="F363" s="77"/>
      <c r="G363" s="78"/>
      <c r="H363" s="78"/>
      <c r="I363" s="79"/>
      <c r="J363" s="80"/>
      <c r="K363" s="79"/>
      <c r="L363" s="80"/>
      <c r="M363" s="81"/>
      <c r="N363" s="82"/>
      <c r="O363" s="81"/>
      <c r="P363" s="39"/>
    </row>
    <row r="364" spans="1:16" ht="15" x14ac:dyDescent="0.2">
      <c r="A364" s="74"/>
      <c r="B364" s="74"/>
      <c r="C364" s="74"/>
      <c r="D364" s="75"/>
      <c r="E364" s="76"/>
      <c r="F364" s="77"/>
      <c r="G364" s="78"/>
      <c r="H364" s="78"/>
      <c r="I364" s="79"/>
      <c r="J364" s="80"/>
      <c r="K364" s="79"/>
      <c r="L364" s="80"/>
      <c r="M364" s="81"/>
      <c r="N364" s="82"/>
      <c r="O364" s="81"/>
      <c r="P364" s="39"/>
    </row>
    <row r="365" spans="1:16" ht="15" x14ac:dyDescent="0.2">
      <c r="A365" s="74"/>
      <c r="B365" s="74"/>
      <c r="C365" s="74"/>
      <c r="D365" s="75"/>
      <c r="E365" s="76"/>
      <c r="F365" s="77"/>
      <c r="G365" s="78"/>
      <c r="H365" s="78"/>
      <c r="I365" s="79"/>
      <c r="J365" s="80"/>
      <c r="K365" s="79"/>
      <c r="L365" s="80"/>
      <c r="M365" s="81"/>
      <c r="N365" s="82"/>
      <c r="O365" s="81"/>
      <c r="P365" s="39"/>
    </row>
    <row r="366" spans="1:16" ht="15" x14ac:dyDescent="0.2">
      <c r="A366" s="74"/>
      <c r="B366" s="74"/>
      <c r="C366" s="74"/>
      <c r="D366" s="75"/>
      <c r="E366" s="76"/>
      <c r="F366" s="77"/>
      <c r="G366" s="78"/>
      <c r="H366" s="78"/>
      <c r="I366" s="79"/>
      <c r="J366" s="80"/>
      <c r="K366" s="79"/>
      <c r="L366" s="80"/>
      <c r="M366" s="81"/>
      <c r="N366" s="82"/>
      <c r="O366" s="81"/>
      <c r="P366" s="39"/>
    </row>
    <row r="367" spans="1:16" ht="15" x14ac:dyDescent="0.2">
      <c r="A367" s="74"/>
      <c r="B367" s="74"/>
      <c r="C367" s="74"/>
      <c r="D367" s="75"/>
      <c r="E367" s="76"/>
      <c r="F367" s="77"/>
      <c r="G367" s="78"/>
      <c r="H367" s="78"/>
      <c r="I367" s="79"/>
      <c r="J367" s="80"/>
      <c r="K367" s="79"/>
      <c r="L367" s="80"/>
      <c r="M367" s="81"/>
      <c r="N367" s="82"/>
      <c r="O367" s="81"/>
      <c r="P367" s="39"/>
    </row>
    <row r="368" spans="1:16" ht="15" x14ac:dyDescent="0.2">
      <c r="A368" s="74"/>
      <c r="B368" s="74"/>
      <c r="C368" s="74"/>
      <c r="D368" s="75"/>
      <c r="E368" s="76"/>
      <c r="F368" s="77"/>
      <c r="G368" s="78"/>
      <c r="H368" s="78"/>
      <c r="I368" s="79"/>
      <c r="J368" s="80"/>
      <c r="K368" s="79"/>
      <c r="L368" s="80"/>
      <c r="M368" s="81"/>
      <c r="N368" s="82"/>
      <c r="O368" s="81"/>
      <c r="P368" s="39"/>
    </row>
    <row r="369" spans="1:16" ht="15" x14ac:dyDescent="0.2">
      <c r="A369" s="74"/>
      <c r="B369" s="74"/>
      <c r="C369" s="74"/>
      <c r="D369" s="75"/>
      <c r="E369" s="76"/>
      <c r="F369" s="77"/>
      <c r="G369" s="78"/>
      <c r="H369" s="78"/>
      <c r="I369" s="79"/>
      <c r="J369" s="80"/>
      <c r="K369" s="79"/>
      <c r="L369" s="80"/>
      <c r="M369" s="81"/>
      <c r="N369" s="82"/>
      <c r="O369" s="81"/>
      <c r="P369" s="39"/>
    </row>
    <row r="370" spans="1:16" ht="15" x14ac:dyDescent="0.2">
      <c r="A370" s="74"/>
      <c r="B370" s="74"/>
      <c r="C370" s="74"/>
      <c r="D370" s="75"/>
      <c r="E370" s="76"/>
      <c r="F370" s="77"/>
      <c r="G370" s="78"/>
      <c r="H370" s="78"/>
      <c r="I370" s="79"/>
      <c r="J370" s="80"/>
      <c r="K370" s="79"/>
      <c r="L370" s="80"/>
      <c r="M370" s="81"/>
      <c r="N370" s="82"/>
      <c r="O370" s="81"/>
      <c r="P370" s="39"/>
    </row>
    <row r="371" spans="1:16" ht="15" x14ac:dyDescent="0.2">
      <c r="A371" s="74"/>
      <c r="B371" s="74"/>
      <c r="C371" s="74"/>
      <c r="D371" s="75"/>
      <c r="E371" s="76"/>
      <c r="F371" s="77"/>
      <c r="G371" s="78"/>
      <c r="H371" s="78"/>
      <c r="I371" s="79"/>
      <c r="J371" s="80"/>
      <c r="K371" s="79"/>
      <c r="L371" s="80"/>
      <c r="M371" s="81"/>
      <c r="N371" s="82"/>
      <c r="O371" s="81"/>
      <c r="P371" s="39"/>
    </row>
    <row r="372" spans="1:16" ht="15" x14ac:dyDescent="0.2">
      <c r="A372" s="74"/>
      <c r="B372" s="74"/>
      <c r="C372" s="74"/>
      <c r="D372" s="75"/>
      <c r="E372" s="76"/>
      <c r="F372" s="77"/>
      <c r="G372" s="78"/>
      <c r="H372" s="78"/>
      <c r="I372" s="79"/>
      <c r="J372" s="80"/>
      <c r="K372" s="79"/>
      <c r="L372" s="80"/>
      <c r="M372" s="81"/>
      <c r="N372" s="82"/>
      <c r="O372" s="81"/>
      <c r="P372" s="39"/>
    </row>
    <row r="373" spans="1:16" ht="15" x14ac:dyDescent="0.2">
      <c r="A373" s="74"/>
      <c r="B373" s="74"/>
      <c r="C373" s="74"/>
      <c r="D373" s="75"/>
      <c r="E373" s="76"/>
      <c r="F373" s="77"/>
      <c r="G373" s="78"/>
      <c r="H373" s="78"/>
      <c r="I373" s="79"/>
      <c r="J373" s="80"/>
      <c r="K373" s="79"/>
      <c r="L373" s="80"/>
      <c r="M373" s="81"/>
      <c r="N373" s="82"/>
      <c r="O373" s="81"/>
      <c r="P373" s="39"/>
    </row>
    <row r="374" spans="1:16" ht="15" x14ac:dyDescent="0.2">
      <c r="A374" s="74"/>
      <c r="B374" s="74"/>
      <c r="C374" s="74"/>
      <c r="D374" s="75"/>
      <c r="E374" s="76"/>
      <c r="F374" s="77"/>
      <c r="G374" s="78"/>
      <c r="H374" s="78"/>
      <c r="I374" s="79"/>
      <c r="J374" s="80"/>
      <c r="K374" s="79"/>
      <c r="L374" s="80"/>
      <c r="M374" s="81"/>
      <c r="N374" s="82"/>
      <c r="O374" s="81"/>
      <c r="P374" s="39"/>
    </row>
    <row r="375" spans="1:16" ht="15" x14ac:dyDescent="0.2">
      <c r="A375" s="74"/>
      <c r="B375" s="74"/>
      <c r="C375" s="74"/>
      <c r="D375" s="75"/>
      <c r="E375" s="76"/>
      <c r="F375" s="77"/>
      <c r="G375" s="78"/>
      <c r="H375" s="78"/>
      <c r="I375" s="79"/>
      <c r="J375" s="80"/>
      <c r="K375" s="79"/>
      <c r="L375" s="80"/>
      <c r="M375" s="81"/>
      <c r="N375" s="82"/>
      <c r="O375" s="81"/>
      <c r="P375" s="39"/>
    </row>
    <row r="376" spans="1:16" ht="15" x14ac:dyDescent="0.2">
      <c r="A376" s="74"/>
      <c r="B376" s="74"/>
      <c r="C376" s="74"/>
      <c r="D376" s="75"/>
      <c r="E376" s="76"/>
      <c r="F376" s="77"/>
      <c r="G376" s="78"/>
      <c r="H376" s="78"/>
      <c r="I376" s="79"/>
      <c r="J376" s="80"/>
      <c r="K376" s="79"/>
      <c r="L376" s="80"/>
      <c r="M376" s="81"/>
      <c r="N376" s="82"/>
      <c r="O376" s="81"/>
      <c r="P376" s="39"/>
    </row>
    <row r="377" spans="1:16" ht="15" x14ac:dyDescent="0.2">
      <c r="A377" s="74"/>
      <c r="B377" s="74"/>
      <c r="C377" s="74"/>
      <c r="D377" s="75"/>
      <c r="E377" s="76"/>
      <c r="F377" s="77"/>
      <c r="G377" s="78"/>
      <c r="H377" s="78"/>
      <c r="I377" s="79"/>
      <c r="J377" s="80"/>
      <c r="K377" s="79"/>
      <c r="L377" s="80"/>
      <c r="M377" s="81"/>
      <c r="N377" s="82"/>
      <c r="O377" s="81"/>
      <c r="P377" s="39"/>
    </row>
    <row r="378" spans="1:16" ht="15" x14ac:dyDescent="0.2">
      <c r="A378" s="74"/>
      <c r="B378" s="74"/>
      <c r="C378" s="74"/>
      <c r="D378" s="75"/>
      <c r="E378" s="76"/>
      <c r="F378" s="77"/>
      <c r="G378" s="78"/>
      <c r="H378" s="78"/>
      <c r="I378" s="79"/>
      <c r="J378" s="80"/>
      <c r="K378" s="79"/>
      <c r="L378" s="80"/>
      <c r="M378" s="81"/>
      <c r="N378" s="82"/>
      <c r="O378" s="81"/>
      <c r="P378" s="39"/>
    </row>
    <row r="379" spans="1:16" ht="15" x14ac:dyDescent="0.2">
      <c r="A379" s="74"/>
      <c r="B379" s="74"/>
      <c r="C379" s="74"/>
      <c r="D379" s="75"/>
      <c r="E379" s="76"/>
      <c r="F379" s="77"/>
      <c r="G379" s="78"/>
      <c r="H379" s="78"/>
      <c r="I379" s="79"/>
      <c r="J379" s="80"/>
      <c r="K379" s="79"/>
      <c r="L379" s="80"/>
      <c r="M379" s="81"/>
      <c r="N379" s="82"/>
      <c r="O379" s="81"/>
      <c r="P379" s="39"/>
    </row>
    <row r="380" spans="1:16" ht="15" x14ac:dyDescent="0.2">
      <c r="A380" s="74"/>
      <c r="B380" s="74"/>
      <c r="C380" s="74"/>
      <c r="D380" s="75"/>
      <c r="E380" s="76"/>
      <c r="F380" s="77"/>
      <c r="G380" s="78"/>
      <c r="H380" s="78"/>
      <c r="I380" s="79"/>
      <c r="J380" s="80"/>
      <c r="K380" s="79"/>
      <c r="L380" s="80"/>
      <c r="M380" s="81"/>
      <c r="N380" s="82"/>
      <c r="O380" s="81"/>
      <c r="P380" s="39"/>
    </row>
    <row r="381" spans="1:16" ht="15" x14ac:dyDescent="0.2">
      <c r="A381" s="74"/>
      <c r="B381" s="74"/>
      <c r="C381" s="74"/>
      <c r="D381" s="75"/>
      <c r="E381" s="76"/>
      <c r="F381" s="77"/>
      <c r="G381" s="78"/>
      <c r="H381" s="78"/>
      <c r="I381" s="79"/>
      <c r="J381" s="80"/>
      <c r="K381" s="79"/>
      <c r="L381" s="80"/>
      <c r="M381" s="81"/>
      <c r="N381" s="82"/>
      <c r="O381" s="81"/>
      <c r="P381" s="39"/>
    </row>
    <row r="382" spans="1:16" ht="15" x14ac:dyDescent="0.2">
      <c r="A382" s="74"/>
      <c r="B382" s="74"/>
      <c r="C382" s="74"/>
      <c r="D382" s="75"/>
      <c r="E382" s="76"/>
      <c r="F382" s="77"/>
      <c r="G382" s="78"/>
      <c r="H382" s="78"/>
      <c r="I382" s="79"/>
      <c r="J382" s="80"/>
      <c r="K382" s="79"/>
      <c r="L382" s="80"/>
      <c r="M382" s="81"/>
      <c r="N382" s="82"/>
      <c r="O382" s="81"/>
      <c r="P382" s="39"/>
    </row>
    <row r="383" spans="1:16" ht="15" x14ac:dyDescent="0.2">
      <c r="A383" s="74"/>
      <c r="B383" s="74"/>
      <c r="C383" s="74"/>
      <c r="D383" s="75"/>
      <c r="E383" s="76"/>
      <c r="F383" s="77"/>
      <c r="G383" s="78"/>
      <c r="H383" s="78"/>
      <c r="I383" s="79"/>
      <c r="J383" s="80"/>
      <c r="K383" s="79"/>
      <c r="L383" s="80"/>
      <c r="M383" s="81"/>
      <c r="N383" s="82"/>
      <c r="O383" s="81"/>
      <c r="P383" s="39"/>
    </row>
    <row r="384" spans="1:16" ht="15" x14ac:dyDescent="0.2">
      <c r="A384" s="74"/>
      <c r="B384" s="74"/>
      <c r="C384" s="74"/>
      <c r="D384" s="75"/>
      <c r="E384" s="76"/>
      <c r="F384" s="77"/>
      <c r="G384" s="78"/>
      <c r="H384" s="78"/>
      <c r="I384" s="79"/>
      <c r="J384" s="80"/>
      <c r="K384" s="79"/>
      <c r="L384" s="80"/>
      <c r="M384" s="81"/>
      <c r="N384" s="82"/>
      <c r="O384" s="81"/>
      <c r="P384" s="39"/>
    </row>
    <row r="385" spans="1:16" ht="15" x14ac:dyDescent="0.2">
      <c r="A385" s="74"/>
      <c r="B385" s="74"/>
      <c r="C385" s="74"/>
      <c r="D385" s="75"/>
      <c r="E385" s="76"/>
      <c r="F385" s="77"/>
      <c r="G385" s="78"/>
      <c r="H385" s="78"/>
      <c r="I385" s="79"/>
      <c r="J385" s="80"/>
      <c r="K385" s="79"/>
      <c r="L385" s="80"/>
      <c r="M385" s="81"/>
      <c r="N385" s="82"/>
      <c r="O385" s="81"/>
      <c r="P385" s="39"/>
    </row>
    <row r="386" spans="1:16" ht="15" x14ac:dyDescent="0.2">
      <c r="A386" s="74"/>
      <c r="B386" s="74"/>
      <c r="C386" s="74"/>
      <c r="D386" s="75"/>
      <c r="E386" s="76"/>
      <c r="F386" s="77"/>
      <c r="G386" s="78"/>
      <c r="H386" s="78"/>
      <c r="I386" s="79"/>
      <c r="J386" s="80"/>
      <c r="K386" s="79"/>
      <c r="L386" s="80"/>
      <c r="M386" s="81"/>
      <c r="N386" s="82"/>
      <c r="O386" s="81"/>
      <c r="P386" s="39"/>
    </row>
    <row r="387" spans="1:16" ht="15" x14ac:dyDescent="0.2">
      <c r="A387" s="74"/>
      <c r="B387" s="74"/>
      <c r="C387" s="74"/>
      <c r="D387" s="75"/>
      <c r="E387" s="76"/>
      <c r="F387" s="77"/>
      <c r="G387" s="78"/>
      <c r="H387" s="78"/>
      <c r="I387" s="79"/>
      <c r="J387" s="80"/>
      <c r="K387" s="79"/>
      <c r="L387" s="80"/>
      <c r="M387" s="81"/>
      <c r="N387" s="82"/>
      <c r="O387" s="81"/>
      <c r="P387" s="39"/>
    </row>
    <row r="388" spans="1:16" ht="15" x14ac:dyDescent="0.2">
      <c r="A388" s="74"/>
      <c r="B388" s="74"/>
      <c r="C388" s="74"/>
      <c r="D388" s="75"/>
      <c r="E388" s="76"/>
      <c r="F388" s="77"/>
      <c r="G388" s="78"/>
      <c r="H388" s="78"/>
      <c r="I388" s="79"/>
      <c r="J388" s="80"/>
      <c r="K388" s="79"/>
      <c r="L388" s="80"/>
      <c r="M388" s="81"/>
      <c r="N388" s="82"/>
      <c r="O388" s="81"/>
      <c r="P388" s="39"/>
    </row>
    <row r="389" spans="1:16" ht="15" x14ac:dyDescent="0.2">
      <c r="A389" s="74"/>
      <c r="B389" s="74"/>
      <c r="C389" s="74"/>
      <c r="D389" s="75"/>
      <c r="E389" s="76"/>
      <c r="F389" s="77"/>
      <c r="G389" s="78"/>
      <c r="H389" s="78"/>
      <c r="I389" s="79"/>
      <c r="J389" s="80"/>
      <c r="K389" s="79"/>
      <c r="L389" s="80"/>
      <c r="M389" s="81"/>
      <c r="N389" s="82"/>
      <c r="O389" s="81"/>
      <c r="P389" s="39"/>
    </row>
    <row r="390" spans="1:16" ht="15" x14ac:dyDescent="0.2">
      <c r="A390" s="74"/>
      <c r="B390" s="74"/>
      <c r="C390" s="74"/>
      <c r="D390" s="75"/>
      <c r="E390" s="76"/>
      <c r="F390" s="77"/>
      <c r="G390" s="78"/>
      <c r="H390" s="78"/>
      <c r="I390" s="79"/>
      <c r="J390" s="80"/>
      <c r="K390" s="79"/>
      <c r="L390" s="80"/>
      <c r="M390" s="81"/>
      <c r="N390" s="82"/>
      <c r="O390" s="81"/>
      <c r="P390" s="39"/>
    </row>
    <row r="391" spans="1:16" ht="15" x14ac:dyDescent="0.2">
      <c r="A391" s="74"/>
      <c r="B391" s="74"/>
      <c r="C391" s="74"/>
      <c r="D391" s="75"/>
      <c r="E391" s="76"/>
      <c r="F391" s="77"/>
      <c r="G391" s="78"/>
      <c r="H391" s="78"/>
      <c r="I391" s="79"/>
      <c r="J391" s="80"/>
      <c r="K391" s="79"/>
      <c r="L391" s="80"/>
      <c r="M391" s="81"/>
      <c r="N391" s="82"/>
      <c r="O391" s="81"/>
      <c r="P391" s="39"/>
    </row>
    <row r="392" spans="1:16" ht="15" x14ac:dyDescent="0.2">
      <c r="A392" s="74"/>
      <c r="B392" s="74"/>
      <c r="C392" s="74"/>
      <c r="D392" s="75"/>
      <c r="E392" s="76"/>
      <c r="F392" s="77"/>
      <c r="G392" s="78"/>
      <c r="H392" s="78"/>
      <c r="I392" s="79"/>
      <c r="J392" s="80"/>
      <c r="K392" s="79"/>
      <c r="L392" s="80"/>
      <c r="M392" s="81"/>
      <c r="N392" s="82"/>
      <c r="O392" s="81"/>
      <c r="P392" s="39"/>
    </row>
    <row r="393" spans="1:16" ht="15" x14ac:dyDescent="0.2">
      <c r="A393" s="74"/>
      <c r="B393" s="74"/>
      <c r="C393" s="74"/>
      <c r="D393" s="75"/>
      <c r="E393" s="76"/>
      <c r="F393" s="77"/>
      <c r="G393" s="78"/>
      <c r="H393" s="78"/>
      <c r="I393" s="79"/>
      <c r="J393" s="80"/>
      <c r="K393" s="79"/>
      <c r="L393" s="80"/>
      <c r="M393" s="81"/>
      <c r="N393" s="82"/>
      <c r="O393" s="81"/>
      <c r="P393" s="39"/>
    </row>
    <row r="394" spans="1:16" ht="15" x14ac:dyDescent="0.2">
      <c r="A394" s="74"/>
      <c r="B394" s="74"/>
      <c r="C394" s="74"/>
      <c r="D394" s="75"/>
      <c r="E394" s="76"/>
      <c r="F394" s="77"/>
      <c r="G394" s="78"/>
      <c r="H394" s="78"/>
      <c r="I394" s="79"/>
      <c r="J394" s="80"/>
      <c r="K394" s="79"/>
      <c r="L394" s="80"/>
      <c r="M394" s="81"/>
      <c r="N394" s="82"/>
      <c r="O394" s="81"/>
      <c r="P394" s="39"/>
    </row>
    <row r="395" spans="1:16" ht="15" x14ac:dyDescent="0.2">
      <c r="A395" s="74"/>
      <c r="B395" s="74"/>
      <c r="C395" s="74"/>
      <c r="D395" s="75"/>
      <c r="E395" s="76"/>
      <c r="F395" s="77"/>
      <c r="G395" s="78"/>
      <c r="H395" s="78"/>
      <c r="I395" s="79"/>
      <c r="J395" s="80"/>
      <c r="K395" s="79"/>
      <c r="L395" s="80"/>
      <c r="M395" s="81"/>
      <c r="N395" s="82"/>
      <c r="O395" s="81"/>
      <c r="P395" s="39"/>
    </row>
    <row r="396" spans="1:16" ht="15" x14ac:dyDescent="0.2">
      <c r="A396" s="74"/>
      <c r="B396" s="74"/>
      <c r="C396" s="74"/>
      <c r="D396" s="75"/>
      <c r="E396" s="76"/>
      <c r="F396" s="77"/>
      <c r="G396" s="78"/>
      <c r="H396" s="78"/>
      <c r="I396" s="79"/>
      <c r="J396" s="80"/>
      <c r="K396" s="79"/>
      <c r="L396" s="80"/>
      <c r="M396" s="81"/>
      <c r="N396" s="82"/>
      <c r="O396" s="81"/>
      <c r="P396" s="39"/>
    </row>
    <row r="397" spans="1:16" ht="15" x14ac:dyDescent="0.2">
      <c r="A397" s="74"/>
      <c r="B397" s="74"/>
      <c r="C397" s="74"/>
      <c r="D397" s="75"/>
      <c r="E397" s="76"/>
      <c r="F397" s="77"/>
      <c r="G397" s="78"/>
      <c r="H397" s="78"/>
      <c r="I397" s="79"/>
      <c r="J397" s="80"/>
      <c r="K397" s="79"/>
      <c r="L397" s="80"/>
      <c r="M397" s="81"/>
      <c r="N397" s="82"/>
      <c r="O397" s="81"/>
      <c r="P397" s="39"/>
    </row>
    <row r="398" spans="1:16" ht="15" x14ac:dyDescent="0.2">
      <c r="A398" s="74"/>
      <c r="B398" s="74"/>
      <c r="C398" s="74"/>
      <c r="D398" s="75"/>
      <c r="E398" s="76"/>
      <c r="F398" s="77"/>
      <c r="G398" s="78"/>
      <c r="H398" s="78"/>
      <c r="I398" s="79"/>
      <c r="J398" s="80"/>
      <c r="K398" s="79"/>
      <c r="L398" s="80"/>
      <c r="M398" s="81"/>
      <c r="N398" s="82"/>
      <c r="O398" s="81"/>
      <c r="P398" s="39"/>
    </row>
    <row r="399" spans="1:16" ht="15" x14ac:dyDescent="0.2">
      <c r="A399" s="74"/>
      <c r="B399" s="74"/>
      <c r="C399" s="74"/>
      <c r="D399" s="75"/>
      <c r="E399" s="76"/>
      <c r="F399" s="77"/>
      <c r="G399" s="78"/>
      <c r="H399" s="78"/>
      <c r="I399" s="79"/>
      <c r="J399" s="80"/>
      <c r="K399" s="79"/>
      <c r="L399" s="80"/>
      <c r="M399" s="81"/>
      <c r="N399" s="82"/>
      <c r="O399" s="81"/>
      <c r="P399" s="39"/>
    </row>
    <row r="400" spans="1:16" ht="15" x14ac:dyDescent="0.2">
      <c r="A400" s="74"/>
      <c r="B400" s="74"/>
      <c r="C400" s="74"/>
      <c r="D400" s="75"/>
      <c r="E400" s="76"/>
      <c r="F400" s="77"/>
      <c r="G400" s="78"/>
      <c r="H400" s="78"/>
      <c r="I400" s="79"/>
      <c r="J400" s="80"/>
      <c r="K400" s="79"/>
      <c r="L400" s="80"/>
      <c r="M400" s="81"/>
      <c r="N400" s="82"/>
      <c r="O400" s="81"/>
      <c r="P400" s="39"/>
    </row>
    <row r="401" spans="1:16" ht="15" x14ac:dyDescent="0.2">
      <c r="A401" s="74"/>
      <c r="B401" s="74"/>
      <c r="C401" s="74"/>
      <c r="D401" s="75"/>
      <c r="E401" s="76"/>
      <c r="F401" s="77"/>
      <c r="G401" s="78"/>
      <c r="H401" s="78"/>
      <c r="I401" s="79"/>
      <c r="J401" s="80"/>
      <c r="K401" s="79"/>
      <c r="L401" s="80"/>
      <c r="M401" s="81"/>
      <c r="N401" s="82"/>
      <c r="O401" s="81"/>
      <c r="P401" s="39"/>
    </row>
    <row r="402" spans="1:16" ht="15" x14ac:dyDescent="0.2">
      <c r="A402" s="74"/>
      <c r="B402" s="74"/>
      <c r="C402" s="74"/>
      <c r="D402" s="75"/>
      <c r="E402" s="76"/>
      <c r="F402" s="77"/>
      <c r="G402" s="78"/>
      <c r="H402" s="78"/>
      <c r="I402" s="79"/>
      <c r="J402" s="80"/>
      <c r="K402" s="79"/>
      <c r="L402" s="80"/>
      <c r="M402" s="81"/>
      <c r="N402" s="82"/>
      <c r="O402" s="81"/>
      <c r="P402" s="39"/>
    </row>
    <row r="403" spans="1:16" ht="15" x14ac:dyDescent="0.2">
      <c r="A403" s="74"/>
      <c r="B403" s="74"/>
      <c r="C403" s="74"/>
      <c r="D403" s="75"/>
      <c r="E403" s="76"/>
      <c r="F403" s="77"/>
      <c r="G403" s="78"/>
      <c r="H403" s="78"/>
      <c r="I403" s="79"/>
      <c r="J403" s="80"/>
      <c r="K403" s="79"/>
      <c r="L403" s="80"/>
      <c r="M403" s="81"/>
      <c r="N403" s="82"/>
      <c r="O403" s="81"/>
      <c r="P403" s="39"/>
    </row>
    <row r="404" spans="1:16" ht="15" x14ac:dyDescent="0.2">
      <c r="A404" s="74"/>
      <c r="B404" s="74"/>
      <c r="C404" s="74"/>
      <c r="D404" s="75"/>
      <c r="E404" s="76"/>
      <c r="F404" s="77"/>
      <c r="G404" s="78"/>
      <c r="H404" s="78"/>
      <c r="I404" s="79"/>
      <c r="J404" s="80"/>
      <c r="K404" s="79"/>
      <c r="L404" s="80"/>
      <c r="M404" s="81"/>
      <c r="N404" s="82"/>
      <c r="O404" s="81"/>
      <c r="P404" s="39"/>
    </row>
    <row r="405" spans="1:16" ht="15" x14ac:dyDescent="0.2">
      <c r="A405" s="74"/>
      <c r="B405" s="74"/>
      <c r="C405" s="74"/>
      <c r="D405" s="75"/>
      <c r="E405" s="76"/>
      <c r="F405" s="77"/>
      <c r="G405" s="78"/>
      <c r="H405" s="78"/>
      <c r="I405" s="79"/>
      <c r="J405" s="80"/>
      <c r="K405" s="79"/>
      <c r="L405" s="80"/>
      <c r="M405" s="81"/>
      <c r="N405" s="82"/>
      <c r="O405" s="81"/>
      <c r="P405" s="39"/>
    </row>
    <row r="406" spans="1:16" ht="15" x14ac:dyDescent="0.2">
      <c r="A406" s="74"/>
      <c r="B406" s="74"/>
      <c r="C406" s="74"/>
      <c r="D406" s="75"/>
      <c r="E406" s="76"/>
      <c r="F406" s="77"/>
      <c r="G406" s="78"/>
      <c r="H406" s="78"/>
      <c r="I406" s="79"/>
      <c r="J406" s="80"/>
      <c r="K406" s="79"/>
      <c r="L406" s="80"/>
      <c r="M406" s="81"/>
      <c r="N406" s="82"/>
      <c r="O406" s="81"/>
      <c r="P406" s="39"/>
    </row>
    <row r="407" spans="1:16" ht="15" x14ac:dyDescent="0.2">
      <c r="A407" s="74"/>
      <c r="B407" s="74"/>
      <c r="C407" s="74"/>
      <c r="D407" s="75"/>
      <c r="E407" s="76"/>
      <c r="F407" s="77"/>
      <c r="G407" s="78"/>
      <c r="H407" s="78"/>
      <c r="I407" s="79"/>
      <c r="J407" s="80"/>
      <c r="K407" s="79"/>
      <c r="L407" s="80"/>
      <c r="M407" s="81"/>
      <c r="N407" s="82"/>
      <c r="O407" s="81"/>
      <c r="P407" s="39"/>
    </row>
    <row r="408" spans="1:16" ht="15" x14ac:dyDescent="0.2">
      <c r="A408" s="74"/>
      <c r="B408" s="74"/>
      <c r="C408" s="74"/>
      <c r="D408" s="75"/>
      <c r="E408" s="76"/>
      <c r="F408" s="77"/>
      <c r="G408" s="78"/>
      <c r="H408" s="78"/>
      <c r="I408" s="79"/>
      <c r="J408" s="80"/>
      <c r="K408" s="79"/>
      <c r="L408" s="80"/>
      <c r="M408" s="81"/>
      <c r="N408" s="82"/>
      <c r="O408" s="81"/>
      <c r="P408" s="39"/>
    </row>
    <row r="409" spans="1:16" ht="15" x14ac:dyDescent="0.2">
      <c r="A409" s="74"/>
      <c r="B409" s="74"/>
      <c r="C409" s="74"/>
      <c r="D409" s="75"/>
      <c r="E409" s="76"/>
      <c r="F409" s="77"/>
      <c r="G409" s="78"/>
      <c r="H409" s="78"/>
      <c r="I409" s="79"/>
      <c r="J409" s="80"/>
      <c r="K409" s="79"/>
      <c r="L409" s="80"/>
      <c r="M409" s="81"/>
      <c r="N409" s="82"/>
      <c r="O409" s="81"/>
      <c r="P409" s="39"/>
    </row>
    <row r="410" spans="1:16" ht="15" x14ac:dyDescent="0.2">
      <c r="A410" s="74"/>
      <c r="B410" s="74"/>
      <c r="C410" s="74"/>
      <c r="D410" s="75"/>
      <c r="E410" s="76"/>
      <c r="F410" s="77"/>
      <c r="G410" s="78"/>
      <c r="H410" s="78"/>
      <c r="I410" s="79"/>
      <c r="J410" s="80"/>
      <c r="K410" s="79"/>
      <c r="L410" s="80"/>
      <c r="M410" s="81"/>
      <c r="N410" s="82"/>
      <c r="O410" s="81"/>
      <c r="P410" s="39"/>
    </row>
    <row r="411" spans="1:16" ht="15" x14ac:dyDescent="0.2">
      <c r="A411" s="74"/>
      <c r="B411" s="74"/>
      <c r="C411" s="74"/>
      <c r="D411" s="75"/>
      <c r="E411" s="76"/>
      <c r="F411" s="77"/>
      <c r="G411" s="78"/>
      <c r="H411" s="78"/>
      <c r="I411" s="79"/>
      <c r="J411" s="80"/>
      <c r="K411" s="79"/>
      <c r="L411" s="80"/>
      <c r="M411" s="81"/>
      <c r="N411" s="82"/>
      <c r="O411" s="81"/>
      <c r="P411" s="39"/>
    </row>
    <row r="412" spans="1:16" ht="15" x14ac:dyDescent="0.2">
      <c r="A412" s="74"/>
      <c r="B412" s="74"/>
      <c r="C412" s="74"/>
      <c r="D412" s="75"/>
      <c r="E412" s="76"/>
      <c r="F412" s="77"/>
      <c r="G412" s="78"/>
      <c r="H412" s="78"/>
      <c r="I412" s="79"/>
      <c r="J412" s="80"/>
      <c r="K412" s="79"/>
      <c r="L412" s="80"/>
      <c r="M412" s="81"/>
      <c r="N412" s="82"/>
      <c r="O412" s="81"/>
      <c r="P412" s="39"/>
    </row>
    <row r="413" spans="1:16" ht="15" x14ac:dyDescent="0.2">
      <c r="A413" s="74"/>
      <c r="B413" s="74"/>
      <c r="C413" s="74"/>
      <c r="D413" s="75"/>
      <c r="E413" s="76"/>
      <c r="F413" s="77"/>
      <c r="G413" s="78"/>
      <c r="H413" s="78"/>
      <c r="I413" s="79"/>
      <c r="J413" s="80"/>
      <c r="K413" s="79"/>
      <c r="L413" s="80"/>
      <c r="M413" s="81"/>
      <c r="N413" s="82"/>
      <c r="O413" s="81"/>
      <c r="P413" s="39"/>
    </row>
    <row r="414" spans="1:16" ht="15" x14ac:dyDescent="0.2">
      <c r="A414" s="74"/>
      <c r="B414" s="74"/>
      <c r="C414" s="74"/>
      <c r="D414" s="75"/>
      <c r="E414" s="76"/>
      <c r="F414" s="77"/>
      <c r="G414" s="78"/>
      <c r="H414" s="78"/>
      <c r="I414" s="79"/>
      <c r="J414" s="80"/>
      <c r="K414" s="79"/>
      <c r="L414" s="80"/>
      <c r="M414" s="81"/>
      <c r="N414" s="82"/>
      <c r="O414" s="81"/>
      <c r="P414" s="39"/>
    </row>
    <row r="415" spans="1:16" ht="15" x14ac:dyDescent="0.2">
      <c r="A415" s="74"/>
      <c r="B415" s="74"/>
      <c r="C415" s="74"/>
      <c r="D415" s="75"/>
      <c r="E415" s="76"/>
      <c r="F415" s="77"/>
      <c r="G415" s="78"/>
      <c r="H415" s="78"/>
      <c r="I415" s="79"/>
      <c r="J415" s="80"/>
      <c r="K415" s="79"/>
      <c r="L415" s="80"/>
      <c r="M415" s="81"/>
      <c r="N415" s="82"/>
      <c r="O415" s="81"/>
      <c r="P415" s="39"/>
    </row>
    <row r="416" spans="1:16" ht="15" x14ac:dyDescent="0.2">
      <c r="A416" s="74"/>
      <c r="B416" s="74"/>
      <c r="C416" s="74"/>
      <c r="D416" s="75"/>
      <c r="E416" s="76"/>
      <c r="F416" s="77"/>
      <c r="G416" s="78"/>
      <c r="H416" s="78"/>
      <c r="I416" s="79"/>
      <c r="J416" s="80"/>
      <c r="K416" s="79"/>
      <c r="L416" s="80"/>
      <c r="M416" s="81"/>
      <c r="N416" s="82"/>
      <c r="O416" s="81"/>
      <c r="P416" s="39"/>
    </row>
    <row r="417" spans="1:16" ht="15" x14ac:dyDescent="0.2">
      <c r="A417" s="74"/>
      <c r="B417" s="74"/>
      <c r="C417" s="74"/>
      <c r="D417" s="75"/>
      <c r="E417" s="76"/>
      <c r="F417" s="77"/>
      <c r="G417" s="78"/>
      <c r="H417" s="78"/>
      <c r="I417" s="79"/>
      <c r="J417" s="80"/>
      <c r="K417" s="79"/>
      <c r="L417" s="80"/>
      <c r="M417" s="81"/>
      <c r="N417" s="82"/>
      <c r="O417" s="81"/>
      <c r="P417" s="39"/>
    </row>
    <row r="418" spans="1:16" ht="15" x14ac:dyDescent="0.2">
      <c r="A418" s="74"/>
      <c r="B418" s="74"/>
      <c r="C418" s="74"/>
      <c r="D418" s="75"/>
      <c r="E418" s="76"/>
      <c r="F418" s="77"/>
      <c r="G418" s="78"/>
      <c r="H418" s="78"/>
      <c r="I418" s="79"/>
      <c r="J418" s="80"/>
      <c r="K418" s="79"/>
      <c r="L418" s="80"/>
      <c r="M418" s="81"/>
      <c r="N418" s="82"/>
      <c r="O418" s="81"/>
      <c r="P418" s="39"/>
    </row>
    <row r="419" spans="1:16" ht="15" x14ac:dyDescent="0.2">
      <c r="A419" s="74"/>
      <c r="B419" s="74"/>
      <c r="C419" s="74"/>
      <c r="D419" s="75"/>
      <c r="E419" s="76"/>
      <c r="F419" s="77"/>
      <c r="G419" s="78"/>
      <c r="H419" s="78"/>
      <c r="I419" s="79"/>
      <c r="J419" s="80"/>
      <c r="K419" s="79"/>
      <c r="L419" s="80"/>
      <c r="M419" s="81"/>
      <c r="N419" s="82"/>
      <c r="O419" s="81"/>
      <c r="P419" s="39"/>
    </row>
    <row r="420" spans="1:16" ht="15" x14ac:dyDescent="0.2">
      <c r="A420" s="74"/>
      <c r="B420" s="74"/>
      <c r="C420" s="74"/>
      <c r="D420" s="75"/>
      <c r="E420" s="76"/>
      <c r="F420" s="77"/>
      <c r="G420" s="78"/>
      <c r="H420" s="78"/>
      <c r="I420" s="79"/>
      <c r="J420" s="80"/>
      <c r="K420" s="79"/>
      <c r="L420" s="80"/>
      <c r="M420" s="81"/>
      <c r="N420" s="82"/>
      <c r="O420" s="81"/>
      <c r="P420" s="39"/>
    </row>
    <row r="421" spans="1:16" ht="15" x14ac:dyDescent="0.2">
      <c r="A421" s="74"/>
      <c r="B421" s="74"/>
      <c r="C421" s="74"/>
      <c r="D421" s="75"/>
      <c r="E421" s="76"/>
      <c r="F421" s="77"/>
      <c r="G421" s="78"/>
      <c r="H421" s="78"/>
      <c r="I421" s="79"/>
      <c r="J421" s="80"/>
      <c r="K421" s="79"/>
      <c r="L421" s="80"/>
      <c r="M421" s="81"/>
      <c r="N421" s="82"/>
      <c r="O421" s="81"/>
      <c r="P421" s="39"/>
    </row>
    <row r="422" spans="1:16" ht="15" x14ac:dyDescent="0.2">
      <c r="A422" s="74"/>
      <c r="B422" s="74"/>
      <c r="C422" s="74"/>
      <c r="D422" s="75"/>
      <c r="E422" s="76"/>
      <c r="F422" s="77"/>
      <c r="G422" s="78"/>
      <c r="H422" s="78"/>
      <c r="I422" s="79"/>
      <c r="J422" s="80"/>
      <c r="K422" s="79"/>
      <c r="L422" s="80"/>
      <c r="M422" s="81"/>
      <c r="N422" s="82"/>
      <c r="O422" s="81"/>
      <c r="P422" s="39"/>
    </row>
    <row r="423" spans="1:16" ht="15" x14ac:dyDescent="0.2">
      <c r="A423" s="74"/>
      <c r="B423" s="74"/>
      <c r="C423" s="74"/>
      <c r="D423" s="75"/>
      <c r="E423" s="76"/>
      <c r="F423" s="77"/>
      <c r="G423" s="78"/>
      <c r="H423" s="78"/>
      <c r="I423" s="79"/>
      <c r="J423" s="80"/>
      <c r="K423" s="79"/>
      <c r="L423" s="80"/>
      <c r="M423" s="81"/>
      <c r="N423" s="82"/>
      <c r="O423" s="81"/>
      <c r="P423" s="39"/>
    </row>
    <row r="424" spans="1:16" ht="15" x14ac:dyDescent="0.2">
      <c r="A424" s="74"/>
      <c r="B424" s="74"/>
      <c r="C424" s="74"/>
      <c r="D424" s="75"/>
      <c r="E424" s="76"/>
      <c r="F424" s="77"/>
      <c r="G424" s="78"/>
      <c r="H424" s="78"/>
      <c r="I424" s="79"/>
      <c r="J424" s="80"/>
      <c r="K424" s="79"/>
      <c r="L424" s="80"/>
      <c r="M424" s="81"/>
      <c r="N424" s="82"/>
      <c r="O424" s="81"/>
      <c r="P424" s="39"/>
    </row>
    <row r="425" spans="1:16" ht="15" x14ac:dyDescent="0.2">
      <c r="A425" s="74"/>
      <c r="B425" s="74"/>
      <c r="C425" s="74"/>
      <c r="D425" s="75"/>
      <c r="E425" s="76"/>
      <c r="F425" s="77"/>
      <c r="G425" s="78"/>
      <c r="H425" s="78"/>
      <c r="I425" s="79"/>
      <c r="J425" s="80"/>
      <c r="K425" s="79"/>
      <c r="L425" s="80"/>
      <c r="M425" s="81"/>
      <c r="N425" s="82"/>
      <c r="O425" s="81"/>
      <c r="P425" s="39"/>
    </row>
    <row r="426" spans="1:16" ht="15" x14ac:dyDescent="0.2">
      <c r="A426" s="74"/>
      <c r="B426" s="74"/>
      <c r="C426" s="74"/>
      <c r="D426" s="75"/>
      <c r="E426" s="76"/>
      <c r="F426" s="77"/>
      <c r="G426" s="78"/>
      <c r="H426" s="78"/>
      <c r="I426" s="79"/>
      <c r="J426" s="80"/>
      <c r="K426" s="79"/>
      <c r="L426" s="80"/>
      <c r="M426" s="81"/>
      <c r="N426" s="82"/>
      <c r="O426" s="81"/>
      <c r="P426" s="39"/>
    </row>
    <row r="427" spans="1:16" ht="15" x14ac:dyDescent="0.2">
      <c r="A427" s="74"/>
      <c r="B427" s="74"/>
      <c r="C427" s="74"/>
      <c r="D427" s="75"/>
      <c r="E427" s="76"/>
      <c r="F427" s="77"/>
      <c r="G427" s="78"/>
      <c r="H427" s="78"/>
      <c r="I427" s="79"/>
      <c r="J427" s="80"/>
      <c r="K427" s="79"/>
      <c r="L427" s="80"/>
      <c r="M427" s="81"/>
      <c r="N427" s="82"/>
      <c r="O427" s="81"/>
      <c r="P427" s="39"/>
    </row>
    <row r="428" spans="1:16" ht="15" x14ac:dyDescent="0.2">
      <c r="A428" s="74"/>
      <c r="B428" s="74"/>
      <c r="C428" s="74"/>
      <c r="D428" s="75"/>
      <c r="E428" s="76"/>
      <c r="F428" s="77"/>
      <c r="G428" s="78"/>
      <c r="H428" s="78"/>
      <c r="I428" s="79"/>
      <c r="J428" s="80"/>
      <c r="K428" s="79"/>
      <c r="L428" s="80"/>
      <c r="M428" s="81"/>
      <c r="N428" s="82"/>
      <c r="O428" s="81"/>
      <c r="P428" s="39"/>
    </row>
    <row r="429" spans="1:16" ht="15" x14ac:dyDescent="0.2">
      <c r="A429" s="74"/>
      <c r="B429" s="74"/>
      <c r="C429" s="74"/>
      <c r="D429" s="75"/>
      <c r="E429" s="76"/>
      <c r="F429" s="77"/>
      <c r="G429" s="78"/>
      <c r="H429" s="78"/>
      <c r="I429" s="79"/>
      <c r="J429" s="80"/>
      <c r="K429" s="79"/>
      <c r="L429" s="80"/>
      <c r="M429" s="81"/>
      <c r="N429" s="82"/>
      <c r="O429" s="81"/>
      <c r="P429" s="39"/>
    </row>
    <row r="430" spans="1:16" ht="15" x14ac:dyDescent="0.2">
      <c r="A430" s="74"/>
      <c r="B430" s="74"/>
      <c r="C430" s="74"/>
      <c r="D430" s="75"/>
      <c r="E430" s="76"/>
      <c r="F430" s="77"/>
      <c r="G430" s="78"/>
      <c r="H430" s="78"/>
      <c r="I430" s="79"/>
      <c r="J430" s="80"/>
      <c r="K430" s="79"/>
      <c r="L430" s="80"/>
      <c r="M430" s="81"/>
      <c r="N430" s="82"/>
      <c r="O430" s="81"/>
      <c r="P430" s="39"/>
    </row>
    <row r="431" spans="1:16" ht="15" x14ac:dyDescent="0.2">
      <c r="A431" s="74"/>
      <c r="B431" s="74"/>
      <c r="C431" s="74"/>
      <c r="D431" s="75"/>
      <c r="E431" s="76"/>
      <c r="F431" s="77"/>
      <c r="G431" s="78"/>
      <c r="H431" s="78"/>
      <c r="I431" s="79"/>
      <c r="J431" s="80"/>
      <c r="K431" s="79"/>
      <c r="L431" s="80"/>
      <c r="M431" s="81"/>
      <c r="N431" s="82"/>
      <c r="O431" s="81"/>
      <c r="P431" s="39"/>
    </row>
    <row r="432" spans="1:16" ht="15" x14ac:dyDescent="0.2">
      <c r="A432" s="74"/>
      <c r="B432" s="74"/>
      <c r="C432" s="74"/>
      <c r="D432" s="75"/>
      <c r="E432" s="76"/>
      <c r="F432" s="77"/>
      <c r="G432" s="78"/>
      <c r="H432" s="78"/>
      <c r="I432" s="79"/>
      <c r="J432" s="80"/>
      <c r="K432" s="79"/>
      <c r="L432" s="80"/>
      <c r="M432" s="81"/>
      <c r="N432" s="82"/>
      <c r="O432" s="81"/>
      <c r="P432" s="39"/>
    </row>
    <row r="433" spans="1:16" ht="15" x14ac:dyDescent="0.2">
      <c r="A433" s="74"/>
      <c r="B433" s="74"/>
      <c r="C433" s="74"/>
      <c r="D433" s="75"/>
      <c r="E433" s="76"/>
      <c r="F433" s="77"/>
      <c r="G433" s="78"/>
      <c r="H433" s="78"/>
      <c r="I433" s="79"/>
      <c r="J433" s="80"/>
      <c r="K433" s="79"/>
      <c r="L433" s="80"/>
      <c r="M433" s="81"/>
      <c r="N433" s="82"/>
      <c r="O433" s="81"/>
      <c r="P433" s="39"/>
    </row>
    <row r="434" spans="1:16" ht="15" x14ac:dyDescent="0.2">
      <c r="A434" s="74"/>
      <c r="B434" s="74"/>
      <c r="C434" s="74"/>
      <c r="D434" s="75"/>
      <c r="E434" s="76"/>
      <c r="F434" s="77"/>
      <c r="G434" s="78"/>
      <c r="H434" s="78"/>
      <c r="I434" s="79"/>
      <c r="J434" s="80"/>
      <c r="K434" s="79"/>
      <c r="L434" s="80"/>
      <c r="M434" s="81"/>
      <c r="N434" s="82"/>
      <c r="O434" s="81"/>
      <c r="P434" s="39"/>
    </row>
    <row r="435" spans="1:16" ht="15" x14ac:dyDescent="0.2">
      <c r="A435" s="74"/>
      <c r="B435" s="74"/>
      <c r="C435" s="74"/>
      <c r="D435" s="75"/>
      <c r="E435" s="76"/>
      <c r="F435" s="77"/>
      <c r="G435" s="78"/>
      <c r="H435" s="78"/>
      <c r="I435" s="79"/>
      <c r="J435" s="80"/>
      <c r="K435" s="79"/>
      <c r="L435" s="80"/>
      <c r="M435" s="81"/>
      <c r="N435" s="82"/>
      <c r="O435" s="81"/>
      <c r="P435" s="39"/>
    </row>
    <row r="436" spans="1:16" ht="15" x14ac:dyDescent="0.2">
      <c r="A436" s="74"/>
      <c r="B436" s="74"/>
      <c r="C436" s="74"/>
      <c r="D436" s="75"/>
      <c r="E436" s="76"/>
      <c r="F436" s="77"/>
      <c r="G436" s="78"/>
      <c r="H436" s="78"/>
      <c r="I436" s="79"/>
      <c r="J436" s="80"/>
      <c r="K436" s="79"/>
      <c r="L436" s="80"/>
      <c r="M436" s="81"/>
      <c r="N436" s="82"/>
      <c r="O436" s="81"/>
      <c r="P436" s="39"/>
    </row>
    <row r="437" spans="1:16" ht="15" x14ac:dyDescent="0.2">
      <c r="A437" s="74"/>
      <c r="B437" s="74"/>
      <c r="C437" s="74"/>
      <c r="D437" s="75"/>
      <c r="E437" s="76"/>
      <c r="F437" s="77"/>
      <c r="G437" s="78"/>
      <c r="H437" s="78"/>
      <c r="I437" s="79"/>
      <c r="J437" s="80"/>
      <c r="K437" s="79"/>
      <c r="L437" s="80"/>
      <c r="M437" s="81"/>
      <c r="N437" s="82"/>
      <c r="O437" s="81"/>
      <c r="P437" s="39"/>
    </row>
    <row r="438" spans="1:16" ht="15" x14ac:dyDescent="0.2">
      <c r="A438" s="74"/>
      <c r="B438" s="74"/>
      <c r="C438" s="74"/>
      <c r="D438" s="75"/>
      <c r="E438" s="76"/>
      <c r="F438" s="77"/>
      <c r="G438" s="78"/>
      <c r="H438" s="78"/>
      <c r="I438" s="79"/>
      <c r="J438" s="80"/>
      <c r="K438" s="79"/>
      <c r="L438" s="80"/>
      <c r="M438" s="81"/>
      <c r="N438" s="82"/>
      <c r="O438" s="81"/>
      <c r="P438" s="39"/>
    </row>
    <row r="439" spans="1:16" ht="15" x14ac:dyDescent="0.2">
      <c r="A439" s="74"/>
      <c r="B439" s="74"/>
      <c r="C439" s="74"/>
      <c r="D439" s="75"/>
      <c r="E439" s="76"/>
      <c r="F439" s="77"/>
      <c r="G439" s="78"/>
      <c r="H439" s="78"/>
      <c r="I439" s="79"/>
      <c r="J439" s="80"/>
      <c r="K439" s="79"/>
      <c r="L439" s="80"/>
      <c r="M439" s="81"/>
      <c r="N439" s="82"/>
      <c r="O439" s="81"/>
      <c r="P439" s="39"/>
    </row>
    <row r="440" spans="1:16" ht="15" x14ac:dyDescent="0.2">
      <c r="A440" s="74"/>
      <c r="B440" s="74"/>
      <c r="C440" s="74"/>
      <c r="D440" s="75"/>
      <c r="E440" s="76"/>
      <c r="F440" s="77"/>
      <c r="G440" s="78"/>
      <c r="H440" s="78"/>
      <c r="I440" s="79"/>
      <c r="J440" s="80"/>
      <c r="K440" s="79"/>
      <c r="L440" s="80"/>
      <c r="M440" s="81"/>
      <c r="N440" s="82"/>
      <c r="O440" s="81"/>
      <c r="P440" s="39"/>
    </row>
    <row r="441" spans="1:16" ht="15" x14ac:dyDescent="0.2">
      <c r="A441" s="74"/>
      <c r="B441" s="74"/>
      <c r="C441" s="74"/>
      <c r="D441" s="75"/>
      <c r="E441" s="76"/>
      <c r="F441" s="77"/>
      <c r="G441" s="78"/>
      <c r="H441" s="78"/>
      <c r="I441" s="79"/>
      <c r="J441" s="80"/>
      <c r="K441" s="79"/>
      <c r="L441" s="80"/>
      <c r="M441" s="81"/>
      <c r="N441" s="82"/>
      <c r="O441" s="81"/>
      <c r="P441" s="39"/>
    </row>
    <row r="442" spans="1:16" ht="15" x14ac:dyDescent="0.2">
      <c r="A442" s="74"/>
      <c r="B442" s="74"/>
      <c r="C442" s="74"/>
      <c r="D442" s="75"/>
      <c r="E442" s="76"/>
      <c r="F442" s="77"/>
      <c r="G442" s="78"/>
      <c r="H442" s="78"/>
      <c r="I442" s="79"/>
      <c r="J442" s="80"/>
      <c r="K442" s="79"/>
      <c r="L442" s="80"/>
      <c r="M442" s="81"/>
      <c r="N442" s="82"/>
      <c r="O442" s="81"/>
      <c r="P442" s="39"/>
    </row>
    <row r="443" spans="1:16" ht="15" x14ac:dyDescent="0.2">
      <c r="A443" s="74"/>
      <c r="B443" s="74"/>
      <c r="C443" s="74"/>
      <c r="D443" s="75"/>
      <c r="E443" s="76"/>
      <c r="F443" s="77"/>
      <c r="G443" s="78"/>
      <c r="H443" s="78"/>
      <c r="I443" s="79"/>
      <c r="J443" s="80"/>
      <c r="K443" s="79"/>
      <c r="L443" s="80"/>
      <c r="M443" s="81"/>
      <c r="N443" s="82"/>
      <c r="O443" s="81"/>
      <c r="P443" s="39"/>
    </row>
    <row r="444" spans="1:16" ht="15" x14ac:dyDescent="0.2">
      <c r="A444" s="74"/>
      <c r="B444" s="74"/>
      <c r="C444" s="74"/>
      <c r="D444" s="75"/>
      <c r="E444" s="76"/>
      <c r="F444" s="77"/>
      <c r="G444" s="78"/>
      <c r="H444" s="78"/>
      <c r="I444" s="79"/>
      <c r="J444" s="80"/>
      <c r="K444" s="79"/>
      <c r="L444" s="80"/>
      <c r="M444" s="81"/>
      <c r="N444" s="82"/>
      <c r="O444" s="81"/>
      <c r="P444" s="39"/>
    </row>
    <row r="445" spans="1:16" ht="15" x14ac:dyDescent="0.2">
      <c r="A445" s="74"/>
      <c r="B445" s="74"/>
      <c r="C445" s="74"/>
      <c r="D445" s="75"/>
      <c r="E445" s="76"/>
      <c r="F445" s="77"/>
      <c r="G445" s="78"/>
      <c r="H445" s="78"/>
      <c r="I445" s="79"/>
      <c r="J445" s="80"/>
      <c r="K445" s="79"/>
      <c r="L445" s="80"/>
      <c r="M445" s="81"/>
      <c r="N445" s="82"/>
      <c r="O445" s="81"/>
      <c r="P445" s="39"/>
    </row>
    <row r="446" spans="1:16" ht="15" x14ac:dyDescent="0.2">
      <c r="A446" s="74"/>
      <c r="B446" s="74"/>
      <c r="C446" s="74"/>
      <c r="D446" s="75"/>
      <c r="E446" s="76"/>
      <c r="F446" s="77"/>
      <c r="G446" s="78"/>
      <c r="H446" s="78"/>
      <c r="I446" s="79"/>
      <c r="J446" s="80"/>
      <c r="K446" s="79"/>
      <c r="L446" s="80"/>
      <c r="M446" s="81"/>
      <c r="N446" s="82"/>
      <c r="O446" s="81"/>
      <c r="P446" s="39"/>
    </row>
    <row r="447" spans="1:16" ht="15" x14ac:dyDescent="0.2">
      <c r="A447" s="74"/>
      <c r="B447" s="74"/>
      <c r="C447" s="74"/>
      <c r="D447" s="75"/>
      <c r="E447" s="76"/>
      <c r="F447" s="77"/>
      <c r="G447" s="78"/>
      <c r="H447" s="78"/>
      <c r="I447" s="79"/>
      <c r="J447" s="80"/>
      <c r="K447" s="79"/>
      <c r="L447" s="80"/>
      <c r="M447" s="81"/>
      <c r="N447" s="82"/>
      <c r="O447" s="81"/>
      <c r="P447" s="39"/>
    </row>
    <row r="448" spans="1:16" ht="15" x14ac:dyDescent="0.2">
      <c r="A448" s="74"/>
      <c r="B448" s="74"/>
      <c r="C448" s="74"/>
      <c r="D448" s="75"/>
      <c r="E448" s="76"/>
      <c r="F448" s="77"/>
      <c r="G448" s="78"/>
      <c r="H448" s="78"/>
      <c r="I448" s="79"/>
      <c r="J448" s="80"/>
      <c r="K448" s="79"/>
      <c r="L448" s="80"/>
      <c r="M448" s="81"/>
      <c r="N448" s="82"/>
      <c r="O448" s="81"/>
      <c r="P448" s="39"/>
    </row>
    <row r="449" spans="1:16" ht="15" x14ac:dyDescent="0.2">
      <c r="A449" s="74"/>
      <c r="B449" s="74"/>
      <c r="C449" s="74"/>
      <c r="D449" s="75"/>
      <c r="E449" s="76"/>
      <c r="F449" s="77"/>
      <c r="G449" s="78"/>
      <c r="H449" s="78"/>
      <c r="I449" s="79"/>
      <c r="J449" s="80"/>
      <c r="K449" s="79"/>
      <c r="L449" s="80"/>
      <c r="M449" s="81"/>
      <c r="N449" s="82"/>
      <c r="O449" s="81"/>
      <c r="P449" s="39"/>
    </row>
    <row r="450" spans="1:16" ht="15" x14ac:dyDescent="0.2">
      <c r="A450" s="74"/>
      <c r="B450" s="74"/>
      <c r="C450" s="74"/>
      <c r="D450" s="75"/>
      <c r="E450" s="76"/>
      <c r="F450" s="77"/>
      <c r="G450" s="78"/>
      <c r="H450" s="78"/>
      <c r="I450" s="79"/>
      <c r="J450" s="80"/>
      <c r="K450" s="79"/>
      <c r="L450" s="80"/>
      <c r="M450" s="81"/>
      <c r="N450" s="82"/>
      <c r="O450" s="81"/>
      <c r="P450" s="39"/>
    </row>
    <row r="451" spans="1:16" ht="15" x14ac:dyDescent="0.2">
      <c r="A451" s="74"/>
      <c r="B451" s="74"/>
      <c r="C451" s="74"/>
      <c r="D451" s="75"/>
      <c r="E451" s="76"/>
      <c r="F451" s="77"/>
      <c r="G451" s="78"/>
      <c r="H451" s="78"/>
      <c r="I451" s="79"/>
      <c r="J451" s="80"/>
      <c r="K451" s="79"/>
      <c r="L451" s="80"/>
      <c r="M451" s="81"/>
      <c r="N451" s="82"/>
      <c r="O451" s="81"/>
      <c r="P451" s="39"/>
    </row>
    <row r="452" spans="1:16" ht="15" x14ac:dyDescent="0.2">
      <c r="A452" s="74"/>
      <c r="B452" s="74"/>
      <c r="C452" s="74"/>
      <c r="D452" s="75"/>
      <c r="E452" s="76"/>
      <c r="F452" s="77"/>
      <c r="G452" s="78"/>
      <c r="H452" s="78"/>
      <c r="I452" s="79"/>
      <c r="J452" s="80"/>
      <c r="K452" s="79"/>
      <c r="L452" s="80"/>
      <c r="M452" s="81"/>
      <c r="N452" s="82"/>
      <c r="O452" s="81"/>
      <c r="P452" s="39"/>
    </row>
    <row r="453" spans="1:16" ht="15" x14ac:dyDescent="0.2">
      <c r="A453" s="74"/>
      <c r="B453" s="74"/>
      <c r="C453" s="74"/>
      <c r="D453" s="75"/>
      <c r="E453" s="76"/>
      <c r="F453" s="77"/>
      <c r="G453" s="78"/>
      <c r="H453" s="78"/>
      <c r="I453" s="79"/>
      <c r="J453" s="80"/>
      <c r="K453" s="79"/>
      <c r="L453" s="80"/>
      <c r="M453" s="81"/>
      <c r="N453" s="82"/>
      <c r="O453" s="81"/>
      <c r="P453" s="39"/>
    </row>
    <row r="454" spans="1:16" ht="15" x14ac:dyDescent="0.2">
      <c r="A454" s="74"/>
      <c r="B454" s="74"/>
      <c r="C454" s="74"/>
      <c r="D454" s="75"/>
      <c r="E454" s="76"/>
      <c r="F454" s="77"/>
      <c r="G454" s="78"/>
      <c r="H454" s="78"/>
      <c r="I454" s="79"/>
      <c r="J454" s="80"/>
      <c r="K454" s="79"/>
      <c r="L454" s="80"/>
      <c r="M454" s="81"/>
      <c r="N454" s="82"/>
      <c r="O454" s="81"/>
      <c r="P454" s="39"/>
    </row>
    <row r="455" spans="1:16" ht="15" x14ac:dyDescent="0.2">
      <c r="A455" s="74"/>
      <c r="B455" s="74"/>
      <c r="C455" s="74"/>
      <c r="D455" s="75"/>
      <c r="E455" s="76"/>
      <c r="F455" s="77"/>
      <c r="G455" s="78"/>
      <c r="H455" s="78"/>
      <c r="I455" s="79"/>
      <c r="J455" s="80"/>
      <c r="K455" s="79"/>
      <c r="L455" s="80"/>
      <c r="M455" s="81"/>
      <c r="N455" s="82"/>
      <c r="O455" s="81"/>
      <c r="P455" s="39"/>
    </row>
    <row r="456" spans="1:16" ht="15" x14ac:dyDescent="0.2">
      <c r="A456" s="74"/>
      <c r="B456" s="74"/>
      <c r="C456" s="74"/>
      <c r="D456" s="75"/>
      <c r="E456" s="76"/>
      <c r="F456" s="77"/>
      <c r="G456" s="78"/>
      <c r="H456" s="78"/>
      <c r="I456" s="79"/>
      <c r="J456" s="80"/>
      <c r="K456" s="79"/>
      <c r="L456" s="80"/>
      <c r="M456" s="81"/>
      <c r="N456" s="82"/>
      <c r="O456" s="81"/>
      <c r="P456" s="39"/>
    </row>
    <row r="457" spans="1:16" ht="15" x14ac:dyDescent="0.2">
      <c r="A457" s="74"/>
      <c r="B457" s="74"/>
      <c r="C457" s="74"/>
      <c r="D457" s="75"/>
      <c r="E457" s="76"/>
      <c r="F457" s="77"/>
      <c r="G457" s="78"/>
      <c r="H457" s="78"/>
      <c r="I457" s="79"/>
      <c r="J457" s="80"/>
      <c r="K457" s="79"/>
      <c r="L457" s="80"/>
      <c r="M457" s="81"/>
      <c r="N457" s="82"/>
      <c r="O457" s="81"/>
      <c r="P457" s="39"/>
    </row>
    <row r="458" spans="1:16" ht="15" x14ac:dyDescent="0.2">
      <c r="A458" s="74"/>
      <c r="B458" s="74"/>
      <c r="C458" s="74"/>
      <c r="D458" s="75"/>
      <c r="E458" s="76"/>
      <c r="F458" s="77"/>
      <c r="G458" s="78"/>
      <c r="H458" s="78"/>
      <c r="I458" s="79"/>
      <c r="J458" s="80"/>
      <c r="K458" s="79"/>
      <c r="L458" s="80"/>
      <c r="M458" s="81"/>
      <c r="N458" s="82"/>
      <c r="O458" s="81"/>
      <c r="P458" s="39"/>
    </row>
    <row r="459" spans="1:16" ht="15" x14ac:dyDescent="0.2">
      <c r="A459" s="74"/>
      <c r="B459" s="74"/>
      <c r="C459" s="74"/>
      <c r="D459" s="75"/>
      <c r="E459" s="76"/>
      <c r="F459" s="77"/>
      <c r="G459" s="78"/>
      <c r="H459" s="78"/>
      <c r="I459" s="79"/>
      <c r="J459" s="80"/>
      <c r="K459" s="79"/>
      <c r="L459" s="80"/>
      <c r="M459" s="81"/>
      <c r="N459" s="82"/>
      <c r="O459" s="81"/>
      <c r="P459" s="39"/>
    </row>
    <row r="460" spans="1:16" ht="15" x14ac:dyDescent="0.2">
      <c r="A460" s="74"/>
      <c r="B460" s="74"/>
      <c r="C460" s="74"/>
      <c r="D460" s="75"/>
      <c r="E460" s="76"/>
      <c r="F460" s="77"/>
      <c r="G460" s="78"/>
      <c r="H460" s="78"/>
      <c r="I460" s="79"/>
      <c r="J460" s="80"/>
      <c r="K460" s="79"/>
      <c r="L460" s="80"/>
      <c r="M460" s="81"/>
      <c r="N460" s="82"/>
      <c r="O460" s="81"/>
      <c r="P460" s="39"/>
    </row>
    <row r="461" spans="1:16" ht="15" x14ac:dyDescent="0.2">
      <c r="A461" s="74"/>
      <c r="B461" s="74"/>
      <c r="C461" s="74"/>
      <c r="D461" s="75"/>
      <c r="E461" s="76"/>
      <c r="F461" s="77"/>
      <c r="G461" s="78"/>
      <c r="H461" s="78"/>
      <c r="I461" s="79"/>
      <c r="J461" s="80"/>
      <c r="K461" s="79"/>
      <c r="L461" s="80"/>
      <c r="M461" s="81"/>
      <c r="N461" s="82"/>
      <c r="O461" s="81"/>
      <c r="P461" s="39"/>
    </row>
    <row r="462" spans="1:16" ht="15" x14ac:dyDescent="0.2">
      <c r="A462" s="74"/>
      <c r="B462" s="74"/>
      <c r="C462" s="74"/>
      <c r="D462" s="75"/>
      <c r="E462" s="76"/>
      <c r="F462" s="77"/>
      <c r="G462" s="78"/>
      <c r="H462" s="78"/>
      <c r="I462" s="79"/>
      <c r="J462" s="80"/>
      <c r="K462" s="79"/>
      <c r="L462" s="80"/>
      <c r="M462" s="81"/>
      <c r="N462" s="82"/>
      <c r="O462" s="81"/>
      <c r="P462" s="39"/>
    </row>
    <row r="463" spans="1:16" ht="15" x14ac:dyDescent="0.2">
      <c r="A463" s="74"/>
      <c r="B463" s="74"/>
      <c r="C463" s="74"/>
      <c r="D463" s="75"/>
      <c r="E463" s="76"/>
      <c r="F463" s="77"/>
      <c r="G463" s="78"/>
      <c r="H463" s="78"/>
      <c r="I463" s="79"/>
      <c r="J463" s="80"/>
      <c r="K463" s="79"/>
      <c r="L463" s="80"/>
      <c r="M463" s="81"/>
      <c r="N463" s="82"/>
      <c r="O463" s="81"/>
      <c r="P463" s="39"/>
    </row>
    <row r="464" spans="1:16" ht="15" x14ac:dyDescent="0.2">
      <c r="A464" s="74"/>
      <c r="B464" s="74"/>
      <c r="C464" s="74"/>
      <c r="D464" s="75"/>
      <c r="E464" s="76"/>
      <c r="F464" s="77"/>
      <c r="G464" s="78"/>
      <c r="H464" s="78"/>
      <c r="I464" s="79"/>
      <c r="J464" s="80"/>
      <c r="K464" s="79"/>
      <c r="L464" s="80"/>
      <c r="M464" s="81"/>
      <c r="N464" s="82"/>
      <c r="O464" s="81"/>
      <c r="P464" s="39"/>
    </row>
    <row r="465" spans="1:16" ht="15" x14ac:dyDescent="0.2">
      <c r="A465" s="74"/>
      <c r="B465" s="74"/>
      <c r="C465" s="74"/>
      <c r="D465" s="75"/>
      <c r="E465" s="76"/>
      <c r="F465" s="77"/>
      <c r="G465" s="78"/>
      <c r="H465" s="78"/>
      <c r="I465" s="79"/>
      <c r="J465" s="80"/>
      <c r="K465" s="79"/>
      <c r="L465" s="80"/>
      <c r="M465" s="81"/>
      <c r="N465" s="82"/>
      <c r="O465" s="81"/>
      <c r="P465" s="39"/>
    </row>
    <row r="466" spans="1:16" ht="15" x14ac:dyDescent="0.2">
      <c r="A466" s="74"/>
      <c r="B466" s="74"/>
      <c r="C466" s="74"/>
      <c r="D466" s="75"/>
      <c r="E466" s="76"/>
      <c r="F466" s="77"/>
      <c r="G466" s="78"/>
      <c r="H466" s="78"/>
      <c r="I466" s="79"/>
      <c r="J466" s="80"/>
      <c r="K466" s="79"/>
      <c r="L466" s="80"/>
      <c r="M466" s="81"/>
      <c r="N466" s="82"/>
      <c r="O466" s="81"/>
      <c r="P466" s="39"/>
    </row>
    <row r="467" spans="1:16" ht="15" x14ac:dyDescent="0.2">
      <c r="A467" s="74"/>
      <c r="B467" s="74"/>
      <c r="C467" s="74"/>
      <c r="D467" s="75"/>
      <c r="E467" s="76"/>
      <c r="F467" s="77"/>
      <c r="G467" s="78"/>
      <c r="H467" s="78"/>
      <c r="I467" s="79"/>
      <c r="J467" s="80"/>
      <c r="K467" s="79"/>
      <c r="L467" s="80"/>
      <c r="M467" s="81"/>
      <c r="N467" s="82"/>
      <c r="O467" s="81"/>
      <c r="P467" s="39"/>
    </row>
    <row r="468" spans="1:16" ht="15" x14ac:dyDescent="0.2">
      <c r="A468" s="74"/>
      <c r="B468" s="74"/>
      <c r="C468" s="74"/>
      <c r="D468" s="75"/>
      <c r="E468" s="76"/>
      <c r="F468" s="77"/>
      <c r="G468" s="78"/>
      <c r="H468" s="78"/>
      <c r="I468" s="79"/>
      <c r="J468" s="80"/>
      <c r="K468" s="79"/>
      <c r="L468" s="80"/>
      <c r="M468" s="81"/>
      <c r="N468" s="82"/>
      <c r="O468" s="81"/>
      <c r="P468" s="39"/>
    </row>
    <row r="469" spans="1:16" ht="15" x14ac:dyDescent="0.2">
      <c r="A469" s="74"/>
      <c r="B469" s="74"/>
      <c r="C469" s="74"/>
      <c r="D469" s="75"/>
      <c r="E469" s="76"/>
      <c r="F469" s="77"/>
      <c r="G469" s="78"/>
      <c r="H469" s="78"/>
      <c r="I469" s="79"/>
      <c r="J469" s="80"/>
      <c r="K469" s="79"/>
      <c r="L469" s="80"/>
      <c r="M469" s="81"/>
      <c r="N469" s="82"/>
      <c r="O469" s="81"/>
      <c r="P469" s="39"/>
    </row>
    <row r="470" spans="1:16" ht="15" x14ac:dyDescent="0.2">
      <c r="A470" s="74"/>
      <c r="B470" s="74"/>
      <c r="C470" s="74"/>
      <c r="D470" s="75"/>
      <c r="E470" s="76"/>
      <c r="F470" s="77"/>
      <c r="G470" s="78"/>
      <c r="H470" s="78"/>
      <c r="I470" s="79"/>
      <c r="J470" s="80"/>
      <c r="K470" s="79"/>
      <c r="L470" s="80"/>
      <c r="M470" s="81"/>
      <c r="N470" s="82"/>
      <c r="O470" s="81"/>
      <c r="P470" s="39"/>
    </row>
    <row r="471" spans="1:16" ht="15" x14ac:dyDescent="0.2">
      <c r="A471" s="74"/>
      <c r="B471" s="74"/>
      <c r="C471" s="74"/>
      <c r="D471" s="75"/>
      <c r="E471" s="76"/>
      <c r="F471" s="77"/>
      <c r="G471" s="78"/>
      <c r="H471" s="78"/>
      <c r="I471" s="79"/>
      <c r="J471" s="80"/>
      <c r="K471" s="79"/>
      <c r="L471" s="80"/>
      <c r="M471" s="81"/>
      <c r="N471" s="82"/>
      <c r="O471" s="81"/>
      <c r="P471" s="39"/>
    </row>
    <row r="472" spans="1:16" ht="15" x14ac:dyDescent="0.2">
      <c r="A472" s="74"/>
      <c r="B472" s="74"/>
      <c r="C472" s="74"/>
      <c r="D472" s="75"/>
      <c r="E472" s="76"/>
      <c r="F472" s="77"/>
      <c r="G472" s="78"/>
      <c r="H472" s="78"/>
      <c r="I472" s="79"/>
      <c r="J472" s="80"/>
      <c r="K472" s="79"/>
      <c r="L472" s="80"/>
      <c r="M472" s="81"/>
      <c r="N472" s="82"/>
      <c r="O472" s="81"/>
      <c r="P472" s="39"/>
    </row>
    <row r="473" spans="1:16" ht="15" x14ac:dyDescent="0.2">
      <c r="A473" s="74"/>
      <c r="B473" s="74"/>
      <c r="C473" s="74"/>
      <c r="D473" s="75"/>
      <c r="E473" s="76"/>
      <c r="F473" s="77"/>
      <c r="G473" s="78"/>
      <c r="H473" s="78"/>
      <c r="I473" s="79"/>
      <c r="J473" s="80"/>
      <c r="K473" s="79"/>
      <c r="L473" s="80"/>
      <c r="M473" s="81"/>
      <c r="N473" s="82"/>
      <c r="O473" s="81"/>
      <c r="P473" s="39"/>
    </row>
    <row r="474" spans="1:16" ht="15" x14ac:dyDescent="0.2">
      <c r="A474" s="74"/>
      <c r="B474" s="74"/>
      <c r="C474" s="74"/>
      <c r="D474" s="75"/>
      <c r="E474" s="76"/>
      <c r="F474" s="77"/>
      <c r="G474" s="78"/>
      <c r="H474" s="78"/>
      <c r="I474" s="79"/>
      <c r="J474" s="80"/>
      <c r="K474" s="79"/>
      <c r="L474" s="80"/>
      <c r="M474" s="81"/>
      <c r="N474" s="82"/>
      <c r="O474" s="81"/>
      <c r="P474" s="39"/>
    </row>
    <row r="475" spans="1:16" ht="15" x14ac:dyDescent="0.2">
      <c r="A475" s="74"/>
      <c r="B475" s="74"/>
      <c r="C475" s="74"/>
      <c r="D475" s="75"/>
      <c r="E475" s="76"/>
      <c r="F475" s="77"/>
      <c r="G475" s="78"/>
      <c r="H475" s="78"/>
      <c r="I475" s="79"/>
      <c r="J475" s="80"/>
      <c r="K475" s="79"/>
      <c r="L475" s="80"/>
      <c r="M475" s="81"/>
      <c r="N475" s="82"/>
      <c r="O475" s="81"/>
      <c r="P475" s="39"/>
    </row>
    <row r="476" spans="1:16" ht="15" x14ac:dyDescent="0.2">
      <c r="A476" s="74"/>
      <c r="B476" s="74"/>
      <c r="C476" s="74"/>
      <c r="D476" s="75"/>
      <c r="E476" s="76"/>
      <c r="F476" s="77"/>
      <c r="G476" s="78"/>
      <c r="H476" s="78"/>
      <c r="I476" s="79"/>
      <c r="J476" s="80"/>
      <c r="K476" s="79"/>
      <c r="L476" s="80"/>
      <c r="M476" s="81"/>
      <c r="N476" s="82"/>
      <c r="O476" s="81"/>
      <c r="P476" s="39"/>
    </row>
    <row r="477" spans="1:16" ht="15" x14ac:dyDescent="0.2">
      <c r="A477" s="74"/>
      <c r="B477" s="74"/>
      <c r="C477" s="74"/>
      <c r="D477" s="75"/>
      <c r="E477" s="76"/>
      <c r="F477" s="77"/>
      <c r="G477" s="78"/>
      <c r="H477" s="78"/>
      <c r="I477" s="79"/>
      <c r="J477" s="80"/>
      <c r="K477" s="79"/>
      <c r="L477" s="80"/>
      <c r="M477" s="81"/>
      <c r="N477" s="82"/>
      <c r="O477" s="81"/>
      <c r="P477" s="39"/>
    </row>
    <row r="478" spans="1:16" ht="15" x14ac:dyDescent="0.2">
      <c r="A478" s="74"/>
      <c r="B478" s="74"/>
      <c r="C478" s="74"/>
      <c r="D478" s="75"/>
      <c r="E478" s="76"/>
      <c r="F478" s="77"/>
      <c r="G478" s="78"/>
      <c r="H478" s="78"/>
      <c r="I478" s="79"/>
      <c r="J478" s="80"/>
      <c r="K478" s="79"/>
      <c r="L478" s="80"/>
      <c r="M478" s="81"/>
      <c r="N478" s="82"/>
      <c r="O478" s="81"/>
      <c r="P478" s="39"/>
    </row>
    <row r="479" spans="1:16" ht="15" x14ac:dyDescent="0.2">
      <c r="A479" s="74"/>
      <c r="B479" s="74"/>
      <c r="C479" s="74"/>
      <c r="D479" s="75"/>
      <c r="E479" s="76"/>
      <c r="F479" s="77"/>
      <c r="G479" s="78"/>
      <c r="H479" s="78"/>
      <c r="I479" s="79"/>
      <c r="J479" s="80"/>
      <c r="K479" s="79"/>
      <c r="L479" s="80"/>
      <c r="M479" s="81"/>
      <c r="N479" s="82"/>
      <c r="O479" s="81"/>
      <c r="P479" s="39"/>
    </row>
    <row r="480" spans="1:16" ht="15" x14ac:dyDescent="0.2">
      <c r="A480" s="74"/>
      <c r="B480" s="74"/>
      <c r="C480" s="74"/>
      <c r="D480" s="75"/>
      <c r="E480" s="76"/>
      <c r="F480" s="77"/>
      <c r="G480" s="78"/>
      <c r="H480" s="78"/>
      <c r="I480" s="79"/>
      <c r="J480" s="80"/>
      <c r="K480" s="79"/>
      <c r="L480" s="80"/>
      <c r="M480" s="81"/>
      <c r="N480" s="82"/>
      <c r="O480" s="81"/>
      <c r="P480" s="39"/>
    </row>
    <row r="481" spans="1:16" ht="15" x14ac:dyDescent="0.2">
      <c r="A481" s="74"/>
      <c r="B481" s="74"/>
      <c r="C481" s="74"/>
      <c r="D481" s="75"/>
      <c r="E481" s="76"/>
      <c r="F481" s="77"/>
      <c r="G481" s="78"/>
      <c r="H481" s="78"/>
      <c r="I481" s="79"/>
      <c r="J481" s="80"/>
      <c r="K481" s="79"/>
      <c r="L481" s="80"/>
      <c r="M481" s="81"/>
      <c r="N481" s="82"/>
      <c r="O481" s="81"/>
      <c r="P481" s="39"/>
    </row>
    <row r="482" spans="1:16" ht="15" x14ac:dyDescent="0.2">
      <c r="A482" s="74"/>
      <c r="B482" s="74"/>
      <c r="C482" s="74"/>
      <c r="D482" s="75"/>
      <c r="E482" s="76"/>
      <c r="F482" s="77"/>
      <c r="G482" s="78"/>
      <c r="H482" s="78"/>
      <c r="I482" s="79"/>
      <c r="J482" s="80"/>
      <c r="K482" s="79"/>
      <c r="L482" s="80"/>
      <c r="M482" s="81"/>
      <c r="N482" s="82"/>
      <c r="O482" s="81"/>
      <c r="P482" s="39"/>
    </row>
    <row r="483" spans="1:16" ht="15" x14ac:dyDescent="0.2">
      <c r="A483" s="74"/>
      <c r="B483" s="74"/>
      <c r="C483" s="74"/>
      <c r="D483" s="75"/>
      <c r="E483" s="76"/>
      <c r="F483" s="77"/>
      <c r="G483" s="78"/>
      <c r="H483" s="78"/>
      <c r="I483" s="79"/>
      <c r="J483" s="80"/>
      <c r="K483" s="79"/>
      <c r="L483" s="80"/>
      <c r="M483" s="81"/>
      <c r="N483" s="82"/>
      <c r="O483" s="81"/>
      <c r="P483" s="39"/>
    </row>
    <row r="484" spans="1:16" ht="15" x14ac:dyDescent="0.2">
      <c r="A484" s="74"/>
      <c r="B484" s="74"/>
      <c r="C484" s="74"/>
      <c r="D484" s="75"/>
      <c r="E484" s="76"/>
      <c r="F484" s="77"/>
      <c r="G484" s="78"/>
      <c r="H484" s="78"/>
      <c r="I484" s="79"/>
      <c r="J484" s="80"/>
      <c r="K484" s="79"/>
      <c r="L484" s="80"/>
      <c r="M484" s="81"/>
      <c r="N484" s="82"/>
      <c r="O484" s="81"/>
      <c r="P484" s="39"/>
    </row>
    <row r="485" spans="1:16" ht="15" x14ac:dyDescent="0.2">
      <c r="A485" s="74"/>
      <c r="B485" s="74"/>
      <c r="C485" s="74"/>
      <c r="D485" s="75"/>
      <c r="E485" s="76"/>
      <c r="F485" s="77"/>
      <c r="G485" s="78"/>
      <c r="H485" s="78"/>
      <c r="I485" s="79"/>
      <c r="J485" s="80"/>
      <c r="K485" s="79"/>
      <c r="L485" s="80"/>
      <c r="M485" s="81"/>
      <c r="N485" s="82"/>
      <c r="O485" s="81"/>
      <c r="P485" s="39"/>
    </row>
    <row r="486" spans="1:16" ht="15" x14ac:dyDescent="0.2">
      <c r="A486" s="74"/>
      <c r="B486" s="74"/>
      <c r="C486" s="74"/>
      <c r="D486" s="75"/>
      <c r="E486" s="76"/>
      <c r="F486" s="77"/>
      <c r="G486" s="78"/>
      <c r="H486" s="78"/>
      <c r="I486" s="79"/>
      <c r="J486" s="80"/>
      <c r="K486" s="79"/>
      <c r="L486" s="80"/>
      <c r="M486" s="81"/>
      <c r="N486" s="82"/>
      <c r="O486" s="81"/>
      <c r="P486" s="39"/>
    </row>
    <row r="487" spans="1:16" ht="15" x14ac:dyDescent="0.2">
      <c r="A487" s="74"/>
      <c r="B487" s="74"/>
      <c r="C487" s="74"/>
      <c r="D487" s="75"/>
      <c r="E487" s="76"/>
      <c r="F487" s="77"/>
      <c r="G487" s="78"/>
      <c r="H487" s="78"/>
      <c r="I487" s="79"/>
      <c r="J487" s="80"/>
      <c r="K487" s="79"/>
      <c r="L487" s="80"/>
      <c r="M487" s="81"/>
      <c r="N487" s="82"/>
      <c r="O487" s="81"/>
      <c r="P487" s="39"/>
    </row>
    <row r="488" spans="1:16" ht="15" x14ac:dyDescent="0.2">
      <c r="A488" s="74"/>
      <c r="B488" s="74"/>
      <c r="C488" s="74"/>
      <c r="D488" s="75"/>
      <c r="E488" s="76"/>
      <c r="F488" s="77"/>
      <c r="G488" s="78"/>
      <c r="H488" s="78"/>
      <c r="I488" s="79"/>
      <c r="J488" s="80"/>
      <c r="K488" s="79"/>
      <c r="L488" s="80"/>
      <c r="M488" s="81"/>
      <c r="N488" s="82"/>
      <c r="O488" s="81"/>
      <c r="P488" s="39"/>
    </row>
    <row r="489" spans="1:16" ht="15" x14ac:dyDescent="0.2">
      <c r="A489" s="74"/>
      <c r="B489" s="74"/>
      <c r="C489" s="74"/>
      <c r="D489" s="75"/>
      <c r="E489" s="76"/>
      <c r="F489" s="77"/>
      <c r="G489" s="78"/>
      <c r="H489" s="78"/>
      <c r="I489" s="79"/>
      <c r="J489" s="80"/>
      <c r="K489" s="79"/>
      <c r="L489" s="80"/>
      <c r="M489" s="81"/>
      <c r="N489" s="82"/>
      <c r="O489" s="81"/>
      <c r="P489" s="39"/>
    </row>
    <row r="490" spans="1:16" ht="15" x14ac:dyDescent="0.2">
      <c r="A490" s="74"/>
      <c r="B490" s="74"/>
      <c r="C490" s="74"/>
      <c r="D490" s="75"/>
      <c r="E490" s="76"/>
      <c r="F490" s="77"/>
      <c r="G490" s="78"/>
      <c r="H490" s="78"/>
      <c r="I490" s="79"/>
      <c r="J490" s="80"/>
      <c r="K490" s="79"/>
      <c r="L490" s="80"/>
      <c r="M490" s="81"/>
      <c r="N490" s="82"/>
      <c r="O490" s="81"/>
      <c r="P490" s="39"/>
    </row>
    <row r="491" spans="1:16" ht="15" x14ac:dyDescent="0.2">
      <c r="A491" s="74"/>
      <c r="B491" s="74"/>
      <c r="C491" s="74"/>
      <c r="D491" s="75"/>
      <c r="E491" s="76"/>
      <c r="F491" s="77"/>
      <c r="G491" s="78"/>
      <c r="H491" s="78"/>
      <c r="I491" s="79"/>
      <c r="J491" s="80"/>
      <c r="K491" s="79"/>
      <c r="L491" s="80"/>
      <c r="M491" s="81"/>
      <c r="N491" s="82"/>
      <c r="O491" s="81"/>
      <c r="P491" s="39"/>
    </row>
    <row r="492" spans="1:16" ht="15" x14ac:dyDescent="0.2">
      <c r="A492" s="74"/>
      <c r="B492" s="74"/>
      <c r="C492" s="74"/>
      <c r="D492" s="75"/>
      <c r="E492" s="76"/>
      <c r="F492" s="77"/>
      <c r="G492" s="78"/>
      <c r="H492" s="78"/>
      <c r="I492" s="79"/>
      <c r="J492" s="80"/>
      <c r="K492" s="79"/>
      <c r="L492" s="80"/>
      <c r="M492" s="81"/>
      <c r="N492" s="82"/>
      <c r="O492" s="81"/>
      <c r="P492" s="39"/>
    </row>
    <row r="493" spans="1:16" ht="15" x14ac:dyDescent="0.2">
      <c r="A493" s="74"/>
      <c r="B493" s="74"/>
      <c r="C493" s="74"/>
      <c r="D493" s="75"/>
      <c r="E493" s="76"/>
      <c r="F493" s="77"/>
      <c r="G493" s="78"/>
      <c r="H493" s="78"/>
      <c r="I493" s="79"/>
      <c r="J493" s="80"/>
      <c r="K493" s="79"/>
      <c r="L493" s="80"/>
      <c r="M493" s="81"/>
      <c r="N493" s="82"/>
      <c r="O493" s="81"/>
      <c r="P493" s="39"/>
    </row>
    <row r="494" spans="1:16" ht="15" x14ac:dyDescent="0.2">
      <c r="A494" s="74"/>
      <c r="B494" s="74"/>
      <c r="C494" s="74"/>
      <c r="D494" s="75"/>
      <c r="E494" s="76"/>
      <c r="F494" s="77"/>
      <c r="G494" s="78"/>
      <c r="H494" s="78"/>
      <c r="I494" s="79"/>
      <c r="J494" s="80"/>
      <c r="K494" s="79"/>
      <c r="L494" s="80"/>
      <c r="M494" s="81"/>
      <c r="N494" s="82"/>
      <c r="O494" s="81"/>
      <c r="P494" s="39"/>
    </row>
    <row r="495" spans="1:16" ht="15" x14ac:dyDescent="0.2">
      <c r="A495" s="74"/>
      <c r="B495" s="74"/>
      <c r="C495" s="74"/>
      <c r="D495" s="75"/>
      <c r="E495" s="76"/>
      <c r="F495" s="77"/>
      <c r="G495" s="78"/>
      <c r="H495" s="78"/>
      <c r="I495" s="79"/>
      <c r="J495" s="80"/>
      <c r="K495" s="79"/>
      <c r="L495" s="80"/>
      <c r="M495" s="81"/>
      <c r="N495" s="82"/>
      <c r="O495" s="81"/>
      <c r="P495" s="39"/>
    </row>
    <row r="496" spans="1:16" ht="15" x14ac:dyDescent="0.2">
      <c r="A496" s="74"/>
      <c r="B496" s="74"/>
      <c r="C496" s="74"/>
      <c r="D496" s="75"/>
      <c r="E496" s="76"/>
      <c r="F496" s="77"/>
      <c r="G496" s="78"/>
      <c r="H496" s="78"/>
      <c r="I496" s="79"/>
      <c r="J496" s="80"/>
      <c r="K496" s="79"/>
      <c r="L496" s="80"/>
      <c r="M496" s="81"/>
      <c r="N496" s="82"/>
      <c r="O496" s="81"/>
      <c r="P496" s="39"/>
    </row>
    <row r="497" spans="1:16" ht="15" x14ac:dyDescent="0.2">
      <c r="A497" s="74"/>
      <c r="B497" s="74"/>
      <c r="C497" s="74"/>
      <c r="D497" s="75"/>
      <c r="E497" s="76"/>
      <c r="F497" s="77"/>
      <c r="G497" s="78"/>
      <c r="H497" s="78"/>
      <c r="I497" s="79"/>
      <c r="J497" s="80"/>
      <c r="K497" s="79"/>
      <c r="L497" s="80"/>
      <c r="M497" s="81"/>
      <c r="N497" s="82"/>
      <c r="O497" s="81"/>
      <c r="P497" s="39"/>
    </row>
    <row r="498" spans="1:16" ht="15" x14ac:dyDescent="0.2">
      <c r="A498" s="74"/>
      <c r="B498" s="74"/>
      <c r="C498" s="74"/>
      <c r="D498" s="75"/>
      <c r="E498" s="76"/>
      <c r="F498" s="77"/>
      <c r="G498" s="78"/>
      <c r="H498" s="78"/>
      <c r="I498" s="79"/>
      <c r="J498" s="80"/>
      <c r="K498" s="79"/>
      <c r="L498" s="80"/>
      <c r="M498" s="81"/>
      <c r="N498" s="82"/>
      <c r="O498" s="81"/>
      <c r="P498" s="39"/>
    </row>
    <row r="499" spans="1:16" ht="15" x14ac:dyDescent="0.2">
      <c r="A499" s="74"/>
      <c r="B499" s="74"/>
      <c r="C499" s="74"/>
      <c r="D499" s="75"/>
      <c r="E499" s="76"/>
      <c r="F499" s="77"/>
      <c r="G499" s="78"/>
      <c r="H499" s="78"/>
      <c r="I499" s="79"/>
      <c r="J499" s="80"/>
      <c r="K499" s="79"/>
      <c r="L499" s="80"/>
      <c r="M499" s="81"/>
      <c r="N499" s="82"/>
      <c r="O499" s="81"/>
      <c r="P499" s="39"/>
    </row>
    <row r="500" spans="1:16" ht="15" x14ac:dyDescent="0.2">
      <c r="A500" s="74"/>
      <c r="B500" s="74"/>
      <c r="C500" s="74"/>
      <c r="D500" s="75"/>
      <c r="E500" s="76"/>
      <c r="F500" s="77"/>
      <c r="G500" s="78"/>
      <c r="H500" s="78"/>
      <c r="I500" s="79"/>
      <c r="J500" s="80"/>
      <c r="K500" s="79"/>
      <c r="L500" s="80"/>
      <c r="M500" s="81"/>
      <c r="N500" s="82"/>
      <c r="O500" s="81"/>
      <c r="P500" s="39"/>
    </row>
    <row r="501" spans="1:16" ht="15" x14ac:dyDescent="0.2">
      <c r="A501" s="74"/>
      <c r="B501" s="74"/>
      <c r="C501" s="74"/>
      <c r="D501" s="75"/>
      <c r="E501" s="76"/>
      <c r="F501" s="77"/>
      <c r="G501" s="78"/>
      <c r="H501" s="78"/>
      <c r="I501" s="79"/>
      <c r="J501" s="80"/>
      <c r="K501" s="79"/>
      <c r="L501" s="80"/>
      <c r="M501" s="81"/>
      <c r="N501" s="82"/>
      <c r="O501" s="81"/>
      <c r="P501" s="39"/>
    </row>
    <row r="502" spans="1:16" ht="15" x14ac:dyDescent="0.2">
      <c r="A502" s="74"/>
      <c r="B502" s="74"/>
      <c r="C502" s="74"/>
      <c r="D502" s="75"/>
      <c r="E502" s="76"/>
      <c r="F502" s="77"/>
      <c r="G502" s="78"/>
      <c r="H502" s="78"/>
      <c r="I502" s="79"/>
      <c r="J502" s="80"/>
      <c r="K502" s="79"/>
      <c r="L502" s="80"/>
      <c r="M502" s="81"/>
      <c r="N502" s="82"/>
      <c r="O502" s="81"/>
      <c r="P502" s="39"/>
    </row>
    <row r="503" spans="1:16" ht="15" x14ac:dyDescent="0.2">
      <c r="A503" s="74"/>
      <c r="B503" s="74"/>
      <c r="C503" s="74"/>
      <c r="D503" s="75"/>
      <c r="E503" s="76"/>
      <c r="F503" s="77"/>
      <c r="G503" s="78"/>
      <c r="H503" s="78"/>
      <c r="I503" s="79"/>
      <c r="J503" s="80"/>
      <c r="K503" s="79"/>
      <c r="L503" s="80"/>
      <c r="M503" s="81"/>
      <c r="N503" s="82"/>
      <c r="O503" s="81"/>
      <c r="P503" s="39"/>
    </row>
    <row r="504" spans="1:16" ht="15" x14ac:dyDescent="0.2">
      <c r="A504" s="74"/>
      <c r="B504" s="74"/>
      <c r="C504" s="74"/>
      <c r="D504" s="75"/>
      <c r="E504" s="76"/>
      <c r="F504" s="77"/>
      <c r="G504" s="78"/>
      <c r="H504" s="78"/>
      <c r="I504" s="79"/>
      <c r="J504" s="80"/>
      <c r="K504" s="79"/>
      <c r="L504" s="80"/>
      <c r="M504" s="81"/>
      <c r="N504" s="82"/>
      <c r="O504" s="81"/>
      <c r="P504" s="39"/>
    </row>
    <row r="505" spans="1:16" ht="15" x14ac:dyDescent="0.2">
      <c r="A505" s="74"/>
      <c r="B505" s="74"/>
      <c r="C505" s="74"/>
      <c r="D505" s="75"/>
      <c r="E505" s="76"/>
      <c r="F505" s="77"/>
      <c r="G505" s="78"/>
      <c r="H505" s="78"/>
      <c r="I505" s="79"/>
      <c r="J505" s="80"/>
      <c r="K505" s="79"/>
      <c r="L505" s="80"/>
      <c r="M505" s="81"/>
      <c r="N505" s="82"/>
      <c r="O505" s="81"/>
      <c r="P505" s="39"/>
    </row>
    <row r="506" spans="1:16" ht="15" x14ac:dyDescent="0.2">
      <c r="A506" s="74"/>
      <c r="B506" s="74"/>
      <c r="C506" s="74"/>
      <c r="D506" s="75"/>
      <c r="E506" s="76"/>
      <c r="F506" s="77"/>
      <c r="G506" s="78"/>
      <c r="H506" s="78"/>
      <c r="I506" s="79"/>
      <c r="J506" s="80"/>
      <c r="K506" s="79"/>
      <c r="L506" s="80"/>
      <c r="M506" s="81"/>
      <c r="N506" s="82"/>
      <c r="O506" s="81"/>
      <c r="P506" s="39"/>
    </row>
    <row r="507" spans="1:16" ht="15" x14ac:dyDescent="0.2">
      <c r="A507" s="74"/>
      <c r="B507" s="74"/>
      <c r="C507" s="74"/>
      <c r="D507" s="75"/>
      <c r="E507" s="76"/>
      <c r="F507" s="77"/>
      <c r="G507" s="78"/>
      <c r="H507" s="78"/>
      <c r="I507" s="79"/>
      <c r="J507" s="80"/>
      <c r="K507" s="79"/>
      <c r="L507" s="80"/>
      <c r="M507" s="81"/>
      <c r="N507" s="82"/>
      <c r="O507" s="81"/>
      <c r="P507" s="39"/>
    </row>
    <row r="508" spans="1:16" ht="15" x14ac:dyDescent="0.2">
      <c r="A508" s="74"/>
      <c r="B508" s="74"/>
      <c r="C508" s="74"/>
      <c r="D508" s="75"/>
      <c r="E508" s="76"/>
      <c r="F508" s="77"/>
      <c r="G508" s="78"/>
      <c r="H508" s="78"/>
      <c r="I508" s="79"/>
      <c r="J508" s="80"/>
      <c r="K508" s="79"/>
      <c r="L508" s="80"/>
      <c r="M508" s="81"/>
      <c r="N508" s="82"/>
      <c r="O508" s="81"/>
      <c r="P508" s="39"/>
    </row>
    <row r="509" spans="1:16" ht="15" x14ac:dyDescent="0.2">
      <c r="A509" s="74"/>
      <c r="B509" s="74"/>
      <c r="C509" s="74"/>
      <c r="D509" s="75"/>
      <c r="E509" s="76"/>
      <c r="F509" s="77"/>
      <c r="G509" s="78"/>
      <c r="H509" s="78"/>
      <c r="I509" s="79"/>
      <c r="J509" s="80"/>
      <c r="K509" s="79"/>
      <c r="L509" s="80"/>
      <c r="M509" s="81"/>
      <c r="N509" s="82"/>
      <c r="O509" s="81"/>
      <c r="P509" s="39"/>
    </row>
    <row r="510" spans="1:16" ht="15" x14ac:dyDescent="0.2">
      <c r="A510" s="74"/>
      <c r="B510" s="74"/>
      <c r="C510" s="74"/>
      <c r="D510" s="75"/>
      <c r="E510" s="76"/>
      <c r="F510" s="77"/>
      <c r="G510" s="78"/>
      <c r="H510" s="78"/>
      <c r="I510" s="79"/>
      <c r="J510" s="80"/>
      <c r="K510" s="79"/>
      <c r="L510" s="80"/>
      <c r="M510" s="81"/>
      <c r="N510" s="82"/>
      <c r="O510" s="81"/>
      <c r="P510" s="39"/>
    </row>
    <row r="511" spans="1:16" ht="15" x14ac:dyDescent="0.2">
      <c r="A511" s="74"/>
      <c r="B511" s="74"/>
      <c r="C511" s="74"/>
      <c r="D511" s="75"/>
      <c r="E511" s="76"/>
      <c r="F511" s="77"/>
      <c r="G511" s="78"/>
      <c r="H511" s="78"/>
      <c r="I511" s="79"/>
      <c r="J511" s="80"/>
      <c r="K511" s="79"/>
      <c r="L511" s="80"/>
      <c r="M511" s="81"/>
      <c r="N511" s="82"/>
      <c r="O511" s="81"/>
      <c r="P511" s="39"/>
    </row>
    <row r="512" spans="1:16" ht="15" x14ac:dyDescent="0.2">
      <c r="A512" s="74"/>
      <c r="B512" s="74"/>
      <c r="C512" s="74"/>
      <c r="D512" s="75"/>
      <c r="E512" s="76"/>
      <c r="F512" s="77"/>
      <c r="G512" s="78"/>
      <c r="H512" s="78"/>
      <c r="I512" s="79"/>
      <c r="J512" s="80"/>
      <c r="K512" s="79"/>
      <c r="L512" s="80"/>
      <c r="M512" s="81"/>
      <c r="N512" s="82"/>
      <c r="O512" s="81"/>
      <c r="P512" s="39"/>
    </row>
    <row r="513" spans="1:16" ht="15" x14ac:dyDescent="0.2">
      <c r="A513" s="74"/>
      <c r="B513" s="74"/>
      <c r="C513" s="74"/>
      <c r="D513" s="75"/>
      <c r="E513" s="76"/>
      <c r="F513" s="77"/>
      <c r="G513" s="78"/>
      <c r="H513" s="78"/>
      <c r="I513" s="79"/>
      <c r="J513" s="80"/>
      <c r="K513" s="79"/>
      <c r="L513" s="80"/>
      <c r="M513" s="81"/>
      <c r="N513" s="82"/>
      <c r="O513" s="81"/>
      <c r="P513" s="39"/>
    </row>
    <row r="514" spans="1:16" ht="15" x14ac:dyDescent="0.2">
      <c r="A514" s="74"/>
      <c r="B514" s="74"/>
      <c r="C514" s="74"/>
      <c r="D514" s="75"/>
      <c r="E514" s="76"/>
      <c r="F514" s="77"/>
      <c r="G514" s="78"/>
      <c r="H514" s="78"/>
      <c r="I514" s="79"/>
      <c r="J514" s="80"/>
      <c r="K514" s="79"/>
      <c r="L514" s="80"/>
      <c r="M514" s="81"/>
      <c r="N514" s="82"/>
      <c r="O514" s="81"/>
      <c r="P514" s="39"/>
    </row>
    <row r="515" spans="1:16" ht="15" x14ac:dyDescent="0.2">
      <c r="A515" s="74"/>
      <c r="B515" s="74"/>
      <c r="C515" s="74"/>
      <c r="D515" s="75"/>
      <c r="E515" s="76"/>
      <c r="F515" s="77"/>
      <c r="G515" s="78"/>
      <c r="H515" s="78"/>
      <c r="I515" s="79"/>
      <c r="J515" s="80"/>
      <c r="K515" s="79"/>
      <c r="L515" s="80"/>
      <c r="M515" s="81"/>
      <c r="N515" s="82"/>
      <c r="O515" s="81"/>
      <c r="P515" s="39"/>
    </row>
    <row r="516" spans="1:16" ht="15" x14ac:dyDescent="0.2">
      <c r="A516" s="74"/>
      <c r="B516" s="74"/>
      <c r="C516" s="74"/>
      <c r="D516" s="75"/>
      <c r="E516" s="76"/>
      <c r="F516" s="77"/>
      <c r="G516" s="78"/>
      <c r="H516" s="78"/>
      <c r="I516" s="79"/>
      <c r="J516" s="80"/>
      <c r="K516" s="79"/>
      <c r="L516" s="80"/>
      <c r="M516" s="81"/>
      <c r="N516" s="82"/>
      <c r="O516" s="81"/>
      <c r="P516" s="39"/>
    </row>
    <row r="517" spans="1:16" ht="15" x14ac:dyDescent="0.2">
      <c r="A517" s="74"/>
      <c r="B517" s="74"/>
      <c r="C517" s="74"/>
      <c r="D517" s="75"/>
      <c r="E517" s="76"/>
      <c r="F517" s="77"/>
      <c r="G517" s="78"/>
      <c r="H517" s="78"/>
      <c r="I517" s="79"/>
      <c r="J517" s="80"/>
      <c r="K517" s="79"/>
      <c r="L517" s="80"/>
      <c r="M517" s="81"/>
      <c r="N517" s="82"/>
      <c r="O517" s="81"/>
      <c r="P517" s="39"/>
    </row>
    <row r="518" spans="1:16" ht="15" x14ac:dyDescent="0.2">
      <c r="A518" s="74"/>
      <c r="B518" s="74"/>
      <c r="C518" s="74"/>
      <c r="D518" s="75"/>
      <c r="E518" s="76"/>
      <c r="F518" s="77"/>
      <c r="G518" s="78"/>
      <c r="H518" s="78"/>
      <c r="I518" s="79"/>
      <c r="J518" s="80"/>
      <c r="K518" s="79"/>
      <c r="L518" s="80"/>
      <c r="M518" s="81"/>
      <c r="N518" s="82"/>
      <c r="O518" s="81"/>
      <c r="P518" s="39"/>
    </row>
    <row r="519" spans="1:16" ht="15" x14ac:dyDescent="0.2">
      <c r="A519" s="74"/>
      <c r="B519" s="74"/>
      <c r="C519" s="74"/>
      <c r="D519" s="75"/>
      <c r="E519" s="76"/>
      <c r="F519" s="77"/>
      <c r="G519" s="78"/>
      <c r="H519" s="78"/>
      <c r="I519" s="79"/>
      <c r="J519" s="80"/>
      <c r="K519" s="79"/>
      <c r="L519" s="80"/>
      <c r="M519" s="81"/>
      <c r="N519" s="82"/>
      <c r="O519" s="81"/>
      <c r="P519" s="39"/>
    </row>
    <row r="520" spans="1:16" ht="15" x14ac:dyDescent="0.2">
      <c r="A520" s="74"/>
      <c r="B520" s="74"/>
      <c r="C520" s="74"/>
      <c r="D520" s="75"/>
      <c r="E520" s="76"/>
      <c r="F520" s="77"/>
      <c r="G520" s="78"/>
      <c r="H520" s="78"/>
      <c r="I520" s="79"/>
      <c r="J520" s="80"/>
      <c r="K520" s="79"/>
      <c r="L520" s="80"/>
      <c r="M520" s="81"/>
      <c r="N520" s="82"/>
      <c r="O520" s="81"/>
      <c r="P520" s="39"/>
    </row>
    <row r="521" spans="1:16" ht="15" x14ac:dyDescent="0.2">
      <c r="A521" s="74"/>
      <c r="B521" s="74"/>
      <c r="C521" s="74"/>
      <c r="D521" s="75"/>
      <c r="E521" s="76"/>
      <c r="F521" s="77"/>
      <c r="G521" s="78"/>
      <c r="H521" s="78"/>
      <c r="I521" s="79"/>
      <c r="J521" s="80"/>
      <c r="K521" s="79"/>
      <c r="L521" s="80"/>
      <c r="M521" s="81"/>
      <c r="N521" s="82"/>
      <c r="O521" s="81"/>
      <c r="P521" s="39"/>
    </row>
    <row r="522" spans="1:16" ht="15" x14ac:dyDescent="0.2">
      <c r="A522" s="74"/>
      <c r="B522" s="74"/>
      <c r="C522" s="74"/>
      <c r="D522" s="75"/>
      <c r="E522" s="76"/>
      <c r="F522" s="77"/>
      <c r="G522" s="78"/>
      <c r="H522" s="78"/>
      <c r="I522" s="79"/>
      <c r="J522" s="80"/>
      <c r="K522" s="79"/>
      <c r="L522" s="80"/>
      <c r="M522" s="81"/>
      <c r="N522" s="82"/>
      <c r="O522" s="81"/>
      <c r="P522" s="39"/>
    </row>
    <row r="523" spans="1:16" ht="15" x14ac:dyDescent="0.2">
      <c r="A523" s="74"/>
      <c r="B523" s="74"/>
      <c r="C523" s="74"/>
      <c r="D523" s="75"/>
      <c r="E523" s="76"/>
      <c r="F523" s="77"/>
      <c r="G523" s="78"/>
      <c r="H523" s="78"/>
      <c r="I523" s="79"/>
      <c r="J523" s="80"/>
      <c r="K523" s="79"/>
      <c r="L523" s="80"/>
      <c r="M523" s="81"/>
      <c r="N523" s="82"/>
      <c r="O523" s="81"/>
      <c r="P523" s="39"/>
    </row>
    <row r="524" spans="1:16" ht="15" x14ac:dyDescent="0.2">
      <c r="A524" s="74"/>
      <c r="B524" s="74"/>
      <c r="C524" s="74"/>
      <c r="D524" s="75"/>
      <c r="E524" s="76"/>
      <c r="F524" s="77"/>
      <c r="G524" s="78"/>
      <c r="H524" s="78"/>
      <c r="I524" s="79"/>
      <c r="J524" s="80"/>
      <c r="K524" s="79"/>
      <c r="L524" s="80"/>
      <c r="M524" s="81"/>
      <c r="N524" s="82"/>
      <c r="O524" s="81"/>
      <c r="P524" s="39"/>
    </row>
    <row r="525" spans="1:16" ht="15" x14ac:dyDescent="0.2">
      <c r="A525" s="74"/>
      <c r="B525" s="74"/>
      <c r="C525" s="74"/>
      <c r="D525" s="75"/>
      <c r="E525" s="76"/>
      <c r="F525" s="77"/>
      <c r="G525" s="78"/>
      <c r="H525" s="78"/>
      <c r="I525" s="79"/>
      <c r="J525" s="80"/>
      <c r="K525" s="79"/>
      <c r="L525" s="80"/>
      <c r="M525" s="81"/>
      <c r="N525" s="82"/>
      <c r="O525" s="81"/>
      <c r="P525" s="39"/>
    </row>
    <row r="526" spans="1:16" ht="15" x14ac:dyDescent="0.2">
      <c r="A526" s="74"/>
      <c r="B526" s="74"/>
      <c r="C526" s="74"/>
      <c r="D526" s="75"/>
      <c r="E526" s="76"/>
      <c r="F526" s="77"/>
      <c r="G526" s="78"/>
      <c r="H526" s="78"/>
      <c r="I526" s="79"/>
      <c r="J526" s="80"/>
      <c r="K526" s="79"/>
      <c r="L526" s="80"/>
      <c r="M526" s="81"/>
      <c r="N526" s="82"/>
      <c r="O526" s="81"/>
      <c r="P526" s="39"/>
    </row>
    <row r="527" spans="1:16" ht="15" x14ac:dyDescent="0.2">
      <c r="A527" s="74"/>
      <c r="B527" s="74"/>
      <c r="C527" s="74"/>
      <c r="D527" s="75"/>
      <c r="E527" s="76"/>
      <c r="F527" s="77"/>
      <c r="G527" s="78"/>
      <c r="H527" s="78"/>
      <c r="I527" s="79"/>
      <c r="J527" s="80"/>
      <c r="K527" s="79"/>
      <c r="L527" s="80"/>
      <c r="M527" s="81"/>
      <c r="N527" s="82"/>
      <c r="O527" s="81"/>
      <c r="P527" s="39"/>
    </row>
    <row r="528" spans="1:16" ht="15" x14ac:dyDescent="0.2">
      <c r="A528" s="74"/>
      <c r="B528" s="74"/>
      <c r="C528" s="74"/>
      <c r="D528" s="75"/>
      <c r="E528" s="76"/>
      <c r="F528" s="77"/>
      <c r="G528" s="78"/>
      <c r="H528" s="78"/>
      <c r="I528" s="79"/>
      <c r="J528" s="80"/>
      <c r="K528" s="79"/>
      <c r="L528" s="80"/>
      <c r="M528" s="81"/>
      <c r="N528" s="82"/>
      <c r="O528" s="81"/>
      <c r="P528" s="39"/>
    </row>
    <row r="529" spans="1:16" ht="15" x14ac:dyDescent="0.2">
      <c r="A529" s="74"/>
      <c r="B529" s="74"/>
      <c r="C529" s="74"/>
      <c r="D529" s="75"/>
      <c r="E529" s="76"/>
      <c r="F529" s="77"/>
      <c r="G529" s="78"/>
      <c r="H529" s="78"/>
      <c r="I529" s="79"/>
      <c r="J529" s="80"/>
      <c r="K529" s="79"/>
      <c r="L529" s="80"/>
      <c r="M529" s="81"/>
      <c r="N529" s="82"/>
      <c r="O529" s="81"/>
      <c r="P529" s="39"/>
    </row>
    <row r="530" spans="1:16" ht="15" x14ac:dyDescent="0.2">
      <c r="A530" s="74"/>
      <c r="B530" s="74"/>
      <c r="C530" s="74"/>
      <c r="D530" s="75"/>
      <c r="E530" s="76"/>
      <c r="F530" s="77"/>
      <c r="G530" s="78"/>
      <c r="H530" s="78"/>
      <c r="I530" s="79"/>
      <c r="J530" s="80"/>
      <c r="K530" s="79"/>
      <c r="L530" s="80"/>
      <c r="M530" s="81"/>
      <c r="N530" s="82"/>
      <c r="O530" s="81"/>
      <c r="P530" s="39"/>
    </row>
    <row r="531" spans="1:16" ht="15" x14ac:dyDescent="0.2">
      <c r="A531" s="74"/>
      <c r="B531" s="74"/>
      <c r="C531" s="74"/>
      <c r="D531" s="75"/>
      <c r="E531" s="76"/>
      <c r="F531" s="77"/>
      <c r="G531" s="78"/>
      <c r="H531" s="78"/>
      <c r="I531" s="79"/>
      <c r="J531" s="80"/>
      <c r="K531" s="79"/>
      <c r="L531" s="80"/>
      <c r="M531" s="81"/>
      <c r="N531" s="82"/>
      <c r="O531" s="81"/>
      <c r="P531" s="39"/>
    </row>
    <row r="532" spans="1:16" ht="15" x14ac:dyDescent="0.2">
      <c r="A532" s="74"/>
      <c r="B532" s="74"/>
      <c r="C532" s="74"/>
      <c r="D532" s="75"/>
      <c r="E532" s="76"/>
      <c r="F532" s="77"/>
      <c r="G532" s="78"/>
      <c r="H532" s="78"/>
      <c r="I532" s="79"/>
      <c r="J532" s="80"/>
      <c r="K532" s="79"/>
      <c r="L532" s="80"/>
      <c r="M532" s="81"/>
      <c r="N532" s="82"/>
      <c r="O532" s="81"/>
      <c r="P532" s="39"/>
    </row>
    <row r="533" spans="1:16" ht="15" x14ac:dyDescent="0.2">
      <c r="A533" s="74"/>
      <c r="B533" s="74"/>
      <c r="C533" s="74"/>
      <c r="D533" s="75"/>
      <c r="E533" s="76"/>
      <c r="F533" s="77"/>
      <c r="G533" s="78"/>
      <c r="H533" s="78"/>
      <c r="I533" s="79"/>
      <c r="J533" s="80"/>
      <c r="K533" s="79"/>
      <c r="L533" s="80"/>
      <c r="M533" s="81"/>
      <c r="N533" s="82"/>
      <c r="O533" s="81"/>
      <c r="P533" s="39"/>
    </row>
    <row r="534" spans="1:16" ht="15" x14ac:dyDescent="0.2">
      <c r="A534" s="74"/>
      <c r="B534" s="74"/>
      <c r="C534" s="74"/>
      <c r="D534" s="75"/>
      <c r="E534" s="76"/>
      <c r="F534" s="77"/>
      <c r="G534" s="78"/>
      <c r="H534" s="78"/>
      <c r="I534" s="79"/>
      <c r="J534" s="80"/>
      <c r="K534" s="79"/>
      <c r="L534" s="80"/>
      <c r="M534" s="81"/>
      <c r="N534" s="82"/>
      <c r="O534" s="81"/>
      <c r="P534" s="39"/>
    </row>
    <row r="535" spans="1:16" ht="15" x14ac:dyDescent="0.2">
      <c r="A535" s="74"/>
      <c r="B535" s="74"/>
      <c r="C535" s="74"/>
      <c r="D535" s="75"/>
      <c r="E535" s="76"/>
      <c r="F535" s="77"/>
      <c r="G535" s="78"/>
      <c r="H535" s="78"/>
      <c r="I535" s="79"/>
      <c r="J535" s="80"/>
      <c r="K535" s="79"/>
      <c r="L535" s="80"/>
      <c r="M535" s="81"/>
      <c r="N535" s="82"/>
      <c r="O535" s="81"/>
      <c r="P535" s="39"/>
    </row>
    <row r="536" spans="1:16" ht="15" x14ac:dyDescent="0.2">
      <c r="A536" s="74"/>
      <c r="B536" s="74"/>
      <c r="C536" s="74"/>
      <c r="D536" s="75"/>
      <c r="E536" s="76"/>
      <c r="F536" s="77"/>
      <c r="G536" s="78"/>
      <c r="H536" s="78"/>
      <c r="I536" s="79"/>
      <c r="J536" s="80"/>
      <c r="K536" s="79"/>
      <c r="L536" s="80"/>
      <c r="M536" s="81"/>
      <c r="N536" s="82"/>
      <c r="O536" s="81"/>
      <c r="P536" s="39"/>
    </row>
    <row r="537" spans="1:16" ht="15" x14ac:dyDescent="0.2">
      <c r="A537" s="74"/>
      <c r="B537" s="74"/>
      <c r="C537" s="74"/>
      <c r="D537" s="75"/>
      <c r="E537" s="76"/>
      <c r="F537" s="77"/>
      <c r="G537" s="78"/>
      <c r="H537" s="78"/>
      <c r="I537" s="79"/>
      <c r="J537" s="80"/>
      <c r="K537" s="79"/>
      <c r="L537" s="80"/>
      <c r="M537" s="81"/>
      <c r="N537" s="82"/>
      <c r="O537" s="81"/>
      <c r="P537" s="39"/>
    </row>
    <row r="538" spans="1:16" ht="15" x14ac:dyDescent="0.2">
      <c r="A538" s="74"/>
      <c r="B538" s="74"/>
      <c r="C538" s="74"/>
      <c r="D538" s="75"/>
      <c r="E538" s="76"/>
      <c r="F538" s="77"/>
      <c r="G538" s="78"/>
      <c r="H538" s="78"/>
      <c r="I538" s="79"/>
      <c r="J538" s="80"/>
      <c r="K538" s="79"/>
      <c r="L538" s="80"/>
      <c r="M538" s="81"/>
      <c r="N538" s="82"/>
      <c r="O538" s="81"/>
      <c r="P538" s="39"/>
    </row>
    <row r="539" spans="1:16" ht="15" x14ac:dyDescent="0.2">
      <c r="A539" s="74"/>
      <c r="B539" s="74"/>
      <c r="C539" s="74"/>
      <c r="D539" s="75"/>
      <c r="E539" s="76"/>
      <c r="F539" s="77"/>
      <c r="G539" s="78"/>
      <c r="H539" s="78"/>
      <c r="I539" s="79"/>
      <c r="J539" s="80"/>
      <c r="K539" s="79"/>
      <c r="L539" s="80"/>
      <c r="M539" s="81"/>
      <c r="N539" s="82"/>
      <c r="O539" s="81"/>
      <c r="P539" s="39"/>
    </row>
    <row r="540" spans="1:16" ht="15" x14ac:dyDescent="0.2">
      <c r="A540" s="74"/>
      <c r="B540" s="74"/>
      <c r="C540" s="74"/>
      <c r="D540" s="75"/>
      <c r="E540" s="76"/>
      <c r="F540" s="77"/>
      <c r="G540" s="78"/>
      <c r="H540" s="78"/>
      <c r="I540" s="79"/>
      <c r="J540" s="80"/>
      <c r="K540" s="79"/>
      <c r="L540" s="80"/>
      <c r="M540" s="81"/>
      <c r="N540" s="82"/>
      <c r="O540" s="81"/>
      <c r="P540" s="39"/>
    </row>
    <row r="541" spans="1:16" ht="15" x14ac:dyDescent="0.2">
      <c r="A541" s="74"/>
      <c r="B541" s="74"/>
      <c r="C541" s="74"/>
      <c r="D541" s="75"/>
      <c r="E541" s="76"/>
      <c r="F541" s="77"/>
      <c r="G541" s="78"/>
      <c r="H541" s="78"/>
      <c r="I541" s="79"/>
      <c r="J541" s="80"/>
      <c r="K541" s="79"/>
      <c r="L541" s="80"/>
      <c r="M541" s="81"/>
      <c r="N541" s="82"/>
      <c r="O541" s="81"/>
      <c r="P541" s="39"/>
    </row>
    <row r="542" spans="1:16" ht="15" x14ac:dyDescent="0.2">
      <c r="A542" s="74"/>
      <c r="B542" s="74"/>
      <c r="C542" s="74"/>
      <c r="D542" s="75"/>
      <c r="E542" s="76"/>
      <c r="F542" s="77"/>
      <c r="G542" s="78"/>
      <c r="H542" s="78"/>
      <c r="I542" s="79"/>
      <c r="J542" s="80"/>
      <c r="K542" s="79"/>
      <c r="L542" s="80"/>
      <c r="M542" s="81"/>
      <c r="N542" s="82"/>
      <c r="O542" s="81"/>
      <c r="P542" s="39"/>
    </row>
    <row r="543" spans="1:16" ht="15" x14ac:dyDescent="0.2">
      <c r="A543" s="74"/>
      <c r="B543" s="74"/>
      <c r="C543" s="74"/>
      <c r="D543" s="75"/>
      <c r="E543" s="76"/>
      <c r="F543" s="77"/>
      <c r="G543" s="78"/>
      <c r="H543" s="78"/>
      <c r="I543" s="79"/>
      <c r="J543" s="80"/>
      <c r="K543" s="79"/>
      <c r="L543" s="80"/>
      <c r="M543" s="81"/>
      <c r="N543" s="82"/>
      <c r="O543" s="81"/>
      <c r="P543" s="39"/>
    </row>
    <row r="544" spans="1:16" ht="15" x14ac:dyDescent="0.2">
      <c r="A544" s="74"/>
      <c r="B544" s="74"/>
      <c r="C544" s="74"/>
      <c r="D544" s="75"/>
      <c r="E544" s="76"/>
      <c r="F544" s="77"/>
      <c r="G544" s="78"/>
      <c r="H544" s="78"/>
      <c r="I544" s="79"/>
      <c r="J544" s="80"/>
      <c r="K544" s="79"/>
      <c r="L544" s="80"/>
      <c r="M544" s="81"/>
      <c r="N544" s="82"/>
      <c r="O544" s="81"/>
      <c r="P544" s="39"/>
    </row>
    <row r="545" spans="1:16" ht="15" x14ac:dyDescent="0.2">
      <c r="A545" s="74"/>
      <c r="B545" s="74"/>
      <c r="C545" s="74"/>
      <c r="D545" s="75"/>
      <c r="E545" s="76"/>
      <c r="F545" s="77"/>
      <c r="G545" s="78"/>
      <c r="H545" s="78"/>
      <c r="I545" s="79"/>
      <c r="J545" s="80"/>
      <c r="K545" s="79"/>
      <c r="L545" s="80"/>
      <c r="M545" s="81"/>
      <c r="N545" s="82"/>
      <c r="O545" s="81"/>
      <c r="P545" s="39"/>
    </row>
    <row r="546" spans="1:16" ht="15" x14ac:dyDescent="0.2">
      <c r="A546" s="74"/>
      <c r="B546" s="74"/>
      <c r="C546" s="74"/>
      <c r="D546" s="75"/>
      <c r="E546" s="76"/>
      <c r="F546" s="77"/>
      <c r="G546" s="78"/>
      <c r="H546" s="78"/>
      <c r="I546" s="79"/>
      <c r="J546" s="80"/>
      <c r="K546" s="79"/>
      <c r="L546" s="80"/>
      <c r="M546" s="81"/>
      <c r="N546" s="82"/>
      <c r="O546" s="81"/>
      <c r="P546" s="39"/>
    </row>
    <row r="547" spans="1:16" ht="15" x14ac:dyDescent="0.2">
      <c r="A547" s="74"/>
      <c r="B547" s="74"/>
      <c r="C547" s="74"/>
      <c r="D547" s="75"/>
      <c r="E547" s="76"/>
      <c r="F547" s="77"/>
      <c r="G547" s="78"/>
      <c r="H547" s="78"/>
      <c r="I547" s="79"/>
      <c r="J547" s="80"/>
      <c r="K547" s="79"/>
      <c r="L547" s="80"/>
      <c r="M547" s="81"/>
      <c r="N547" s="82"/>
      <c r="O547" s="81"/>
      <c r="P547" s="39"/>
    </row>
    <row r="548" spans="1:16" ht="15" x14ac:dyDescent="0.2">
      <c r="A548" s="74"/>
      <c r="B548" s="74"/>
      <c r="C548" s="74"/>
      <c r="D548" s="75"/>
      <c r="E548" s="76"/>
      <c r="F548" s="77"/>
      <c r="G548" s="78"/>
      <c r="H548" s="78"/>
      <c r="I548" s="79"/>
      <c r="J548" s="80"/>
      <c r="K548" s="79"/>
      <c r="L548" s="80"/>
      <c r="M548" s="81"/>
      <c r="N548" s="82"/>
      <c r="O548" s="81"/>
      <c r="P548" s="39"/>
    </row>
    <row r="549" spans="1:16" ht="15" x14ac:dyDescent="0.2">
      <c r="A549" s="74"/>
      <c r="B549" s="74"/>
      <c r="C549" s="74"/>
      <c r="D549" s="75"/>
      <c r="E549" s="76"/>
      <c r="F549" s="77"/>
      <c r="G549" s="78"/>
      <c r="H549" s="78"/>
      <c r="I549" s="79"/>
      <c r="J549" s="80"/>
      <c r="K549" s="79"/>
      <c r="L549" s="80"/>
      <c r="M549" s="81"/>
      <c r="N549" s="82"/>
      <c r="O549" s="81"/>
      <c r="P549" s="39"/>
    </row>
    <row r="550" spans="1:16" ht="15" x14ac:dyDescent="0.2">
      <c r="A550" s="74"/>
      <c r="B550" s="74"/>
      <c r="C550" s="74"/>
      <c r="D550" s="75"/>
      <c r="E550" s="76"/>
      <c r="F550" s="77"/>
      <c r="G550" s="78"/>
      <c r="H550" s="78"/>
      <c r="I550" s="79"/>
      <c r="J550" s="80"/>
      <c r="K550" s="79"/>
      <c r="L550" s="80"/>
      <c r="M550" s="81"/>
      <c r="N550" s="82"/>
      <c r="O550" s="81"/>
      <c r="P550" s="39"/>
    </row>
    <row r="551" spans="1:16" ht="15" x14ac:dyDescent="0.2">
      <c r="A551" s="74"/>
      <c r="B551" s="74"/>
      <c r="C551" s="74"/>
      <c r="D551" s="75"/>
      <c r="E551" s="76"/>
      <c r="F551" s="77"/>
      <c r="G551" s="78"/>
      <c r="H551" s="78"/>
      <c r="I551" s="79"/>
      <c r="J551" s="80"/>
      <c r="K551" s="79"/>
      <c r="L551" s="80"/>
      <c r="M551" s="81"/>
      <c r="N551" s="82"/>
      <c r="O551" s="81"/>
      <c r="P551" s="39"/>
    </row>
    <row r="552" spans="1:16" ht="15" x14ac:dyDescent="0.2">
      <c r="A552" s="74"/>
      <c r="B552" s="74"/>
      <c r="C552" s="74"/>
      <c r="D552" s="75"/>
      <c r="E552" s="76"/>
      <c r="F552" s="77"/>
      <c r="G552" s="78"/>
      <c r="H552" s="78"/>
      <c r="I552" s="79"/>
      <c r="J552" s="80"/>
      <c r="K552" s="79"/>
      <c r="L552" s="80"/>
      <c r="M552" s="81"/>
      <c r="N552" s="82"/>
      <c r="O552" s="81"/>
      <c r="P552" s="39"/>
    </row>
    <row r="553" spans="1:16" ht="15" x14ac:dyDescent="0.2">
      <c r="A553" s="74"/>
      <c r="B553" s="74"/>
      <c r="C553" s="74"/>
      <c r="D553" s="75"/>
      <c r="E553" s="76"/>
      <c r="F553" s="77"/>
      <c r="G553" s="78"/>
      <c r="H553" s="78"/>
      <c r="I553" s="79"/>
      <c r="J553" s="80"/>
      <c r="K553" s="79"/>
      <c r="L553" s="80"/>
      <c r="M553" s="81"/>
      <c r="N553" s="82"/>
      <c r="O553" s="81"/>
      <c r="P553" s="39"/>
    </row>
    <row r="554" spans="1:16" ht="15" x14ac:dyDescent="0.2">
      <c r="A554" s="74"/>
      <c r="B554" s="74"/>
      <c r="C554" s="74"/>
      <c r="D554" s="75"/>
      <c r="E554" s="76"/>
      <c r="F554" s="77"/>
      <c r="G554" s="78"/>
      <c r="H554" s="78"/>
      <c r="I554" s="79"/>
      <c r="J554" s="80"/>
      <c r="K554" s="79"/>
      <c r="L554" s="80"/>
      <c r="M554" s="81"/>
      <c r="N554" s="82"/>
      <c r="O554" s="81"/>
      <c r="P554" s="39"/>
    </row>
    <row r="555" spans="1:16" ht="15" x14ac:dyDescent="0.2">
      <c r="A555" s="74"/>
      <c r="B555" s="74"/>
      <c r="C555" s="74"/>
      <c r="D555" s="75"/>
      <c r="E555" s="76"/>
      <c r="F555" s="77"/>
      <c r="G555" s="78"/>
      <c r="H555" s="78"/>
      <c r="I555" s="79"/>
      <c r="J555" s="80"/>
      <c r="K555" s="79"/>
      <c r="L555" s="80"/>
      <c r="M555" s="81"/>
      <c r="N555" s="82"/>
      <c r="O555" s="81"/>
      <c r="P555" s="39"/>
    </row>
    <row r="556" spans="1:16" ht="15" x14ac:dyDescent="0.2">
      <c r="A556" s="74"/>
      <c r="B556" s="74"/>
      <c r="C556" s="74"/>
      <c r="D556" s="75"/>
      <c r="E556" s="76"/>
      <c r="F556" s="77"/>
      <c r="G556" s="78"/>
      <c r="H556" s="78"/>
      <c r="I556" s="79"/>
      <c r="J556" s="80"/>
      <c r="K556" s="79"/>
      <c r="L556" s="80"/>
      <c r="M556" s="81"/>
      <c r="N556" s="82"/>
      <c r="O556" s="81"/>
      <c r="P556" s="39"/>
    </row>
    <row r="557" spans="1:16" ht="15" x14ac:dyDescent="0.2">
      <c r="A557" s="74"/>
      <c r="B557" s="74"/>
      <c r="C557" s="74"/>
      <c r="D557" s="75"/>
      <c r="E557" s="76"/>
      <c r="F557" s="77"/>
      <c r="G557" s="78"/>
      <c r="H557" s="78"/>
      <c r="I557" s="79"/>
      <c r="J557" s="80"/>
      <c r="K557" s="79"/>
      <c r="L557" s="80"/>
      <c r="M557" s="81"/>
      <c r="N557" s="82"/>
      <c r="O557" s="81"/>
      <c r="P557" s="39"/>
    </row>
    <row r="558" spans="1:16" ht="15" x14ac:dyDescent="0.2">
      <c r="A558" s="74"/>
      <c r="B558" s="74"/>
      <c r="C558" s="74"/>
      <c r="D558" s="75"/>
      <c r="E558" s="76"/>
      <c r="F558" s="77"/>
      <c r="G558" s="78"/>
      <c r="H558" s="78"/>
      <c r="I558" s="79"/>
      <c r="J558" s="80"/>
      <c r="K558" s="79"/>
      <c r="L558" s="80"/>
      <c r="M558" s="81"/>
      <c r="N558" s="82"/>
      <c r="O558" s="81"/>
      <c r="P558" s="39"/>
    </row>
    <row r="559" spans="1:16" ht="15" x14ac:dyDescent="0.2">
      <c r="A559" s="74"/>
      <c r="B559" s="74"/>
      <c r="C559" s="74"/>
      <c r="D559" s="75"/>
      <c r="E559" s="76"/>
      <c r="F559" s="77"/>
      <c r="G559" s="78"/>
      <c r="H559" s="78"/>
      <c r="I559" s="79"/>
      <c r="J559" s="80"/>
      <c r="K559" s="79"/>
      <c r="L559" s="80"/>
      <c r="M559" s="81"/>
      <c r="N559" s="82"/>
      <c r="O559" s="81"/>
      <c r="P559" s="39"/>
    </row>
    <row r="560" spans="1:16" ht="15" x14ac:dyDescent="0.2">
      <c r="A560" s="74"/>
      <c r="B560" s="74"/>
      <c r="C560" s="74"/>
      <c r="D560" s="75"/>
      <c r="E560" s="76"/>
      <c r="F560" s="77"/>
      <c r="G560" s="78"/>
      <c r="H560" s="78"/>
      <c r="I560" s="79"/>
      <c r="J560" s="80"/>
      <c r="K560" s="79"/>
      <c r="L560" s="80"/>
      <c r="M560" s="81"/>
      <c r="N560" s="82"/>
      <c r="O560" s="81"/>
      <c r="P560" s="39"/>
    </row>
    <row r="561" spans="1:16" ht="15" x14ac:dyDescent="0.2">
      <c r="A561" s="74"/>
      <c r="B561" s="74"/>
      <c r="C561" s="74"/>
      <c r="D561" s="75"/>
      <c r="E561" s="76"/>
      <c r="F561" s="77"/>
      <c r="G561" s="78"/>
      <c r="H561" s="78"/>
      <c r="I561" s="79"/>
      <c r="J561" s="80"/>
      <c r="K561" s="79"/>
      <c r="L561" s="80"/>
      <c r="M561" s="81"/>
      <c r="N561" s="82"/>
      <c r="O561" s="81"/>
      <c r="P561" s="39"/>
    </row>
    <row r="562" spans="1:16" ht="15" x14ac:dyDescent="0.2">
      <c r="A562" s="74"/>
      <c r="B562" s="74"/>
      <c r="C562" s="74"/>
      <c r="D562" s="75"/>
      <c r="E562" s="76"/>
      <c r="F562" s="77"/>
      <c r="G562" s="78"/>
      <c r="H562" s="78"/>
      <c r="I562" s="79"/>
      <c r="J562" s="80"/>
      <c r="K562" s="79"/>
      <c r="L562" s="80"/>
      <c r="M562" s="81"/>
      <c r="N562" s="82"/>
      <c r="O562" s="81"/>
      <c r="P562" s="39"/>
    </row>
    <row r="563" spans="1:16" ht="15" x14ac:dyDescent="0.2">
      <c r="A563" s="74"/>
      <c r="B563" s="74"/>
      <c r="C563" s="74"/>
      <c r="D563" s="75"/>
      <c r="E563" s="76"/>
      <c r="F563" s="77"/>
      <c r="G563" s="78"/>
      <c r="H563" s="78"/>
      <c r="I563" s="79"/>
      <c r="J563" s="80"/>
      <c r="K563" s="79"/>
      <c r="L563" s="80"/>
      <c r="M563" s="81"/>
      <c r="N563" s="82"/>
      <c r="O563" s="81"/>
      <c r="P563" s="39"/>
    </row>
    <row r="564" spans="1:16" ht="15" x14ac:dyDescent="0.2">
      <c r="A564" s="74"/>
      <c r="B564" s="74"/>
      <c r="C564" s="74"/>
      <c r="D564" s="75"/>
      <c r="E564" s="76"/>
      <c r="F564" s="77"/>
      <c r="G564" s="78"/>
      <c r="H564" s="78"/>
      <c r="I564" s="79"/>
      <c r="J564" s="80"/>
      <c r="K564" s="79"/>
      <c r="L564" s="80"/>
      <c r="M564" s="81"/>
      <c r="N564" s="82"/>
      <c r="O564" s="81"/>
      <c r="P564" s="39"/>
    </row>
    <row r="565" spans="1:16" ht="15" x14ac:dyDescent="0.2">
      <c r="A565" s="74"/>
      <c r="B565" s="74"/>
      <c r="C565" s="74"/>
      <c r="D565" s="75"/>
      <c r="E565" s="76"/>
      <c r="F565" s="77"/>
      <c r="G565" s="78"/>
      <c r="H565" s="78"/>
      <c r="I565" s="79"/>
      <c r="J565" s="80"/>
      <c r="K565" s="79"/>
      <c r="L565" s="80"/>
      <c r="M565" s="81"/>
      <c r="N565" s="82"/>
      <c r="O565" s="81"/>
      <c r="P565" s="39"/>
    </row>
    <row r="566" spans="1:16" ht="15" x14ac:dyDescent="0.2">
      <c r="A566" s="74"/>
      <c r="B566" s="74"/>
      <c r="C566" s="74"/>
      <c r="D566" s="75"/>
      <c r="E566" s="76"/>
      <c r="F566" s="77"/>
      <c r="G566" s="78"/>
      <c r="H566" s="78"/>
      <c r="I566" s="79"/>
      <c r="J566" s="80"/>
      <c r="K566" s="79"/>
      <c r="L566" s="80"/>
      <c r="M566" s="81"/>
      <c r="N566" s="82"/>
      <c r="O566" s="81"/>
      <c r="P566" s="39"/>
    </row>
    <row r="567" spans="1:16" ht="15" x14ac:dyDescent="0.2">
      <c r="A567" s="74"/>
      <c r="B567" s="74"/>
      <c r="C567" s="74"/>
      <c r="D567" s="75"/>
      <c r="E567" s="76"/>
      <c r="F567" s="77"/>
      <c r="G567" s="78"/>
      <c r="H567" s="78"/>
      <c r="I567" s="79"/>
      <c r="J567" s="80"/>
      <c r="K567" s="79"/>
      <c r="L567" s="80"/>
      <c r="M567" s="81"/>
      <c r="N567" s="82"/>
      <c r="O567" s="81"/>
      <c r="P567" s="39"/>
    </row>
    <row r="568" spans="1:16" ht="15" x14ac:dyDescent="0.2">
      <c r="A568" s="74"/>
      <c r="B568" s="74"/>
      <c r="C568" s="74"/>
      <c r="D568" s="75"/>
      <c r="E568" s="76"/>
      <c r="F568" s="77"/>
      <c r="G568" s="78"/>
      <c r="H568" s="78"/>
      <c r="I568" s="79"/>
      <c r="J568" s="80"/>
      <c r="K568" s="79"/>
      <c r="L568" s="80"/>
      <c r="M568" s="81"/>
      <c r="N568" s="82"/>
      <c r="O568" s="81"/>
      <c r="P568" s="39"/>
    </row>
    <row r="569" spans="1:16" ht="15" x14ac:dyDescent="0.2">
      <c r="A569" s="74"/>
      <c r="B569" s="74"/>
      <c r="C569" s="74"/>
      <c r="D569" s="75"/>
      <c r="E569" s="76"/>
      <c r="F569" s="77"/>
      <c r="G569" s="78"/>
      <c r="H569" s="78"/>
      <c r="I569" s="79"/>
      <c r="J569" s="80"/>
      <c r="K569" s="79"/>
      <c r="L569" s="80"/>
      <c r="M569" s="81"/>
      <c r="N569" s="82"/>
      <c r="O569" s="81"/>
      <c r="P569" s="39"/>
    </row>
    <row r="570" spans="1:16" ht="15" x14ac:dyDescent="0.2">
      <c r="A570" s="74"/>
      <c r="B570" s="74"/>
      <c r="C570" s="74"/>
      <c r="D570" s="75"/>
      <c r="E570" s="76"/>
      <c r="F570" s="77"/>
      <c r="G570" s="78"/>
      <c r="H570" s="78"/>
      <c r="I570" s="79"/>
      <c r="J570" s="80"/>
      <c r="K570" s="79"/>
      <c r="L570" s="80"/>
      <c r="M570" s="81"/>
      <c r="N570" s="82"/>
      <c r="O570" s="81"/>
      <c r="P570" s="39"/>
    </row>
    <row r="571" spans="1:16" ht="15" x14ac:dyDescent="0.2">
      <c r="A571" s="74"/>
      <c r="B571" s="74"/>
      <c r="C571" s="74"/>
      <c r="D571" s="75"/>
      <c r="E571" s="76"/>
      <c r="F571" s="77"/>
      <c r="G571" s="78"/>
      <c r="H571" s="78"/>
      <c r="I571" s="79"/>
      <c r="J571" s="80"/>
      <c r="K571" s="79"/>
      <c r="L571" s="80"/>
      <c r="M571" s="81"/>
      <c r="N571" s="82"/>
      <c r="O571" s="81"/>
      <c r="P571" s="39"/>
    </row>
    <row r="572" spans="1:16" ht="15" x14ac:dyDescent="0.2">
      <c r="A572" s="74"/>
      <c r="B572" s="74"/>
      <c r="C572" s="74"/>
      <c r="D572" s="75"/>
      <c r="E572" s="76"/>
      <c r="F572" s="77"/>
      <c r="G572" s="78"/>
      <c r="H572" s="78"/>
      <c r="I572" s="79"/>
      <c r="J572" s="80"/>
      <c r="K572" s="79"/>
      <c r="L572" s="80"/>
      <c r="M572" s="81"/>
      <c r="N572" s="82"/>
      <c r="O572" s="81"/>
      <c r="P572" s="39"/>
    </row>
    <row r="573" spans="1:16" ht="15" x14ac:dyDescent="0.2">
      <c r="A573" s="74"/>
      <c r="B573" s="74"/>
      <c r="C573" s="74"/>
      <c r="D573" s="75"/>
      <c r="E573" s="76"/>
      <c r="F573" s="77"/>
      <c r="G573" s="78"/>
      <c r="H573" s="78"/>
      <c r="I573" s="79"/>
      <c r="J573" s="80"/>
      <c r="K573" s="79"/>
      <c r="L573" s="80"/>
      <c r="M573" s="81"/>
      <c r="N573" s="82"/>
      <c r="O573" s="81"/>
      <c r="P573" s="39"/>
    </row>
    <row r="574" spans="1:16" ht="15" x14ac:dyDescent="0.2">
      <c r="A574" s="74"/>
      <c r="B574" s="74"/>
      <c r="C574" s="74"/>
      <c r="D574" s="75"/>
      <c r="E574" s="76"/>
      <c r="F574" s="77"/>
      <c r="G574" s="78"/>
      <c r="H574" s="78"/>
      <c r="I574" s="79"/>
      <c r="J574" s="80"/>
      <c r="K574" s="79"/>
      <c r="L574" s="80"/>
      <c r="M574" s="81"/>
      <c r="N574" s="82"/>
      <c r="O574" s="81"/>
      <c r="P574" s="39"/>
    </row>
    <row r="575" spans="1:16" ht="15" x14ac:dyDescent="0.2">
      <c r="A575" s="74"/>
      <c r="B575" s="74"/>
      <c r="C575" s="74"/>
      <c r="D575" s="75"/>
      <c r="E575" s="76"/>
      <c r="F575" s="77"/>
      <c r="G575" s="78"/>
      <c r="H575" s="78"/>
      <c r="I575" s="79"/>
      <c r="J575" s="80"/>
      <c r="K575" s="79"/>
      <c r="L575" s="80"/>
      <c r="M575" s="81"/>
      <c r="N575" s="82"/>
      <c r="O575" s="81"/>
      <c r="P575" s="39"/>
    </row>
    <row r="576" spans="1:16" ht="15" x14ac:dyDescent="0.2">
      <c r="A576" s="74"/>
      <c r="B576" s="74"/>
      <c r="C576" s="74"/>
      <c r="D576" s="75"/>
      <c r="E576" s="76"/>
      <c r="F576" s="77"/>
      <c r="G576" s="78"/>
      <c r="H576" s="78"/>
      <c r="I576" s="79"/>
      <c r="J576" s="80"/>
      <c r="K576" s="79"/>
      <c r="L576" s="80"/>
      <c r="M576" s="81"/>
      <c r="N576" s="82"/>
      <c r="O576" s="81"/>
      <c r="P576" s="39"/>
    </row>
    <row r="577" spans="1:16" ht="15" x14ac:dyDescent="0.2">
      <c r="A577" s="74"/>
      <c r="B577" s="74"/>
      <c r="C577" s="74"/>
      <c r="D577" s="75"/>
      <c r="E577" s="76"/>
      <c r="F577" s="77"/>
      <c r="G577" s="78"/>
      <c r="H577" s="78"/>
      <c r="I577" s="79"/>
      <c r="J577" s="80"/>
      <c r="K577" s="79"/>
      <c r="L577" s="80"/>
      <c r="M577" s="81"/>
      <c r="N577" s="82"/>
      <c r="O577" s="81"/>
      <c r="P577" s="39"/>
    </row>
    <row r="578" spans="1:16" ht="15" x14ac:dyDescent="0.2">
      <c r="A578" s="74"/>
      <c r="B578" s="74"/>
      <c r="C578" s="74"/>
      <c r="D578" s="75"/>
      <c r="E578" s="76"/>
      <c r="F578" s="77"/>
      <c r="G578" s="78"/>
      <c r="H578" s="78"/>
      <c r="I578" s="79"/>
      <c r="J578" s="80"/>
      <c r="K578" s="79"/>
      <c r="L578" s="80"/>
      <c r="M578" s="81"/>
      <c r="N578" s="82"/>
      <c r="O578" s="81"/>
      <c r="P578" s="39"/>
    </row>
    <row r="579" spans="1:16" ht="15" x14ac:dyDescent="0.2">
      <c r="A579" s="74"/>
      <c r="B579" s="74"/>
      <c r="C579" s="74"/>
      <c r="D579" s="75"/>
      <c r="E579" s="76"/>
      <c r="F579" s="77"/>
      <c r="G579" s="78"/>
      <c r="H579" s="78"/>
      <c r="I579" s="79"/>
      <c r="J579" s="80"/>
      <c r="K579" s="79"/>
      <c r="L579" s="80"/>
      <c r="M579" s="81"/>
      <c r="N579" s="82"/>
      <c r="O579" s="81"/>
      <c r="P579" s="39"/>
    </row>
    <row r="580" spans="1:16" ht="15" x14ac:dyDescent="0.2">
      <c r="A580" s="74"/>
      <c r="B580" s="74"/>
      <c r="C580" s="74"/>
      <c r="D580" s="75"/>
      <c r="E580" s="76"/>
      <c r="F580" s="77"/>
      <c r="G580" s="78"/>
      <c r="H580" s="78"/>
      <c r="I580" s="79"/>
      <c r="J580" s="80"/>
      <c r="K580" s="79"/>
      <c r="L580" s="80"/>
      <c r="M580" s="81"/>
      <c r="N580" s="82"/>
      <c r="O580" s="81"/>
      <c r="P580" s="39"/>
    </row>
    <row r="581" spans="1:16" ht="15" x14ac:dyDescent="0.2">
      <c r="A581" s="74"/>
      <c r="B581" s="74"/>
      <c r="C581" s="74"/>
      <c r="D581" s="75"/>
      <c r="E581" s="76"/>
      <c r="F581" s="77"/>
      <c r="G581" s="78"/>
      <c r="H581" s="78"/>
      <c r="I581" s="79"/>
      <c r="J581" s="80"/>
      <c r="K581" s="79"/>
      <c r="L581" s="80"/>
      <c r="M581" s="81"/>
      <c r="N581" s="82"/>
      <c r="O581" s="81"/>
      <c r="P581" s="39"/>
    </row>
    <row r="582" spans="1:16" ht="15" x14ac:dyDescent="0.2">
      <c r="A582" s="74"/>
      <c r="B582" s="74"/>
      <c r="C582" s="74"/>
      <c r="D582" s="75"/>
      <c r="E582" s="76"/>
      <c r="F582" s="77"/>
      <c r="G582" s="78"/>
      <c r="H582" s="78"/>
      <c r="I582" s="79"/>
      <c r="J582" s="80"/>
      <c r="K582" s="79"/>
      <c r="L582" s="80"/>
      <c r="M582" s="81"/>
      <c r="N582" s="82"/>
      <c r="O582" s="81"/>
      <c r="P582" s="39"/>
    </row>
    <row r="583" spans="1:16" ht="15" x14ac:dyDescent="0.2">
      <c r="A583" s="74"/>
      <c r="B583" s="74"/>
      <c r="C583" s="74"/>
      <c r="D583" s="75"/>
      <c r="E583" s="76"/>
      <c r="F583" s="77"/>
      <c r="G583" s="78"/>
      <c r="H583" s="78"/>
      <c r="I583" s="79"/>
      <c r="J583" s="80"/>
      <c r="K583" s="79"/>
      <c r="L583" s="80"/>
      <c r="M583" s="81"/>
      <c r="N583" s="82"/>
      <c r="O583" s="81"/>
      <c r="P583" s="39"/>
    </row>
    <row r="584" spans="1:16" ht="15" x14ac:dyDescent="0.2">
      <c r="A584" s="74"/>
      <c r="B584" s="74"/>
      <c r="C584" s="74"/>
      <c r="D584" s="75"/>
      <c r="E584" s="76"/>
      <c r="F584" s="77"/>
      <c r="G584" s="78"/>
      <c r="H584" s="78"/>
      <c r="I584" s="79"/>
      <c r="J584" s="80"/>
      <c r="K584" s="79"/>
      <c r="L584" s="80"/>
      <c r="M584" s="81"/>
      <c r="N584" s="82"/>
      <c r="O584" s="81"/>
      <c r="P584" s="39"/>
    </row>
    <row r="585" spans="1:16" ht="15" x14ac:dyDescent="0.2">
      <c r="A585" s="74"/>
      <c r="B585" s="74"/>
      <c r="C585" s="74"/>
      <c r="D585" s="75"/>
      <c r="E585" s="76"/>
      <c r="F585" s="77"/>
      <c r="G585" s="78"/>
      <c r="H585" s="78"/>
      <c r="I585" s="79"/>
      <c r="J585" s="80"/>
      <c r="K585" s="79"/>
      <c r="L585" s="80"/>
      <c r="M585" s="81"/>
      <c r="N585" s="82"/>
      <c r="O585" s="81"/>
      <c r="P585" s="39"/>
    </row>
    <row r="586" spans="1:16" ht="15" x14ac:dyDescent="0.2">
      <c r="A586" s="74"/>
      <c r="B586" s="74"/>
      <c r="C586" s="74"/>
      <c r="D586" s="75"/>
      <c r="E586" s="76"/>
      <c r="F586" s="77"/>
      <c r="G586" s="78"/>
      <c r="H586" s="78"/>
      <c r="I586" s="79"/>
      <c r="J586" s="80"/>
      <c r="K586" s="79"/>
      <c r="L586" s="80"/>
      <c r="M586" s="81"/>
      <c r="N586" s="82"/>
      <c r="O586" s="81"/>
      <c r="P586" s="39"/>
    </row>
    <row r="587" spans="1:16" ht="15" x14ac:dyDescent="0.2">
      <c r="A587" s="74"/>
      <c r="B587" s="74"/>
      <c r="C587" s="74"/>
      <c r="D587" s="75"/>
      <c r="E587" s="76"/>
      <c r="F587" s="77"/>
      <c r="G587" s="78"/>
      <c r="H587" s="78"/>
      <c r="I587" s="79"/>
      <c r="J587" s="80"/>
      <c r="K587" s="79"/>
      <c r="L587" s="80"/>
      <c r="M587" s="81"/>
      <c r="N587" s="82"/>
      <c r="O587" s="81"/>
      <c r="P587" s="39"/>
    </row>
    <row r="588" spans="1:16" ht="15" x14ac:dyDescent="0.2">
      <c r="A588" s="74"/>
      <c r="B588" s="74"/>
      <c r="C588" s="74"/>
      <c r="D588" s="75"/>
      <c r="E588" s="76"/>
      <c r="F588" s="77"/>
      <c r="G588" s="78"/>
      <c r="H588" s="78"/>
      <c r="I588" s="79"/>
      <c r="J588" s="80"/>
      <c r="K588" s="79"/>
      <c r="L588" s="80"/>
      <c r="M588" s="81"/>
      <c r="N588" s="82"/>
      <c r="O588" s="81"/>
      <c r="P588" s="39"/>
    </row>
    <row r="589" spans="1:16" ht="15" x14ac:dyDescent="0.2">
      <c r="A589" s="74"/>
      <c r="B589" s="74"/>
      <c r="C589" s="74"/>
      <c r="D589" s="75"/>
      <c r="E589" s="76"/>
      <c r="F589" s="77"/>
      <c r="G589" s="78"/>
      <c r="H589" s="78"/>
      <c r="I589" s="79"/>
      <c r="J589" s="80"/>
      <c r="K589" s="79"/>
      <c r="L589" s="80"/>
      <c r="M589" s="81"/>
      <c r="N589" s="82"/>
      <c r="O589" s="81"/>
      <c r="P589" s="39"/>
    </row>
    <row r="590" spans="1:16" ht="15" x14ac:dyDescent="0.2">
      <c r="A590" s="74"/>
      <c r="B590" s="74"/>
      <c r="C590" s="74"/>
      <c r="D590" s="75"/>
      <c r="E590" s="76"/>
      <c r="F590" s="77"/>
      <c r="G590" s="78"/>
      <c r="H590" s="78"/>
      <c r="I590" s="79"/>
      <c r="J590" s="80"/>
      <c r="K590" s="79"/>
      <c r="L590" s="80"/>
      <c r="M590" s="81"/>
      <c r="N590" s="82"/>
      <c r="O590" s="81"/>
      <c r="P590" s="39"/>
    </row>
    <row r="591" spans="1:16" ht="15" x14ac:dyDescent="0.2">
      <c r="A591" s="74"/>
      <c r="B591" s="74"/>
      <c r="C591" s="74"/>
      <c r="D591" s="75"/>
      <c r="E591" s="76"/>
      <c r="F591" s="77"/>
      <c r="G591" s="78"/>
      <c r="H591" s="78"/>
      <c r="I591" s="79"/>
      <c r="J591" s="80"/>
      <c r="K591" s="79"/>
      <c r="L591" s="80"/>
      <c r="M591" s="81"/>
      <c r="N591" s="82"/>
      <c r="O591" s="81"/>
      <c r="P591" s="39"/>
    </row>
    <row r="592" spans="1:16" ht="15" x14ac:dyDescent="0.2">
      <c r="A592" s="74"/>
      <c r="B592" s="74"/>
      <c r="C592" s="74"/>
      <c r="D592" s="75"/>
      <c r="E592" s="76"/>
      <c r="F592" s="77"/>
      <c r="G592" s="78"/>
      <c r="H592" s="78"/>
      <c r="I592" s="79"/>
      <c r="J592" s="80"/>
      <c r="K592" s="79"/>
      <c r="L592" s="80"/>
      <c r="M592" s="81"/>
      <c r="N592" s="82"/>
      <c r="O592" s="81"/>
      <c r="P592" s="39"/>
    </row>
    <row r="593" spans="1:16" ht="15" x14ac:dyDescent="0.2">
      <c r="A593" s="74"/>
      <c r="B593" s="74"/>
      <c r="C593" s="74"/>
      <c r="D593" s="75"/>
      <c r="E593" s="76"/>
      <c r="F593" s="77"/>
      <c r="G593" s="78"/>
      <c r="H593" s="78"/>
      <c r="I593" s="79"/>
      <c r="J593" s="80"/>
      <c r="K593" s="79"/>
      <c r="L593" s="80"/>
      <c r="M593" s="81"/>
      <c r="N593" s="82"/>
      <c r="O593" s="81"/>
      <c r="P593" s="39"/>
    </row>
    <row r="594" spans="1:16" ht="15" x14ac:dyDescent="0.2">
      <c r="A594" s="74"/>
      <c r="B594" s="74"/>
      <c r="C594" s="74"/>
      <c r="D594" s="75"/>
      <c r="E594" s="76"/>
      <c r="F594" s="77"/>
      <c r="G594" s="78"/>
      <c r="H594" s="78"/>
      <c r="I594" s="79"/>
      <c r="J594" s="80"/>
      <c r="K594" s="79"/>
      <c r="L594" s="80"/>
      <c r="M594" s="81"/>
      <c r="N594" s="82"/>
      <c r="O594" s="81"/>
      <c r="P594" s="39"/>
    </row>
    <row r="595" spans="1:16" ht="15" x14ac:dyDescent="0.2">
      <c r="A595" s="74"/>
      <c r="B595" s="74"/>
      <c r="C595" s="74"/>
      <c r="D595" s="75"/>
      <c r="E595" s="76"/>
      <c r="F595" s="77"/>
      <c r="G595" s="78"/>
      <c r="H595" s="78"/>
      <c r="I595" s="79"/>
      <c r="J595" s="80"/>
      <c r="K595" s="79"/>
      <c r="L595" s="80"/>
      <c r="M595" s="81"/>
      <c r="N595" s="82"/>
      <c r="O595" s="81"/>
      <c r="P595" s="39"/>
    </row>
    <row r="596" spans="1:16" ht="15" x14ac:dyDescent="0.2">
      <c r="A596" s="74"/>
      <c r="B596" s="74"/>
      <c r="C596" s="74"/>
      <c r="D596" s="75"/>
      <c r="E596" s="76"/>
      <c r="F596" s="77"/>
      <c r="G596" s="78"/>
      <c r="H596" s="78"/>
      <c r="I596" s="79"/>
      <c r="J596" s="80"/>
      <c r="K596" s="79"/>
      <c r="L596" s="80"/>
      <c r="M596" s="81"/>
      <c r="N596" s="82"/>
      <c r="O596" s="81"/>
      <c r="P596" s="39"/>
    </row>
    <row r="597" spans="1:16" ht="15" x14ac:dyDescent="0.2">
      <c r="A597" s="74"/>
      <c r="B597" s="74"/>
      <c r="C597" s="74"/>
      <c r="D597" s="75"/>
      <c r="E597" s="76"/>
      <c r="F597" s="77"/>
      <c r="G597" s="78"/>
      <c r="H597" s="78"/>
      <c r="I597" s="79"/>
      <c r="J597" s="80"/>
      <c r="K597" s="79"/>
      <c r="L597" s="80"/>
      <c r="M597" s="81"/>
      <c r="N597" s="82"/>
      <c r="O597" s="81"/>
      <c r="P597" s="39"/>
    </row>
    <row r="598" spans="1:16" ht="15" x14ac:dyDescent="0.2">
      <c r="A598" s="74"/>
      <c r="B598" s="74"/>
      <c r="C598" s="74"/>
      <c r="D598" s="75"/>
      <c r="E598" s="76"/>
      <c r="F598" s="77"/>
      <c r="G598" s="78"/>
      <c r="H598" s="78"/>
      <c r="I598" s="79"/>
      <c r="J598" s="80"/>
      <c r="K598" s="79"/>
      <c r="L598" s="80"/>
      <c r="M598" s="81"/>
      <c r="N598" s="82"/>
      <c r="O598" s="81"/>
      <c r="P598" s="39"/>
    </row>
    <row r="599" spans="1:16" ht="15" x14ac:dyDescent="0.2">
      <c r="A599" s="74"/>
      <c r="B599" s="74"/>
      <c r="C599" s="74"/>
      <c r="D599" s="75"/>
      <c r="E599" s="76"/>
      <c r="F599" s="77"/>
      <c r="G599" s="78"/>
      <c r="H599" s="78"/>
      <c r="I599" s="79"/>
      <c r="J599" s="80"/>
      <c r="K599" s="79"/>
      <c r="L599" s="80"/>
      <c r="M599" s="81"/>
      <c r="N599" s="82"/>
      <c r="O599" s="81"/>
      <c r="P599" s="39"/>
    </row>
    <row r="600" spans="1:16" ht="15" x14ac:dyDescent="0.2">
      <c r="A600" s="74"/>
      <c r="B600" s="74"/>
      <c r="C600" s="74"/>
      <c r="D600" s="75"/>
      <c r="E600" s="76"/>
      <c r="F600" s="77"/>
      <c r="G600" s="78"/>
      <c r="H600" s="78"/>
      <c r="I600" s="79"/>
      <c r="J600" s="80"/>
      <c r="K600" s="79"/>
      <c r="L600" s="80"/>
      <c r="M600" s="81"/>
      <c r="N600" s="82"/>
      <c r="O600" s="81"/>
      <c r="P600" s="39"/>
    </row>
    <row r="601" spans="1:16" ht="15" x14ac:dyDescent="0.2">
      <c r="A601" s="74"/>
      <c r="B601" s="74"/>
      <c r="C601" s="74"/>
      <c r="D601" s="75"/>
      <c r="E601" s="76"/>
      <c r="F601" s="77"/>
      <c r="G601" s="78"/>
      <c r="H601" s="78"/>
      <c r="I601" s="79"/>
      <c r="J601" s="80"/>
      <c r="K601" s="79"/>
      <c r="L601" s="80"/>
      <c r="M601" s="81"/>
      <c r="N601" s="82"/>
      <c r="O601" s="81"/>
      <c r="P601" s="39"/>
    </row>
    <row r="602" spans="1:16" ht="15" x14ac:dyDescent="0.2">
      <c r="A602" s="74"/>
      <c r="B602" s="74"/>
      <c r="C602" s="74"/>
      <c r="D602" s="75"/>
      <c r="E602" s="76"/>
      <c r="F602" s="77"/>
      <c r="G602" s="78"/>
      <c r="H602" s="78"/>
      <c r="I602" s="79"/>
      <c r="J602" s="80"/>
      <c r="K602" s="79"/>
      <c r="L602" s="80"/>
      <c r="M602" s="81"/>
      <c r="N602" s="82"/>
      <c r="O602" s="81"/>
      <c r="P602" s="39"/>
    </row>
    <row r="603" spans="1:16" ht="15" x14ac:dyDescent="0.2">
      <c r="A603" s="74"/>
      <c r="B603" s="74"/>
      <c r="C603" s="74"/>
      <c r="D603" s="75"/>
      <c r="E603" s="76"/>
      <c r="F603" s="77"/>
      <c r="G603" s="78"/>
      <c r="H603" s="78"/>
      <c r="I603" s="79"/>
      <c r="J603" s="80"/>
      <c r="K603" s="79"/>
      <c r="L603" s="80"/>
      <c r="M603" s="81"/>
      <c r="N603" s="82"/>
      <c r="O603" s="81"/>
      <c r="P603" s="39"/>
    </row>
    <row r="604" spans="1:16" ht="15" x14ac:dyDescent="0.2">
      <c r="A604" s="74"/>
      <c r="B604" s="74"/>
      <c r="C604" s="74"/>
      <c r="D604" s="75"/>
      <c r="E604" s="76"/>
      <c r="F604" s="77"/>
      <c r="G604" s="78"/>
      <c r="H604" s="78"/>
      <c r="I604" s="79"/>
      <c r="J604" s="80"/>
      <c r="K604" s="79"/>
      <c r="L604" s="80"/>
      <c r="M604" s="81"/>
      <c r="N604" s="82"/>
      <c r="O604" s="81"/>
      <c r="P604" s="39"/>
    </row>
    <row r="605" spans="1:16" ht="15" x14ac:dyDescent="0.2">
      <c r="A605" s="74"/>
      <c r="B605" s="74"/>
      <c r="C605" s="74"/>
      <c r="D605" s="75"/>
      <c r="E605" s="76"/>
      <c r="F605" s="77"/>
      <c r="G605" s="78"/>
      <c r="H605" s="78"/>
      <c r="I605" s="79"/>
      <c r="J605" s="80"/>
      <c r="K605" s="79"/>
      <c r="L605" s="80"/>
      <c r="M605" s="81"/>
      <c r="N605" s="82"/>
      <c r="O605" s="81"/>
      <c r="P605" s="39"/>
    </row>
    <row r="606" spans="1:16" ht="15" x14ac:dyDescent="0.2">
      <c r="A606" s="74"/>
      <c r="B606" s="74"/>
      <c r="C606" s="74"/>
      <c r="D606" s="75"/>
      <c r="E606" s="76"/>
      <c r="F606" s="77"/>
      <c r="G606" s="78"/>
      <c r="H606" s="78"/>
      <c r="I606" s="79"/>
      <c r="J606" s="80"/>
      <c r="K606" s="79"/>
      <c r="L606" s="80"/>
      <c r="M606" s="81"/>
      <c r="N606" s="82"/>
      <c r="O606" s="81"/>
      <c r="P606" s="39"/>
    </row>
    <row r="607" spans="1:16" ht="15" x14ac:dyDescent="0.2">
      <c r="A607" s="74"/>
      <c r="B607" s="74"/>
      <c r="C607" s="74"/>
      <c r="D607" s="75"/>
      <c r="E607" s="76"/>
      <c r="F607" s="77"/>
      <c r="G607" s="78"/>
      <c r="H607" s="78"/>
      <c r="I607" s="79"/>
      <c r="J607" s="80"/>
      <c r="K607" s="79"/>
      <c r="L607" s="80"/>
      <c r="M607" s="81"/>
      <c r="N607" s="82"/>
      <c r="O607" s="81"/>
      <c r="P607" s="39"/>
    </row>
    <row r="608" spans="1:16" ht="15" x14ac:dyDescent="0.2">
      <c r="A608" s="74"/>
      <c r="B608" s="74"/>
      <c r="C608" s="74"/>
      <c r="D608" s="75"/>
      <c r="E608" s="76"/>
      <c r="F608" s="77"/>
      <c r="G608" s="78"/>
      <c r="H608" s="78"/>
      <c r="I608" s="79"/>
      <c r="J608" s="80"/>
      <c r="K608" s="79"/>
      <c r="L608" s="80"/>
      <c r="M608" s="81"/>
      <c r="N608" s="82"/>
      <c r="O608" s="81"/>
      <c r="P608" s="39"/>
    </row>
    <row r="609" spans="1:16" ht="15" x14ac:dyDescent="0.2">
      <c r="A609" s="74"/>
      <c r="B609" s="74"/>
      <c r="C609" s="74"/>
      <c r="D609" s="75"/>
      <c r="E609" s="76"/>
      <c r="F609" s="77"/>
      <c r="G609" s="78"/>
      <c r="H609" s="78"/>
      <c r="I609" s="79"/>
      <c r="J609" s="80"/>
      <c r="K609" s="79"/>
      <c r="L609" s="80"/>
      <c r="M609" s="81"/>
      <c r="N609" s="82"/>
      <c r="O609" s="81"/>
      <c r="P609" s="39"/>
    </row>
    <row r="610" spans="1:16" ht="15" x14ac:dyDescent="0.2">
      <c r="A610" s="74"/>
      <c r="B610" s="74"/>
      <c r="C610" s="74"/>
      <c r="D610" s="75"/>
      <c r="E610" s="76"/>
      <c r="F610" s="77"/>
      <c r="G610" s="78"/>
      <c r="H610" s="78"/>
      <c r="I610" s="79"/>
      <c r="J610" s="80"/>
      <c r="K610" s="79"/>
      <c r="L610" s="80"/>
      <c r="M610" s="81"/>
      <c r="N610" s="82"/>
      <c r="O610" s="81"/>
      <c r="P610" s="39"/>
    </row>
    <row r="611" spans="1:16" ht="15" x14ac:dyDescent="0.2">
      <c r="A611" s="74"/>
      <c r="B611" s="74"/>
      <c r="C611" s="74"/>
      <c r="D611" s="75"/>
      <c r="E611" s="76"/>
      <c r="F611" s="77"/>
      <c r="G611" s="78"/>
      <c r="H611" s="78"/>
      <c r="I611" s="79"/>
      <c r="J611" s="80"/>
      <c r="K611" s="79"/>
      <c r="L611" s="80"/>
      <c r="M611" s="81"/>
      <c r="N611" s="82"/>
      <c r="O611" s="81"/>
      <c r="P611" s="39"/>
    </row>
    <row r="612" spans="1:16" ht="15" x14ac:dyDescent="0.2">
      <c r="A612" s="74"/>
      <c r="B612" s="74"/>
      <c r="C612" s="74"/>
      <c r="D612" s="75"/>
      <c r="E612" s="76"/>
      <c r="F612" s="77"/>
      <c r="G612" s="78"/>
      <c r="H612" s="78"/>
      <c r="I612" s="79"/>
      <c r="J612" s="80"/>
      <c r="K612" s="79"/>
      <c r="L612" s="80"/>
      <c r="M612" s="81"/>
      <c r="N612" s="82"/>
      <c r="O612" s="81"/>
      <c r="P612" s="39"/>
    </row>
    <row r="613" spans="1:16" ht="15" x14ac:dyDescent="0.2">
      <c r="A613" s="74"/>
      <c r="B613" s="74"/>
      <c r="C613" s="74"/>
      <c r="D613" s="75"/>
      <c r="E613" s="76"/>
      <c r="F613" s="77"/>
      <c r="G613" s="78"/>
      <c r="H613" s="78"/>
      <c r="I613" s="79"/>
      <c r="J613" s="80"/>
      <c r="K613" s="79"/>
      <c r="L613" s="80"/>
      <c r="M613" s="81"/>
      <c r="N613" s="82"/>
      <c r="O613" s="81"/>
      <c r="P613" s="39"/>
    </row>
    <row r="614" spans="1:16" ht="15" x14ac:dyDescent="0.2">
      <c r="A614" s="74"/>
      <c r="B614" s="74"/>
      <c r="C614" s="74"/>
      <c r="D614" s="75"/>
      <c r="E614" s="76"/>
      <c r="F614" s="77"/>
      <c r="G614" s="78"/>
      <c r="H614" s="78"/>
      <c r="I614" s="79"/>
      <c r="J614" s="80"/>
      <c r="K614" s="79"/>
      <c r="L614" s="80"/>
      <c r="M614" s="81"/>
      <c r="N614" s="82"/>
      <c r="O614" s="81"/>
      <c r="P614" s="39"/>
    </row>
    <row r="615" spans="1:16" ht="15" x14ac:dyDescent="0.2">
      <c r="A615" s="74"/>
      <c r="B615" s="74"/>
      <c r="C615" s="74"/>
      <c r="D615" s="75"/>
      <c r="E615" s="76"/>
      <c r="F615" s="77"/>
      <c r="G615" s="78"/>
      <c r="H615" s="78"/>
      <c r="I615" s="79"/>
      <c r="J615" s="80"/>
      <c r="K615" s="79"/>
      <c r="L615" s="80"/>
      <c r="M615" s="81"/>
      <c r="N615" s="82"/>
      <c r="O615" s="81"/>
      <c r="P615" s="39"/>
    </row>
    <row r="616" spans="1:16" ht="15" x14ac:dyDescent="0.2">
      <c r="A616" s="74"/>
      <c r="B616" s="74"/>
      <c r="C616" s="74"/>
      <c r="D616" s="75"/>
      <c r="E616" s="76"/>
      <c r="F616" s="77"/>
      <c r="G616" s="78"/>
      <c r="H616" s="78"/>
      <c r="I616" s="79"/>
      <c r="J616" s="80"/>
      <c r="K616" s="79"/>
      <c r="L616" s="80"/>
      <c r="M616" s="81"/>
      <c r="N616" s="82"/>
      <c r="O616" s="81"/>
      <c r="P616" s="39"/>
    </row>
    <row r="617" spans="1:16" ht="15" x14ac:dyDescent="0.2">
      <c r="A617" s="74"/>
      <c r="B617" s="74"/>
      <c r="C617" s="74"/>
      <c r="D617" s="75"/>
      <c r="E617" s="76"/>
      <c r="F617" s="77"/>
      <c r="G617" s="78"/>
      <c r="H617" s="78"/>
      <c r="I617" s="79"/>
      <c r="J617" s="80"/>
      <c r="K617" s="79"/>
      <c r="L617" s="80"/>
      <c r="M617" s="81"/>
      <c r="N617" s="82"/>
      <c r="O617" s="81"/>
      <c r="P617" s="39"/>
    </row>
    <row r="618" spans="1:16" ht="15" x14ac:dyDescent="0.2">
      <c r="A618" s="74"/>
      <c r="B618" s="74"/>
      <c r="C618" s="74"/>
      <c r="D618" s="75"/>
      <c r="E618" s="76"/>
      <c r="F618" s="77"/>
      <c r="G618" s="78"/>
      <c r="H618" s="78"/>
      <c r="I618" s="79"/>
      <c r="J618" s="80"/>
      <c r="K618" s="79"/>
      <c r="L618" s="80"/>
      <c r="M618" s="81"/>
      <c r="N618" s="82"/>
      <c r="O618" s="81"/>
      <c r="P618" s="39"/>
    </row>
    <row r="619" spans="1:16" ht="15" x14ac:dyDescent="0.2">
      <c r="A619" s="74"/>
      <c r="B619" s="74"/>
      <c r="C619" s="74"/>
      <c r="D619" s="75"/>
      <c r="E619" s="76"/>
      <c r="F619" s="77"/>
      <c r="G619" s="78"/>
      <c r="H619" s="78"/>
      <c r="I619" s="79"/>
      <c r="J619" s="80"/>
      <c r="K619" s="79"/>
      <c r="L619" s="80"/>
      <c r="M619" s="81"/>
      <c r="N619" s="82"/>
      <c r="O619" s="81"/>
      <c r="P619" s="39"/>
    </row>
    <row r="620" spans="1:16" ht="15" x14ac:dyDescent="0.2">
      <c r="A620" s="74"/>
      <c r="B620" s="74"/>
      <c r="C620" s="74"/>
      <c r="D620" s="75"/>
      <c r="E620" s="76"/>
      <c r="F620" s="77"/>
      <c r="G620" s="78"/>
      <c r="H620" s="78"/>
      <c r="I620" s="79"/>
      <c r="J620" s="80"/>
      <c r="K620" s="79"/>
      <c r="L620" s="80"/>
      <c r="M620" s="81"/>
      <c r="N620" s="82"/>
      <c r="O620" s="81"/>
      <c r="P620" s="39"/>
    </row>
    <row r="621" spans="1:16" ht="15" x14ac:dyDescent="0.2">
      <c r="A621" s="74"/>
      <c r="B621" s="74"/>
      <c r="C621" s="74"/>
      <c r="D621" s="75"/>
      <c r="E621" s="76"/>
      <c r="F621" s="77"/>
      <c r="G621" s="78"/>
      <c r="H621" s="78"/>
      <c r="I621" s="79"/>
      <c r="J621" s="80"/>
      <c r="K621" s="79"/>
      <c r="L621" s="80"/>
      <c r="M621" s="81"/>
      <c r="N621" s="82"/>
      <c r="O621" s="81"/>
      <c r="P621" s="39"/>
    </row>
    <row r="622" spans="1:16" ht="15" x14ac:dyDescent="0.2">
      <c r="A622" s="74"/>
      <c r="B622" s="74"/>
      <c r="C622" s="74"/>
      <c r="D622" s="75"/>
      <c r="E622" s="76"/>
      <c r="F622" s="77"/>
      <c r="G622" s="78"/>
      <c r="H622" s="78"/>
      <c r="I622" s="79"/>
      <c r="J622" s="80"/>
      <c r="K622" s="79"/>
      <c r="L622" s="80"/>
      <c r="M622" s="81"/>
      <c r="N622" s="82"/>
      <c r="O622" s="81"/>
      <c r="P622" s="39"/>
    </row>
    <row r="623" spans="1:16" ht="15" x14ac:dyDescent="0.2">
      <c r="A623" s="74"/>
      <c r="B623" s="74"/>
      <c r="C623" s="74"/>
      <c r="D623" s="75"/>
      <c r="E623" s="76"/>
      <c r="F623" s="77"/>
      <c r="G623" s="78"/>
      <c r="H623" s="78"/>
      <c r="I623" s="79"/>
      <c r="J623" s="80"/>
      <c r="K623" s="79"/>
      <c r="L623" s="80"/>
      <c r="M623" s="81"/>
      <c r="N623" s="82"/>
      <c r="O623" s="81"/>
      <c r="P623" s="39"/>
    </row>
    <row r="624" spans="1:16" ht="15" x14ac:dyDescent="0.2">
      <c r="A624" s="74"/>
      <c r="B624" s="74"/>
      <c r="C624" s="74"/>
      <c r="D624" s="75"/>
      <c r="E624" s="76"/>
      <c r="F624" s="77"/>
      <c r="G624" s="78"/>
      <c r="H624" s="78"/>
      <c r="I624" s="79"/>
      <c r="J624" s="80"/>
      <c r="K624" s="79"/>
      <c r="L624" s="80"/>
      <c r="M624" s="81"/>
      <c r="N624" s="82"/>
      <c r="O624" s="81"/>
      <c r="P624" s="39"/>
    </row>
    <row r="625" spans="1:16" ht="15" x14ac:dyDescent="0.2">
      <c r="A625" s="74"/>
      <c r="B625" s="74"/>
      <c r="C625" s="74"/>
      <c r="D625" s="75"/>
      <c r="E625" s="76"/>
      <c r="F625" s="77"/>
      <c r="G625" s="78"/>
      <c r="H625" s="78"/>
      <c r="I625" s="79"/>
      <c r="J625" s="80"/>
      <c r="K625" s="79"/>
      <c r="L625" s="80"/>
      <c r="M625" s="81"/>
      <c r="N625" s="82"/>
      <c r="O625" s="81"/>
      <c r="P625" s="39"/>
    </row>
    <row r="626" spans="1:16" ht="15" x14ac:dyDescent="0.2">
      <c r="A626" s="74"/>
      <c r="B626" s="74"/>
      <c r="C626" s="74"/>
      <c r="D626" s="75"/>
      <c r="E626" s="76"/>
      <c r="F626" s="77"/>
      <c r="G626" s="78"/>
      <c r="H626" s="78"/>
      <c r="I626" s="79"/>
      <c r="J626" s="80"/>
      <c r="K626" s="79"/>
      <c r="L626" s="80"/>
      <c r="M626" s="81"/>
      <c r="N626" s="82"/>
      <c r="O626" s="81"/>
      <c r="P626" s="39"/>
    </row>
    <row r="627" spans="1:16" ht="15" x14ac:dyDescent="0.2">
      <c r="A627" s="74"/>
      <c r="B627" s="74"/>
      <c r="C627" s="74"/>
      <c r="D627" s="75"/>
      <c r="E627" s="76"/>
      <c r="F627" s="77"/>
      <c r="G627" s="78"/>
      <c r="H627" s="78"/>
      <c r="I627" s="79"/>
      <c r="J627" s="80"/>
      <c r="K627" s="79"/>
      <c r="L627" s="80"/>
      <c r="M627" s="81"/>
      <c r="N627" s="82"/>
      <c r="O627" s="81"/>
      <c r="P627" s="39"/>
    </row>
    <row r="628" spans="1:16" ht="15" x14ac:dyDescent="0.2">
      <c r="A628" s="74"/>
      <c r="B628" s="74"/>
      <c r="C628" s="74"/>
      <c r="D628" s="75"/>
      <c r="E628" s="76"/>
      <c r="F628" s="77"/>
      <c r="G628" s="78"/>
      <c r="H628" s="78"/>
      <c r="I628" s="79"/>
      <c r="J628" s="80"/>
      <c r="K628" s="79"/>
      <c r="L628" s="80"/>
      <c r="M628" s="81"/>
      <c r="N628" s="82"/>
      <c r="O628" s="81"/>
      <c r="P628" s="39"/>
    </row>
    <row r="629" spans="1:16" ht="15" x14ac:dyDescent="0.2">
      <c r="A629" s="74"/>
      <c r="B629" s="74"/>
      <c r="C629" s="74"/>
      <c r="D629" s="75"/>
      <c r="E629" s="76"/>
      <c r="F629" s="77"/>
      <c r="G629" s="78"/>
      <c r="H629" s="78"/>
      <c r="I629" s="79"/>
      <c r="J629" s="80"/>
      <c r="K629" s="79"/>
      <c r="L629" s="80"/>
      <c r="M629" s="81"/>
      <c r="N629" s="82"/>
      <c r="O629" s="81"/>
      <c r="P629" s="39"/>
    </row>
    <row r="630" spans="1:16" ht="15" x14ac:dyDescent="0.2">
      <c r="A630" s="74"/>
      <c r="B630" s="74"/>
      <c r="C630" s="74"/>
      <c r="D630" s="75"/>
      <c r="E630" s="76"/>
      <c r="F630" s="77"/>
      <c r="G630" s="78"/>
      <c r="H630" s="78"/>
      <c r="I630" s="79"/>
      <c r="J630" s="80"/>
      <c r="K630" s="79"/>
      <c r="L630" s="80"/>
      <c r="M630" s="81"/>
      <c r="N630" s="82"/>
      <c r="O630" s="81"/>
      <c r="P630" s="39"/>
    </row>
    <row r="631" spans="1:16" ht="15" x14ac:dyDescent="0.2">
      <c r="A631" s="74"/>
      <c r="B631" s="74"/>
      <c r="C631" s="74"/>
      <c r="D631" s="75"/>
      <c r="E631" s="76"/>
      <c r="F631" s="77"/>
      <c r="G631" s="78"/>
      <c r="H631" s="78"/>
      <c r="I631" s="79"/>
      <c r="J631" s="80"/>
      <c r="K631" s="79"/>
      <c r="L631" s="80"/>
      <c r="M631" s="81"/>
      <c r="N631" s="82"/>
      <c r="O631" s="81"/>
      <c r="P631" s="39"/>
    </row>
    <row r="632" spans="1:16" ht="15" x14ac:dyDescent="0.2">
      <c r="A632" s="74"/>
      <c r="B632" s="74"/>
      <c r="C632" s="74"/>
      <c r="D632" s="75"/>
      <c r="E632" s="76"/>
      <c r="F632" s="77"/>
      <c r="G632" s="78"/>
      <c r="H632" s="78"/>
      <c r="I632" s="79"/>
      <c r="J632" s="80"/>
      <c r="K632" s="79"/>
      <c r="L632" s="80"/>
      <c r="M632" s="81"/>
      <c r="N632" s="82"/>
      <c r="O632" s="81"/>
      <c r="P632" s="39"/>
    </row>
    <row r="633" spans="1:16" ht="15" x14ac:dyDescent="0.2">
      <c r="A633" s="74"/>
      <c r="B633" s="74"/>
      <c r="C633" s="74"/>
      <c r="D633" s="75"/>
      <c r="E633" s="76"/>
      <c r="F633" s="77"/>
      <c r="G633" s="78"/>
      <c r="H633" s="78"/>
      <c r="I633" s="79"/>
      <c r="J633" s="80"/>
      <c r="K633" s="79"/>
      <c r="L633" s="80"/>
      <c r="M633" s="81"/>
      <c r="N633" s="82"/>
      <c r="O633" s="81"/>
      <c r="P633" s="39"/>
    </row>
    <row r="634" spans="1:16" ht="15" x14ac:dyDescent="0.2">
      <c r="A634" s="74"/>
      <c r="B634" s="74"/>
      <c r="C634" s="74"/>
      <c r="D634" s="75"/>
      <c r="E634" s="76"/>
      <c r="F634" s="77"/>
      <c r="G634" s="78"/>
      <c r="H634" s="78"/>
      <c r="I634" s="79"/>
      <c r="J634" s="80"/>
      <c r="K634" s="79"/>
      <c r="L634" s="80"/>
      <c r="M634" s="81"/>
      <c r="N634" s="82"/>
      <c r="O634" s="81"/>
      <c r="P634" s="39"/>
    </row>
    <row r="635" spans="1:16" ht="15" x14ac:dyDescent="0.2">
      <c r="A635" s="74"/>
      <c r="B635" s="74"/>
      <c r="C635" s="74"/>
      <c r="D635" s="75"/>
      <c r="E635" s="76"/>
      <c r="F635" s="77"/>
      <c r="G635" s="78"/>
      <c r="H635" s="78"/>
      <c r="I635" s="79"/>
      <c r="J635" s="80"/>
      <c r="K635" s="79"/>
      <c r="L635" s="80"/>
      <c r="M635" s="81"/>
      <c r="N635" s="82"/>
      <c r="O635" s="81"/>
      <c r="P635" s="39"/>
    </row>
    <row r="636" spans="1:16" ht="15" x14ac:dyDescent="0.2">
      <c r="A636" s="74"/>
      <c r="B636" s="74"/>
      <c r="C636" s="74"/>
      <c r="D636" s="75"/>
      <c r="E636" s="76"/>
      <c r="F636" s="77"/>
      <c r="G636" s="78"/>
      <c r="H636" s="78"/>
      <c r="I636" s="79"/>
      <c r="J636" s="80"/>
      <c r="K636" s="79"/>
      <c r="L636" s="80"/>
      <c r="M636" s="81"/>
      <c r="N636" s="82"/>
      <c r="O636" s="81"/>
      <c r="P636" s="39"/>
    </row>
    <row r="637" spans="1:16" ht="15" x14ac:dyDescent="0.2">
      <c r="A637" s="74"/>
      <c r="B637" s="74"/>
      <c r="C637" s="74"/>
      <c r="D637" s="75"/>
      <c r="E637" s="76"/>
      <c r="F637" s="77"/>
      <c r="G637" s="78"/>
      <c r="H637" s="78"/>
      <c r="I637" s="79"/>
      <c r="J637" s="80"/>
      <c r="K637" s="79"/>
      <c r="L637" s="80"/>
      <c r="M637" s="81"/>
      <c r="N637" s="82"/>
      <c r="O637" s="81"/>
      <c r="P637" s="39"/>
    </row>
    <row r="638" spans="1:16" ht="15" x14ac:dyDescent="0.2">
      <c r="A638" s="74"/>
      <c r="B638" s="74"/>
      <c r="C638" s="74"/>
      <c r="D638" s="75"/>
      <c r="E638" s="76"/>
      <c r="F638" s="77"/>
      <c r="G638" s="78"/>
      <c r="H638" s="78"/>
      <c r="I638" s="79"/>
      <c r="J638" s="80"/>
      <c r="K638" s="79"/>
      <c r="L638" s="80"/>
      <c r="M638" s="81"/>
      <c r="N638" s="82"/>
      <c r="O638" s="81"/>
      <c r="P638" s="39"/>
    </row>
    <row r="639" spans="1:16" ht="15" x14ac:dyDescent="0.2">
      <c r="A639" s="74"/>
      <c r="B639" s="74"/>
      <c r="C639" s="74"/>
      <c r="D639" s="75"/>
      <c r="E639" s="76"/>
      <c r="F639" s="77"/>
      <c r="G639" s="78"/>
      <c r="H639" s="78"/>
      <c r="I639" s="79"/>
      <c r="J639" s="80"/>
      <c r="K639" s="79"/>
      <c r="L639" s="80"/>
      <c r="M639" s="81"/>
      <c r="N639" s="82"/>
      <c r="O639" s="81"/>
      <c r="P639" s="39"/>
    </row>
    <row r="640" spans="1:16" ht="15" x14ac:dyDescent="0.2">
      <c r="A640" s="74"/>
      <c r="B640" s="74"/>
      <c r="C640" s="74"/>
      <c r="D640" s="75"/>
      <c r="E640" s="76"/>
      <c r="F640" s="77"/>
      <c r="G640" s="78"/>
      <c r="H640" s="78"/>
      <c r="I640" s="79"/>
      <c r="J640" s="80"/>
      <c r="K640" s="79"/>
      <c r="L640" s="80"/>
      <c r="M640" s="81"/>
      <c r="N640" s="82"/>
      <c r="O640" s="81"/>
      <c r="P640" s="39"/>
    </row>
    <row r="641" spans="1:16" ht="15" x14ac:dyDescent="0.2">
      <c r="A641" s="74"/>
      <c r="B641" s="74"/>
      <c r="C641" s="74"/>
      <c r="D641" s="75"/>
      <c r="E641" s="76"/>
      <c r="F641" s="77"/>
      <c r="G641" s="78"/>
      <c r="H641" s="78"/>
      <c r="I641" s="79"/>
      <c r="J641" s="80"/>
      <c r="K641" s="79"/>
      <c r="L641" s="80"/>
      <c r="M641" s="81"/>
      <c r="N641" s="82"/>
      <c r="O641" s="81"/>
      <c r="P641" s="39"/>
    </row>
    <row r="642" spans="1:16" ht="15" x14ac:dyDescent="0.2">
      <c r="A642" s="74"/>
      <c r="B642" s="74"/>
      <c r="C642" s="74"/>
      <c r="D642" s="75"/>
      <c r="E642" s="76"/>
      <c r="F642" s="77"/>
      <c r="G642" s="78"/>
      <c r="H642" s="78"/>
      <c r="I642" s="79"/>
      <c r="J642" s="80"/>
      <c r="K642" s="79"/>
      <c r="L642" s="80"/>
      <c r="M642" s="81"/>
      <c r="N642" s="82"/>
      <c r="O642" s="81"/>
      <c r="P642" s="39"/>
    </row>
    <row r="643" spans="1:16" ht="15" x14ac:dyDescent="0.2">
      <c r="A643" s="74"/>
      <c r="B643" s="74"/>
      <c r="C643" s="74"/>
      <c r="D643" s="75"/>
      <c r="E643" s="76"/>
      <c r="F643" s="77"/>
      <c r="G643" s="78"/>
      <c r="H643" s="78"/>
      <c r="I643" s="79"/>
      <c r="J643" s="80"/>
      <c r="K643" s="79"/>
      <c r="L643" s="80"/>
      <c r="M643" s="81"/>
      <c r="N643" s="82"/>
      <c r="O643" s="81"/>
      <c r="P643" s="39"/>
    </row>
    <row r="644" spans="1:16" ht="15" x14ac:dyDescent="0.2">
      <c r="A644" s="74"/>
      <c r="B644" s="74"/>
      <c r="C644" s="74"/>
      <c r="D644" s="75"/>
      <c r="E644" s="76"/>
      <c r="F644" s="77"/>
      <c r="G644" s="78"/>
      <c r="H644" s="78"/>
      <c r="I644" s="79"/>
      <c r="J644" s="80"/>
      <c r="K644" s="79"/>
      <c r="L644" s="80"/>
      <c r="M644" s="81"/>
      <c r="N644" s="82"/>
      <c r="O644" s="81"/>
      <c r="P644" s="39"/>
    </row>
    <row r="645" spans="1:16" ht="15" x14ac:dyDescent="0.2">
      <c r="A645" s="74"/>
      <c r="B645" s="74"/>
      <c r="C645" s="74"/>
      <c r="D645" s="75"/>
      <c r="E645" s="76"/>
      <c r="F645" s="77"/>
      <c r="G645" s="78"/>
      <c r="H645" s="78"/>
      <c r="I645" s="79"/>
      <c r="J645" s="80"/>
      <c r="K645" s="79"/>
      <c r="L645" s="80"/>
      <c r="M645" s="81"/>
      <c r="N645" s="82"/>
      <c r="O645" s="81"/>
      <c r="P645" s="39"/>
    </row>
    <row r="646" spans="1:16" ht="15" x14ac:dyDescent="0.2">
      <c r="A646" s="74"/>
      <c r="B646" s="74"/>
      <c r="C646" s="74"/>
      <c r="D646" s="75"/>
      <c r="E646" s="76"/>
      <c r="F646" s="77"/>
      <c r="G646" s="78"/>
      <c r="H646" s="78"/>
      <c r="I646" s="79"/>
      <c r="J646" s="80"/>
      <c r="K646" s="79"/>
      <c r="L646" s="80"/>
      <c r="M646" s="81"/>
      <c r="N646" s="82"/>
      <c r="O646" s="81"/>
      <c r="P646" s="39"/>
    </row>
    <row r="647" spans="1:16" ht="15" x14ac:dyDescent="0.2">
      <c r="A647" s="74"/>
      <c r="B647" s="74"/>
      <c r="C647" s="74"/>
      <c r="D647" s="75"/>
      <c r="E647" s="76"/>
      <c r="F647" s="77"/>
      <c r="G647" s="78"/>
      <c r="H647" s="78"/>
      <c r="I647" s="79"/>
      <c r="J647" s="80"/>
      <c r="K647" s="79"/>
      <c r="L647" s="80"/>
      <c r="M647" s="81"/>
      <c r="N647" s="82"/>
      <c r="O647" s="81"/>
      <c r="P647" s="39"/>
    </row>
    <row r="648" spans="1:16" ht="15" x14ac:dyDescent="0.2">
      <c r="A648" s="74"/>
      <c r="B648" s="74"/>
      <c r="C648" s="74"/>
      <c r="D648" s="75"/>
      <c r="E648" s="76"/>
      <c r="F648" s="77"/>
      <c r="G648" s="78"/>
      <c r="H648" s="78"/>
      <c r="I648" s="79"/>
      <c r="J648" s="80"/>
      <c r="K648" s="79"/>
      <c r="L648" s="80"/>
      <c r="M648" s="81"/>
      <c r="N648" s="82"/>
      <c r="O648" s="81"/>
      <c r="P648" s="39"/>
    </row>
    <row r="649" spans="1:16" ht="15" x14ac:dyDescent="0.2">
      <c r="A649" s="74"/>
      <c r="B649" s="74"/>
      <c r="C649" s="74"/>
      <c r="D649" s="75"/>
      <c r="E649" s="76"/>
      <c r="F649" s="77"/>
      <c r="G649" s="78"/>
      <c r="H649" s="78"/>
      <c r="I649" s="79"/>
      <c r="J649" s="80"/>
      <c r="K649" s="79"/>
      <c r="L649" s="80"/>
      <c r="M649" s="81"/>
      <c r="N649" s="82"/>
      <c r="O649" s="81"/>
      <c r="P649" s="39"/>
    </row>
    <row r="650" spans="1:16" ht="15" x14ac:dyDescent="0.2">
      <c r="A650" s="74"/>
      <c r="B650" s="74"/>
      <c r="C650" s="74"/>
      <c r="D650" s="75"/>
      <c r="E650" s="76"/>
      <c r="F650" s="77"/>
      <c r="G650" s="78"/>
      <c r="H650" s="78"/>
      <c r="I650" s="79"/>
      <c r="J650" s="80"/>
      <c r="K650" s="79"/>
      <c r="L650" s="80"/>
      <c r="M650" s="81"/>
      <c r="N650" s="82"/>
      <c r="O650" s="81"/>
      <c r="P650" s="39"/>
    </row>
    <row r="651" spans="1:16" ht="15" x14ac:dyDescent="0.2">
      <c r="A651" s="74"/>
      <c r="B651" s="74"/>
      <c r="C651" s="74"/>
      <c r="D651" s="75"/>
      <c r="E651" s="76"/>
      <c r="F651" s="77"/>
      <c r="G651" s="78"/>
      <c r="H651" s="78"/>
      <c r="I651" s="79"/>
      <c r="J651" s="80"/>
      <c r="K651" s="79"/>
      <c r="L651" s="80"/>
      <c r="M651" s="81"/>
      <c r="N651" s="82"/>
      <c r="O651" s="81"/>
      <c r="P651" s="39"/>
    </row>
    <row r="652" spans="1:16" ht="15" x14ac:dyDescent="0.2">
      <c r="A652" s="74"/>
      <c r="B652" s="74"/>
      <c r="C652" s="74"/>
      <c r="D652" s="75"/>
      <c r="E652" s="76"/>
      <c r="F652" s="77"/>
      <c r="G652" s="78"/>
      <c r="H652" s="78"/>
      <c r="I652" s="79"/>
      <c r="J652" s="80"/>
      <c r="K652" s="79"/>
      <c r="L652" s="80"/>
      <c r="M652" s="81"/>
      <c r="N652" s="82"/>
      <c r="O652" s="81"/>
      <c r="P652" s="39"/>
    </row>
    <row r="653" spans="1:16" ht="15" x14ac:dyDescent="0.2">
      <c r="A653" s="74"/>
      <c r="B653" s="74"/>
      <c r="C653" s="74"/>
      <c r="D653" s="75"/>
      <c r="E653" s="76"/>
      <c r="F653" s="77"/>
      <c r="G653" s="78"/>
      <c r="H653" s="78"/>
      <c r="I653" s="79"/>
      <c r="J653" s="80"/>
      <c r="K653" s="79"/>
      <c r="L653" s="80"/>
      <c r="M653" s="81"/>
      <c r="N653" s="82"/>
      <c r="O653" s="81"/>
      <c r="P653" s="39"/>
    </row>
    <row r="654" spans="1:16" ht="15" x14ac:dyDescent="0.2">
      <c r="A654" s="74"/>
      <c r="B654" s="74"/>
      <c r="C654" s="74"/>
      <c r="D654" s="75"/>
      <c r="E654" s="76"/>
      <c r="F654" s="77"/>
      <c r="G654" s="78"/>
      <c r="H654" s="78"/>
      <c r="I654" s="79"/>
      <c r="J654" s="80"/>
      <c r="K654" s="79"/>
      <c r="L654" s="80"/>
      <c r="M654" s="81"/>
      <c r="N654" s="82"/>
      <c r="O654" s="81"/>
      <c r="P654" s="39"/>
    </row>
    <row r="655" spans="1:16" ht="15" x14ac:dyDescent="0.2">
      <c r="A655" s="74"/>
      <c r="B655" s="74"/>
      <c r="C655" s="74"/>
      <c r="D655" s="75"/>
      <c r="E655" s="76"/>
      <c r="F655" s="77"/>
      <c r="G655" s="78"/>
      <c r="H655" s="78"/>
      <c r="I655" s="79"/>
      <c r="J655" s="80"/>
      <c r="K655" s="79"/>
      <c r="L655" s="80"/>
      <c r="M655" s="81"/>
      <c r="N655" s="82"/>
      <c r="O655" s="81"/>
      <c r="P655" s="39"/>
    </row>
    <row r="656" spans="1:16" ht="15" x14ac:dyDescent="0.2">
      <c r="A656" s="74"/>
      <c r="B656" s="74"/>
      <c r="C656" s="74"/>
      <c r="D656" s="75"/>
      <c r="E656" s="76"/>
      <c r="F656" s="77"/>
      <c r="G656" s="78"/>
      <c r="H656" s="78"/>
      <c r="I656" s="79"/>
      <c r="J656" s="80"/>
      <c r="K656" s="79"/>
      <c r="L656" s="80"/>
      <c r="M656" s="81"/>
      <c r="N656" s="82"/>
      <c r="O656" s="81"/>
      <c r="P656" s="39"/>
    </row>
    <row r="657" spans="1:16" ht="15" x14ac:dyDescent="0.2">
      <c r="A657" s="74"/>
      <c r="B657" s="74"/>
      <c r="C657" s="74"/>
      <c r="D657" s="75"/>
      <c r="E657" s="76"/>
      <c r="F657" s="77"/>
      <c r="G657" s="78"/>
      <c r="H657" s="78"/>
      <c r="I657" s="79"/>
      <c r="J657" s="80"/>
      <c r="K657" s="79"/>
      <c r="L657" s="80"/>
      <c r="M657" s="81"/>
      <c r="N657" s="82"/>
      <c r="O657" s="81"/>
      <c r="P657" s="39"/>
    </row>
    <row r="658" spans="1:16" ht="15" x14ac:dyDescent="0.2">
      <c r="A658" s="74"/>
      <c r="B658" s="74"/>
      <c r="C658" s="74"/>
      <c r="D658" s="75"/>
      <c r="E658" s="76"/>
      <c r="F658" s="77"/>
      <c r="G658" s="78"/>
      <c r="H658" s="78"/>
      <c r="I658" s="79"/>
      <c r="J658" s="80"/>
      <c r="K658" s="79"/>
      <c r="L658" s="80"/>
      <c r="M658" s="81"/>
      <c r="N658" s="82"/>
      <c r="O658" s="81"/>
      <c r="P658" s="39"/>
    </row>
    <row r="659" spans="1:16" ht="15" x14ac:dyDescent="0.2">
      <c r="A659" s="74"/>
      <c r="B659" s="74"/>
      <c r="C659" s="74"/>
      <c r="D659" s="75"/>
      <c r="E659" s="76"/>
      <c r="F659" s="77"/>
      <c r="G659" s="78"/>
      <c r="H659" s="78"/>
      <c r="I659" s="79"/>
      <c r="J659" s="80"/>
      <c r="K659" s="79"/>
      <c r="L659" s="80"/>
      <c r="M659" s="81"/>
      <c r="N659" s="82"/>
      <c r="O659" s="81"/>
      <c r="P659" s="39"/>
    </row>
    <row r="660" spans="1:16" ht="15" x14ac:dyDescent="0.2">
      <c r="A660" s="74"/>
      <c r="B660" s="74"/>
      <c r="C660" s="74"/>
      <c r="D660" s="75"/>
      <c r="E660" s="76"/>
      <c r="F660" s="77"/>
      <c r="G660" s="78"/>
      <c r="H660" s="78"/>
      <c r="I660" s="79"/>
      <c r="J660" s="80"/>
      <c r="K660" s="79"/>
      <c r="L660" s="80"/>
      <c r="M660" s="81"/>
      <c r="N660" s="82"/>
      <c r="O660" s="81"/>
      <c r="P660" s="39"/>
    </row>
    <row r="661" spans="1:16" ht="15" x14ac:dyDescent="0.2">
      <c r="A661" s="74"/>
      <c r="B661" s="74"/>
      <c r="C661" s="74"/>
      <c r="D661" s="75"/>
      <c r="E661" s="76"/>
      <c r="F661" s="77"/>
      <c r="G661" s="78"/>
      <c r="H661" s="78"/>
      <c r="I661" s="79"/>
      <c r="J661" s="80"/>
      <c r="K661" s="79"/>
      <c r="L661" s="80"/>
      <c r="M661" s="81"/>
      <c r="N661" s="82"/>
      <c r="O661" s="81"/>
      <c r="P661" s="39"/>
    </row>
    <row r="662" spans="1:16" ht="15" x14ac:dyDescent="0.2">
      <c r="A662" s="74"/>
      <c r="B662" s="74"/>
      <c r="C662" s="74"/>
      <c r="D662" s="75"/>
      <c r="E662" s="76"/>
      <c r="F662" s="77"/>
      <c r="G662" s="78"/>
      <c r="H662" s="78"/>
      <c r="I662" s="79"/>
      <c r="J662" s="80"/>
      <c r="K662" s="79"/>
      <c r="L662" s="80"/>
      <c r="M662" s="81"/>
      <c r="N662" s="82"/>
      <c r="O662" s="81"/>
      <c r="P662" s="39"/>
    </row>
    <row r="663" spans="1:16" ht="15" x14ac:dyDescent="0.2">
      <c r="A663" s="74"/>
      <c r="B663" s="74"/>
      <c r="C663" s="74"/>
      <c r="D663" s="75"/>
      <c r="E663" s="76"/>
      <c r="F663" s="77"/>
      <c r="G663" s="78"/>
      <c r="H663" s="78"/>
      <c r="I663" s="79"/>
      <c r="J663" s="80"/>
      <c r="K663" s="79"/>
      <c r="L663" s="80"/>
      <c r="M663" s="81"/>
      <c r="N663" s="82"/>
      <c r="O663" s="81"/>
      <c r="P663" s="39"/>
    </row>
    <row r="664" spans="1:16" ht="15" x14ac:dyDescent="0.2">
      <c r="A664" s="74"/>
      <c r="B664" s="74"/>
      <c r="C664" s="74"/>
      <c r="D664" s="75"/>
      <c r="E664" s="76"/>
      <c r="F664" s="77"/>
      <c r="G664" s="78"/>
      <c r="H664" s="78"/>
      <c r="I664" s="79"/>
      <c r="J664" s="80"/>
      <c r="K664" s="79"/>
      <c r="L664" s="80"/>
      <c r="M664" s="81"/>
      <c r="N664" s="82"/>
      <c r="O664" s="81"/>
      <c r="P664" s="39"/>
    </row>
    <row r="665" spans="1:16" ht="15" x14ac:dyDescent="0.2">
      <c r="A665" s="74"/>
      <c r="B665" s="74"/>
      <c r="C665" s="74"/>
      <c r="D665" s="75"/>
      <c r="E665" s="76"/>
      <c r="F665" s="77"/>
      <c r="G665" s="78"/>
      <c r="H665" s="78"/>
      <c r="I665" s="79"/>
      <c r="J665" s="80"/>
      <c r="K665" s="79"/>
      <c r="L665" s="80"/>
      <c r="M665" s="81"/>
      <c r="N665" s="82"/>
      <c r="O665" s="81"/>
      <c r="P665" s="39"/>
    </row>
    <row r="666" spans="1:16" ht="15" x14ac:dyDescent="0.2">
      <c r="A666" s="74"/>
      <c r="B666" s="74"/>
      <c r="C666" s="74"/>
      <c r="D666" s="75"/>
      <c r="E666" s="76"/>
      <c r="F666" s="77"/>
      <c r="G666" s="78"/>
      <c r="H666" s="78"/>
      <c r="I666" s="79"/>
      <c r="J666" s="80"/>
      <c r="K666" s="79"/>
      <c r="L666" s="80"/>
      <c r="M666" s="81"/>
      <c r="N666" s="82"/>
      <c r="O666" s="81"/>
      <c r="P666" s="39"/>
    </row>
    <row r="667" spans="1:16" ht="15" x14ac:dyDescent="0.2">
      <c r="A667" s="74"/>
      <c r="B667" s="74"/>
      <c r="C667" s="74"/>
      <c r="D667" s="75"/>
      <c r="E667" s="76"/>
      <c r="F667" s="77"/>
      <c r="G667" s="78"/>
      <c r="H667" s="78"/>
      <c r="I667" s="79"/>
      <c r="J667" s="80"/>
      <c r="K667" s="79"/>
      <c r="L667" s="80"/>
      <c r="M667" s="81"/>
      <c r="N667" s="82"/>
      <c r="O667" s="81"/>
      <c r="P667" s="39"/>
    </row>
    <row r="668" spans="1:16" ht="15" x14ac:dyDescent="0.2">
      <c r="A668" s="74"/>
      <c r="B668" s="74"/>
      <c r="C668" s="74"/>
      <c r="D668" s="75"/>
      <c r="E668" s="76"/>
      <c r="F668" s="77"/>
      <c r="G668" s="78"/>
      <c r="H668" s="78"/>
      <c r="I668" s="79"/>
      <c r="J668" s="80"/>
      <c r="K668" s="79"/>
      <c r="L668" s="80"/>
      <c r="M668" s="81"/>
      <c r="N668" s="82"/>
      <c r="O668" s="81"/>
      <c r="P668" s="39"/>
    </row>
    <row r="669" spans="1:16" ht="15" x14ac:dyDescent="0.2">
      <c r="A669" s="74"/>
      <c r="B669" s="74"/>
      <c r="C669" s="74"/>
      <c r="D669" s="75"/>
      <c r="E669" s="76"/>
      <c r="F669" s="77"/>
      <c r="G669" s="78"/>
      <c r="H669" s="78"/>
      <c r="I669" s="79"/>
      <c r="J669" s="80"/>
      <c r="K669" s="79"/>
      <c r="L669" s="80"/>
      <c r="M669" s="81"/>
      <c r="N669" s="82"/>
      <c r="O669" s="81"/>
      <c r="P669" s="39"/>
    </row>
    <row r="670" spans="1:16" ht="15" x14ac:dyDescent="0.2">
      <c r="A670" s="74"/>
      <c r="B670" s="74"/>
      <c r="C670" s="74"/>
      <c r="D670" s="75"/>
      <c r="E670" s="76"/>
      <c r="F670" s="77"/>
      <c r="G670" s="78"/>
      <c r="H670" s="78"/>
      <c r="I670" s="79"/>
      <c r="J670" s="80"/>
      <c r="K670" s="79"/>
      <c r="L670" s="80"/>
      <c r="M670" s="81"/>
      <c r="N670" s="82"/>
      <c r="O670" s="81"/>
      <c r="P670" s="39"/>
    </row>
    <row r="671" spans="1:16" ht="15" x14ac:dyDescent="0.2">
      <c r="A671" s="74"/>
      <c r="B671" s="74"/>
      <c r="C671" s="74"/>
      <c r="D671" s="75"/>
      <c r="E671" s="76"/>
      <c r="F671" s="77"/>
      <c r="G671" s="78"/>
      <c r="H671" s="78"/>
      <c r="I671" s="79"/>
      <c r="J671" s="80"/>
      <c r="K671" s="79"/>
      <c r="L671" s="80"/>
      <c r="M671" s="81"/>
      <c r="N671" s="82"/>
      <c r="O671" s="81"/>
      <c r="P671" s="39"/>
    </row>
    <row r="672" spans="1:16" ht="15" x14ac:dyDescent="0.2">
      <c r="A672" s="74"/>
      <c r="B672" s="74"/>
      <c r="C672" s="74"/>
      <c r="D672" s="75"/>
      <c r="E672" s="76"/>
      <c r="F672" s="77"/>
      <c r="G672" s="78"/>
      <c r="H672" s="78"/>
      <c r="I672" s="79"/>
      <c r="J672" s="80"/>
      <c r="K672" s="79"/>
      <c r="L672" s="80"/>
      <c r="M672" s="81"/>
      <c r="N672" s="82"/>
      <c r="O672" s="81"/>
      <c r="P672" s="39"/>
    </row>
    <row r="673" spans="1:16" ht="15" x14ac:dyDescent="0.2">
      <c r="A673" s="74"/>
      <c r="B673" s="74"/>
      <c r="C673" s="74"/>
      <c r="D673" s="75"/>
      <c r="E673" s="76"/>
      <c r="F673" s="77"/>
      <c r="G673" s="78"/>
      <c r="H673" s="78"/>
      <c r="I673" s="79"/>
      <c r="J673" s="80"/>
      <c r="K673" s="79"/>
      <c r="L673" s="80"/>
      <c r="M673" s="81"/>
      <c r="N673" s="82"/>
      <c r="O673" s="81"/>
      <c r="P673" s="39"/>
    </row>
    <row r="674" spans="1:16" ht="15" x14ac:dyDescent="0.2">
      <c r="A674" s="74"/>
      <c r="B674" s="74"/>
      <c r="C674" s="74"/>
      <c r="D674" s="75"/>
      <c r="E674" s="76"/>
      <c r="F674" s="77"/>
      <c r="G674" s="78"/>
      <c r="H674" s="78"/>
      <c r="I674" s="79"/>
      <c r="J674" s="80"/>
      <c r="K674" s="79"/>
      <c r="L674" s="80"/>
      <c r="M674" s="81"/>
      <c r="N674" s="82"/>
      <c r="O674" s="81"/>
      <c r="P674" s="39"/>
    </row>
    <row r="675" spans="1:16" ht="15" x14ac:dyDescent="0.2">
      <c r="A675" s="74"/>
      <c r="B675" s="74"/>
      <c r="C675" s="74"/>
      <c r="D675" s="75"/>
      <c r="E675" s="76"/>
      <c r="F675" s="77"/>
      <c r="G675" s="78"/>
      <c r="H675" s="78"/>
      <c r="I675" s="79"/>
      <c r="J675" s="80"/>
      <c r="K675" s="79"/>
      <c r="L675" s="80"/>
      <c r="M675" s="81"/>
      <c r="N675" s="82"/>
      <c r="O675" s="81"/>
      <c r="P675" s="39"/>
    </row>
    <row r="676" spans="1:16" ht="15" x14ac:dyDescent="0.2">
      <c r="A676" s="74"/>
      <c r="B676" s="74"/>
      <c r="C676" s="74"/>
      <c r="D676" s="75"/>
      <c r="E676" s="76"/>
      <c r="F676" s="77"/>
      <c r="G676" s="78"/>
      <c r="H676" s="78"/>
      <c r="I676" s="79"/>
      <c r="J676" s="80"/>
      <c r="K676" s="79"/>
      <c r="L676" s="80"/>
      <c r="M676" s="81"/>
      <c r="N676" s="82"/>
      <c r="O676" s="81"/>
      <c r="P676" s="39"/>
    </row>
    <row r="677" spans="1:16" ht="15" x14ac:dyDescent="0.2">
      <c r="A677" s="74"/>
      <c r="B677" s="74"/>
      <c r="C677" s="74"/>
      <c r="D677" s="75"/>
      <c r="E677" s="76"/>
      <c r="F677" s="77"/>
      <c r="G677" s="78"/>
      <c r="H677" s="78"/>
      <c r="I677" s="79"/>
      <c r="J677" s="80"/>
      <c r="K677" s="79"/>
      <c r="L677" s="80"/>
      <c r="M677" s="81"/>
      <c r="N677" s="82"/>
      <c r="O677" s="81"/>
      <c r="P677" s="39"/>
    </row>
    <row r="678" spans="1:16" ht="15" x14ac:dyDescent="0.2">
      <c r="A678" s="74"/>
      <c r="B678" s="74"/>
      <c r="C678" s="74"/>
      <c r="D678" s="75"/>
      <c r="E678" s="76"/>
      <c r="F678" s="77"/>
      <c r="G678" s="78"/>
      <c r="H678" s="78"/>
      <c r="I678" s="79"/>
      <c r="J678" s="80"/>
      <c r="K678" s="79"/>
      <c r="L678" s="80"/>
      <c r="M678" s="81"/>
      <c r="N678" s="82"/>
      <c r="O678" s="81"/>
      <c r="P678" s="39"/>
    </row>
    <row r="679" spans="1:16" ht="15" x14ac:dyDescent="0.2">
      <c r="A679" s="74"/>
      <c r="B679" s="74"/>
      <c r="C679" s="74"/>
      <c r="D679" s="75"/>
      <c r="E679" s="76"/>
      <c r="F679" s="77"/>
      <c r="G679" s="78"/>
      <c r="H679" s="78"/>
      <c r="I679" s="79"/>
      <c r="J679" s="80"/>
      <c r="K679" s="79"/>
      <c r="L679" s="80"/>
      <c r="M679" s="81"/>
      <c r="N679" s="82"/>
      <c r="O679" s="81"/>
      <c r="P679" s="39"/>
    </row>
    <row r="680" spans="1:16" ht="15" x14ac:dyDescent="0.2">
      <c r="A680" s="74"/>
      <c r="B680" s="74"/>
      <c r="C680" s="74"/>
      <c r="D680" s="75"/>
      <c r="E680" s="76"/>
      <c r="F680" s="77"/>
      <c r="G680" s="78"/>
      <c r="H680" s="78"/>
      <c r="I680" s="79"/>
      <c r="J680" s="80"/>
      <c r="K680" s="79"/>
      <c r="L680" s="80"/>
      <c r="M680" s="81"/>
      <c r="N680" s="82"/>
      <c r="O680" s="81"/>
      <c r="P680" s="39"/>
    </row>
    <row r="681" spans="1:16" ht="15" x14ac:dyDescent="0.2">
      <c r="A681" s="74"/>
      <c r="B681" s="74"/>
      <c r="C681" s="74"/>
      <c r="D681" s="75"/>
      <c r="E681" s="76"/>
      <c r="F681" s="77"/>
      <c r="G681" s="78"/>
      <c r="H681" s="78"/>
      <c r="I681" s="79"/>
      <c r="J681" s="80"/>
      <c r="K681" s="79"/>
      <c r="L681" s="80"/>
      <c r="M681" s="81"/>
      <c r="N681" s="82"/>
      <c r="O681" s="81"/>
      <c r="P681" s="39"/>
    </row>
    <row r="682" spans="1:16" ht="15" x14ac:dyDescent="0.2">
      <c r="A682" s="74"/>
      <c r="B682" s="74"/>
      <c r="C682" s="74"/>
      <c r="D682" s="75"/>
      <c r="E682" s="76"/>
      <c r="F682" s="77"/>
      <c r="G682" s="78"/>
      <c r="H682" s="78"/>
      <c r="I682" s="79"/>
      <c r="J682" s="80"/>
      <c r="K682" s="79"/>
      <c r="L682" s="80"/>
      <c r="M682" s="81"/>
      <c r="N682" s="82"/>
      <c r="O682" s="81"/>
      <c r="P682" s="39"/>
    </row>
    <row r="683" spans="1:16" ht="15" x14ac:dyDescent="0.2">
      <c r="A683" s="74"/>
      <c r="B683" s="74"/>
      <c r="C683" s="74"/>
      <c r="D683" s="75"/>
      <c r="E683" s="76"/>
      <c r="F683" s="77"/>
      <c r="G683" s="78"/>
      <c r="H683" s="78"/>
      <c r="I683" s="79"/>
      <c r="J683" s="80"/>
      <c r="K683" s="79"/>
      <c r="L683" s="80"/>
      <c r="M683" s="81"/>
      <c r="N683" s="82"/>
      <c r="O683" s="81"/>
      <c r="P683" s="39"/>
    </row>
    <row r="684" spans="1:16" ht="15" x14ac:dyDescent="0.2">
      <c r="A684" s="74"/>
      <c r="B684" s="74"/>
      <c r="C684" s="74"/>
      <c r="D684" s="75"/>
      <c r="E684" s="76"/>
      <c r="F684" s="77"/>
      <c r="G684" s="78"/>
      <c r="H684" s="78"/>
      <c r="I684" s="79"/>
      <c r="J684" s="80"/>
      <c r="K684" s="79"/>
      <c r="L684" s="80"/>
      <c r="M684" s="81"/>
      <c r="N684" s="82"/>
      <c r="O684" s="81"/>
      <c r="P684" s="39"/>
    </row>
    <row r="685" spans="1:16" ht="15" x14ac:dyDescent="0.2">
      <c r="A685" s="74"/>
      <c r="B685" s="74"/>
      <c r="C685" s="74"/>
      <c r="D685" s="75"/>
      <c r="E685" s="76"/>
      <c r="F685" s="77"/>
      <c r="G685" s="78"/>
      <c r="H685" s="78"/>
      <c r="I685" s="79"/>
      <c r="J685" s="80"/>
      <c r="K685" s="79"/>
      <c r="L685" s="80"/>
      <c r="M685" s="81"/>
      <c r="N685" s="82"/>
      <c r="O685" s="81"/>
      <c r="P685" s="39"/>
    </row>
    <row r="686" spans="1:16" ht="15" x14ac:dyDescent="0.2">
      <c r="A686" s="74"/>
      <c r="B686" s="74"/>
      <c r="C686" s="74"/>
      <c r="D686" s="75"/>
      <c r="E686" s="76"/>
      <c r="F686" s="77"/>
      <c r="G686" s="78"/>
      <c r="H686" s="78"/>
      <c r="I686" s="79"/>
      <c r="J686" s="80"/>
      <c r="K686" s="79"/>
      <c r="L686" s="80"/>
      <c r="M686" s="81"/>
      <c r="N686" s="82"/>
      <c r="O686" s="81"/>
      <c r="P686" s="39"/>
    </row>
    <row r="687" spans="1:16" ht="15" x14ac:dyDescent="0.2">
      <c r="A687" s="74"/>
      <c r="B687" s="74"/>
      <c r="C687" s="74"/>
      <c r="D687" s="75"/>
      <c r="E687" s="76"/>
      <c r="F687" s="77"/>
      <c r="G687" s="78"/>
      <c r="H687" s="78"/>
      <c r="I687" s="79"/>
      <c r="J687" s="80"/>
      <c r="K687" s="79"/>
      <c r="L687" s="80"/>
      <c r="M687" s="81"/>
      <c r="N687" s="82"/>
      <c r="O687" s="81"/>
      <c r="P687" s="39"/>
    </row>
    <row r="688" spans="1:16" ht="15" x14ac:dyDescent="0.2">
      <c r="A688" s="74"/>
      <c r="B688" s="74"/>
      <c r="C688" s="74"/>
      <c r="D688" s="75"/>
      <c r="E688" s="76"/>
      <c r="F688" s="77"/>
      <c r="G688" s="78"/>
      <c r="H688" s="78"/>
      <c r="I688" s="79"/>
      <c r="J688" s="80"/>
      <c r="K688" s="79"/>
      <c r="L688" s="80"/>
      <c r="M688" s="81"/>
      <c r="N688" s="82"/>
      <c r="O688" s="81"/>
      <c r="P688" s="39"/>
    </row>
    <row r="689" spans="1:16" ht="15" x14ac:dyDescent="0.2">
      <c r="A689" s="74"/>
      <c r="B689" s="74"/>
      <c r="C689" s="74"/>
      <c r="D689" s="75"/>
      <c r="E689" s="76"/>
      <c r="F689" s="77"/>
      <c r="G689" s="78"/>
      <c r="H689" s="78"/>
      <c r="I689" s="79"/>
      <c r="J689" s="80"/>
      <c r="K689" s="79"/>
      <c r="L689" s="80"/>
      <c r="M689" s="81"/>
      <c r="N689" s="82"/>
      <c r="O689" s="81"/>
      <c r="P689" s="39"/>
    </row>
    <row r="690" spans="1:16" ht="15" x14ac:dyDescent="0.2">
      <c r="A690" s="74"/>
      <c r="B690" s="74"/>
      <c r="C690" s="74"/>
      <c r="D690" s="75"/>
      <c r="E690" s="76"/>
      <c r="F690" s="77"/>
      <c r="G690" s="78"/>
      <c r="H690" s="78"/>
      <c r="I690" s="79"/>
      <c r="J690" s="80"/>
      <c r="K690" s="79"/>
      <c r="L690" s="80"/>
      <c r="M690" s="81"/>
      <c r="N690" s="82"/>
      <c r="O690" s="81"/>
      <c r="P690" s="39"/>
    </row>
    <row r="691" spans="1:16" ht="15" x14ac:dyDescent="0.2">
      <c r="A691" s="74"/>
      <c r="B691" s="74"/>
      <c r="C691" s="74"/>
      <c r="D691" s="75"/>
      <c r="E691" s="76"/>
      <c r="F691" s="77"/>
      <c r="G691" s="78"/>
      <c r="H691" s="78"/>
      <c r="I691" s="79"/>
      <c r="J691" s="80"/>
      <c r="K691" s="79"/>
      <c r="L691" s="80"/>
      <c r="M691" s="81"/>
      <c r="N691" s="82"/>
      <c r="O691" s="81"/>
      <c r="P691" s="39"/>
    </row>
    <row r="692" spans="1:16" ht="15" x14ac:dyDescent="0.2">
      <c r="A692" s="74"/>
      <c r="B692" s="74"/>
      <c r="C692" s="74"/>
      <c r="D692" s="75"/>
      <c r="E692" s="76"/>
      <c r="F692" s="77"/>
      <c r="G692" s="78"/>
      <c r="H692" s="78"/>
      <c r="I692" s="79"/>
      <c r="J692" s="80"/>
      <c r="K692" s="79"/>
      <c r="L692" s="80"/>
      <c r="M692" s="81"/>
      <c r="N692" s="82"/>
      <c r="O692" s="81"/>
      <c r="P692" s="39"/>
    </row>
    <row r="693" spans="1:16" ht="15" x14ac:dyDescent="0.2">
      <c r="A693" s="74"/>
      <c r="B693" s="74"/>
      <c r="C693" s="74"/>
      <c r="D693" s="75"/>
      <c r="E693" s="76"/>
      <c r="F693" s="77"/>
      <c r="G693" s="78"/>
      <c r="H693" s="78"/>
      <c r="I693" s="79"/>
      <c r="J693" s="80"/>
      <c r="K693" s="79"/>
      <c r="L693" s="80"/>
      <c r="M693" s="81"/>
      <c r="N693" s="82"/>
      <c r="O693" s="81"/>
      <c r="P693" s="39"/>
    </row>
    <row r="694" spans="1:16" ht="15" x14ac:dyDescent="0.2">
      <c r="A694" s="74"/>
      <c r="B694" s="74"/>
      <c r="C694" s="74"/>
      <c r="D694" s="75"/>
      <c r="E694" s="76"/>
      <c r="F694" s="77"/>
      <c r="G694" s="78"/>
      <c r="H694" s="78"/>
      <c r="I694" s="79"/>
      <c r="J694" s="80"/>
      <c r="K694" s="79"/>
      <c r="L694" s="80"/>
      <c r="M694" s="81"/>
      <c r="N694" s="82"/>
      <c r="O694" s="81"/>
      <c r="P694" s="39"/>
    </row>
    <row r="695" spans="1:16" ht="15" x14ac:dyDescent="0.2">
      <c r="A695" s="74"/>
      <c r="B695" s="74"/>
      <c r="C695" s="74"/>
      <c r="D695" s="75"/>
      <c r="E695" s="76"/>
      <c r="F695" s="77"/>
      <c r="G695" s="78"/>
      <c r="H695" s="78"/>
      <c r="I695" s="79"/>
      <c r="J695" s="80"/>
      <c r="K695" s="79"/>
      <c r="L695" s="80"/>
      <c r="M695" s="81"/>
      <c r="N695" s="82"/>
      <c r="O695" s="81"/>
      <c r="P695" s="39"/>
    </row>
    <row r="696" spans="1:16" ht="15" x14ac:dyDescent="0.2">
      <c r="A696" s="74"/>
      <c r="B696" s="74"/>
      <c r="C696" s="74"/>
      <c r="D696" s="75"/>
      <c r="E696" s="76"/>
      <c r="F696" s="77"/>
      <c r="G696" s="78"/>
      <c r="H696" s="78"/>
      <c r="I696" s="79"/>
      <c r="J696" s="80"/>
      <c r="K696" s="79"/>
      <c r="L696" s="80"/>
      <c r="M696" s="81"/>
      <c r="N696" s="82"/>
      <c r="O696" s="81"/>
      <c r="P696" s="39"/>
    </row>
    <row r="697" spans="1:16" ht="15" x14ac:dyDescent="0.2">
      <c r="A697" s="74"/>
      <c r="B697" s="74"/>
      <c r="C697" s="74"/>
      <c r="D697" s="75"/>
      <c r="E697" s="76"/>
      <c r="F697" s="77"/>
      <c r="G697" s="78"/>
      <c r="H697" s="78"/>
      <c r="I697" s="79"/>
      <c r="J697" s="80"/>
      <c r="K697" s="79"/>
      <c r="L697" s="80"/>
      <c r="M697" s="81"/>
      <c r="N697" s="82"/>
      <c r="O697" s="81"/>
      <c r="P697" s="39"/>
    </row>
    <row r="698" spans="1:16" ht="15" x14ac:dyDescent="0.2">
      <c r="A698" s="74"/>
      <c r="B698" s="74"/>
      <c r="C698" s="74"/>
      <c r="D698" s="75"/>
      <c r="E698" s="76"/>
      <c r="F698" s="77"/>
      <c r="G698" s="78"/>
      <c r="H698" s="78"/>
      <c r="I698" s="79"/>
      <c r="J698" s="80"/>
      <c r="K698" s="79"/>
      <c r="L698" s="80"/>
      <c r="M698" s="81"/>
      <c r="N698" s="82"/>
      <c r="O698" s="81"/>
      <c r="P698" s="39"/>
    </row>
    <row r="699" spans="1:16" ht="15" x14ac:dyDescent="0.2">
      <c r="A699" s="74"/>
      <c r="B699" s="74"/>
      <c r="C699" s="74"/>
      <c r="D699" s="75"/>
      <c r="E699" s="76"/>
      <c r="F699" s="77"/>
      <c r="G699" s="78"/>
      <c r="H699" s="78"/>
      <c r="I699" s="79"/>
      <c r="J699" s="80"/>
      <c r="K699" s="79"/>
      <c r="L699" s="80"/>
      <c r="M699" s="81"/>
      <c r="N699" s="82"/>
      <c r="O699" s="81"/>
      <c r="P699" s="39"/>
    </row>
    <row r="700" spans="1:16" ht="15" x14ac:dyDescent="0.2">
      <c r="A700" s="74"/>
      <c r="B700" s="74"/>
      <c r="C700" s="74"/>
      <c r="D700" s="75"/>
      <c r="E700" s="76"/>
      <c r="F700" s="77"/>
      <c r="G700" s="78"/>
      <c r="H700" s="78"/>
      <c r="I700" s="79"/>
      <c r="J700" s="80"/>
      <c r="K700" s="79"/>
      <c r="L700" s="80"/>
      <c r="M700" s="81"/>
      <c r="N700" s="82"/>
      <c r="O700" s="81"/>
      <c r="P700" s="39"/>
    </row>
    <row r="701" spans="1:16" ht="15" x14ac:dyDescent="0.2">
      <c r="A701" s="74"/>
      <c r="B701" s="74"/>
      <c r="C701" s="74"/>
      <c r="D701" s="75"/>
      <c r="E701" s="76"/>
      <c r="F701" s="77"/>
      <c r="G701" s="78"/>
      <c r="H701" s="78"/>
      <c r="I701" s="79"/>
      <c r="J701" s="80"/>
      <c r="K701" s="79"/>
      <c r="L701" s="80"/>
      <c r="M701" s="81"/>
      <c r="N701" s="82"/>
      <c r="O701" s="81"/>
      <c r="P701" s="39"/>
    </row>
    <row r="702" spans="1:16" ht="15" x14ac:dyDescent="0.2">
      <c r="A702" s="74"/>
      <c r="B702" s="74"/>
      <c r="C702" s="74"/>
      <c r="D702" s="75"/>
      <c r="E702" s="76"/>
      <c r="F702" s="77"/>
      <c r="G702" s="78"/>
      <c r="H702" s="78"/>
      <c r="I702" s="79"/>
      <c r="J702" s="80"/>
      <c r="K702" s="79"/>
      <c r="L702" s="80"/>
      <c r="M702" s="81"/>
      <c r="N702" s="82"/>
      <c r="O702" s="81"/>
      <c r="P702" s="39"/>
    </row>
    <row r="703" spans="1:16" ht="15" x14ac:dyDescent="0.2">
      <c r="A703" s="74"/>
      <c r="B703" s="74"/>
      <c r="C703" s="74"/>
      <c r="D703" s="75"/>
      <c r="E703" s="76"/>
      <c r="F703" s="77"/>
      <c r="G703" s="78"/>
      <c r="H703" s="78"/>
      <c r="I703" s="79"/>
      <c r="J703" s="80"/>
      <c r="K703" s="79"/>
      <c r="L703" s="80"/>
      <c r="M703" s="81"/>
      <c r="N703" s="82"/>
      <c r="O703" s="81"/>
      <c r="P703" s="39"/>
    </row>
    <row r="704" spans="1:16" ht="15" x14ac:dyDescent="0.2">
      <c r="A704" s="74"/>
      <c r="B704" s="74"/>
      <c r="C704" s="74"/>
      <c r="D704" s="75"/>
      <c r="E704" s="76"/>
      <c r="F704" s="77"/>
      <c r="G704" s="78"/>
      <c r="H704" s="78"/>
      <c r="I704" s="79"/>
      <c r="J704" s="80"/>
      <c r="K704" s="79"/>
      <c r="L704" s="80"/>
      <c r="M704" s="81"/>
      <c r="N704" s="82"/>
      <c r="O704" s="81"/>
      <c r="P704" s="39"/>
    </row>
    <row r="705" spans="1:16" ht="15" x14ac:dyDescent="0.2">
      <c r="A705" s="74"/>
      <c r="B705" s="74"/>
      <c r="C705" s="74"/>
      <c r="D705" s="75"/>
      <c r="E705" s="76"/>
      <c r="F705" s="77"/>
      <c r="G705" s="78"/>
      <c r="H705" s="78"/>
      <c r="I705" s="79"/>
      <c r="J705" s="80"/>
      <c r="K705" s="79"/>
      <c r="L705" s="80"/>
      <c r="M705" s="81"/>
      <c r="N705" s="82"/>
      <c r="O705" s="81"/>
      <c r="P705" s="39"/>
    </row>
    <row r="706" spans="1:16" ht="15" x14ac:dyDescent="0.2">
      <c r="A706" s="74"/>
      <c r="B706" s="74"/>
      <c r="C706" s="74"/>
      <c r="D706" s="75"/>
      <c r="E706" s="76"/>
      <c r="F706" s="77"/>
      <c r="G706" s="78"/>
      <c r="H706" s="78"/>
      <c r="I706" s="79"/>
      <c r="J706" s="80"/>
      <c r="K706" s="79"/>
      <c r="L706" s="80"/>
      <c r="M706" s="81"/>
      <c r="N706" s="82"/>
      <c r="O706" s="81"/>
      <c r="P706" s="39"/>
    </row>
    <row r="707" spans="1:16" ht="15" x14ac:dyDescent="0.2">
      <c r="A707" s="74"/>
      <c r="B707" s="74"/>
      <c r="C707" s="74"/>
      <c r="D707" s="75"/>
      <c r="E707" s="76"/>
      <c r="F707" s="77"/>
      <c r="G707" s="78"/>
      <c r="H707" s="78"/>
      <c r="I707" s="79"/>
      <c r="J707" s="80"/>
      <c r="K707" s="79"/>
      <c r="L707" s="80"/>
      <c r="M707" s="81"/>
      <c r="N707" s="82"/>
      <c r="O707" s="81"/>
      <c r="P707" s="39"/>
    </row>
    <row r="708" spans="1:16" ht="15" x14ac:dyDescent="0.2">
      <c r="A708" s="74"/>
      <c r="B708" s="74"/>
      <c r="C708" s="74"/>
      <c r="D708" s="75"/>
      <c r="E708" s="76"/>
      <c r="F708" s="77"/>
      <c r="G708" s="78"/>
      <c r="H708" s="78"/>
      <c r="I708" s="79"/>
      <c r="J708" s="80"/>
      <c r="K708" s="79"/>
      <c r="L708" s="80"/>
      <c r="M708" s="81"/>
      <c r="N708" s="82"/>
      <c r="O708" s="81"/>
      <c r="P708" s="39"/>
    </row>
    <row r="709" spans="1:16" ht="15" x14ac:dyDescent="0.2">
      <c r="A709" s="74"/>
      <c r="B709" s="74"/>
      <c r="C709" s="74"/>
      <c r="D709" s="75"/>
      <c r="E709" s="76"/>
      <c r="F709" s="77"/>
      <c r="G709" s="78"/>
      <c r="H709" s="78"/>
      <c r="I709" s="79"/>
      <c r="J709" s="80"/>
      <c r="K709" s="79"/>
      <c r="L709" s="80"/>
      <c r="M709" s="81"/>
      <c r="N709" s="82"/>
      <c r="O709" s="81"/>
      <c r="P709" s="39"/>
    </row>
    <row r="710" spans="1:16" ht="15" x14ac:dyDescent="0.2">
      <c r="A710" s="74"/>
      <c r="B710" s="74"/>
      <c r="C710" s="74"/>
      <c r="D710" s="75"/>
      <c r="E710" s="76"/>
      <c r="F710" s="77"/>
      <c r="G710" s="78"/>
      <c r="H710" s="78"/>
      <c r="I710" s="79"/>
      <c r="J710" s="80"/>
      <c r="K710" s="79"/>
      <c r="L710" s="80"/>
      <c r="M710" s="81"/>
      <c r="N710" s="82"/>
      <c r="O710" s="81"/>
      <c r="P710" s="39"/>
    </row>
    <row r="711" spans="1:16" ht="15" x14ac:dyDescent="0.2">
      <c r="A711" s="74"/>
      <c r="B711" s="74"/>
      <c r="C711" s="74"/>
      <c r="D711" s="75"/>
      <c r="E711" s="76"/>
      <c r="F711" s="77"/>
      <c r="G711" s="78"/>
      <c r="H711" s="78"/>
      <c r="I711" s="79"/>
      <c r="J711" s="80"/>
      <c r="K711" s="79"/>
      <c r="L711" s="80"/>
      <c r="M711" s="81"/>
      <c r="N711" s="82"/>
      <c r="O711" s="81"/>
      <c r="P711" s="39"/>
    </row>
    <row r="712" spans="1:16" ht="15" x14ac:dyDescent="0.2">
      <c r="A712" s="74"/>
      <c r="B712" s="74"/>
      <c r="C712" s="74"/>
      <c r="D712" s="75"/>
      <c r="E712" s="76"/>
      <c r="F712" s="77"/>
      <c r="G712" s="78"/>
      <c r="H712" s="78"/>
      <c r="I712" s="79"/>
      <c r="J712" s="80"/>
      <c r="K712" s="79"/>
      <c r="L712" s="80"/>
      <c r="M712" s="81"/>
      <c r="N712" s="82"/>
      <c r="O712" s="81"/>
      <c r="P712" s="39"/>
    </row>
    <row r="713" spans="1:16" ht="15" x14ac:dyDescent="0.2">
      <c r="A713" s="74"/>
      <c r="B713" s="74"/>
      <c r="C713" s="74"/>
      <c r="D713" s="75"/>
      <c r="E713" s="76"/>
      <c r="F713" s="77"/>
      <c r="G713" s="78"/>
      <c r="H713" s="78"/>
      <c r="I713" s="79"/>
      <c r="J713" s="80"/>
      <c r="K713" s="79"/>
      <c r="L713" s="80"/>
      <c r="M713" s="81"/>
      <c r="N713" s="82"/>
      <c r="O713" s="81"/>
      <c r="P713" s="39"/>
    </row>
    <row r="714" spans="1:16" ht="15" x14ac:dyDescent="0.2">
      <c r="A714" s="74"/>
      <c r="B714" s="74"/>
      <c r="C714" s="74"/>
      <c r="D714" s="75"/>
      <c r="E714" s="76"/>
      <c r="F714" s="77"/>
      <c r="G714" s="78"/>
      <c r="H714" s="78"/>
      <c r="I714" s="79"/>
      <c r="J714" s="80"/>
      <c r="K714" s="79"/>
      <c r="L714" s="80"/>
      <c r="M714" s="81"/>
      <c r="N714" s="82"/>
      <c r="O714" s="81"/>
      <c r="P714" s="39"/>
    </row>
    <row r="715" spans="1:16" ht="15" x14ac:dyDescent="0.2">
      <c r="A715" s="74"/>
      <c r="B715" s="74"/>
      <c r="C715" s="74"/>
      <c r="D715" s="75"/>
      <c r="E715" s="76"/>
      <c r="F715" s="77"/>
      <c r="G715" s="78"/>
      <c r="H715" s="78"/>
      <c r="I715" s="79"/>
      <c r="J715" s="80"/>
      <c r="K715" s="79"/>
      <c r="L715" s="80"/>
      <c r="M715" s="81"/>
      <c r="N715" s="82"/>
      <c r="O715" s="81"/>
      <c r="P715" s="39"/>
    </row>
    <row r="716" spans="1:16" ht="15" x14ac:dyDescent="0.2">
      <c r="A716" s="74"/>
      <c r="B716" s="74"/>
      <c r="C716" s="74"/>
      <c r="D716" s="75"/>
      <c r="E716" s="76"/>
      <c r="F716" s="77"/>
      <c r="G716" s="78"/>
      <c r="H716" s="78"/>
      <c r="I716" s="79"/>
      <c r="J716" s="80"/>
      <c r="K716" s="79"/>
      <c r="L716" s="80"/>
      <c r="M716" s="81"/>
      <c r="N716" s="82"/>
      <c r="O716" s="81"/>
      <c r="P716" s="39"/>
    </row>
    <row r="717" spans="1:16" ht="15" x14ac:dyDescent="0.2">
      <c r="A717" s="74"/>
      <c r="B717" s="74"/>
      <c r="C717" s="74"/>
      <c r="D717" s="75"/>
      <c r="E717" s="76"/>
      <c r="F717" s="77"/>
      <c r="G717" s="78"/>
      <c r="H717" s="78"/>
      <c r="I717" s="79"/>
      <c r="J717" s="80"/>
      <c r="K717" s="79"/>
      <c r="L717" s="80"/>
      <c r="M717" s="81"/>
      <c r="N717" s="82"/>
      <c r="O717" s="81"/>
      <c r="P717" s="39"/>
    </row>
    <row r="718" spans="1:16" ht="15" x14ac:dyDescent="0.2">
      <c r="A718" s="74"/>
      <c r="B718" s="74"/>
      <c r="C718" s="74"/>
      <c r="D718" s="75"/>
      <c r="E718" s="76"/>
      <c r="F718" s="77"/>
      <c r="G718" s="78"/>
      <c r="H718" s="78"/>
      <c r="I718" s="79"/>
      <c r="J718" s="80"/>
      <c r="K718" s="79"/>
      <c r="L718" s="80"/>
      <c r="M718" s="81"/>
      <c r="N718" s="82"/>
      <c r="O718" s="81"/>
      <c r="P718" s="39"/>
    </row>
    <row r="719" spans="1:16" ht="15" x14ac:dyDescent="0.2">
      <c r="A719" s="74"/>
      <c r="B719" s="74"/>
      <c r="C719" s="74"/>
      <c r="D719" s="75"/>
      <c r="E719" s="76"/>
      <c r="F719" s="77"/>
      <c r="G719" s="78"/>
      <c r="H719" s="78"/>
      <c r="I719" s="79"/>
      <c r="J719" s="80"/>
      <c r="K719" s="79"/>
      <c r="L719" s="80"/>
      <c r="M719" s="81"/>
      <c r="N719" s="82"/>
      <c r="O719" s="81"/>
      <c r="P719" s="39"/>
    </row>
    <row r="720" spans="1:16" ht="15" x14ac:dyDescent="0.2">
      <c r="A720" s="74"/>
      <c r="B720" s="74"/>
      <c r="C720" s="74"/>
      <c r="D720" s="75"/>
      <c r="E720" s="76"/>
      <c r="F720" s="77"/>
      <c r="G720" s="78"/>
      <c r="H720" s="78"/>
      <c r="I720" s="79"/>
      <c r="J720" s="80"/>
      <c r="K720" s="79"/>
      <c r="L720" s="80"/>
      <c r="M720" s="81"/>
      <c r="N720" s="82"/>
      <c r="O720" s="81"/>
      <c r="P720" s="39"/>
    </row>
    <row r="721" spans="1:16" ht="15" x14ac:dyDescent="0.2">
      <c r="A721" s="74"/>
      <c r="B721" s="74"/>
      <c r="C721" s="74"/>
      <c r="D721" s="75"/>
      <c r="E721" s="76"/>
      <c r="F721" s="77"/>
      <c r="G721" s="78"/>
      <c r="H721" s="78"/>
      <c r="I721" s="79"/>
      <c r="J721" s="80"/>
      <c r="K721" s="79"/>
      <c r="L721" s="80"/>
      <c r="M721" s="81"/>
      <c r="N721" s="82"/>
      <c r="O721" s="81"/>
      <c r="P721" s="39"/>
    </row>
    <row r="722" spans="1:16" ht="15" x14ac:dyDescent="0.2">
      <c r="A722" s="74"/>
      <c r="B722" s="74"/>
      <c r="C722" s="74"/>
      <c r="D722" s="75"/>
      <c r="E722" s="76"/>
      <c r="F722" s="77"/>
      <c r="G722" s="78"/>
      <c r="H722" s="78"/>
      <c r="I722" s="79"/>
      <c r="J722" s="80"/>
      <c r="K722" s="79"/>
      <c r="L722" s="80"/>
      <c r="M722" s="81"/>
      <c r="N722" s="82"/>
      <c r="O722" s="81"/>
      <c r="P722" s="39"/>
    </row>
    <row r="723" spans="1:16" ht="15" x14ac:dyDescent="0.2">
      <c r="A723" s="74"/>
      <c r="B723" s="74"/>
      <c r="C723" s="74"/>
      <c r="D723" s="75"/>
      <c r="E723" s="76"/>
      <c r="F723" s="77"/>
      <c r="G723" s="78"/>
      <c r="H723" s="78"/>
      <c r="I723" s="79"/>
      <c r="J723" s="80"/>
      <c r="K723" s="79"/>
      <c r="L723" s="80"/>
      <c r="M723" s="81"/>
      <c r="N723" s="82"/>
      <c r="O723" s="81"/>
      <c r="P723" s="39"/>
    </row>
    <row r="724" spans="1:16" ht="15" x14ac:dyDescent="0.2">
      <c r="A724" s="74"/>
      <c r="B724" s="74"/>
      <c r="C724" s="74"/>
      <c r="D724" s="75"/>
      <c r="E724" s="76"/>
      <c r="F724" s="77"/>
      <c r="G724" s="78"/>
      <c r="H724" s="78"/>
      <c r="I724" s="79"/>
      <c r="J724" s="80"/>
      <c r="K724" s="79"/>
      <c r="L724" s="80"/>
      <c r="M724" s="81"/>
      <c r="N724" s="82"/>
      <c r="O724" s="81"/>
      <c r="P724" s="39"/>
    </row>
    <row r="725" spans="1:16" ht="15" x14ac:dyDescent="0.2">
      <c r="A725" s="74"/>
      <c r="B725" s="74"/>
      <c r="C725" s="74"/>
      <c r="D725" s="75"/>
      <c r="E725" s="76"/>
      <c r="F725" s="77"/>
      <c r="G725" s="78"/>
      <c r="H725" s="78"/>
      <c r="I725" s="79"/>
      <c r="J725" s="80"/>
      <c r="K725" s="79"/>
      <c r="L725" s="80"/>
      <c r="M725" s="81"/>
      <c r="N725" s="82"/>
      <c r="O725" s="81"/>
      <c r="P725" s="39"/>
    </row>
    <row r="726" spans="1:16" ht="15" x14ac:dyDescent="0.2">
      <c r="A726" s="74"/>
      <c r="B726" s="74"/>
      <c r="C726" s="74"/>
      <c r="D726" s="75"/>
      <c r="E726" s="76"/>
      <c r="F726" s="77"/>
      <c r="G726" s="78"/>
      <c r="H726" s="78"/>
      <c r="I726" s="79"/>
      <c r="J726" s="80"/>
      <c r="K726" s="79"/>
      <c r="L726" s="80"/>
      <c r="M726" s="81"/>
      <c r="N726" s="82"/>
      <c r="O726" s="81"/>
      <c r="P726" s="39"/>
    </row>
    <row r="727" spans="1:16" ht="15" x14ac:dyDescent="0.2">
      <c r="A727" s="74"/>
      <c r="B727" s="74"/>
      <c r="C727" s="74"/>
      <c r="D727" s="75"/>
      <c r="E727" s="76"/>
      <c r="F727" s="77"/>
      <c r="G727" s="78"/>
      <c r="H727" s="78"/>
      <c r="I727" s="79"/>
      <c r="J727" s="80"/>
      <c r="K727" s="79"/>
      <c r="L727" s="80"/>
      <c r="M727" s="81"/>
      <c r="N727" s="82"/>
      <c r="O727" s="81"/>
      <c r="P727" s="39"/>
    </row>
    <row r="728" spans="1:16" ht="15" x14ac:dyDescent="0.2">
      <c r="A728" s="74"/>
      <c r="B728" s="74"/>
      <c r="C728" s="74"/>
      <c r="D728" s="75"/>
      <c r="E728" s="76"/>
      <c r="F728" s="77"/>
      <c r="G728" s="78"/>
      <c r="H728" s="78"/>
      <c r="I728" s="79"/>
      <c r="J728" s="80"/>
      <c r="K728" s="79"/>
      <c r="L728" s="80"/>
      <c r="M728" s="81"/>
      <c r="N728" s="82"/>
      <c r="O728" s="81"/>
      <c r="P728" s="39"/>
    </row>
    <row r="729" spans="1:16" ht="15" x14ac:dyDescent="0.2">
      <c r="A729" s="74"/>
      <c r="B729" s="74"/>
      <c r="C729" s="74"/>
      <c r="D729" s="75"/>
      <c r="E729" s="76"/>
      <c r="F729" s="77"/>
      <c r="G729" s="78"/>
      <c r="H729" s="78"/>
      <c r="I729" s="79"/>
      <c r="J729" s="80"/>
      <c r="K729" s="79"/>
      <c r="L729" s="80"/>
      <c r="M729" s="81"/>
      <c r="N729" s="82"/>
      <c r="O729" s="81"/>
      <c r="P729" s="39"/>
    </row>
    <row r="730" spans="1:16" ht="15" x14ac:dyDescent="0.2">
      <c r="A730" s="74"/>
      <c r="B730" s="74"/>
      <c r="C730" s="74"/>
      <c r="D730" s="75"/>
      <c r="E730" s="76"/>
      <c r="F730" s="77"/>
      <c r="G730" s="78"/>
      <c r="H730" s="78"/>
      <c r="I730" s="79"/>
      <c r="J730" s="80"/>
      <c r="K730" s="79"/>
      <c r="L730" s="80"/>
      <c r="M730" s="81"/>
      <c r="N730" s="82"/>
      <c r="O730" s="81"/>
      <c r="P730" s="39"/>
    </row>
    <row r="731" spans="1:16" ht="15" x14ac:dyDescent="0.2">
      <c r="A731" s="74"/>
      <c r="B731" s="74"/>
      <c r="C731" s="74"/>
      <c r="D731" s="75"/>
      <c r="E731" s="76"/>
      <c r="F731" s="77"/>
      <c r="G731" s="78"/>
      <c r="H731" s="78"/>
      <c r="I731" s="79"/>
      <c r="J731" s="80"/>
      <c r="K731" s="79"/>
      <c r="L731" s="80"/>
      <c r="M731" s="81"/>
      <c r="N731" s="82"/>
      <c r="O731" s="81"/>
      <c r="P731" s="39"/>
    </row>
    <row r="732" spans="1:16" ht="15" x14ac:dyDescent="0.2">
      <c r="A732" s="74"/>
      <c r="B732" s="74"/>
      <c r="C732" s="74"/>
      <c r="D732" s="75"/>
      <c r="E732" s="76"/>
      <c r="F732" s="77"/>
      <c r="G732" s="78"/>
      <c r="H732" s="78"/>
      <c r="I732" s="79"/>
      <c r="J732" s="80"/>
      <c r="K732" s="79"/>
      <c r="L732" s="80"/>
      <c r="M732" s="81"/>
      <c r="N732" s="82"/>
      <c r="O732" s="81"/>
      <c r="P732" s="39"/>
    </row>
    <row r="733" spans="1:16" ht="15" x14ac:dyDescent="0.2">
      <c r="A733" s="74"/>
      <c r="B733" s="74"/>
      <c r="C733" s="74"/>
      <c r="D733" s="75"/>
      <c r="E733" s="76"/>
      <c r="F733" s="77"/>
      <c r="G733" s="78"/>
      <c r="H733" s="78"/>
      <c r="I733" s="79"/>
      <c r="J733" s="80"/>
      <c r="K733" s="79"/>
      <c r="L733" s="80"/>
      <c r="M733" s="81"/>
      <c r="N733" s="82"/>
      <c r="O733" s="81"/>
      <c r="P733" s="39"/>
    </row>
    <row r="734" spans="1:16" ht="15" x14ac:dyDescent="0.2">
      <c r="A734" s="74"/>
      <c r="B734" s="74"/>
      <c r="C734" s="74"/>
      <c r="D734" s="75"/>
      <c r="E734" s="76"/>
      <c r="F734" s="77"/>
      <c r="G734" s="78"/>
      <c r="H734" s="78"/>
      <c r="I734" s="79"/>
      <c r="J734" s="80"/>
      <c r="K734" s="79"/>
      <c r="L734" s="80"/>
      <c r="M734" s="81"/>
      <c r="N734" s="82"/>
      <c r="O734" s="81"/>
      <c r="P734" s="39"/>
    </row>
    <row r="735" spans="1:16" ht="15" x14ac:dyDescent="0.2">
      <c r="A735" s="74"/>
      <c r="B735" s="74"/>
      <c r="C735" s="74"/>
      <c r="D735" s="75"/>
      <c r="E735" s="76"/>
      <c r="F735" s="77"/>
      <c r="G735" s="78"/>
      <c r="H735" s="78"/>
      <c r="I735" s="79"/>
      <c r="J735" s="80"/>
      <c r="K735" s="79"/>
      <c r="L735" s="80"/>
      <c r="M735" s="81"/>
      <c r="N735" s="82"/>
      <c r="O735" s="81"/>
      <c r="P735" s="39"/>
    </row>
    <row r="736" spans="1:16" ht="15" x14ac:dyDescent="0.2">
      <c r="A736" s="74"/>
      <c r="B736" s="74"/>
      <c r="C736" s="74"/>
      <c r="D736" s="75"/>
      <c r="E736" s="76"/>
      <c r="F736" s="77"/>
      <c r="G736" s="78"/>
      <c r="H736" s="78"/>
      <c r="I736" s="79"/>
      <c r="J736" s="80"/>
      <c r="K736" s="79"/>
      <c r="L736" s="80"/>
      <c r="M736" s="81"/>
      <c r="N736" s="82"/>
      <c r="O736" s="81"/>
      <c r="P736" s="39"/>
    </row>
    <row r="737" spans="1:16" ht="15" x14ac:dyDescent="0.2">
      <c r="A737" s="74"/>
      <c r="B737" s="74"/>
      <c r="C737" s="74"/>
      <c r="D737" s="75"/>
      <c r="E737" s="76"/>
      <c r="F737" s="77"/>
      <c r="G737" s="78"/>
      <c r="H737" s="78"/>
      <c r="I737" s="79"/>
      <c r="J737" s="80"/>
      <c r="K737" s="79"/>
      <c r="L737" s="80"/>
      <c r="M737" s="81"/>
      <c r="N737" s="82"/>
      <c r="O737" s="81"/>
      <c r="P737" s="39"/>
    </row>
    <row r="738" spans="1:16" ht="15" x14ac:dyDescent="0.2">
      <c r="A738" s="74"/>
      <c r="B738" s="74"/>
      <c r="C738" s="74"/>
      <c r="D738" s="75"/>
      <c r="E738" s="76"/>
      <c r="F738" s="77"/>
      <c r="G738" s="78"/>
      <c r="H738" s="78"/>
      <c r="I738" s="79"/>
      <c r="J738" s="80"/>
      <c r="K738" s="79"/>
      <c r="L738" s="80"/>
      <c r="M738" s="81"/>
      <c r="N738" s="82"/>
      <c r="O738" s="81"/>
      <c r="P738" s="39"/>
    </row>
    <row r="739" spans="1:16" ht="15" x14ac:dyDescent="0.2">
      <c r="A739" s="74"/>
      <c r="B739" s="74"/>
      <c r="C739" s="74"/>
      <c r="D739" s="75"/>
      <c r="E739" s="76"/>
      <c r="F739" s="77"/>
      <c r="G739" s="78"/>
      <c r="H739" s="78"/>
      <c r="I739" s="79"/>
      <c r="J739" s="80"/>
      <c r="K739" s="79"/>
      <c r="L739" s="80"/>
      <c r="M739" s="81"/>
      <c r="N739" s="82"/>
      <c r="O739" s="81"/>
      <c r="P739" s="39"/>
    </row>
    <row r="740" spans="1:16" ht="15" x14ac:dyDescent="0.2">
      <c r="A740" s="74"/>
      <c r="B740" s="74"/>
      <c r="C740" s="74"/>
      <c r="D740" s="75"/>
      <c r="E740" s="76"/>
      <c r="F740" s="77"/>
      <c r="G740" s="78"/>
      <c r="H740" s="78"/>
      <c r="I740" s="79"/>
      <c r="J740" s="80"/>
      <c r="K740" s="79"/>
      <c r="L740" s="80"/>
      <c r="M740" s="81"/>
      <c r="N740" s="82"/>
      <c r="O740" s="81"/>
      <c r="P740" s="39"/>
    </row>
    <row r="741" spans="1:16" ht="15" x14ac:dyDescent="0.2">
      <c r="A741" s="74"/>
      <c r="B741" s="74"/>
      <c r="C741" s="74"/>
      <c r="D741" s="75"/>
      <c r="E741" s="76"/>
      <c r="F741" s="77"/>
      <c r="G741" s="78"/>
      <c r="H741" s="78"/>
      <c r="I741" s="79"/>
      <c r="J741" s="80"/>
      <c r="K741" s="79"/>
      <c r="L741" s="80"/>
      <c r="M741" s="81"/>
      <c r="N741" s="82"/>
      <c r="O741" s="81"/>
      <c r="P741" s="39"/>
    </row>
    <row r="742" spans="1:16" ht="15" x14ac:dyDescent="0.2">
      <c r="A742" s="74"/>
      <c r="B742" s="74"/>
      <c r="C742" s="74"/>
      <c r="D742" s="75"/>
      <c r="E742" s="76"/>
      <c r="F742" s="77"/>
      <c r="G742" s="78"/>
      <c r="H742" s="78"/>
      <c r="I742" s="79"/>
      <c r="J742" s="80"/>
      <c r="K742" s="79"/>
      <c r="L742" s="80"/>
      <c r="M742" s="81"/>
      <c r="N742" s="82"/>
      <c r="O742" s="81"/>
      <c r="P742" s="39"/>
    </row>
    <row r="743" spans="1:16" ht="15" x14ac:dyDescent="0.2">
      <c r="A743" s="74"/>
      <c r="B743" s="74"/>
      <c r="C743" s="74"/>
      <c r="D743" s="75"/>
      <c r="E743" s="76"/>
      <c r="F743" s="77"/>
      <c r="G743" s="78"/>
      <c r="H743" s="78"/>
      <c r="I743" s="79"/>
      <c r="J743" s="80"/>
      <c r="K743" s="79"/>
      <c r="L743" s="80"/>
      <c r="M743" s="81"/>
      <c r="N743" s="82"/>
      <c r="O743" s="81"/>
      <c r="P743" s="39"/>
    </row>
    <row r="744" spans="1:16" ht="15" x14ac:dyDescent="0.2">
      <c r="A744" s="74"/>
      <c r="B744" s="74"/>
      <c r="C744" s="74"/>
      <c r="D744" s="75"/>
      <c r="E744" s="76"/>
      <c r="F744" s="77"/>
      <c r="G744" s="78"/>
      <c r="H744" s="78"/>
      <c r="I744" s="79"/>
      <c r="J744" s="80"/>
      <c r="K744" s="79"/>
      <c r="L744" s="80"/>
      <c r="M744" s="81"/>
      <c r="N744" s="82"/>
      <c r="O744" s="81"/>
      <c r="P744" s="39"/>
    </row>
    <row r="745" spans="1:16" ht="15" x14ac:dyDescent="0.2">
      <c r="A745" s="74"/>
      <c r="B745" s="74"/>
      <c r="C745" s="74"/>
      <c r="D745" s="75"/>
      <c r="E745" s="76"/>
      <c r="F745" s="77"/>
      <c r="G745" s="78"/>
      <c r="H745" s="78"/>
      <c r="I745" s="79"/>
      <c r="J745" s="80"/>
      <c r="K745" s="79"/>
      <c r="L745" s="80"/>
      <c r="M745" s="81"/>
      <c r="N745" s="82"/>
      <c r="O745" s="81"/>
      <c r="P745" s="39"/>
    </row>
    <row r="746" spans="1:16" ht="15" x14ac:dyDescent="0.2">
      <c r="A746" s="74"/>
      <c r="B746" s="74"/>
      <c r="C746" s="74"/>
      <c r="D746" s="75"/>
      <c r="E746" s="76"/>
      <c r="F746" s="77"/>
      <c r="G746" s="78"/>
      <c r="H746" s="78"/>
      <c r="I746" s="79"/>
      <c r="J746" s="80"/>
      <c r="K746" s="79"/>
      <c r="L746" s="80"/>
      <c r="M746" s="81"/>
      <c r="N746" s="82"/>
      <c r="O746" s="81"/>
      <c r="P746" s="39"/>
    </row>
    <row r="747" spans="1:16" ht="15" x14ac:dyDescent="0.2">
      <c r="A747" s="74"/>
      <c r="B747" s="74"/>
      <c r="C747" s="74"/>
      <c r="D747" s="75"/>
      <c r="E747" s="76"/>
      <c r="F747" s="77"/>
      <c r="G747" s="78"/>
      <c r="H747" s="78"/>
      <c r="I747" s="79"/>
      <c r="J747" s="80"/>
      <c r="K747" s="79"/>
      <c r="L747" s="80"/>
      <c r="M747" s="81"/>
      <c r="N747" s="82"/>
      <c r="O747" s="81"/>
      <c r="P747" s="39"/>
    </row>
    <row r="748" spans="1:16" ht="15" x14ac:dyDescent="0.2">
      <c r="A748" s="74"/>
      <c r="B748" s="74"/>
      <c r="C748" s="74"/>
      <c r="D748" s="75"/>
      <c r="E748" s="76"/>
      <c r="F748" s="77"/>
      <c r="G748" s="78"/>
      <c r="H748" s="78"/>
      <c r="I748" s="79"/>
      <c r="J748" s="80"/>
      <c r="K748" s="79"/>
      <c r="L748" s="80"/>
      <c r="M748" s="81"/>
      <c r="N748" s="82"/>
      <c r="O748" s="81"/>
      <c r="P748" s="39"/>
    </row>
    <row r="749" spans="1:16" ht="15" x14ac:dyDescent="0.2">
      <c r="A749" s="74"/>
      <c r="B749" s="74"/>
      <c r="C749" s="74"/>
      <c r="D749" s="75"/>
      <c r="E749" s="76"/>
      <c r="F749" s="77"/>
      <c r="G749" s="78"/>
      <c r="H749" s="78"/>
      <c r="I749" s="79"/>
      <c r="J749" s="80"/>
      <c r="K749" s="79"/>
      <c r="L749" s="80"/>
      <c r="M749" s="81"/>
      <c r="N749" s="82"/>
      <c r="O749" s="81"/>
      <c r="P749" s="39"/>
    </row>
    <row r="750" spans="1:16" ht="15" x14ac:dyDescent="0.2">
      <c r="A750" s="74"/>
      <c r="B750" s="74"/>
      <c r="C750" s="74"/>
      <c r="D750" s="75"/>
      <c r="E750" s="76"/>
      <c r="F750" s="77"/>
      <c r="G750" s="78"/>
      <c r="H750" s="78"/>
      <c r="I750" s="79"/>
      <c r="J750" s="80"/>
      <c r="K750" s="79"/>
      <c r="L750" s="80"/>
      <c r="M750" s="81"/>
      <c r="N750" s="82"/>
      <c r="O750" s="81"/>
      <c r="P750" s="39"/>
    </row>
    <row r="751" spans="1:16" ht="15" x14ac:dyDescent="0.2">
      <c r="A751" s="74"/>
      <c r="B751" s="74"/>
      <c r="C751" s="74"/>
      <c r="D751" s="75"/>
      <c r="E751" s="76"/>
      <c r="F751" s="77"/>
      <c r="G751" s="78"/>
      <c r="H751" s="78"/>
      <c r="I751" s="79"/>
      <c r="J751" s="80"/>
      <c r="K751" s="79"/>
      <c r="L751" s="80"/>
      <c r="M751" s="81"/>
      <c r="N751" s="82"/>
      <c r="O751" s="81"/>
      <c r="P751" s="39"/>
    </row>
    <row r="752" spans="1:16" ht="15" x14ac:dyDescent="0.2">
      <c r="A752" s="74"/>
      <c r="B752" s="74"/>
      <c r="C752" s="74"/>
      <c r="D752" s="75"/>
      <c r="E752" s="76"/>
      <c r="F752" s="77"/>
      <c r="G752" s="78"/>
      <c r="H752" s="78"/>
      <c r="I752" s="79"/>
      <c r="J752" s="80"/>
      <c r="K752" s="79"/>
      <c r="L752" s="80"/>
      <c r="M752" s="81"/>
      <c r="N752" s="82"/>
      <c r="O752" s="81"/>
      <c r="P752" s="39"/>
    </row>
    <row r="753" spans="1:16" ht="15" x14ac:dyDescent="0.2">
      <c r="A753" s="74"/>
      <c r="B753" s="74"/>
      <c r="C753" s="74"/>
      <c r="D753" s="75"/>
      <c r="E753" s="76"/>
      <c r="F753" s="77"/>
      <c r="G753" s="78"/>
      <c r="H753" s="78"/>
      <c r="I753" s="79"/>
      <c r="J753" s="80"/>
      <c r="K753" s="79"/>
      <c r="L753" s="80"/>
      <c r="M753" s="81"/>
      <c r="N753" s="82"/>
      <c r="O753" s="81"/>
      <c r="P753" s="39"/>
    </row>
    <row r="754" spans="1:16" ht="15" x14ac:dyDescent="0.2">
      <c r="A754" s="74"/>
      <c r="B754" s="74"/>
      <c r="C754" s="74"/>
      <c r="D754" s="75"/>
      <c r="E754" s="76"/>
      <c r="F754" s="77"/>
      <c r="G754" s="78"/>
      <c r="H754" s="78"/>
      <c r="I754" s="79"/>
      <c r="J754" s="80"/>
      <c r="K754" s="79"/>
      <c r="L754" s="80"/>
      <c r="M754" s="81"/>
      <c r="N754" s="82"/>
      <c r="O754" s="81"/>
      <c r="P754" s="39"/>
    </row>
    <row r="755" spans="1:16" ht="15" x14ac:dyDescent="0.2">
      <c r="A755" s="74"/>
      <c r="B755" s="74"/>
      <c r="C755" s="74"/>
      <c r="D755" s="75"/>
      <c r="E755" s="76"/>
      <c r="F755" s="77"/>
      <c r="G755" s="78"/>
      <c r="H755" s="78"/>
      <c r="I755" s="79"/>
      <c r="J755" s="80"/>
      <c r="K755" s="79"/>
      <c r="L755" s="80"/>
      <c r="M755" s="81"/>
      <c r="N755" s="82"/>
      <c r="O755" s="81"/>
      <c r="P755" s="39"/>
    </row>
    <row r="756" spans="1:16" ht="15" x14ac:dyDescent="0.2">
      <c r="A756" s="74"/>
      <c r="B756" s="74"/>
      <c r="C756" s="74"/>
      <c r="D756" s="75"/>
      <c r="E756" s="76"/>
      <c r="F756" s="77"/>
      <c r="G756" s="78"/>
      <c r="H756" s="78"/>
      <c r="I756" s="79"/>
      <c r="J756" s="80"/>
      <c r="K756" s="79"/>
      <c r="L756" s="80"/>
      <c r="M756" s="81"/>
      <c r="N756" s="82"/>
      <c r="O756" s="81"/>
      <c r="P756" s="39"/>
    </row>
    <row r="757" spans="1:16" ht="15" x14ac:dyDescent="0.2">
      <c r="A757" s="74"/>
      <c r="B757" s="74"/>
      <c r="C757" s="74"/>
      <c r="D757" s="75"/>
      <c r="E757" s="76"/>
      <c r="F757" s="77"/>
      <c r="G757" s="78"/>
      <c r="H757" s="78"/>
      <c r="I757" s="79"/>
      <c r="J757" s="80"/>
      <c r="K757" s="79"/>
      <c r="L757" s="80"/>
      <c r="M757" s="81"/>
      <c r="N757" s="82"/>
      <c r="O757" s="81"/>
      <c r="P757" s="39"/>
    </row>
    <row r="758" spans="1:16" ht="15" x14ac:dyDescent="0.2">
      <c r="A758" s="74"/>
      <c r="B758" s="74"/>
      <c r="C758" s="74"/>
      <c r="D758" s="75"/>
      <c r="E758" s="76"/>
      <c r="F758" s="77"/>
      <c r="G758" s="78"/>
      <c r="H758" s="78"/>
      <c r="I758" s="79"/>
      <c r="J758" s="80"/>
      <c r="K758" s="79"/>
      <c r="L758" s="80"/>
      <c r="M758" s="81"/>
      <c r="N758" s="82"/>
      <c r="O758" s="81"/>
      <c r="P758" s="39"/>
    </row>
    <row r="759" spans="1:16" ht="15" x14ac:dyDescent="0.2">
      <c r="A759" s="74"/>
      <c r="B759" s="74"/>
      <c r="C759" s="74"/>
      <c r="D759" s="75"/>
      <c r="E759" s="76"/>
      <c r="F759" s="77"/>
      <c r="G759" s="78"/>
      <c r="H759" s="78"/>
      <c r="I759" s="79"/>
      <c r="J759" s="80"/>
      <c r="K759" s="79"/>
      <c r="L759" s="80"/>
      <c r="M759" s="81"/>
      <c r="N759" s="82"/>
      <c r="O759" s="81"/>
      <c r="P759" s="39"/>
    </row>
    <row r="760" spans="1:16" ht="15" x14ac:dyDescent="0.2">
      <c r="A760" s="74"/>
      <c r="B760" s="74"/>
      <c r="C760" s="74"/>
      <c r="D760" s="75"/>
      <c r="E760" s="76"/>
      <c r="F760" s="77"/>
      <c r="G760" s="78"/>
      <c r="H760" s="78"/>
      <c r="I760" s="79"/>
      <c r="J760" s="80"/>
      <c r="K760" s="79"/>
      <c r="L760" s="80"/>
      <c r="M760" s="81"/>
      <c r="N760" s="82"/>
      <c r="O760" s="81"/>
      <c r="P760" s="39"/>
    </row>
    <row r="761" spans="1:16" ht="15" x14ac:dyDescent="0.2">
      <c r="A761" s="74"/>
      <c r="B761" s="74"/>
      <c r="C761" s="74"/>
      <c r="D761" s="75"/>
      <c r="E761" s="76"/>
      <c r="F761" s="77"/>
      <c r="G761" s="78"/>
      <c r="H761" s="78"/>
      <c r="I761" s="79"/>
      <c r="J761" s="80"/>
      <c r="K761" s="79"/>
      <c r="L761" s="80"/>
      <c r="M761" s="81"/>
      <c r="N761" s="82"/>
      <c r="O761" s="81"/>
      <c r="P761" s="39"/>
    </row>
    <row r="762" spans="1:16" ht="15" x14ac:dyDescent="0.2">
      <c r="A762" s="74"/>
      <c r="B762" s="74"/>
      <c r="C762" s="74"/>
      <c r="D762" s="75"/>
      <c r="E762" s="76"/>
      <c r="F762" s="77"/>
      <c r="G762" s="78"/>
      <c r="H762" s="78"/>
      <c r="I762" s="79"/>
      <c r="J762" s="80"/>
      <c r="K762" s="79"/>
      <c r="L762" s="80"/>
      <c r="M762" s="81"/>
      <c r="N762" s="82"/>
      <c r="O762" s="81"/>
      <c r="P762" s="39"/>
    </row>
    <row r="763" spans="1:16" ht="15" x14ac:dyDescent="0.2">
      <c r="A763" s="74"/>
      <c r="B763" s="74"/>
      <c r="C763" s="74"/>
      <c r="D763" s="75"/>
      <c r="E763" s="76"/>
      <c r="F763" s="77"/>
      <c r="G763" s="78"/>
      <c r="H763" s="78"/>
      <c r="I763" s="79"/>
      <c r="J763" s="80"/>
      <c r="K763" s="79"/>
      <c r="L763" s="80"/>
      <c r="M763" s="81"/>
      <c r="N763" s="82"/>
      <c r="O763" s="81"/>
      <c r="P763" s="39"/>
    </row>
    <row r="764" spans="1:16" ht="15" x14ac:dyDescent="0.2">
      <c r="A764" s="74"/>
      <c r="B764" s="74"/>
      <c r="C764" s="74"/>
      <c r="D764" s="75"/>
      <c r="E764" s="76"/>
      <c r="F764" s="77"/>
      <c r="G764" s="78"/>
      <c r="H764" s="78"/>
      <c r="I764" s="79"/>
      <c r="J764" s="80"/>
      <c r="K764" s="79"/>
      <c r="L764" s="80"/>
      <c r="M764" s="81"/>
      <c r="N764" s="82"/>
      <c r="O764" s="81"/>
      <c r="P764" s="39"/>
    </row>
    <row r="765" spans="1:16" ht="15" x14ac:dyDescent="0.2">
      <c r="A765" s="74"/>
      <c r="B765" s="74"/>
      <c r="C765" s="74"/>
      <c r="D765" s="75"/>
      <c r="E765" s="76"/>
      <c r="F765" s="77"/>
      <c r="G765" s="78"/>
      <c r="H765" s="78"/>
      <c r="I765" s="79"/>
      <c r="J765" s="80"/>
      <c r="K765" s="79"/>
      <c r="L765" s="80"/>
      <c r="M765" s="81"/>
      <c r="N765" s="82"/>
      <c r="O765" s="81"/>
      <c r="P765" s="39"/>
    </row>
    <row r="766" spans="1:16" ht="15" x14ac:dyDescent="0.2">
      <c r="A766" s="74"/>
      <c r="B766" s="74"/>
      <c r="C766" s="74"/>
      <c r="D766" s="75"/>
      <c r="E766" s="76"/>
      <c r="F766" s="77"/>
      <c r="G766" s="78"/>
      <c r="H766" s="78"/>
      <c r="I766" s="79"/>
      <c r="J766" s="80"/>
      <c r="K766" s="79"/>
      <c r="L766" s="80"/>
      <c r="M766" s="81"/>
      <c r="N766" s="82"/>
      <c r="O766" s="81"/>
      <c r="P766" s="39"/>
    </row>
    <row r="767" spans="1:16" ht="15" x14ac:dyDescent="0.2">
      <c r="A767" s="74"/>
      <c r="B767" s="74"/>
      <c r="C767" s="74"/>
      <c r="D767" s="75"/>
      <c r="E767" s="76"/>
      <c r="F767" s="77"/>
      <c r="G767" s="78"/>
      <c r="H767" s="78"/>
      <c r="I767" s="79"/>
      <c r="J767" s="80"/>
      <c r="K767" s="79"/>
      <c r="L767" s="80"/>
      <c r="M767" s="81"/>
      <c r="N767" s="82"/>
      <c r="O767" s="81"/>
      <c r="P767" s="39"/>
    </row>
    <row r="768" spans="1:16" ht="15" x14ac:dyDescent="0.2">
      <c r="A768" s="74"/>
      <c r="B768" s="74"/>
      <c r="C768" s="74"/>
      <c r="D768" s="75"/>
      <c r="E768" s="76"/>
      <c r="F768" s="77"/>
      <c r="G768" s="78"/>
      <c r="H768" s="78"/>
      <c r="I768" s="79"/>
      <c r="J768" s="80"/>
      <c r="K768" s="79"/>
      <c r="L768" s="80"/>
      <c r="M768" s="81"/>
      <c r="N768" s="82"/>
      <c r="O768" s="81"/>
      <c r="P768" s="39"/>
    </row>
    <row r="769" spans="1:16" ht="15" x14ac:dyDescent="0.2">
      <c r="A769" s="74"/>
      <c r="B769" s="74"/>
      <c r="C769" s="74"/>
      <c r="D769" s="75"/>
      <c r="E769" s="76"/>
      <c r="F769" s="77"/>
      <c r="G769" s="78"/>
      <c r="H769" s="78"/>
      <c r="I769" s="79"/>
      <c r="J769" s="80"/>
      <c r="K769" s="79"/>
      <c r="L769" s="80"/>
      <c r="M769" s="81"/>
      <c r="N769" s="82"/>
      <c r="O769" s="81"/>
      <c r="P769" s="39"/>
    </row>
    <row r="770" spans="1:16" ht="15" x14ac:dyDescent="0.2">
      <c r="A770" s="74"/>
      <c r="B770" s="74"/>
      <c r="C770" s="74"/>
      <c r="D770" s="75"/>
      <c r="E770" s="76"/>
      <c r="F770" s="77"/>
      <c r="G770" s="78"/>
      <c r="H770" s="78"/>
      <c r="I770" s="79"/>
      <c r="J770" s="80"/>
      <c r="K770" s="79"/>
      <c r="L770" s="80"/>
      <c r="M770" s="81"/>
      <c r="N770" s="82"/>
      <c r="O770" s="81"/>
      <c r="P770" s="39"/>
    </row>
    <row r="771" spans="1:16" ht="15" x14ac:dyDescent="0.2">
      <c r="A771" s="74"/>
      <c r="B771" s="74"/>
      <c r="C771" s="74"/>
      <c r="D771" s="75"/>
      <c r="E771" s="76"/>
      <c r="F771" s="77"/>
      <c r="G771" s="78"/>
      <c r="H771" s="78"/>
      <c r="I771" s="79"/>
      <c r="J771" s="80"/>
      <c r="K771" s="79"/>
      <c r="L771" s="80"/>
      <c r="M771" s="81"/>
      <c r="N771" s="82"/>
      <c r="O771" s="81"/>
      <c r="P771" s="39"/>
    </row>
    <row r="772" spans="1:16" ht="15" x14ac:dyDescent="0.2">
      <c r="A772" s="74"/>
      <c r="B772" s="74"/>
      <c r="C772" s="74"/>
      <c r="D772" s="75"/>
      <c r="E772" s="76"/>
      <c r="F772" s="77"/>
      <c r="G772" s="78"/>
      <c r="H772" s="78"/>
      <c r="I772" s="79"/>
      <c r="J772" s="80"/>
      <c r="K772" s="79"/>
      <c r="L772" s="80"/>
      <c r="M772" s="81"/>
      <c r="N772" s="82"/>
      <c r="O772" s="81"/>
      <c r="P772" s="39"/>
    </row>
    <row r="773" spans="1:16" ht="15" x14ac:dyDescent="0.2">
      <c r="A773" s="74"/>
      <c r="B773" s="74"/>
      <c r="C773" s="74"/>
      <c r="D773" s="75"/>
      <c r="E773" s="76"/>
      <c r="F773" s="77"/>
      <c r="G773" s="78"/>
      <c r="H773" s="78"/>
      <c r="I773" s="79"/>
      <c r="J773" s="80"/>
      <c r="K773" s="79"/>
      <c r="L773" s="80"/>
      <c r="M773" s="81"/>
      <c r="N773" s="82"/>
      <c r="O773" s="81"/>
      <c r="P773" s="39"/>
    </row>
    <row r="774" spans="1:16" ht="15" x14ac:dyDescent="0.2">
      <c r="A774" s="74"/>
      <c r="B774" s="74"/>
      <c r="C774" s="74"/>
      <c r="D774" s="75"/>
      <c r="E774" s="76"/>
      <c r="F774" s="77"/>
      <c r="G774" s="78"/>
      <c r="H774" s="78"/>
      <c r="I774" s="79"/>
      <c r="J774" s="80"/>
      <c r="K774" s="79"/>
      <c r="L774" s="80"/>
      <c r="M774" s="81"/>
      <c r="N774" s="82"/>
      <c r="O774" s="81"/>
      <c r="P774" s="39"/>
    </row>
    <row r="775" spans="1:16" ht="15" x14ac:dyDescent="0.2">
      <c r="A775" s="74"/>
      <c r="B775" s="74"/>
      <c r="C775" s="74"/>
      <c r="D775" s="75"/>
      <c r="E775" s="76"/>
      <c r="F775" s="77"/>
      <c r="G775" s="78"/>
      <c r="H775" s="78"/>
      <c r="I775" s="79"/>
      <c r="J775" s="80"/>
      <c r="K775" s="79"/>
      <c r="L775" s="80"/>
      <c r="M775" s="81"/>
      <c r="N775" s="82"/>
      <c r="O775" s="81"/>
      <c r="P775" s="39"/>
    </row>
    <row r="776" spans="1:16" ht="15" x14ac:dyDescent="0.2">
      <c r="A776" s="74"/>
      <c r="B776" s="74"/>
      <c r="C776" s="74"/>
      <c r="D776" s="75"/>
      <c r="E776" s="76"/>
      <c r="F776" s="77"/>
      <c r="G776" s="78"/>
      <c r="H776" s="78"/>
      <c r="I776" s="79"/>
      <c r="J776" s="80"/>
      <c r="K776" s="79"/>
      <c r="L776" s="80"/>
      <c r="M776" s="81"/>
      <c r="N776" s="82"/>
      <c r="O776" s="81"/>
      <c r="P776" s="39"/>
    </row>
    <row r="777" spans="1:16" ht="15" x14ac:dyDescent="0.2">
      <c r="A777" s="74"/>
      <c r="B777" s="74"/>
      <c r="C777" s="74"/>
      <c r="D777" s="75"/>
      <c r="E777" s="76"/>
      <c r="F777" s="77"/>
      <c r="G777" s="78"/>
      <c r="H777" s="78"/>
      <c r="I777" s="79"/>
      <c r="J777" s="80"/>
      <c r="K777" s="79"/>
      <c r="L777" s="80"/>
      <c r="M777" s="81"/>
      <c r="N777" s="82"/>
      <c r="O777" s="81"/>
      <c r="P777" s="39"/>
    </row>
    <row r="778" spans="1:16" ht="15" x14ac:dyDescent="0.2">
      <c r="A778" s="74"/>
      <c r="B778" s="74"/>
      <c r="C778" s="74"/>
      <c r="D778" s="75"/>
      <c r="E778" s="76"/>
      <c r="F778" s="77"/>
      <c r="G778" s="78"/>
      <c r="H778" s="78"/>
      <c r="I778" s="79"/>
      <c r="J778" s="80"/>
      <c r="K778" s="79"/>
      <c r="L778" s="80"/>
      <c r="M778" s="81"/>
      <c r="N778" s="82"/>
      <c r="O778" s="81"/>
      <c r="P778" s="39"/>
    </row>
    <row r="779" spans="1:16" ht="15" x14ac:dyDescent="0.2">
      <c r="A779" s="74"/>
      <c r="B779" s="74"/>
      <c r="C779" s="74"/>
      <c r="D779" s="75"/>
      <c r="E779" s="76"/>
      <c r="F779" s="77"/>
      <c r="G779" s="78"/>
      <c r="H779" s="78"/>
      <c r="I779" s="79"/>
      <c r="J779" s="80"/>
      <c r="K779" s="79"/>
      <c r="L779" s="80"/>
      <c r="M779" s="81"/>
      <c r="N779" s="82"/>
      <c r="O779" s="81"/>
      <c r="P779" s="39"/>
    </row>
    <row r="780" spans="1:16" ht="15" x14ac:dyDescent="0.2">
      <c r="A780" s="74"/>
      <c r="B780" s="74"/>
      <c r="C780" s="74"/>
      <c r="D780" s="75"/>
      <c r="E780" s="76"/>
      <c r="F780" s="77"/>
      <c r="G780" s="78"/>
      <c r="H780" s="78"/>
      <c r="I780" s="79"/>
      <c r="J780" s="80"/>
      <c r="K780" s="79"/>
      <c r="L780" s="80"/>
      <c r="M780" s="81"/>
      <c r="N780" s="82"/>
      <c r="O780" s="81"/>
      <c r="P780" s="39"/>
    </row>
    <row r="781" spans="1:16" ht="15" x14ac:dyDescent="0.2">
      <c r="A781" s="74"/>
      <c r="B781" s="74"/>
      <c r="C781" s="74"/>
      <c r="D781" s="75"/>
      <c r="E781" s="76"/>
      <c r="F781" s="77"/>
      <c r="G781" s="78"/>
      <c r="H781" s="78"/>
      <c r="I781" s="79"/>
      <c r="J781" s="80"/>
      <c r="K781" s="79"/>
      <c r="L781" s="80"/>
      <c r="M781" s="81"/>
      <c r="N781" s="82"/>
      <c r="O781" s="81"/>
      <c r="P781" s="39"/>
    </row>
    <row r="782" spans="1:16" ht="15" x14ac:dyDescent="0.2">
      <c r="A782" s="74"/>
      <c r="B782" s="74"/>
      <c r="C782" s="74"/>
      <c r="D782" s="75"/>
      <c r="E782" s="76"/>
      <c r="F782" s="77"/>
      <c r="G782" s="78"/>
      <c r="H782" s="78"/>
      <c r="I782" s="79"/>
      <c r="J782" s="80"/>
      <c r="K782" s="79"/>
      <c r="L782" s="80"/>
      <c r="M782" s="81"/>
      <c r="N782" s="82"/>
      <c r="O782" s="81"/>
      <c r="P782" s="39"/>
    </row>
    <row r="783" spans="1:16" ht="15" x14ac:dyDescent="0.2">
      <c r="A783" s="74"/>
      <c r="B783" s="74"/>
      <c r="C783" s="74"/>
      <c r="D783" s="75"/>
      <c r="E783" s="76"/>
      <c r="F783" s="77"/>
      <c r="G783" s="78"/>
      <c r="H783" s="78"/>
      <c r="I783" s="79"/>
      <c r="J783" s="80"/>
      <c r="K783" s="79"/>
      <c r="L783" s="80"/>
      <c r="M783" s="81"/>
      <c r="N783" s="82"/>
      <c r="O783" s="81"/>
      <c r="P783" s="39"/>
    </row>
    <row r="784" spans="1:16" ht="15" x14ac:dyDescent="0.2">
      <c r="A784" s="74"/>
      <c r="B784" s="74"/>
      <c r="C784" s="74"/>
      <c r="D784" s="75"/>
      <c r="E784" s="76"/>
      <c r="F784" s="77"/>
      <c r="G784" s="78"/>
      <c r="H784" s="78"/>
      <c r="I784" s="79"/>
      <c r="J784" s="80"/>
      <c r="K784" s="79"/>
      <c r="L784" s="80"/>
      <c r="M784" s="81"/>
      <c r="N784" s="82"/>
      <c r="O784" s="81"/>
      <c r="P784" s="39"/>
    </row>
    <row r="785" spans="1:16" ht="15" x14ac:dyDescent="0.2">
      <c r="A785" s="74"/>
      <c r="B785" s="74"/>
      <c r="C785" s="74"/>
      <c r="D785" s="75"/>
      <c r="E785" s="76"/>
      <c r="F785" s="77"/>
      <c r="G785" s="78"/>
      <c r="H785" s="78"/>
      <c r="I785" s="79"/>
      <c r="J785" s="80"/>
      <c r="K785" s="79"/>
      <c r="L785" s="80"/>
      <c r="M785" s="81"/>
      <c r="N785" s="82"/>
      <c r="O785" s="81"/>
      <c r="P785" s="39"/>
    </row>
    <row r="786" spans="1:16" ht="15" x14ac:dyDescent="0.2">
      <c r="A786" s="74"/>
      <c r="B786" s="74"/>
      <c r="C786" s="74"/>
      <c r="D786" s="75"/>
      <c r="E786" s="76"/>
      <c r="F786" s="77"/>
      <c r="G786" s="78"/>
      <c r="H786" s="78"/>
      <c r="I786" s="79"/>
      <c r="J786" s="80"/>
      <c r="K786" s="79"/>
      <c r="L786" s="80"/>
      <c r="M786" s="81"/>
      <c r="N786" s="82"/>
      <c r="O786" s="81"/>
      <c r="P786" s="39"/>
    </row>
    <row r="787" spans="1:16" ht="15" x14ac:dyDescent="0.2">
      <c r="A787" s="74"/>
      <c r="B787" s="74"/>
      <c r="C787" s="74"/>
      <c r="D787" s="75"/>
      <c r="E787" s="76"/>
      <c r="F787" s="77"/>
      <c r="G787" s="78"/>
      <c r="H787" s="78"/>
      <c r="I787" s="79"/>
      <c r="J787" s="80"/>
      <c r="K787" s="79"/>
      <c r="L787" s="80"/>
      <c r="M787" s="81"/>
      <c r="N787" s="82"/>
      <c r="O787" s="81"/>
      <c r="P787" s="39"/>
    </row>
    <row r="788" spans="1:16" ht="15" x14ac:dyDescent="0.2">
      <c r="A788" s="74"/>
      <c r="B788" s="74"/>
      <c r="C788" s="74"/>
      <c r="D788" s="75"/>
      <c r="E788" s="76"/>
      <c r="F788" s="77"/>
      <c r="G788" s="78"/>
      <c r="H788" s="78"/>
      <c r="I788" s="79"/>
      <c r="J788" s="80"/>
      <c r="K788" s="79"/>
      <c r="L788" s="80"/>
      <c r="M788" s="81"/>
      <c r="N788" s="82"/>
      <c r="O788" s="81"/>
      <c r="P788" s="39"/>
    </row>
    <row r="789" spans="1:16" ht="15" x14ac:dyDescent="0.2">
      <c r="A789" s="74"/>
      <c r="B789" s="74"/>
      <c r="C789" s="74"/>
      <c r="D789" s="75"/>
      <c r="E789" s="76"/>
      <c r="F789" s="77"/>
      <c r="G789" s="78"/>
      <c r="H789" s="78"/>
      <c r="I789" s="79"/>
      <c r="J789" s="80"/>
      <c r="K789" s="79"/>
      <c r="L789" s="80"/>
      <c r="M789" s="81"/>
      <c r="N789" s="82"/>
      <c r="O789" s="81"/>
      <c r="P789" s="39"/>
    </row>
    <row r="790" spans="1:16" ht="15" x14ac:dyDescent="0.2">
      <c r="A790" s="74"/>
      <c r="B790" s="74"/>
      <c r="C790" s="74"/>
      <c r="D790" s="75"/>
      <c r="E790" s="76"/>
      <c r="F790" s="77"/>
      <c r="G790" s="78"/>
      <c r="H790" s="78"/>
      <c r="I790" s="79"/>
      <c r="J790" s="80"/>
      <c r="K790" s="79"/>
      <c r="L790" s="80"/>
      <c r="M790" s="81"/>
      <c r="N790" s="82"/>
      <c r="O790" s="81"/>
      <c r="P790" s="39"/>
    </row>
    <row r="791" spans="1:16" ht="15" x14ac:dyDescent="0.2">
      <c r="A791" s="74"/>
      <c r="B791" s="74"/>
      <c r="C791" s="74"/>
      <c r="D791" s="75"/>
      <c r="E791" s="76"/>
      <c r="F791" s="77"/>
      <c r="G791" s="78"/>
      <c r="H791" s="78"/>
      <c r="I791" s="79"/>
      <c r="J791" s="80"/>
      <c r="K791" s="79"/>
      <c r="L791" s="80"/>
      <c r="M791" s="81"/>
      <c r="N791" s="82"/>
      <c r="O791" s="81"/>
      <c r="P791" s="39"/>
    </row>
    <row r="792" spans="1:16" ht="15" x14ac:dyDescent="0.2">
      <c r="A792" s="74"/>
      <c r="B792" s="74"/>
      <c r="C792" s="74"/>
      <c r="D792" s="75"/>
      <c r="E792" s="76"/>
      <c r="F792" s="77"/>
      <c r="G792" s="78"/>
      <c r="H792" s="78"/>
      <c r="I792" s="79"/>
      <c r="J792" s="80"/>
      <c r="K792" s="79"/>
      <c r="L792" s="80"/>
      <c r="M792" s="81"/>
      <c r="N792" s="82"/>
      <c r="O792" s="81"/>
      <c r="P792" s="39"/>
    </row>
    <row r="793" spans="1:16" ht="15" x14ac:dyDescent="0.2">
      <c r="A793" s="74"/>
      <c r="B793" s="74"/>
      <c r="C793" s="74"/>
      <c r="D793" s="75"/>
      <c r="E793" s="76"/>
      <c r="F793" s="77"/>
      <c r="G793" s="78"/>
      <c r="H793" s="78"/>
      <c r="I793" s="79"/>
      <c r="J793" s="80"/>
      <c r="K793" s="79"/>
      <c r="L793" s="80"/>
      <c r="M793" s="81"/>
      <c r="N793" s="82"/>
      <c r="O793" s="81"/>
      <c r="P793" s="39"/>
    </row>
    <row r="794" spans="1:16" ht="15" x14ac:dyDescent="0.2">
      <c r="A794" s="74"/>
      <c r="B794" s="74"/>
      <c r="C794" s="74"/>
      <c r="D794" s="75"/>
      <c r="E794" s="76"/>
      <c r="F794" s="77"/>
      <c r="G794" s="78"/>
      <c r="H794" s="78"/>
      <c r="I794" s="79"/>
      <c r="J794" s="80"/>
      <c r="K794" s="79"/>
      <c r="L794" s="80"/>
      <c r="M794" s="81"/>
      <c r="N794" s="82"/>
      <c r="O794" s="81"/>
      <c r="P794" s="39"/>
    </row>
    <row r="795" spans="1:16" ht="15" x14ac:dyDescent="0.2">
      <c r="A795" s="74"/>
      <c r="B795" s="74"/>
      <c r="C795" s="74"/>
      <c r="D795" s="75"/>
      <c r="E795" s="76"/>
      <c r="F795" s="77"/>
      <c r="G795" s="78"/>
      <c r="H795" s="78"/>
      <c r="I795" s="79"/>
      <c r="J795" s="80"/>
      <c r="K795" s="79"/>
      <c r="L795" s="80"/>
      <c r="M795" s="81"/>
      <c r="N795" s="82"/>
      <c r="O795" s="81"/>
      <c r="P795" s="39"/>
    </row>
    <row r="796" spans="1:16" ht="15" x14ac:dyDescent="0.2">
      <c r="A796" s="74"/>
      <c r="B796" s="74"/>
      <c r="C796" s="74"/>
      <c r="D796" s="75"/>
      <c r="E796" s="76"/>
      <c r="F796" s="77"/>
      <c r="G796" s="78"/>
      <c r="H796" s="78"/>
      <c r="I796" s="79"/>
      <c r="J796" s="80"/>
      <c r="K796" s="79"/>
      <c r="L796" s="80"/>
      <c r="M796" s="81"/>
      <c r="N796" s="82"/>
      <c r="O796" s="81"/>
      <c r="P796" s="39"/>
    </row>
    <row r="797" spans="1:16" ht="15" x14ac:dyDescent="0.2">
      <c r="A797" s="74"/>
      <c r="B797" s="74"/>
      <c r="C797" s="74"/>
      <c r="D797" s="75"/>
      <c r="E797" s="76"/>
      <c r="F797" s="77"/>
      <c r="G797" s="78"/>
      <c r="H797" s="78"/>
      <c r="I797" s="79"/>
      <c r="J797" s="80"/>
      <c r="K797" s="79"/>
      <c r="L797" s="80"/>
      <c r="M797" s="81"/>
      <c r="N797" s="82"/>
      <c r="O797" s="81"/>
      <c r="P797" s="39"/>
    </row>
    <row r="798" spans="1:16" ht="15" x14ac:dyDescent="0.2">
      <c r="A798" s="74"/>
      <c r="B798" s="74"/>
      <c r="C798" s="74"/>
      <c r="D798" s="75"/>
      <c r="E798" s="76"/>
      <c r="F798" s="77"/>
      <c r="G798" s="78"/>
      <c r="H798" s="78"/>
      <c r="I798" s="79"/>
      <c r="J798" s="80"/>
      <c r="K798" s="79"/>
      <c r="L798" s="80"/>
      <c r="M798" s="81"/>
      <c r="N798" s="82"/>
      <c r="O798" s="81"/>
      <c r="P798" s="39"/>
    </row>
    <row r="799" spans="1:16" ht="15" x14ac:dyDescent="0.2">
      <c r="A799" s="74"/>
      <c r="B799" s="74"/>
      <c r="C799" s="74"/>
      <c r="D799" s="75"/>
      <c r="E799" s="76"/>
      <c r="F799" s="77"/>
      <c r="G799" s="78"/>
      <c r="H799" s="78"/>
      <c r="I799" s="79"/>
      <c r="J799" s="80"/>
      <c r="K799" s="79"/>
      <c r="L799" s="80"/>
      <c r="M799" s="81"/>
      <c r="N799" s="82"/>
      <c r="O799" s="81"/>
      <c r="P799" s="39"/>
    </row>
    <row r="800" spans="1:16" ht="15" x14ac:dyDescent="0.2">
      <c r="A800" s="74"/>
      <c r="B800" s="74"/>
      <c r="C800" s="74"/>
      <c r="D800" s="75"/>
      <c r="E800" s="76"/>
      <c r="F800" s="77"/>
      <c r="G800" s="78"/>
      <c r="H800" s="78"/>
      <c r="I800" s="79"/>
      <c r="J800" s="80"/>
      <c r="K800" s="79"/>
      <c r="L800" s="80"/>
      <c r="M800" s="81"/>
      <c r="N800" s="82"/>
      <c r="O800" s="81"/>
      <c r="P800" s="39"/>
    </row>
    <row r="801" spans="1:16" ht="15" x14ac:dyDescent="0.2">
      <c r="A801" s="74"/>
      <c r="B801" s="74"/>
      <c r="C801" s="74"/>
      <c r="D801" s="75"/>
      <c r="E801" s="76"/>
      <c r="F801" s="77"/>
      <c r="G801" s="78"/>
      <c r="H801" s="78"/>
      <c r="I801" s="79"/>
      <c r="J801" s="80"/>
      <c r="K801" s="79"/>
      <c r="L801" s="80"/>
      <c r="M801" s="81"/>
      <c r="N801" s="82"/>
      <c r="O801" s="81"/>
      <c r="P801" s="39"/>
    </row>
    <row r="802" spans="1:16" ht="15" x14ac:dyDescent="0.2">
      <c r="A802" s="74"/>
      <c r="B802" s="74"/>
      <c r="C802" s="74"/>
      <c r="D802" s="75"/>
      <c r="E802" s="76"/>
      <c r="F802" s="77"/>
      <c r="G802" s="78"/>
      <c r="H802" s="78"/>
      <c r="I802" s="79"/>
      <c r="J802" s="80"/>
      <c r="K802" s="79"/>
      <c r="L802" s="80"/>
      <c r="M802" s="81"/>
      <c r="N802" s="82"/>
      <c r="O802" s="81"/>
      <c r="P802" s="39"/>
    </row>
    <row r="803" spans="1:16" ht="15" x14ac:dyDescent="0.2">
      <c r="A803" s="74"/>
      <c r="B803" s="74"/>
      <c r="C803" s="74"/>
      <c r="D803" s="75"/>
      <c r="E803" s="76"/>
      <c r="F803" s="77"/>
      <c r="G803" s="78"/>
      <c r="H803" s="78"/>
      <c r="I803" s="79"/>
      <c r="J803" s="80"/>
      <c r="K803" s="79"/>
      <c r="L803" s="80"/>
      <c r="M803" s="81"/>
      <c r="N803" s="82"/>
      <c r="O803" s="81"/>
      <c r="P803" s="39"/>
    </row>
    <row r="804" spans="1:16" ht="15" x14ac:dyDescent="0.2">
      <c r="A804" s="74"/>
      <c r="B804" s="74"/>
      <c r="C804" s="74"/>
      <c r="D804" s="75"/>
      <c r="E804" s="76"/>
      <c r="F804" s="77"/>
      <c r="G804" s="78"/>
      <c r="H804" s="78"/>
      <c r="I804" s="79"/>
      <c r="J804" s="80"/>
      <c r="K804" s="79"/>
      <c r="L804" s="80"/>
      <c r="M804" s="81"/>
      <c r="N804" s="82"/>
      <c r="O804" s="81"/>
      <c r="P804" s="39"/>
    </row>
    <row r="805" spans="1:16" ht="15" x14ac:dyDescent="0.2">
      <c r="A805" s="74"/>
      <c r="B805" s="74"/>
      <c r="C805" s="74"/>
      <c r="D805" s="75"/>
      <c r="E805" s="76"/>
      <c r="F805" s="77"/>
      <c r="G805" s="78"/>
      <c r="H805" s="78"/>
      <c r="I805" s="79"/>
      <c r="J805" s="80"/>
      <c r="K805" s="79"/>
      <c r="L805" s="80"/>
      <c r="M805" s="81"/>
      <c r="N805" s="82"/>
      <c r="O805" s="81"/>
      <c r="P805" s="39"/>
    </row>
    <row r="806" spans="1:16" ht="15" x14ac:dyDescent="0.2">
      <c r="A806" s="74"/>
      <c r="B806" s="74"/>
      <c r="C806" s="74"/>
      <c r="D806" s="75"/>
      <c r="E806" s="76"/>
      <c r="F806" s="77"/>
      <c r="G806" s="78"/>
      <c r="H806" s="78"/>
      <c r="I806" s="79"/>
      <c r="J806" s="80"/>
      <c r="K806" s="79"/>
      <c r="L806" s="80"/>
      <c r="M806" s="81"/>
      <c r="N806" s="82"/>
      <c r="O806" s="81"/>
      <c r="P806" s="39"/>
    </row>
    <row r="807" spans="1:16" ht="15" x14ac:dyDescent="0.2">
      <c r="A807" s="74"/>
      <c r="B807" s="74"/>
      <c r="C807" s="74"/>
      <c r="D807" s="75"/>
      <c r="E807" s="76"/>
      <c r="F807" s="77"/>
      <c r="G807" s="78"/>
      <c r="H807" s="78"/>
      <c r="I807" s="79"/>
      <c r="J807" s="80"/>
      <c r="K807" s="79"/>
      <c r="L807" s="80"/>
      <c r="M807" s="81"/>
      <c r="N807" s="82"/>
      <c r="O807" s="81"/>
      <c r="P807" s="39"/>
    </row>
    <row r="808" spans="1:16" ht="15" x14ac:dyDescent="0.2">
      <c r="A808" s="74"/>
      <c r="B808" s="74"/>
      <c r="C808" s="74"/>
      <c r="D808" s="75"/>
      <c r="E808" s="76"/>
      <c r="F808" s="77"/>
      <c r="G808" s="78"/>
      <c r="H808" s="78"/>
      <c r="I808" s="79"/>
      <c r="J808" s="80"/>
      <c r="K808" s="79"/>
      <c r="L808" s="80"/>
      <c r="M808" s="81"/>
      <c r="N808" s="82"/>
      <c r="O808" s="81"/>
      <c r="P808" s="39"/>
    </row>
    <row r="809" spans="1:16" ht="15" x14ac:dyDescent="0.2">
      <c r="A809" s="74"/>
      <c r="B809" s="74"/>
      <c r="C809" s="74"/>
      <c r="D809" s="75"/>
      <c r="E809" s="76"/>
      <c r="F809" s="77"/>
      <c r="G809" s="78"/>
      <c r="H809" s="78"/>
      <c r="I809" s="79"/>
      <c r="J809" s="80"/>
      <c r="K809" s="79"/>
      <c r="L809" s="80"/>
      <c r="M809" s="81"/>
      <c r="N809" s="82"/>
      <c r="O809" s="81"/>
      <c r="P809" s="39"/>
    </row>
    <row r="810" spans="1:16" ht="15" x14ac:dyDescent="0.2">
      <c r="A810" s="74"/>
      <c r="B810" s="74"/>
      <c r="C810" s="74"/>
      <c r="D810" s="75"/>
      <c r="E810" s="76"/>
      <c r="F810" s="77"/>
      <c r="G810" s="78"/>
      <c r="H810" s="78"/>
      <c r="I810" s="79"/>
      <c r="J810" s="80"/>
      <c r="K810" s="79"/>
      <c r="L810" s="80"/>
      <c r="M810" s="81"/>
      <c r="N810" s="82"/>
      <c r="O810" s="81"/>
      <c r="P810" s="39"/>
    </row>
    <row r="811" spans="1:16" ht="15" x14ac:dyDescent="0.2">
      <c r="A811" s="74"/>
      <c r="B811" s="74"/>
      <c r="C811" s="74"/>
      <c r="D811" s="75"/>
      <c r="E811" s="76"/>
      <c r="F811" s="77"/>
      <c r="G811" s="78"/>
      <c r="H811" s="78"/>
      <c r="I811" s="79"/>
      <c r="J811" s="80"/>
      <c r="K811" s="79"/>
      <c r="L811" s="80"/>
      <c r="M811" s="81"/>
      <c r="N811" s="82"/>
      <c r="O811" s="81"/>
      <c r="P811" s="39"/>
    </row>
    <row r="812" spans="1:16" ht="15" x14ac:dyDescent="0.2">
      <c r="A812" s="74"/>
      <c r="B812" s="74"/>
      <c r="C812" s="74"/>
      <c r="D812" s="75"/>
      <c r="E812" s="76"/>
      <c r="F812" s="77"/>
      <c r="G812" s="78"/>
      <c r="H812" s="78"/>
      <c r="I812" s="79"/>
      <c r="J812" s="80"/>
      <c r="K812" s="79"/>
      <c r="L812" s="80"/>
      <c r="M812" s="81"/>
      <c r="N812" s="82"/>
      <c r="O812" s="81"/>
      <c r="P812" s="39"/>
    </row>
    <row r="813" spans="1:16" ht="15" x14ac:dyDescent="0.2">
      <c r="A813" s="74"/>
      <c r="B813" s="74"/>
      <c r="C813" s="74"/>
      <c r="D813" s="75"/>
      <c r="E813" s="76"/>
      <c r="F813" s="77"/>
      <c r="G813" s="78"/>
      <c r="H813" s="78"/>
      <c r="I813" s="79"/>
      <c r="J813" s="80"/>
      <c r="K813" s="79"/>
      <c r="L813" s="80"/>
      <c r="M813" s="81"/>
      <c r="N813" s="82"/>
      <c r="O813" s="81"/>
      <c r="P813" s="39"/>
    </row>
    <row r="814" spans="1:16" ht="15" x14ac:dyDescent="0.2">
      <c r="A814" s="74"/>
      <c r="B814" s="74"/>
      <c r="C814" s="74"/>
      <c r="D814" s="75"/>
      <c r="E814" s="76"/>
      <c r="F814" s="77"/>
      <c r="G814" s="78"/>
      <c r="H814" s="78"/>
      <c r="I814" s="79"/>
      <c r="J814" s="80"/>
      <c r="K814" s="79"/>
      <c r="L814" s="80"/>
      <c r="M814" s="81"/>
      <c r="N814" s="82"/>
      <c r="O814" s="81"/>
      <c r="P814" s="39"/>
    </row>
    <row r="815" spans="1:16" ht="15" x14ac:dyDescent="0.2">
      <c r="A815" s="74"/>
      <c r="B815" s="74"/>
      <c r="C815" s="74"/>
      <c r="D815" s="75"/>
      <c r="E815" s="76"/>
      <c r="F815" s="77"/>
      <c r="G815" s="78"/>
      <c r="H815" s="78"/>
      <c r="I815" s="79"/>
      <c r="J815" s="80"/>
      <c r="K815" s="79"/>
      <c r="L815" s="80"/>
      <c r="M815" s="81"/>
      <c r="N815" s="82"/>
      <c r="O815" s="81"/>
      <c r="P815" s="39"/>
    </row>
    <row r="816" spans="1:16" ht="15" x14ac:dyDescent="0.2">
      <c r="A816" s="74"/>
      <c r="B816" s="74"/>
      <c r="C816" s="74"/>
      <c r="D816" s="75"/>
      <c r="E816" s="76"/>
      <c r="F816" s="77"/>
      <c r="G816" s="78"/>
      <c r="H816" s="78"/>
      <c r="I816" s="79"/>
      <c r="J816" s="80"/>
      <c r="K816" s="79"/>
      <c r="L816" s="80"/>
      <c r="M816" s="81"/>
      <c r="N816" s="82"/>
      <c r="O816" s="81"/>
      <c r="P816" s="39"/>
    </row>
    <row r="817" spans="1:16" ht="15" x14ac:dyDescent="0.2">
      <c r="A817" s="74"/>
      <c r="B817" s="74"/>
      <c r="C817" s="74"/>
      <c r="D817" s="75"/>
      <c r="E817" s="76"/>
      <c r="F817" s="77"/>
      <c r="G817" s="78"/>
      <c r="H817" s="78"/>
      <c r="I817" s="79"/>
      <c r="J817" s="80"/>
      <c r="K817" s="79"/>
      <c r="L817" s="80"/>
      <c r="M817" s="81"/>
      <c r="N817" s="82"/>
      <c r="O817" s="81"/>
      <c r="P817" s="39"/>
    </row>
    <row r="818" spans="1:16" ht="15" x14ac:dyDescent="0.2">
      <c r="A818" s="74"/>
      <c r="B818" s="74"/>
      <c r="C818" s="74"/>
      <c r="D818" s="75"/>
      <c r="E818" s="76"/>
      <c r="F818" s="77"/>
      <c r="G818" s="78"/>
      <c r="H818" s="78"/>
      <c r="I818" s="79"/>
      <c r="J818" s="80"/>
      <c r="K818" s="79"/>
      <c r="L818" s="80"/>
      <c r="M818" s="81"/>
      <c r="N818" s="82"/>
      <c r="O818" s="81"/>
      <c r="P818" s="39"/>
    </row>
    <row r="819" spans="1:16" ht="15" x14ac:dyDescent="0.2">
      <c r="A819" s="74"/>
      <c r="B819" s="74"/>
      <c r="C819" s="74"/>
      <c r="D819" s="75"/>
      <c r="E819" s="76"/>
      <c r="F819" s="77"/>
      <c r="G819" s="78"/>
      <c r="H819" s="78"/>
      <c r="I819" s="79"/>
      <c r="J819" s="80"/>
      <c r="K819" s="79"/>
      <c r="L819" s="80"/>
      <c r="M819" s="81"/>
      <c r="N819" s="82"/>
      <c r="O819" s="81"/>
      <c r="P819" s="39"/>
    </row>
    <row r="820" spans="1:16" ht="15" x14ac:dyDescent="0.2">
      <c r="A820" s="74"/>
      <c r="B820" s="74"/>
      <c r="C820" s="74"/>
      <c r="D820" s="75"/>
      <c r="E820" s="76"/>
      <c r="F820" s="77"/>
      <c r="G820" s="78"/>
      <c r="H820" s="78"/>
      <c r="I820" s="79"/>
      <c r="J820" s="80"/>
      <c r="K820" s="79"/>
      <c r="L820" s="80"/>
      <c r="M820" s="81"/>
      <c r="N820" s="82"/>
      <c r="O820" s="81"/>
      <c r="P820" s="39"/>
    </row>
    <row r="821" spans="1:16" ht="15" x14ac:dyDescent="0.2">
      <c r="A821" s="74"/>
      <c r="B821" s="74"/>
      <c r="C821" s="74"/>
      <c r="D821" s="75"/>
      <c r="E821" s="76"/>
      <c r="F821" s="77"/>
      <c r="G821" s="78"/>
      <c r="H821" s="78"/>
      <c r="I821" s="79"/>
      <c r="J821" s="80"/>
      <c r="K821" s="79"/>
      <c r="L821" s="80"/>
      <c r="M821" s="81"/>
      <c r="N821" s="82"/>
      <c r="O821" s="81"/>
      <c r="P821" s="39"/>
    </row>
    <row r="822" spans="1:16" ht="15" x14ac:dyDescent="0.2">
      <c r="A822" s="74"/>
      <c r="B822" s="74"/>
      <c r="C822" s="74"/>
      <c r="D822" s="75"/>
      <c r="E822" s="76"/>
      <c r="F822" s="77"/>
      <c r="G822" s="78"/>
      <c r="H822" s="78"/>
      <c r="I822" s="79"/>
      <c r="J822" s="80"/>
      <c r="K822" s="79"/>
      <c r="L822" s="80"/>
      <c r="M822" s="81"/>
      <c r="N822" s="82"/>
      <c r="O822" s="81"/>
      <c r="P822" s="39"/>
    </row>
    <row r="823" spans="1:16" ht="15" x14ac:dyDescent="0.2">
      <c r="A823" s="74"/>
      <c r="B823" s="74"/>
      <c r="C823" s="74"/>
      <c r="D823" s="75"/>
      <c r="E823" s="76"/>
      <c r="F823" s="77"/>
      <c r="G823" s="78"/>
      <c r="H823" s="78"/>
      <c r="I823" s="79"/>
      <c r="J823" s="80"/>
      <c r="K823" s="79"/>
      <c r="L823" s="80"/>
      <c r="M823" s="81"/>
      <c r="N823" s="82"/>
      <c r="O823" s="81"/>
      <c r="P823" s="39"/>
    </row>
    <row r="824" spans="1:16" ht="15" x14ac:dyDescent="0.2">
      <c r="A824" s="74"/>
      <c r="B824" s="74"/>
      <c r="C824" s="74"/>
      <c r="D824" s="75"/>
      <c r="E824" s="76"/>
      <c r="F824" s="77"/>
      <c r="G824" s="78"/>
      <c r="H824" s="78"/>
      <c r="I824" s="79"/>
      <c r="J824" s="80"/>
      <c r="K824" s="79"/>
      <c r="L824" s="80"/>
      <c r="M824" s="81"/>
      <c r="N824" s="82"/>
      <c r="O824" s="81"/>
      <c r="P824" s="39"/>
    </row>
    <row r="825" spans="1:16" ht="15" x14ac:dyDescent="0.2">
      <c r="A825" s="74"/>
      <c r="B825" s="74"/>
      <c r="C825" s="74"/>
      <c r="D825" s="75"/>
      <c r="E825" s="76"/>
      <c r="F825" s="77"/>
      <c r="G825" s="78"/>
      <c r="H825" s="78"/>
      <c r="I825" s="79"/>
      <c r="J825" s="80"/>
      <c r="K825" s="79"/>
      <c r="L825" s="80"/>
      <c r="M825" s="81"/>
      <c r="N825" s="82"/>
      <c r="O825" s="81"/>
      <c r="P825" s="39"/>
    </row>
    <row r="826" spans="1:16" ht="15" x14ac:dyDescent="0.2">
      <c r="A826" s="74"/>
      <c r="B826" s="74"/>
      <c r="C826" s="74"/>
      <c r="D826" s="75"/>
      <c r="E826" s="76"/>
      <c r="F826" s="77"/>
      <c r="G826" s="78"/>
      <c r="H826" s="78"/>
      <c r="I826" s="79"/>
      <c r="J826" s="80"/>
      <c r="K826" s="79"/>
      <c r="L826" s="80"/>
      <c r="M826" s="81"/>
      <c r="N826" s="82"/>
      <c r="O826" s="81"/>
      <c r="P826" s="39"/>
    </row>
    <row r="827" spans="1:16" ht="15" x14ac:dyDescent="0.2">
      <c r="A827" s="74"/>
      <c r="B827" s="74"/>
      <c r="C827" s="74"/>
      <c r="D827" s="75"/>
      <c r="E827" s="76"/>
      <c r="F827" s="77"/>
      <c r="G827" s="78"/>
      <c r="H827" s="78"/>
      <c r="I827" s="79"/>
      <c r="J827" s="80"/>
      <c r="K827" s="79"/>
      <c r="L827" s="80"/>
      <c r="M827" s="81"/>
      <c r="N827" s="82"/>
      <c r="O827" s="81"/>
      <c r="P827" s="39"/>
    </row>
    <row r="828" spans="1:16" ht="15" x14ac:dyDescent="0.2">
      <c r="A828" s="74"/>
      <c r="B828" s="74"/>
      <c r="C828" s="74"/>
      <c r="D828" s="75"/>
      <c r="E828" s="76"/>
      <c r="F828" s="77"/>
      <c r="G828" s="78"/>
      <c r="H828" s="78"/>
      <c r="I828" s="79"/>
      <c r="J828" s="80"/>
      <c r="K828" s="79"/>
      <c r="L828" s="80"/>
      <c r="M828" s="81"/>
      <c r="N828" s="82"/>
      <c r="O828" s="81"/>
      <c r="P828" s="39"/>
    </row>
    <row r="829" spans="1:16" ht="15" x14ac:dyDescent="0.2">
      <c r="A829" s="74"/>
      <c r="B829" s="74"/>
      <c r="C829" s="74"/>
      <c r="D829" s="75"/>
      <c r="E829" s="76"/>
      <c r="F829" s="77"/>
      <c r="G829" s="78"/>
      <c r="H829" s="78"/>
      <c r="I829" s="79"/>
      <c r="J829" s="80"/>
      <c r="K829" s="79"/>
      <c r="L829" s="80"/>
      <c r="M829" s="81"/>
      <c r="N829" s="82"/>
      <c r="O829" s="81"/>
      <c r="P829" s="39"/>
    </row>
    <row r="830" spans="1:16" ht="15" x14ac:dyDescent="0.2">
      <c r="A830" s="74"/>
      <c r="B830" s="74"/>
      <c r="C830" s="74"/>
      <c r="D830" s="75"/>
      <c r="E830" s="76"/>
      <c r="F830" s="77"/>
      <c r="G830" s="78"/>
      <c r="H830" s="78"/>
      <c r="I830" s="79"/>
      <c r="J830" s="80"/>
      <c r="K830" s="79"/>
      <c r="L830" s="80"/>
      <c r="M830" s="81"/>
      <c r="N830" s="82"/>
      <c r="O830" s="81"/>
      <c r="P830" s="39"/>
    </row>
    <row r="831" spans="1:16" ht="15" x14ac:dyDescent="0.2">
      <c r="A831" s="74"/>
      <c r="B831" s="74"/>
      <c r="C831" s="74"/>
      <c r="D831" s="75"/>
      <c r="E831" s="76"/>
      <c r="F831" s="77"/>
      <c r="G831" s="78"/>
      <c r="H831" s="78"/>
      <c r="I831" s="79"/>
      <c r="J831" s="80"/>
      <c r="K831" s="79"/>
      <c r="L831" s="80"/>
      <c r="M831" s="81"/>
      <c r="N831" s="82"/>
      <c r="O831" s="81"/>
      <c r="P831" s="39"/>
    </row>
    <row r="832" spans="1:16" ht="15" x14ac:dyDescent="0.2">
      <c r="A832" s="74"/>
      <c r="B832" s="74"/>
      <c r="C832" s="74"/>
      <c r="D832" s="75"/>
      <c r="E832" s="76"/>
      <c r="F832" s="77"/>
      <c r="G832" s="78"/>
      <c r="H832" s="78"/>
      <c r="I832" s="79"/>
      <c r="J832" s="80"/>
      <c r="K832" s="79"/>
      <c r="L832" s="80"/>
      <c r="M832" s="81"/>
      <c r="N832" s="82"/>
      <c r="O832" s="81"/>
      <c r="P832" s="39"/>
    </row>
    <row r="833" spans="1:16" ht="15" x14ac:dyDescent="0.2">
      <c r="A833" s="74"/>
      <c r="B833" s="74"/>
      <c r="C833" s="74"/>
      <c r="D833" s="75"/>
      <c r="E833" s="76"/>
      <c r="F833" s="77"/>
      <c r="G833" s="78"/>
      <c r="H833" s="78"/>
      <c r="I833" s="79"/>
      <c r="J833" s="80"/>
      <c r="K833" s="79"/>
      <c r="L833" s="80"/>
      <c r="M833" s="81"/>
      <c r="N833" s="82"/>
      <c r="O833" s="81"/>
      <c r="P833" s="39"/>
    </row>
    <row r="834" spans="1:16" ht="15" x14ac:dyDescent="0.2">
      <c r="A834" s="74"/>
      <c r="B834" s="74"/>
      <c r="C834" s="74"/>
      <c r="D834" s="75"/>
      <c r="E834" s="76"/>
      <c r="F834" s="77"/>
      <c r="G834" s="78"/>
      <c r="H834" s="78"/>
      <c r="I834" s="79"/>
      <c r="J834" s="80"/>
      <c r="K834" s="79"/>
      <c r="L834" s="80"/>
      <c r="M834" s="81"/>
      <c r="N834" s="82"/>
      <c r="O834" s="81"/>
      <c r="P834" s="39"/>
    </row>
    <row r="835" spans="1:16" ht="15" x14ac:dyDescent="0.2">
      <c r="A835" s="74"/>
      <c r="B835" s="74"/>
      <c r="C835" s="74"/>
      <c r="D835" s="75"/>
      <c r="E835" s="76"/>
      <c r="F835" s="77"/>
      <c r="G835" s="78"/>
      <c r="H835" s="78"/>
      <c r="I835" s="79"/>
      <c r="J835" s="80"/>
      <c r="K835" s="79"/>
      <c r="L835" s="80"/>
      <c r="M835" s="81"/>
      <c r="N835" s="82"/>
      <c r="O835" s="81"/>
      <c r="P835" s="39"/>
    </row>
    <row r="836" spans="1:16" ht="15" x14ac:dyDescent="0.2">
      <c r="A836" s="74"/>
      <c r="B836" s="74"/>
      <c r="C836" s="74"/>
      <c r="D836" s="75"/>
      <c r="E836" s="76"/>
      <c r="F836" s="77"/>
      <c r="G836" s="78"/>
      <c r="H836" s="78"/>
      <c r="I836" s="79"/>
      <c r="J836" s="80"/>
      <c r="K836" s="79"/>
      <c r="L836" s="80"/>
      <c r="M836" s="81"/>
      <c r="N836" s="82"/>
      <c r="O836" s="81"/>
      <c r="P836" s="39"/>
    </row>
    <row r="837" spans="1:16" ht="15" x14ac:dyDescent="0.2">
      <c r="A837" s="74"/>
      <c r="B837" s="74"/>
      <c r="C837" s="74"/>
      <c r="D837" s="75"/>
      <c r="E837" s="76"/>
      <c r="F837" s="77"/>
      <c r="G837" s="78"/>
      <c r="H837" s="78"/>
      <c r="I837" s="79"/>
      <c r="J837" s="80"/>
      <c r="K837" s="79"/>
      <c r="L837" s="80"/>
      <c r="M837" s="81"/>
      <c r="N837" s="82"/>
      <c r="O837" s="81"/>
      <c r="P837" s="39"/>
    </row>
    <row r="838" spans="1:16" ht="15" x14ac:dyDescent="0.2">
      <c r="A838" s="74"/>
      <c r="B838" s="74"/>
      <c r="C838" s="74"/>
      <c r="D838" s="75"/>
      <c r="E838" s="76"/>
      <c r="F838" s="77"/>
      <c r="G838" s="78"/>
      <c r="H838" s="78"/>
      <c r="I838" s="79"/>
      <c r="J838" s="80"/>
      <c r="K838" s="79"/>
      <c r="L838" s="80"/>
      <c r="M838" s="81"/>
      <c r="N838" s="82"/>
      <c r="O838" s="81"/>
      <c r="P838" s="39"/>
    </row>
    <row r="839" spans="1:16" ht="15" x14ac:dyDescent="0.2">
      <c r="A839" s="74"/>
      <c r="B839" s="74"/>
      <c r="C839" s="74"/>
      <c r="D839" s="75"/>
      <c r="E839" s="76"/>
      <c r="F839" s="77"/>
      <c r="G839" s="78"/>
      <c r="H839" s="78"/>
      <c r="I839" s="79"/>
      <c r="J839" s="80"/>
      <c r="K839" s="79"/>
      <c r="L839" s="80"/>
      <c r="M839" s="81"/>
      <c r="N839" s="82"/>
      <c r="O839" s="81"/>
      <c r="P839" s="39"/>
    </row>
    <row r="840" spans="1:16" ht="15" x14ac:dyDescent="0.2">
      <c r="A840" s="74"/>
      <c r="B840" s="74"/>
      <c r="C840" s="74"/>
      <c r="D840" s="75"/>
      <c r="E840" s="76"/>
      <c r="F840" s="77"/>
      <c r="G840" s="78"/>
      <c r="H840" s="78"/>
      <c r="I840" s="79"/>
      <c r="J840" s="80"/>
      <c r="K840" s="79"/>
      <c r="L840" s="80"/>
      <c r="M840" s="81"/>
      <c r="N840" s="82"/>
      <c r="O840" s="81"/>
      <c r="P840" s="39"/>
    </row>
    <row r="841" spans="1:16" ht="15" x14ac:dyDescent="0.2">
      <c r="A841" s="74"/>
      <c r="B841" s="74"/>
      <c r="C841" s="74"/>
      <c r="D841" s="75"/>
      <c r="E841" s="76"/>
      <c r="F841" s="77"/>
      <c r="G841" s="78"/>
      <c r="H841" s="78"/>
      <c r="I841" s="79"/>
      <c r="J841" s="80"/>
      <c r="K841" s="79"/>
      <c r="L841" s="80"/>
      <c r="M841" s="81"/>
      <c r="N841" s="82"/>
      <c r="O841" s="81"/>
      <c r="P841" s="39"/>
    </row>
    <row r="842" spans="1:16" ht="15" x14ac:dyDescent="0.2">
      <c r="A842" s="74"/>
      <c r="B842" s="74"/>
      <c r="C842" s="74"/>
      <c r="D842" s="75"/>
      <c r="E842" s="76"/>
      <c r="F842" s="77"/>
      <c r="G842" s="78"/>
      <c r="H842" s="78"/>
      <c r="I842" s="79"/>
      <c r="J842" s="80"/>
      <c r="K842" s="79"/>
      <c r="L842" s="80"/>
      <c r="M842" s="81"/>
      <c r="N842" s="82"/>
      <c r="O842" s="81"/>
      <c r="P842" s="39"/>
    </row>
    <row r="843" spans="1:16" ht="15" x14ac:dyDescent="0.2">
      <c r="A843" s="74"/>
      <c r="B843" s="74"/>
      <c r="C843" s="74"/>
      <c r="D843" s="75"/>
      <c r="E843" s="76"/>
      <c r="F843" s="77"/>
      <c r="G843" s="78"/>
      <c r="H843" s="78"/>
      <c r="I843" s="79"/>
      <c r="J843" s="80"/>
      <c r="K843" s="79"/>
      <c r="L843" s="80"/>
      <c r="M843" s="81"/>
      <c r="N843" s="82"/>
      <c r="O843" s="81"/>
      <c r="P843" s="39"/>
    </row>
    <row r="844" spans="1:16" ht="15" x14ac:dyDescent="0.2">
      <c r="A844" s="74"/>
      <c r="B844" s="74"/>
      <c r="C844" s="74"/>
      <c r="D844" s="75"/>
      <c r="E844" s="76"/>
      <c r="F844" s="77"/>
      <c r="G844" s="78"/>
      <c r="H844" s="78"/>
      <c r="I844" s="79"/>
      <c r="J844" s="80"/>
      <c r="K844" s="79"/>
      <c r="L844" s="80"/>
      <c r="M844" s="81"/>
      <c r="N844" s="82"/>
      <c r="O844" s="81"/>
      <c r="P844" s="39"/>
    </row>
    <row r="845" spans="1:16" ht="15" x14ac:dyDescent="0.2">
      <c r="A845" s="74"/>
      <c r="B845" s="74"/>
      <c r="C845" s="74"/>
      <c r="D845" s="75"/>
      <c r="E845" s="76"/>
      <c r="F845" s="77"/>
      <c r="G845" s="78"/>
      <c r="H845" s="78"/>
      <c r="I845" s="79"/>
      <c r="J845" s="80"/>
      <c r="K845" s="79"/>
      <c r="L845" s="80"/>
      <c r="M845" s="81"/>
      <c r="N845" s="82"/>
      <c r="O845" s="81"/>
      <c r="P845" s="39"/>
    </row>
    <row r="846" spans="1:16" ht="15" x14ac:dyDescent="0.2">
      <c r="A846" s="74"/>
      <c r="B846" s="74"/>
      <c r="C846" s="74"/>
      <c r="D846" s="75"/>
      <c r="E846" s="76"/>
      <c r="F846" s="77"/>
      <c r="G846" s="78"/>
      <c r="H846" s="78"/>
      <c r="I846" s="79"/>
      <c r="J846" s="80"/>
      <c r="K846" s="79"/>
      <c r="L846" s="80"/>
      <c r="M846" s="81"/>
      <c r="N846" s="82"/>
      <c r="O846" s="81"/>
      <c r="P846" s="39"/>
    </row>
    <row r="847" spans="1:16" ht="15" x14ac:dyDescent="0.2">
      <c r="A847" s="74"/>
      <c r="B847" s="74"/>
      <c r="C847" s="74"/>
      <c r="D847" s="75"/>
      <c r="E847" s="76"/>
      <c r="F847" s="77"/>
      <c r="G847" s="78"/>
      <c r="H847" s="78"/>
      <c r="I847" s="79"/>
      <c r="J847" s="80"/>
      <c r="K847" s="79"/>
      <c r="L847" s="80"/>
      <c r="M847" s="81"/>
      <c r="N847" s="82"/>
      <c r="O847" s="81"/>
      <c r="P847" s="39"/>
    </row>
    <row r="848" spans="1:16" ht="15" x14ac:dyDescent="0.2">
      <c r="A848" s="74"/>
      <c r="B848" s="74"/>
      <c r="C848" s="74"/>
      <c r="D848" s="75"/>
      <c r="E848" s="76"/>
      <c r="F848" s="77"/>
      <c r="G848" s="78"/>
      <c r="H848" s="78"/>
      <c r="I848" s="79"/>
      <c r="J848" s="80"/>
      <c r="K848" s="79"/>
      <c r="L848" s="80"/>
      <c r="M848" s="81"/>
      <c r="N848" s="82"/>
      <c r="O848" s="81"/>
      <c r="P848" s="39"/>
    </row>
    <row r="849" spans="1:16" ht="15" x14ac:dyDescent="0.2">
      <c r="A849" s="74"/>
      <c r="B849" s="74"/>
      <c r="C849" s="74"/>
      <c r="D849" s="75"/>
      <c r="E849" s="76"/>
      <c r="F849" s="77"/>
      <c r="G849" s="78"/>
      <c r="H849" s="78"/>
      <c r="I849" s="79"/>
      <c r="J849" s="80"/>
      <c r="K849" s="79"/>
      <c r="L849" s="80"/>
      <c r="M849" s="81"/>
      <c r="N849" s="82"/>
      <c r="O849" s="81"/>
      <c r="P849" s="39"/>
    </row>
    <row r="850" spans="1:16" ht="15" x14ac:dyDescent="0.2">
      <c r="A850" s="74"/>
      <c r="B850" s="74"/>
      <c r="C850" s="74"/>
      <c r="D850" s="75"/>
      <c r="E850" s="76"/>
      <c r="F850" s="77"/>
      <c r="G850" s="78"/>
      <c r="H850" s="78"/>
      <c r="I850" s="79"/>
      <c r="J850" s="80"/>
      <c r="K850" s="79"/>
      <c r="L850" s="80"/>
      <c r="M850" s="81"/>
      <c r="N850" s="82"/>
      <c r="O850" s="81"/>
      <c r="P850" s="39"/>
    </row>
    <row r="851" spans="1:16" ht="15" x14ac:dyDescent="0.2">
      <c r="A851" s="74"/>
      <c r="B851" s="74"/>
      <c r="C851" s="74"/>
      <c r="D851" s="75"/>
      <c r="E851" s="76"/>
      <c r="F851" s="77"/>
      <c r="G851" s="78"/>
      <c r="H851" s="78"/>
      <c r="I851" s="79"/>
      <c r="J851" s="80"/>
      <c r="K851" s="79"/>
      <c r="L851" s="80"/>
      <c r="M851" s="81"/>
      <c r="N851" s="82"/>
      <c r="O851" s="81"/>
      <c r="P851" s="39"/>
    </row>
    <row r="852" spans="1:16" ht="15" x14ac:dyDescent="0.2">
      <c r="A852" s="74"/>
      <c r="B852" s="74"/>
      <c r="C852" s="74"/>
      <c r="D852" s="75"/>
      <c r="E852" s="76"/>
      <c r="F852" s="77"/>
      <c r="G852" s="78"/>
      <c r="H852" s="78"/>
      <c r="I852" s="79"/>
      <c r="J852" s="80"/>
      <c r="K852" s="79"/>
      <c r="L852" s="80"/>
      <c r="M852" s="81"/>
      <c r="N852" s="82"/>
      <c r="O852" s="81"/>
      <c r="P852" s="39"/>
    </row>
    <row r="853" spans="1:16" ht="15" x14ac:dyDescent="0.2">
      <c r="A853" s="74"/>
      <c r="B853" s="74"/>
      <c r="C853" s="74"/>
      <c r="D853" s="75"/>
      <c r="E853" s="76"/>
      <c r="F853" s="77"/>
      <c r="G853" s="78"/>
      <c r="H853" s="78"/>
      <c r="I853" s="79"/>
      <c r="J853" s="80"/>
      <c r="K853" s="79"/>
      <c r="L853" s="80"/>
      <c r="M853" s="81"/>
      <c r="N853" s="82"/>
      <c r="O853" s="81"/>
      <c r="P853" s="39"/>
    </row>
    <row r="854" spans="1:16" ht="15" x14ac:dyDescent="0.2">
      <c r="A854" s="74"/>
      <c r="B854" s="74"/>
      <c r="C854" s="74"/>
      <c r="D854" s="75"/>
      <c r="E854" s="76"/>
      <c r="F854" s="77"/>
      <c r="G854" s="78"/>
      <c r="H854" s="78"/>
      <c r="I854" s="79"/>
      <c r="J854" s="80"/>
      <c r="K854" s="79"/>
      <c r="L854" s="80"/>
      <c r="M854" s="81"/>
      <c r="N854" s="82"/>
      <c r="O854" s="81"/>
      <c r="P854" s="39"/>
    </row>
    <row r="855" spans="1:16" ht="15" x14ac:dyDescent="0.2">
      <c r="A855" s="74"/>
      <c r="B855" s="74"/>
      <c r="C855" s="74"/>
      <c r="D855" s="75"/>
      <c r="E855" s="76"/>
      <c r="F855" s="77"/>
      <c r="G855" s="78"/>
      <c r="H855" s="78"/>
      <c r="I855" s="79"/>
      <c r="J855" s="80"/>
      <c r="K855" s="79"/>
      <c r="L855" s="80"/>
      <c r="M855" s="81"/>
      <c r="N855" s="82"/>
      <c r="O855" s="81"/>
      <c r="P855" s="39"/>
    </row>
    <row r="856" spans="1:16" ht="15" x14ac:dyDescent="0.2">
      <c r="A856" s="74"/>
      <c r="B856" s="74"/>
      <c r="C856" s="74"/>
      <c r="D856" s="75"/>
      <c r="E856" s="76"/>
      <c r="F856" s="77"/>
      <c r="G856" s="78"/>
      <c r="H856" s="78"/>
      <c r="I856" s="79"/>
      <c r="J856" s="80"/>
      <c r="K856" s="79"/>
      <c r="L856" s="80"/>
      <c r="M856" s="81"/>
      <c r="N856" s="82"/>
      <c r="O856" s="81"/>
      <c r="P856" s="39"/>
    </row>
    <row r="857" spans="1:16" ht="15" x14ac:dyDescent="0.2">
      <c r="A857" s="74"/>
      <c r="B857" s="74"/>
      <c r="C857" s="74"/>
      <c r="D857" s="75"/>
      <c r="E857" s="76"/>
      <c r="F857" s="77"/>
      <c r="G857" s="78"/>
      <c r="H857" s="78"/>
      <c r="I857" s="79"/>
      <c r="J857" s="80"/>
      <c r="K857" s="79"/>
      <c r="L857" s="80"/>
      <c r="M857" s="81"/>
      <c r="N857" s="82"/>
      <c r="O857" s="81"/>
      <c r="P857" s="39"/>
    </row>
    <row r="858" spans="1:16" ht="15" x14ac:dyDescent="0.2">
      <c r="A858" s="74"/>
      <c r="B858" s="74"/>
      <c r="C858" s="74"/>
      <c r="D858" s="75"/>
      <c r="E858" s="76"/>
      <c r="F858" s="77"/>
      <c r="G858" s="78"/>
      <c r="H858" s="78"/>
      <c r="I858" s="79"/>
      <c r="J858" s="80"/>
      <c r="K858" s="79"/>
      <c r="L858" s="80"/>
      <c r="M858" s="81"/>
      <c r="N858" s="82"/>
      <c r="O858" s="81"/>
      <c r="P858" s="39"/>
    </row>
    <row r="859" spans="1:16" ht="15" x14ac:dyDescent="0.2">
      <c r="A859" s="74"/>
      <c r="B859" s="74"/>
      <c r="C859" s="74"/>
      <c r="D859" s="75"/>
      <c r="E859" s="76"/>
      <c r="F859" s="77"/>
      <c r="G859" s="78"/>
      <c r="H859" s="78"/>
      <c r="I859" s="79"/>
      <c r="J859" s="80"/>
      <c r="K859" s="79"/>
      <c r="L859" s="80"/>
      <c r="M859" s="81"/>
      <c r="N859" s="82"/>
      <c r="O859" s="81"/>
      <c r="P859" s="39"/>
    </row>
    <row r="860" spans="1:16" ht="15" x14ac:dyDescent="0.2">
      <c r="A860" s="74"/>
      <c r="B860" s="74"/>
      <c r="C860" s="74"/>
      <c r="D860" s="75"/>
      <c r="E860" s="76"/>
      <c r="F860" s="77"/>
      <c r="G860" s="78"/>
      <c r="H860" s="78"/>
      <c r="I860" s="79"/>
      <c r="J860" s="80"/>
      <c r="K860" s="79"/>
      <c r="L860" s="80"/>
      <c r="M860" s="81"/>
      <c r="N860" s="82"/>
      <c r="O860" s="81"/>
      <c r="P860" s="39"/>
    </row>
    <row r="861" spans="1:16" ht="15" x14ac:dyDescent="0.2">
      <c r="A861" s="74"/>
      <c r="B861" s="74"/>
      <c r="C861" s="74"/>
      <c r="D861" s="75"/>
      <c r="E861" s="76"/>
      <c r="F861" s="77"/>
      <c r="G861" s="78"/>
      <c r="H861" s="78"/>
      <c r="I861" s="79"/>
      <c r="J861" s="80"/>
      <c r="K861" s="79"/>
      <c r="L861" s="80"/>
      <c r="M861" s="81"/>
      <c r="N861" s="82"/>
      <c r="O861" s="81"/>
      <c r="P861" s="39"/>
    </row>
    <row r="862" spans="1:16" ht="15" x14ac:dyDescent="0.2">
      <c r="A862" s="74"/>
      <c r="B862" s="74"/>
      <c r="C862" s="74"/>
      <c r="D862" s="75"/>
      <c r="E862" s="76"/>
      <c r="F862" s="77"/>
      <c r="G862" s="78"/>
      <c r="H862" s="78"/>
      <c r="I862" s="79"/>
      <c r="J862" s="80"/>
      <c r="K862" s="79"/>
      <c r="L862" s="80"/>
      <c r="M862" s="81"/>
      <c r="N862" s="82"/>
      <c r="O862" s="81"/>
      <c r="P862" s="39"/>
    </row>
    <row r="863" spans="1:16" ht="15" x14ac:dyDescent="0.2">
      <c r="A863" s="74"/>
      <c r="B863" s="74"/>
      <c r="C863" s="74"/>
      <c r="D863" s="75"/>
      <c r="E863" s="76"/>
      <c r="F863" s="77"/>
      <c r="G863" s="78"/>
      <c r="H863" s="78"/>
      <c r="I863" s="79"/>
      <c r="J863" s="80"/>
      <c r="K863" s="79"/>
      <c r="L863" s="80"/>
      <c r="M863" s="81"/>
      <c r="N863" s="82"/>
      <c r="O863" s="81"/>
      <c r="P863" s="39"/>
    </row>
    <row r="864" spans="1:16" ht="15" x14ac:dyDescent="0.2">
      <c r="A864" s="74"/>
      <c r="B864" s="74"/>
      <c r="C864" s="74"/>
      <c r="D864" s="75"/>
      <c r="E864" s="76"/>
      <c r="F864" s="77"/>
      <c r="G864" s="78"/>
      <c r="H864" s="78"/>
      <c r="I864" s="79"/>
      <c r="J864" s="80"/>
      <c r="K864" s="79"/>
      <c r="L864" s="80"/>
      <c r="M864" s="81"/>
      <c r="N864" s="82"/>
      <c r="O864" s="81"/>
      <c r="P864" s="39"/>
    </row>
    <row r="865" spans="1:16" ht="15" x14ac:dyDescent="0.2">
      <c r="A865" s="74"/>
      <c r="B865" s="74"/>
      <c r="C865" s="74"/>
      <c r="D865" s="75"/>
      <c r="E865" s="76"/>
      <c r="F865" s="77"/>
      <c r="G865" s="78"/>
      <c r="H865" s="78"/>
      <c r="I865" s="79"/>
      <c r="J865" s="80"/>
      <c r="K865" s="79"/>
      <c r="L865" s="80"/>
      <c r="M865" s="81"/>
      <c r="N865" s="82"/>
      <c r="O865" s="81"/>
      <c r="P865" s="39"/>
    </row>
    <row r="866" spans="1:16" ht="15" x14ac:dyDescent="0.2">
      <c r="A866" s="74"/>
      <c r="B866" s="74"/>
      <c r="C866" s="74"/>
      <c r="D866" s="75"/>
      <c r="E866" s="76"/>
      <c r="F866" s="77"/>
      <c r="G866" s="78"/>
      <c r="H866" s="78"/>
      <c r="I866" s="79"/>
      <c r="J866" s="80"/>
      <c r="K866" s="79"/>
      <c r="L866" s="80"/>
      <c r="M866" s="81"/>
      <c r="N866" s="82"/>
      <c r="O866" s="81"/>
      <c r="P866" s="39"/>
    </row>
    <row r="867" spans="1:16" ht="15" x14ac:dyDescent="0.2">
      <c r="A867" s="74"/>
      <c r="B867" s="74"/>
      <c r="C867" s="74"/>
      <c r="D867" s="75"/>
      <c r="E867" s="76"/>
      <c r="F867" s="77"/>
      <c r="G867" s="78"/>
      <c r="H867" s="78"/>
      <c r="I867" s="79"/>
      <c r="J867" s="80"/>
      <c r="K867" s="79"/>
      <c r="L867" s="80"/>
      <c r="M867" s="81"/>
      <c r="N867" s="82"/>
      <c r="O867" s="81"/>
      <c r="P867" s="39"/>
    </row>
    <row r="868" spans="1:16" ht="15" x14ac:dyDescent="0.2">
      <c r="A868" s="74"/>
      <c r="B868" s="74"/>
      <c r="C868" s="74"/>
      <c r="D868" s="75"/>
      <c r="E868" s="76"/>
      <c r="F868" s="77"/>
      <c r="G868" s="78"/>
      <c r="H868" s="78"/>
      <c r="I868" s="79"/>
      <c r="J868" s="80"/>
      <c r="K868" s="79"/>
      <c r="L868" s="80"/>
      <c r="M868" s="81"/>
      <c r="N868" s="82"/>
      <c r="O868" s="81"/>
      <c r="P868" s="39"/>
    </row>
    <row r="869" spans="1:16" ht="15" x14ac:dyDescent="0.2">
      <c r="A869" s="74"/>
      <c r="B869" s="74"/>
      <c r="C869" s="74"/>
      <c r="D869" s="75"/>
      <c r="E869" s="76"/>
      <c r="F869" s="77"/>
      <c r="G869" s="78"/>
      <c r="H869" s="78"/>
      <c r="I869" s="79"/>
      <c r="J869" s="80"/>
      <c r="K869" s="79"/>
      <c r="L869" s="80"/>
      <c r="M869" s="81"/>
      <c r="N869" s="82"/>
      <c r="O869" s="81"/>
      <c r="P869" s="39"/>
    </row>
    <row r="870" spans="1:16" ht="15" x14ac:dyDescent="0.2">
      <c r="A870" s="74"/>
      <c r="B870" s="74"/>
      <c r="C870" s="74"/>
      <c r="D870" s="75"/>
      <c r="E870" s="76"/>
      <c r="F870" s="77"/>
      <c r="G870" s="78"/>
      <c r="H870" s="78"/>
      <c r="I870" s="79"/>
      <c r="J870" s="80"/>
      <c r="K870" s="79"/>
      <c r="L870" s="80"/>
      <c r="M870" s="81"/>
      <c r="N870" s="82"/>
      <c r="O870" s="81"/>
      <c r="P870" s="39"/>
    </row>
    <row r="871" spans="1:16" ht="15" x14ac:dyDescent="0.2">
      <c r="A871" s="74"/>
      <c r="B871" s="74"/>
      <c r="C871" s="74"/>
      <c r="D871" s="75"/>
      <c r="E871" s="76"/>
      <c r="F871" s="77"/>
      <c r="G871" s="78"/>
      <c r="H871" s="78"/>
      <c r="I871" s="79"/>
      <c r="J871" s="80"/>
      <c r="K871" s="79"/>
      <c r="L871" s="80"/>
      <c r="M871" s="81"/>
      <c r="N871" s="82"/>
      <c r="O871" s="81"/>
      <c r="P871" s="39"/>
    </row>
    <row r="872" spans="1:16" ht="15" x14ac:dyDescent="0.2">
      <c r="A872" s="74"/>
      <c r="B872" s="74"/>
      <c r="C872" s="74"/>
      <c r="D872" s="75"/>
      <c r="E872" s="76"/>
      <c r="F872" s="77"/>
      <c r="G872" s="78"/>
      <c r="H872" s="78"/>
      <c r="I872" s="79"/>
      <c r="J872" s="80"/>
      <c r="K872" s="79"/>
      <c r="L872" s="80"/>
      <c r="M872" s="81"/>
      <c r="N872" s="82"/>
      <c r="O872" s="81"/>
      <c r="P872" s="39"/>
    </row>
    <row r="873" spans="1:16" ht="15" x14ac:dyDescent="0.2">
      <c r="A873" s="74"/>
      <c r="B873" s="74"/>
      <c r="C873" s="74"/>
      <c r="D873" s="75"/>
      <c r="E873" s="76"/>
      <c r="F873" s="77"/>
      <c r="G873" s="78"/>
      <c r="H873" s="78"/>
      <c r="I873" s="79"/>
      <c r="J873" s="80"/>
      <c r="K873" s="79"/>
      <c r="L873" s="80"/>
      <c r="M873" s="81"/>
      <c r="N873" s="82"/>
      <c r="O873" s="81"/>
      <c r="P873" s="39"/>
    </row>
    <row r="874" spans="1:16" ht="15" x14ac:dyDescent="0.2">
      <c r="A874" s="74"/>
      <c r="B874" s="74"/>
      <c r="C874" s="74"/>
      <c r="D874" s="75"/>
      <c r="E874" s="76"/>
      <c r="F874" s="77"/>
      <c r="G874" s="78"/>
      <c r="H874" s="78"/>
      <c r="I874" s="79"/>
      <c r="J874" s="80"/>
      <c r="K874" s="79"/>
      <c r="L874" s="80"/>
      <c r="M874" s="81"/>
      <c r="N874" s="82"/>
      <c r="O874" s="81"/>
      <c r="P874" s="39"/>
    </row>
    <row r="875" spans="1:16" ht="15" x14ac:dyDescent="0.2">
      <c r="A875" s="74"/>
      <c r="B875" s="74"/>
      <c r="C875" s="74"/>
      <c r="D875" s="75"/>
      <c r="E875" s="76"/>
      <c r="F875" s="77"/>
      <c r="G875" s="78"/>
      <c r="H875" s="78"/>
      <c r="I875" s="79"/>
      <c r="J875" s="80"/>
      <c r="K875" s="79"/>
      <c r="L875" s="80"/>
      <c r="M875" s="81"/>
      <c r="N875" s="82"/>
      <c r="O875" s="81"/>
      <c r="P875" s="39"/>
    </row>
    <row r="876" spans="1:16" ht="15" x14ac:dyDescent="0.2">
      <c r="A876" s="74"/>
      <c r="B876" s="74"/>
      <c r="C876" s="74"/>
      <c r="D876" s="75"/>
      <c r="E876" s="76"/>
      <c r="F876" s="77"/>
      <c r="G876" s="78"/>
      <c r="H876" s="78"/>
      <c r="I876" s="79"/>
      <c r="J876" s="80"/>
      <c r="K876" s="79"/>
      <c r="L876" s="80"/>
      <c r="M876" s="81"/>
      <c r="N876" s="82"/>
      <c r="O876" s="81"/>
      <c r="P876" s="39"/>
    </row>
    <row r="877" spans="1:16" ht="15" x14ac:dyDescent="0.2">
      <c r="A877" s="74"/>
      <c r="B877" s="74"/>
      <c r="C877" s="74"/>
      <c r="D877" s="75"/>
      <c r="E877" s="76"/>
      <c r="F877" s="77"/>
      <c r="G877" s="78"/>
      <c r="H877" s="78"/>
      <c r="I877" s="79"/>
      <c r="J877" s="80"/>
      <c r="K877" s="79"/>
      <c r="L877" s="80"/>
      <c r="M877" s="81"/>
      <c r="N877" s="82"/>
      <c r="O877" s="81"/>
      <c r="P877" s="39"/>
    </row>
    <row r="878" spans="1:16" ht="15" x14ac:dyDescent="0.2">
      <c r="A878" s="74"/>
      <c r="B878" s="74"/>
      <c r="C878" s="74"/>
      <c r="D878" s="75"/>
      <c r="E878" s="76"/>
      <c r="F878" s="77"/>
      <c r="G878" s="78"/>
      <c r="H878" s="78"/>
      <c r="I878" s="79"/>
      <c r="J878" s="80"/>
      <c r="K878" s="79"/>
      <c r="L878" s="80"/>
      <c r="M878" s="81"/>
      <c r="N878" s="82"/>
      <c r="O878" s="81"/>
      <c r="P878" s="39"/>
    </row>
    <row r="879" spans="1:16" ht="15" x14ac:dyDescent="0.2">
      <c r="A879" s="74"/>
      <c r="B879" s="74"/>
      <c r="C879" s="74"/>
      <c r="D879" s="75"/>
      <c r="E879" s="76"/>
      <c r="F879" s="77"/>
      <c r="G879" s="78"/>
      <c r="H879" s="78"/>
      <c r="I879" s="79"/>
      <c r="J879" s="80"/>
      <c r="K879" s="79"/>
      <c r="L879" s="80"/>
      <c r="M879" s="81"/>
      <c r="N879" s="82"/>
      <c r="O879" s="81"/>
      <c r="P879" s="39"/>
    </row>
    <row r="880" spans="1:16" ht="15" x14ac:dyDescent="0.2">
      <c r="A880" s="74"/>
      <c r="B880" s="74"/>
      <c r="C880" s="74"/>
      <c r="D880" s="75"/>
      <c r="E880" s="76"/>
      <c r="F880" s="77"/>
      <c r="G880" s="78"/>
      <c r="H880" s="78"/>
      <c r="I880" s="79"/>
      <c r="J880" s="80"/>
      <c r="K880" s="79"/>
      <c r="L880" s="80"/>
      <c r="M880" s="81"/>
      <c r="N880" s="82"/>
      <c r="O880" s="81"/>
      <c r="P880" s="39"/>
    </row>
    <row r="881" spans="1:16" ht="15" x14ac:dyDescent="0.2">
      <c r="A881" s="74"/>
      <c r="B881" s="74"/>
      <c r="C881" s="74"/>
      <c r="D881" s="75"/>
      <c r="E881" s="76"/>
      <c r="F881" s="77"/>
      <c r="G881" s="78"/>
      <c r="H881" s="78"/>
      <c r="I881" s="79"/>
      <c r="J881" s="80"/>
      <c r="K881" s="79"/>
      <c r="L881" s="80"/>
      <c r="M881" s="81"/>
      <c r="N881" s="82"/>
      <c r="O881" s="81"/>
      <c r="P881" s="39"/>
    </row>
    <row r="882" spans="1:16" ht="15" x14ac:dyDescent="0.2">
      <c r="A882" s="74"/>
      <c r="B882" s="74"/>
      <c r="C882" s="74"/>
      <c r="D882" s="75"/>
      <c r="E882" s="76"/>
      <c r="F882" s="77"/>
      <c r="G882" s="78"/>
      <c r="H882" s="78"/>
      <c r="I882" s="79"/>
      <c r="J882" s="80"/>
      <c r="K882" s="79"/>
      <c r="L882" s="80"/>
      <c r="M882" s="81"/>
      <c r="N882" s="82"/>
      <c r="O882" s="81"/>
      <c r="P882" s="39"/>
    </row>
    <row r="883" spans="1:16" ht="15" x14ac:dyDescent="0.2">
      <c r="A883" s="74"/>
      <c r="B883" s="74"/>
      <c r="C883" s="74"/>
      <c r="D883" s="75"/>
      <c r="E883" s="76"/>
      <c r="F883" s="77"/>
      <c r="G883" s="78"/>
      <c r="H883" s="78"/>
      <c r="I883" s="79"/>
      <c r="J883" s="80"/>
      <c r="K883" s="79"/>
      <c r="L883" s="80"/>
      <c r="M883" s="81"/>
      <c r="N883" s="82"/>
      <c r="O883" s="81"/>
      <c r="P883" s="39"/>
    </row>
    <row r="884" spans="1:16" ht="15" x14ac:dyDescent="0.2">
      <c r="A884" s="74"/>
      <c r="B884" s="74"/>
      <c r="C884" s="74"/>
      <c r="D884" s="75"/>
      <c r="E884" s="76"/>
      <c r="F884" s="77"/>
      <c r="G884" s="78"/>
      <c r="H884" s="78"/>
      <c r="I884" s="79"/>
      <c r="J884" s="80"/>
      <c r="K884" s="79"/>
      <c r="L884" s="80"/>
      <c r="M884" s="81"/>
      <c r="N884" s="82"/>
      <c r="O884" s="81"/>
      <c r="P884" s="39"/>
    </row>
    <row r="885" spans="1:16" ht="15" x14ac:dyDescent="0.2">
      <c r="A885" s="74"/>
      <c r="B885" s="74"/>
      <c r="C885" s="74"/>
      <c r="D885" s="75"/>
      <c r="E885" s="76"/>
      <c r="F885" s="77"/>
      <c r="G885" s="78"/>
      <c r="H885" s="78"/>
      <c r="I885" s="79"/>
      <c r="J885" s="80"/>
      <c r="K885" s="79"/>
      <c r="L885" s="80"/>
      <c r="M885" s="81"/>
      <c r="N885" s="82"/>
      <c r="O885" s="81"/>
      <c r="P885" s="39"/>
    </row>
    <row r="886" spans="1:16" ht="15" x14ac:dyDescent="0.2">
      <c r="A886" s="74"/>
      <c r="B886" s="74"/>
      <c r="C886" s="74"/>
      <c r="D886" s="75"/>
      <c r="E886" s="76"/>
      <c r="F886" s="77"/>
      <c r="G886" s="78"/>
      <c r="H886" s="78"/>
      <c r="I886" s="79"/>
      <c r="J886" s="80"/>
      <c r="K886" s="79"/>
      <c r="L886" s="80"/>
      <c r="M886" s="81"/>
      <c r="N886" s="82"/>
      <c r="O886" s="81"/>
      <c r="P886" s="39"/>
    </row>
    <row r="887" spans="1:16" ht="15" x14ac:dyDescent="0.2">
      <c r="A887" s="74"/>
      <c r="B887" s="74"/>
      <c r="C887" s="74"/>
      <c r="D887" s="75"/>
      <c r="E887" s="76"/>
      <c r="F887" s="77"/>
      <c r="G887" s="78"/>
      <c r="H887" s="78"/>
      <c r="I887" s="79"/>
      <c r="J887" s="80"/>
      <c r="K887" s="79"/>
      <c r="L887" s="80"/>
      <c r="M887" s="81"/>
      <c r="N887" s="82"/>
      <c r="O887" s="81"/>
      <c r="P887" s="39"/>
    </row>
    <row r="888" spans="1:16" ht="15" x14ac:dyDescent="0.2">
      <c r="A888" s="74"/>
      <c r="B888" s="74"/>
      <c r="C888" s="74"/>
      <c r="D888" s="75"/>
      <c r="E888" s="76"/>
      <c r="F888" s="77"/>
      <c r="G888" s="78"/>
      <c r="H888" s="78"/>
      <c r="I888" s="79"/>
      <c r="J888" s="80"/>
      <c r="K888" s="79"/>
      <c r="L888" s="80"/>
      <c r="M888" s="81"/>
      <c r="N888" s="82"/>
      <c r="O888" s="81"/>
      <c r="P888" s="39"/>
    </row>
    <row r="889" spans="1:16" ht="15" x14ac:dyDescent="0.2">
      <c r="A889" s="74"/>
      <c r="B889" s="74"/>
      <c r="C889" s="74"/>
      <c r="D889" s="75"/>
      <c r="E889" s="76"/>
      <c r="F889" s="77"/>
      <c r="G889" s="78"/>
      <c r="H889" s="78"/>
      <c r="I889" s="79"/>
      <c r="J889" s="80"/>
      <c r="K889" s="79"/>
      <c r="L889" s="80"/>
      <c r="M889" s="81"/>
      <c r="N889" s="82"/>
      <c r="O889" s="81"/>
      <c r="P889" s="39"/>
    </row>
    <row r="890" spans="1:16" ht="15" x14ac:dyDescent="0.2">
      <c r="A890" s="74"/>
      <c r="B890" s="74"/>
      <c r="C890" s="74"/>
      <c r="D890" s="75"/>
      <c r="E890" s="76"/>
      <c r="F890" s="77"/>
      <c r="G890" s="78"/>
      <c r="H890" s="78"/>
      <c r="I890" s="79"/>
      <c r="J890" s="80"/>
      <c r="K890" s="79"/>
      <c r="L890" s="80"/>
      <c r="M890" s="81"/>
      <c r="N890" s="82"/>
      <c r="O890" s="81"/>
      <c r="P890" s="39"/>
    </row>
    <row r="891" spans="1:16" ht="15" x14ac:dyDescent="0.2">
      <c r="A891" s="74"/>
      <c r="B891" s="74"/>
      <c r="C891" s="74"/>
      <c r="D891" s="75"/>
      <c r="E891" s="76"/>
      <c r="F891" s="77"/>
      <c r="G891" s="78"/>
      <c r="H891" s="78"/>
      <c r="I891" s="79"/>
      <c r="J891" s="80"/>
      <c r="K891" s="79"/>
      <c r="L891" s="80"/>
      <c r="M891" s="81"/>
      <c r="N891" s="82"/>
      <c r="O891" s="81"/>
      <c r="P891" s="39"/>
    </row>
    <row r="892" spans="1:16" ht="15" x14ac:dyDescent="0.2">
      <c r="A892" s="74"/>
      <c r="B892" s="74"/>
      <c r="C892" s="74"/>
      <c r="D892" s="75"/>
      <c r="E892" s="76"/>
      <c r="F892" s="77"/>
      <c r="G892" s="78"/>
      <c r="H892" s="78"/>
      <c r="I892" s="79"/>
      <c r="J892" s="80"/>
      <c r="K892" s="79"/>
      <c r="L892" s="80"/>
      <c r="M892" s="81"/>
      <c r="N892" s="82"/>
      <c r="O892" s="81"/>
      <c r="P892" s="39"/>
    </row>
    <row r="893" spans="1:16" ht="15" x14ac:dyDescent="0.2">
      <c r="A893" s="74"/>
      <c r="B893" s="74"/>
      <c r="C893" s="74"/>
      <c r="D893" s="75"/>
      <c r="E893" s="76"/>
      <c r="F893" s="77"/>
      <c r="G893" s="78"/>
      <c r="H893" s="78"/>
      <c r="I893" s="79"/>
      <c r="J893" s="80"/>
      <c r="K893" s="79"/>
      <c r="L893" s="80"/>
      <c r="M893" s="81"/>
      <c r="N893" s="82"/>
      <c r="O893" s="81"/>
      <c r="P893" s="39"/>
    </row>
    <row r="894" spans="1:16" ht="15" x14ac:dyDescent="0.2">
      <c r="A894" s="74"/>
      <c r="B894" s="74"/>
      <c r="C894" s="74"/>
      <c r="D894" s="75"/>
      <c r="E894" s="76"/>
      <c r="F894" s="77"/>
      <c r="G894" s="78"/>
      <c r="H894" s="78"/>
      <c r="I894" s="79"/>
      <c r="J894" s="80"/>
      <c r="K894" s="79"/>
      <c r="L894" s="80"/>
      <c r="M894" s="81"/>
      <c r="N894" s="82"/>
      <c r="O894" s="81"/>
      <c r="P894" s="39"/>
    </row>
    <row r="895" spans="1:16" ht="15" x14ac:dyDescent="0.2">
      <c r="A895" s="74"/>
      <c r="B895" s="74"/>
      <c r="C895" s="74"/>
      <c r="D895" s="75"/>
      <c r="E895" s="76"/>
      <c r="F895" s="77"/>
      <c r="G895" s="78"/>
      <c r="H895" s="78"/>
      <c r="I895" s="79"/>
      <c r="J895" s="80"/>
      <c r="K895" s="79"/>
      <c r="L895" s="80"/>
      <c r="M895" s="81"/>
      <c r="N895" s="82"/>
      <c r="O895" s="81"/>
      <c r="P895" s="39"/>
    </row>
    <row r="896" spans="1:16" ht="15" x14ac:dyDescent="0.2">
      <c r="A896" s="74"/>
      <c r="B896" s="74"/>
      <c r="C896" s="74"/>
      <c r="D896" s="75"/>
      <c r="E896" s="76"/>
      <c r="F896" s="77"/>
      <c r="G896" s="78"/>
      <c r="H896" s="78"/>
      <c r="I896" s="79"/>
      <c r="J896" s="80"/>
      <c r="K896" s="79"/>
      <c r="L896" s="80"/>
      <c r="M896" s="81"/>
      <c r="N896" s="82"/>
      <c r="O896" s="81"/>
      <c r="P896" s="39"/>
    </row>
    <row r="897" spans="1:16" ht="15" x14ac:dyDescent="0.2">
      <c r="A897" s="74"/>
      <c r="B897" s="74"/>
      <c r="C897" s="74"/>
      <c r="D897" s="75"/>
      <c r="E897" s="76"/>
      <c r="F897" s="77"/>
      <c r="G897" s="78"/>
      <c r="H897" s="78"/>
      <c r="I897" s="79"/>
      <c r="J897" s="80"/>
      <c r="K897" s="79"/>
      <c r="L897" s="80"/>
      <c r="M897" s="81"/>
      <c r="N897" s="82"/>
      <c r="O897" s="81"/>
      <c r="P897" s="39"/>
    </row>
    <row r="898" spans="1:16" ht="15" x14ac:dyDescent="0.2">
      <c r="A898" s="74"/>
      <c r="B898" s="74"/>
      <c r="C898" s="74"/>
      <c r="D898" s="75"/>
      <c r="E898" s="76"/>
      <c r="F898" s="77"/>
      <c r="G898" s="78"/>
      <c r="H898" s="78"/>
      <c r="I898" s="79"/>
      <c r="J898" s="80"/>
      <c r="K898" s="79"/>
      <c r="L898" s="80"/>
      <c r="M898" s="81"/>
      <c r="N898" s="82"/>
      <c r="O898" s="81"/>
      <c r="P898" s="39"/>
    </row>
    <row r="899" spans="1:16" ht="15" x14ac:dyDescent="0.2">
      <c r="A899" s="74"/>
      <c r="B899" s="74"/>
      <c r="C899" s="74"/>
      <c r="D899" s="75"/>
      <c r="E899" s="76"/>
      <c r="F899" s="77"/>
      <c r="G899" s="78"/>
      <c r="H899" s="78"/>
      <c r="I899" s="79"/>
      <c r="J899" s="80"/>
      <c r="K899" s="79"/>
      <c r="L899" s="80"/>
      <c r="M899" s="81"/>
      <c r="N899" s="82"/>
      <c r="O899" s="81"/>
      <c r="P899" s="39"/>
    </row>
    <row r="900" spans="1:16" ht="15" x14ac:dyDescent="0.2">
      <c r="A900" s="74"/>
      <c r="B900" s="74"/>
      <c r="C900" s="74"/>
      <c r="D900" s="75"/>
      <c r="E900" s="76"/>
      <c r="F900" s="77"/>
      <c r="G900" s="78"/>
      <c r="H900" s="78"/>
      <c r="I900" s="79"/>
      <c r="J900" s="80"/>
      <c r="K900" s="79"/>
      <c r="L900" s="80"/>
      <c r="M900" s="81"/>
      <c r="N900" s="82"/>
      <c r="O900" s="81"/>
      <c r="P900" s="39"/>
    </row>
    <row r="901" spans="1:16" ht="15" x14ac:dyDescent="0.2">
      <c r="A901" s="74"/>
      <c r="B901" s="74"/>
      <c r="C901" s="74"/>
      <c r="D901" s="75"/>
      <c r="E901" s="76"/>
      <c r="F901" s="77"/>
      <c r="G901" s="78"/>
      <c r="H901" s="78"/>
      <c r="I901" s="79"/>
      <c r="J901" s="80"/>
      <c r="K901" s="79"/>
      <c r="L901" s="80"/>
      <c r="M901" s="81"/>
      <c r="N901" s="82"/>
      <c r="O901" s="81"/>
      <c r="P901" s="39"/>
    </row>
    <row r="902" spans="1:16" ht="15" x14ac:dyDescent="0.2">
      <c r="A902" s="74"/>
      <c r="B902" s="74"/>
      <c r="C902" s="74"/>
      <c r="D902" s="75"/>
      <c r="E902" s="76"/>
      <c r="F902" s="77"/>
      <c r="G902" s="78"/>
      <c r="H902" s="78"/>
      <c r="I902" s="79"/>
      <c r="J902" s="80"/>
      <c r="K902" s="79"/>
      <c r="L902" s="80"/>
      <c r="M902" s="81"/>
      <c r="N902" s="82"/>
      <c r="O902" s="81"/>
      <c r="P902" s="39"/>
    </row>
    <row r="903" spans="1:16" ht="15" x14ac:dyDescent="0.2">
      <c r="A903" s="74"/>
      <c r="B903" s="74"/>
      <c r="C903" s="74"/>
      <c r="D903" s="75"/>
      <c r="E903" s="76"/>
      <c r="F903" s="77"/>
      <c r="G903" s="78"/>
      <c r="H903" s="78"/>
      <c r="I903" s="79"/>
      <c r="J903" s="80"/>
      <c r="K903" s="79"/>
      <c r="L903" s="80"/>
      <c r="M903" s="81"/>
      <c r="N903" s="82"/>
      <c r="O903" s="81"/>
      <c r="P903" s="39"/>
    </row>
    <row r="904" spans="1:16" ht="15" x14ac:dyDescent="0.2">
      <c r="A904" s="74"/>
      <c r="B904" s="74"/>
      <c r="C904" s="74"/>
      <c r="D904" s="75"/>
      <c r="E904" s="76"/>
      <c r="F904" s="77"/>
      <c r="G904" s="78"/>
      <c r="H904" s="78"/>
      <c r="I904" s="79"/>
      <c r="J904" s="80"/>
      <c r="K904" s="79"/>
      <c r="L904" s="80"/>
      <c r="M904" s="81"/>
      <c r="N904" s="82"/>
      <c r="O904" s="81"/>
      <c r="P904" s="39"/>
    </row>
    <row r="905" spans="1:16" ht="15" x14ac:dyDescent="0.2">
      <c r="A905" s="74"/>
      <c r="B905" s="74"/>
      <c r="C905" s="74"/>
      <c r="D905" s="75"/>
      <c r="E905" s="76"/>
      <c r="F905" s="77"/>
      <c r="G905" s="78"/>
      <c r="H905" s="78"/>
      <c r="I905" s="79"/>
      <c r="J905" s="80"/>
      <c r="K905" s="79"/>
      <c r="L905" s="80"/>
      <c r="M905" s="81"/>
      <c r="N905" s="82"/>
      <c r="O905" s="81"/>
      <c r="P905" s="39"/>
    </row>
    <row r="906" spans="1:16" ht="15" x14ac:dyDescent="0.2">
      <c r="A906" s="74"/>
      <c r="B906" s="74"/>
      <c r="C906" s="74"/>
      <c r="D906" s="75"/>
      <c r="E906" s="76"/>
      <c r="F906" s="77"/>
      <c r="G906" s="78"/>
      <c r="H906" s="78"/>
      <c r="I906" s="79"/>
      <c r="J906" s="80"/>
      <c r="K906" s="79"/>
      <c r="L906" s="80"/>
      <c r="M906" s="81"/>
      <c r="N906" s="82"/>
      <c r="O906" s="81"/>
      <c r="P906" s="39"/>
    </row>
    <row r="907" spans="1:16" ht="15" x14ac:dyDescent="0.2">
      <c r="A907" s="74"/>
      <c r="B907" s="74"/>
      <c r="C907" s="74"/>
      <c r="D907" s="75"/>
      <c r="E907" s="76"/>
      <c r="F907" s="77"/>
      <c r="G907" s="78"/>
      <c r="H907" s="78"/>
      <c r="I907" s="79"/>
      <c r="J907" s="80"/>
      <c r="K907" s="79"/>
      <c r="L907" s="80"/>
      <c r="M907" s="81"/>
      <c r="N907" s="82"/>
      <c r="O907" s="81"/>
      <c r="P907" s="39"/>
    </row>
    <row r="908" spans="1:16" ht="15" x14ac:dyDescent="0.2">
      <c r="A908" s="74"/>
      <c r="B908" s="74"/>
      <c r="C908" s="74"/>
      <c r="D908" s="75"/>
      <c r="E908" s="76"/>
      <c r="F908" s="77"/>
      <c r="G908" s="78"/>
      <c r="H908" s="78"/>
      <c r="I908" s="79"/>
      <c r="J908" s="80"/>
      <c r="K908" s="79"/>
      <c r="L908" s="80"/>
      <c r="M908" s="81"/>
      <c r="N908" s="82"/>
      <c r="O908" s="81"/>
      <c r="P908" s="39"/>
    </row>
    <row r="909" spans="1:16" ht="15" x14ac:dyDescent="0.2">
      <c r="A909" s="74"/>
      <c r="B909" s="74"/>
      <c r="C909" s="74"/>
      <c r="D909" s="75"/>
      <c r="E909" s="76"/>
      <c r="F909" s="77"/>
      <c r="G909" s="78"/>
      <c r="H909" s="78"/>
      <c r="I909" s="79"/>
      <c r="J909" s="80"/>
      <c r="K909" s="79"/>
      <c r="L909" s="80"/>
      <c r="M909" s="81"/>
      <c r="N909" s="82"/>
      <c r="O909" s="81"/>
      <c r="P909" s="39"/>
    </row>
    <row r="910" spans="1:16" ht="15" x14ac:dyDescent="0.2">
      <c r="A910" s="74"/>
      <c r="B910" s="74"/>
      <c r="C910" s="74"/>
      <c r="D910" s="75"/>
      <c r="E910" s="76"/>
      <c r="F910" s="77"/>
      <c r="G910" s="78"/>
      <c r="H910" s="78"/>
      <c r="I910" s="79"/>
      <c r="J910" s="80"/>
      <c r="K910" s="79"/>
      <c r="L910" s="80"/>
      <c r="M910" s="81"/>
      <c r="N910" s="82"/>
      <c r="O910" s="81"/>
      <c r="P910" s="39"/>
    </row>
    <row r="911" spans="1:16" ht="15" x14ac:dyDescent="0.2">
      <c r="A911" s="74"/>
      <c r="B911" s="74"/>
      <c r="C911" s="74"/>
      <c r="D911" s="75"/>
      <c r="E911" s="76"/>
      <c r="F911" s="77"/>
      <c r="G911" s="78"/>
      <c r="H911" s="78"/>
      <c r="I911" s="79"/>
      <c r="J911" s="80"/>
      <c r="K911" s="79"/>
      <c r="L911" s="80"/>
      <c r="M911" s="81"/>
      <c r="N911" s="82"/>
      <c r="O911" s="81"/>
      <c r="P911" s="39"/>
    </row>
    <row r="912" spans="1:16" ht="15" x14ac:dyDescent="0.2">
      <c r="A912" s="74"/>
      <c r="B912" s="74"/>
      <c r="C912" s="74"/>
      <c r="D912" s="75"/>
      <c r="E912" s="76"/>
      <c r="F912" s="77"/>
      <c r="G912" s="78"/>
      <c r="H912" s="78"/>
      <c r="I912" s="79"/>
      <c r="J912" s="80"/>
      <c r="K912" s="79"/>
      <c r="L912" s="80"/>
      <c r="M912" s="81"/>
      <c r="N912" s="82"/>
      <c r="O912" s="81"/>
      <c r="P912" s="39"/>
    </row>
    <row r="913" spans="1:16" ht="15" x14ac:dyDescent="0.2">
      <c r="A913" s="74"/>
      <c r="B913" s="74"/>
      <c r="C913" s="74"/>
      <c r="D913" s="75"/>
      <c r="E913" s="76"/>
      <c r="F913" s="77"/>
      <c r="G913" s="78"/>
      <c r="H913" s="78"/>
      <c r="I913" s="79"/>
      <c r="J913" s="80"/>
      <c r="K913" s="79"/>
      <c r="L913" s="80"/>
      <c r="M913" s="81"/>
      <c r="N913" s="82"/>
      <c r="O913" s="81"/>
      <c r="P913" s="39"/>
    </row>
    <row r="914" spans="1:16" ht="15" x14ac:dyDescent="0.2">
      <c r="A914" s="74"/>
      <c r="B914" s="74"/>
      <c r="C914" s="74"/>
      <c r="D914" s="75"/>
      <c r="E914" s="76"/>
      <c r="F914" s="77"/>
      <c r="G914" s="78"/>
      <c r="H914" s="78"/>
      <c r="I914" s="79"/>
      <c r="J914" s="80"/>
      <c r="K914" s="79"/>
      <c r="L914" s="80"/>
      <c r="M914" s="81"/>
      <c r="N914" s="82"/>
      <c r="O914" s="81"/>
      <c r="P914" s="39"/>
    </row>
    <row r="915" spans="1:16" ht="15" x14ac:dyDescent="0.2">
      <c r="A915" s="74"/>
      <c r="B915" s="74"/>
      <c r="C915" s="74"/>
      <c r="D915" s="75"/>
      <c r="E915" s="76"/>
      <c r="F915" s="77"/>
      <c r="G915" s="78"/>
      <c r="H915" s="78"/>
      <c r="I915" s="79"/>
      <c r="J915" s="80"/>
      <c r="K915" s="79"/>
      <c r="L915" s="80"/>
      <c r="M915" s="81"/>
      <c r="N915" s="82"/>
      <c r="O915" s="81"/>
      <c r="P915" s="39"/>
    </row>
    <row r="916" spans="1:16" ht="15" x14ac:dyDescent="0.2">
      <c r="A916" s="74"/>
      <c r="B916" s="74"/>
      <c r="C916" s="74"/>
      <c r="D916" s="75"/>
      <c r="E916" s="76"/>
      <c r="F916" s="77"/>
      <c r="G916" s="78"/>
      <c r="H916" s="78"/>
      <c r="I916" s="79"/>
      <c r="J916" s="80"/>
      <c r="K916" s="79"/>
      <c r="L916" s="80"/>
      <c r="M916" s="81"/>
      <c r="N916" s="82"/>
      <c r="O916" s="81"/>
      <c r="P916" s="39"/>
    </row>
    <row r="917" spans="1:16" ht="15" x14ac:dyDescent="0.2">
      <c r="A917" s="74"/>
      <c r="B917" s="74"/>
      <c r="C917" s="74"/>
      <c r="D917" s="75"/>
      <c r="E917" s="76"/>
      <c r="F917" s="77"/>
      <c r="G917" s="78"/>
      <c r="H917" s="78"/>
      <c r="I917" s="79"/>
      <c r="J917" s="80"/>
      <c r="K917" s="79"/>
      <c r="L917" s="80"/>
      <c r="M917" s="81"/>
      <c r="N917" s="82"/>
      <c r="O917" s="81"/>
      <c r="P917" s="39"/>
    </row>
    <row r="918" spans="1:16" ht="15" x14ac:dyDescent="0.2">
      <c r="A918" s="74"/>
      <c r="B918" s="74"/>
      <c r="C918" s="74"/>
      <c r="D918" s="75"/>
      <c r="E918" s="76"/>
      <c r="F918" s="77"/>
      <c r="G918" s="78"/>
      <c r="H918" s="78"/>
      <c r="I918" s="79"/>
      <c r="J918" s="80"/>
      <c r="K918" s="79"/>
      <c r="L918" s="80"/>
      <c r="M918" s="81"/>
      <c r="N918" s="82"/>
      <c r="O918" s="81"/>
      <c r="P918" s="39"/>
    </row>
    <row r="919" spans="1:16" ht="15" x14ac:dyDescent="0.2">
      <c r="A919" s="74"/>
      <c r="B919" s="74"/>
      <c r="C919" s="74"/>
      <c r="D919" s="75"/>
      <c r="E919" s="76"/>
      <c r="F919" s="77"/>
      <c r="G919" s="78"/>
      <c r="H919" s="78"/>
      <c r="I919" s="79"/>
      <c r="J919" s="80"/>
      <c r="K919" s="79"/>
      <c r="L919" s="80"/>
      <c r="M919" s="81"/>
      <c r="N919" s="82"/>
      <c r="O919" s="81"/>
      <c r="P919" s="39"/>
    </row>
    <row r="920" spans="1:16" ht="15" x14ac:dyDescent="0.2">
      <c r="A920" s="74"/>
      <c r="B920" s="74"/>
      <c r="C920" s="74"/>
      <c r="D920" s="75"/>
      <c r="E920" s="76"/>
      <c r="F920" s="77"/>
      <c r="G920" s="78"/>
      <c r="H920" s="78"/>
      <c r="I920" s="79"/>
      <c r="J920" s="80"/>
      <c r="K920" s="79"/>
      <c r="L920" s="80"/>
      <c r="M920" s="81"/>
      <c r="N920" s="82"/>
      <c r="O920" s="81"/>
      <c r="P920" s="39"/>
    </row>
    <row r="921" spans="1:16" ht="15" x14ac:dyDescent="0.2">
      <c r="A921" s="74"/>
      <c r="B921" s="74"/>
      <c r="C921" s="74"/>
      <c r="D921" s="75"/>
      <c r="E921" s="76"/>
      <c r="F921" s="77"/>
      <c r="G921" s="78"/>
      <c r="H921" s="78"/>
      <c r="I921" s="79"/>
      <c r="J921" s="80"/>
      <c r="K921" s="79"/>
      <c r="L921" s="80"/>
      <c r="M921" s="81"/>
      <c r="N921" s="82"/>
      <c r="O921" s="81"/>
      <c r="P921" s="39"/>
    </row>
    <row r="922" spans="1:16" ht="15" x14ac:dyDescent="0.2">
      <c r="A922" s="74"/>
      <c r="B922" s="74"/>
      <c r="C922" s="74"/>
      <c r="D922" s="75"/>
      <c r="E922" s="76"/>
      <c r="F922" s="77"/>
      <c r="G922" s="78"/>
      <c r="H922" s="78"/>
      <c r="I922" s="79"/>
      <c r="J922" s="80"/>
      <c r="K922" s="79"/>
      <c r="L922" s="80"/>
      <c r="M922" s="81"/>
      <c r="N922" s="82"/>
      <c r="O922" s="81"/>
      <c r="P922" s="39"/>
    </row>
    <row r="923" spans="1:16" ht="15" x14ac:dyDescent="0.2">
      <c r="A923" s="74"/>
      <c r="B923" s="74"/>
      <c r="C923" s="74"/>
      <c r="D923" s="75"/>
      <c r="E923" s="76"/>
      <c r="F923" s="77"/>
      <c r="G923" s="78"/>
      <c r="H923" s="78"/>
      <c r="I923" s="79"/>
      <c r="J923" s="80"/>
      <c r="K923" s="79"/>
      <c r="L923" s="80"/>
      <c r="M923" s="81"/>
      <c r="N923" s="82"/>
      <c r="O923" s="81"/>
      <c r="P923" s="39"/>
    </row>
    <row r="924" spans="1:16" ht="15" x14ac:dyDescent="0.2">
      <c r="A924" s="74"/>
      <c r="B924" s="74"/>
      <c r="C924" s="74"/>
      <c r="D924" s="75"/>
      <c r="E924" s="76"/>
      <c r="F924" s="77"/>
      <c r="G924" s="78"/>
      <c r="H924" s="78"/>
      <c r="I924" s="79"/>
      <c r="J924" s="80"/>
      <c r="K924" s="79"/>
      <c r="L924" s="80"/>
      <c r="M924" s="81"/>
      <c r="N924" s="82"/>
      <c r="O924" s="81"/>
      <c r="P924" s="39"/>
    </row>
    <row r="925" spans="1:16" ht="15" x14ac:dyDescent="0.2">
      <c r="A925" s="74"/>
      <c r="B925" s="74"/>
      <c r="C925" s="74"/>
      <c r="D925" s="75"/>
      <c r="E925" s="76"/>
      <c r="F925" s="77"/>
      <c r="G925" s="78"/>
      <c r="H925" s="78"/>
      <c r="I925" s="79"/>
      <c r="J925" s="80"/>
      <c r="K925" s="79"/>
      <c r="L925" s="80"/>
      <c r="M925" s="81"/>
      <c r="N925" s="82"/>
      <c r="O925" s="81"/>
      <c r="P925" s="39"/>
    </row>
    <row r="926" spans="1:16" ht="15" x14ac:dyDescent="0.2">
      <c r="A926" s="74"/>
      <c r="B926" s="74"/>
      <c r="C926" s="74"/>
      <c r="D926" s="75"/>
      <c r="E926" s="76"/>
      <c r="F926" s="77"/>
      <c r="G926" s="78"/>
      <c r="H926" s="78"/>
      <c r="I926" s="79"/>
      <c r="J926" s="80"/>
      <c r="K926" s="79"/>
      <c r="L926" s="80"/>
      <c r="M926" s="81"/>
      <c r="N926" s="82"/>
      <c r="O926" s="81"/>
      <c r="P926" s="39"/>
    </row>
    <row r="927" spans="1:16" ht="15" x14ac:dyDescent="0.2">
      <c r="A927" s="74"/>
      <c r="B927" s="74"/>
      <c r="C927" s="74"/>
      <c r="D927" s="75"/>
      <c r="E927" s="76"/>
      <c r="F927" s="77"/>
      <c r="G927" s="78"/>
      <c r="H927" s="78"/>
      <c r="I927" s="79"/>
      <c r="J927" s="80"/>
      <c r="K927" s="79"/>
      <c r="L927" s="80"/>
      <c r="M927" s="81"/>
      <c r="N927" s="82"/>
      <c r="O927" s="81"/>
      <c r="P927" s="39"/>
    </row>
    <row r="928" spans="1:16" ht="15" x14ac:dyDescent="0.2">
      <c r="A928" s="74"/>
      <c r="B928" s="74"/>
      <c r="C928" s="74"/>
      <c r="D928" s="75"/>
      <c r="E928" s="76"/>
      <c r="F928" s="77"/>
      <c r="G928" s="78"/>
      <c r="H928" s="78"/>
      <c r="I928" s="79"/>
      <c r="J928" s="80"/>
      <c r="K928" s="79"/>
      <c r="L928" s="80"/>
      <c r="M928" s="81"/>
      <c r="N928" s="82"/>
      <c r="O928" s="81"/>
      <c r="P928" s="39"/>
    </row>
    <row r="929" spans="1:16" ht="15" x14ac:dyDescent="0.2">
      <c r="A929" s="74"/>
      <c r="B929" s="74"/>
      <c r="C929" s="74"/>
      <c r="D929" s="75"/>
      <c r="E929" s="76"/>
      <c r="F929" s="77"/>
      <c r="G929" s="78"/>
      <c r="H929" s="78"/>
      <c r="I929" s="79"/>
      <c r="J929" s="80"/>
      <c r="K929" s="79"/>
      <c r="L929" s="80"/>
      <c r="M929" s="81"/>
      <c r="N929" s="82"/>
      <c r="O929" s="81"/>
      <c r="P929" s="39"/>
    </row>
    <row r="930" spans="1:16" ht="15" x14ac:dyDescent="0.2">
      <c r="A930" s="74"/>
      <c r="B930" s="74"/>
      <c r="C930" s="74"/>
      <c r="D930" s="75"/>
      <c r="E930" s="76"/>
      <c r="F930" s="77"/>
      <c r="G930" s="78"/>
      <c r="H930" s="78"/>
      <c r="I930" s="79"/>
      <c r="J930" s="80"/>
      <c r="K930" s="79"/>
      <c r="L930" s="80"/>
      <c r="M930" s="81"/>
      <c r="N930" s="82"/>
      <c r="O930" s="81"/>
      <c r="P930" s="39"/>
    </row>
    <row r="931" spans="1:16" ht="15" x14ac:dyDescent="0.2">
      <c r="A931" s="74"/>
      <c r="B931" s="74"/>
      <c r="C931" s="74"/>
      <c r="D931" s="75"/>
      <c r="E931" s="76"/>
      <c r="F931" s="77"/>
      <c r="G931" s="78"/>
      <c r="H931" s="78"/>
      <c r="I931" s="79"/>
      <c r="J931" s="80"/>
      <c r="K931" s="79"/>
      <c r="L931" s="80"/>
      <c r="M931" s="81"/>
      <c r="N931" s="82"/>
      <c r="O931" s="81"/>
      <c r="P931" s="39"/>
    </row>
    <row r="932" spans="1:16" ht="15" x14ac:dyDescent="0.2">
      <c r="A932" s="74"/>
      <c r="B932" s="74"/>
      <c r="C932" s="74"/>
      <c r="D932" s="75"/>
      <c r="E932" s="76"/>
      <c r="F932" s="77"/>
      <c r="G932" s="78"/>
      <c r="H932" s="78"/>
      <c r="I932" s="79"/>
      <c r="J932" s="80"/>
      <c r="K932" s="79"/>
      <c r="L932" s="80"/>
      <c r="M932" s="81"/>
      <c r="N932" s="82"/>
      <c r="O932" s="81"/>
      <c r="P932" s="39"/>
    </row>
    <row r="933" spans="1:16" ht="15" x14ac:dyDescent="0.2">
      <c r="A933" s="74"/>
      <c r="B933" s="74"/>
      <c r="C933" s="74"/>
      <c r="D933" s="75"/>
      <c r="E933" s="76"/>
      <c r="F933" s="77"/>
      <c r="G933" s="78"/>
      <c r="H933" s="78"/>
      <c r="I933" s="79"/>
      <c r="J933" s="80"/>
      <c r="K933" s="79"/>
      <c r="L933" s="80"/>
      <c r="M933" s="81"/>
      <c r="N933" s="82"/>
      <c r="O933" s="81"/>
      <c r="P933" s="39"/>
    </row>
    <row r="934" spans="1:16" ht="15" x14ac:dyDescent="0.2">
      <c r="A934" s="74"/>
      <c r="B934" s="74"/>
      <c r="C934" s="74"/>
      <c r="D934" s="75"/>
      <c r="E934" s="76"/>
      <c r="F934" s="77"/>
      <c r="G934" s="78"/>
      <c r="H934" s="78"/>
      <c r="I934" s="79"/>
      <c r="J934" s="80"/>
      <c r="K934" s="79"/>
      <c r="L934" s="80"/>
      <c r="M934" s="81"/>
      <c r="N934" s="82"/>
      <c r="O934" s="81"/>
      <c r="P934" s="39"/>
    </row>
    <row r="935" spans="1:16" ht="15" x14ac:dyDescent="0.2">
      <c r="A935" s="74"/>
      <c r="B935" s="74"/>
      <c r="C935" s="74"/>
      <c r="D935" s="75"/>
      <c r="E935" s="76"/>
      <c r="F935" s="77"/>
      <c r="G935" s="78"/>
      <c r="H935" s="78"/>
      <c r="I935" s="79"/>
      <c r="J935" s="80"/>
      <c r="K935" s="79"/>
      <c r="L935" s="80"/>
      <c r="M935" s="81"/>
      <c r="N935" s="82"/>
      <c r="O935" s="81"/>
      <c r="P935" s="39"/>
    </row>
    <row r="936" spans="1:16" ht="15" x14ac:dyDescent="0.2">
      <c r="A936" s="74"/>
      <c r="B936" s="74"/>
      <c r="C936" s="74"/>
      <c r="D936" s="75"/>
      <c r="E936" s="76"/>
      <c r="F936" s="77"/>
      <c r="G936" s="78"/>
      <c r="H936" s="78"/>
      <c r="I936" s="79"/>
      <c r="J936" s="80"/>
      <c r="K936" s="79"/>
      <c r="L936" s="80"/>
      <c r="M936" s="81"/>
      <c r="N936" s="82"/>
      <c r="O936" s="81"/>
      <c r="P936" s="39"/>
    </row>
    <row r="937" spans="1:16" ht="15" x14ac:dyDescent="0.2">
      <c r="A937" s="74"/>
      <c r="B937" s="74"/>
      <c r="C937" s="74"/>
      <c r="D937" s="75"/>
      <c r="E937" s="76"/>
      <c r="F937" s="77"/>
      <c r="G937" s="78"/>
      <c r="H937" s="78"/>
      <c r="I937" s="79"/>
      <c r="J937" s="80"/>
      <c r="K937" s="79"/>
      <c r="L937" s="80"/>
      <c r="M937" s="81"/>
      <c r="N937" s="82"/>
      <c r="O937" s="81"/>
      <c r="P937" s="39"/>
    </row>
    <row r="938" spans="1:16" ht="15" x14ac:dyDescent="0.2">
      <c r="A938" s="74"/>
      <c r="B938" s="74"/>
      <c r="C938" s="74"/>
      <c r="D938" s="75"/>
      <c r="E938" s="76"/>
      <c r="F938" s="77"/>
      <c r="G938" s="78"/>
      <c r="H938" s="78"/>
      <c r="I938" s="79"/>
      <c r="J938" s="80"/>
      <c r="K938" s="79"/>
      <c r="L938" s="80"/>
      <c r="M938" s="81"/>
      <c r="N938" s="82"/>
      <c r="O938" s="81"/>
      <c r="P938" s="39"/>
    </row>
    <row r="939" spans="1:16" ht="15" x14ac:dyDescent="0.2">
      <c r="A939" s="74"/>
      <c r="B939" s="74"/>
      <c r="C939" s="74"/>
      <c r="D939" s="75"/>
      <c r="E939" s="76"/>
      <c r="F939" s="77"/>
      <c r="G939" s="78"/>
      <c r="H939" s="78"/>
      <c r="I939" s="79"/>
      <c r="J939" s="80"/>
      <c r="K939" s="79"/>
      <c r="L939" s="80"/>
      <c r="M939" s="81"/>
      <c r="N939" s="82"/>
      <c r="O939" s="81"/>
      <c r="P939" s="39"/>
    </row>
    <row r="940" spans="1:16" ht="15" x14ac:dyDescent="0.2">
      <c r="A940" s="74"/>
      <c r="B940" s="74"/>
      <c r="C940" s="74"/>
      <c r="D940" s="75"/>
      <c r="E940" s="76"/>
      <c r="F940" s="77"/>
      <c r="G940" s="78"/>
      <c r="H940" s="78"/>
      <c r="I940" s="79"/>
      <c r="J940" s="80"/>
      <c r="K940" s="79"/>
      <c r="L940" s="80"/>
      <c r="M940" s="81"/>
      <c r="N940" s="82"/>
      <c r="O940" s="81"/>
      <c r="P940" s="39"/>
    </row>
    <row r="941" spans="1:16" ht="15" x14ac:dyDescent="0.2">
      <c r="A941" s="74"/>
      <c r="B941" s="74"/>
      <c r="C941" s="74"/>
      <c r="D941" s="75"/>
      <c r="E941" s="76"/>
      <c r="F941" s="77"/>
      <c r="G941" s="78"/>
      <c r="H941" s="78"/>
      <c r="I941" s="79"/>
      <c r="J941" s="80"/>
      <c r="K941" s="79"/>
      <c r="L941" s="80"/>
      <c r="M941" s="81"/>
      <c r="N941" s="82"/>
      <c r="O941" s="81"/>
      <c r="P941" s="39"/>
    </row>
    <row r="942" spans="1:16" ht="15" x14ac:dyDescent="0.2">
      <c r="A942" s="74"/>
      <c r="B942" s="74"/>
      <c r="C942" s="74"/>
      <c r="D942" s="75"/>
      <c r="E942" s="76"/>
      <c r="F942" s="77"/>
      <c r="G942" s="78"/>
      <c r="H942" s="78"/>
      <c r="I942" s="79"/>
      <c r="J942" s="80"/>
      <c r="K942" s="79"/>
      <c r="L942" s="80"/>
      <c r="M942" s="81"/>
      <c r="N942" s="82"/>
      <c r="O942" s="81"/>
      <c r="P942" s="39"/>
    </row>
    <row r="943" spans="1:16" ht="15" x14ac:dyDescent="0.2">
      <c r="A943" s="74"/>
      <c r="B943" s="74"/>
      <c r="C943" s="74"/>
      <c r="D943" s="75"/>
      <c r="E943" s="76"/>
      <c r="F943" s="77"/>
      <c r="G943" s="78"/>
      <c r="H943" s="78"/>
      <c r="I943" s="79"/>
      <c r="J943" s="80"/>
      <c r="K943" s="79"/>
      <c r="L943" s="80"/>
      <c r="M943" s="81"/>
      <c r="N943" s="82"/>
      <c r="O943" s="81"/>
      <c r="P943" s="39"/>
    </row>
    <row r="944" spans="1:16" ht="15" x14ac:dyDescent="0.2">
      <c r="A944" s="74"/>
      <c r="B944" s="74"/>
      <c r="C944" s="74"/>
      <c r="D944" s="75"/>
      <c r="E944" s="76"/>
      <c r="F944" s="77"/>
      <c r="G944" s="78"/>
      <c r="H944" s="78"/>
      <c r="I944" s="79"/>
      <c r="J944" s="80"/>
      <c r="K944" s="79"/>
      <c r="L944" s="80"/>
      <c r="M944" s="81"/>
      <c r="N944" s="82"/>
      <c r="O944" s="81"/>
      <c r="P944" s="39"/>
    </row>
    <row r="945" spans="1:16" ht="15" x14ac:dyDescent="0.2">
      <c r="A945" s="74"/>
      <c r="B945" s="74"/>
      <c r="C945" s="74"/>
      <c r="D945" s="75"/>
      <c r="E945" s="76"/>
      <c r="F945" s="77"/>
      <c r="G945" s="78"/>
      <c r="H945" s="78"/>
      <c r="I945" s="79"/>
      <c r="J945" s="80"/>
      <c r="K945" s="79"/>
      <c r="L945" s="80"/>
      <c r="M945" s="81"/>
      <c r="N945" s="82"/>
      <c r="O945" s="81"/>
      <c r="P945" s="39"/>
    </row>
    <row r="946" spans="1:16" ht="15" x14ac:dyDescent="0.2">
      <c r="A946" s="74"/>
      <c r="B946" s="74"/>
      <c r="C946" s="74"/>
      <c r="D946" s="75"/>
      <c r="E946" s="76"/>
      <c r="F946" s="77"/>
      <c r="G946" s="78"/>
      <c r="H946" s="78"/>
      <c r="I946" s="79"/>
      <c r="J946" s="80"/>
      <c r="K946" s="79"/>
      <c r="L946" s="80"/>
      <c r="M946" s="81"/>
      <c r="N946" s="82"/>
      <c r="O946" s="81"/>
      <c r="P946" s="39"/>
    </row>
    <row r="947" spans="1:16" ht="15" x14ac:dyDescent="0.2">
      <c r="A947" s="74"/>
      <c r="B947" s="74"/>
      <c r="C947" s="74"/>
      <c r="D947" s="75"/>
      <c r="E947" s="76"/>
      <c r="F947" s="77"/>
      <c r="G947" s="78"/>
      <c r="H947" s="78"/>
      <c r="I947" s="79"/>
      <c r="J947" s="80"/>
      <c r="K947" s="79"/>
      <c r="L947" s="80"/>
      <c r="M947" s="81"/>
      <c r="N947" s="82"/>
      <c r="O947" s="81"/>
      <c r="P947" s="39"/>
    </row>
    <row r="948" spans="1:16" ht="15" x14ac:dyDescent="0.2">
      <c r="A948" s="74"/>
      <c r="B948" s="74"/>
      <c r="C948" s="74"/>
      <c r="D948" s="75"/>
      <c r="E948" s="76"/>
      <c r="F948" s="77"/>
      <c r="G948" s="78"/>
      <c r="H948" s="78"/>
      <c r="I948" s="79"/>
      <c r="J948" s="80"/>
      <c r="K948" s="79"/>
      <c r="L948" s="80"/>
      <c r="M948" s="81"/>
      <c r="N948" s="82"/>
      <c r="O948" s="81"/>
      <c r="P948" s="39"/>
    </row>
    <row r="949" spans="1:16" ht="15" x14ac:dyDescent="0.2">
      <c r="A949" s="74"/>
      <c r="B949" s="74"/>
      <c r="C949" s="74"/>
      <c r="D949" s="75"/>
      <c r="E949" s="76"/>
      <c r="F949" s="77"/>
      <c r="G949" s="78"/>
      <c r="H949" s="78"/>
      <c r="I949" s="79"/>
      <c r="J949" s="80"/>
      <c r="K949" s="79"/>
      <c r="L949" s="80"/>
      <c r="M949" s="81"/>
      <c r="N949" s="82"/>
      <c r="O949" s="81"/>
      <c r="P949" s="39"/>
    </row>
    <row r="950" spans="1:16" ht="15" x14ac:dyDescent="0.2">
      <c r="A950" s="74"/>
      <c r="B950" s="74"/>
      <c r="C950" s="74"/>
      <c r="D950" s="75"/>
      <c r="E950" s="76"/>
      <c r="F950" s="77"/>
      <c r="G950" s="78"/>
      <c r="H950" s="78"/>
      <c r="I950" s="79"/>
      <c r="J950" s="80"/>
      <c r="K950" s="79"/>
      <c r="L950" s="80"/>
      <c r="M950" s="81"/>
      <c r="N950" s="82"/>
      <c r="O950" s="81"/>
      <c r="P950" s="39"/>
    </row>
    <row r="951" spans="1:16" ht="15" x14ac:dyDescent="0.2">
      <c r="A951" s="74"/>
      <c r="B951" s="74"/>
      <c r="C951" s="74"/>
      <c r="D951" s="75"/>
      <c r="E951" s="76"/>
      <c r="F951" s="77"/>
      <c r="G951" s="78"/>
      <c r="H951" s="78"/>
      <c r="I951" s="79"/>
      <c r="J951" s="80"/>
      <c r="K951" s="79"/>
      <c r="L951" s="80"/>
      <c r="M951" s="81"/>
      <c r="N951" s="82"/>
      <c r="O951" s="81"/>
      <c r="P951" s="39"/>
    </row>
    <row r="952" spans="1:16" ht="15" x14ac:dyDescent="0.2">
      <c r="A952" s="74"/>
      <c r="B952" s="74"/>
      <c r="C952" s="74"/>
      <c r="D952" s="75"/>
      <c r="E952" s="76"/>
      <c r="F952" s="77"/>
      <c r="G952" s="78"/>
      <c r="H952" s="78"/>
      <c r="I952" s="79"/>
      <c r="J952" s="80"/>
      <c r="K952" s="79"/>
      <c r="L952" s="80"/>
      <c r="M952" s="81"/>
      <c r="N952" s="82"/>
      <c r="O952" s="81"/>
      <c r="P952" s="39"/>
    </row>
    <row r="953" spans="1:16" ht="15" x14ac:dyDescent="0.2">
      <c r="A953" s="74"/>
      <c r="B953" s="74"/>
      <c r="C953" s="74"/>
      <c r="D953" s="75"/>
      <c r="E953" s="76"/>
      <c r="F953" s="77"/>
      <c r="G953" s="78"/>
      <c r="H953" s="78"/>
      <c r="I953" s="79"/>
      <c r="J953" s="80"/>
      <c r="K953" s="79"/>
      <c r="L953" s="80"/>
      <c r="M953" s="81"/>
      <c r="N953" s="82"/>
      <c r="O953" s="81"/>
      <c r="P953" s="39"/>
    </row>
    <row r="954" spans="1:16" ht="15" x14ac:dyDescent="0.2">
      <c r="A954" s="74"/>
      <c r="B954" s="74"/>
      <c r="C954" s="74"/>
      <c r="D954" s="75"/>
      <c r="E954" s="76"/>
      <c r="F954" s="77"/>
      <c r="G954" s="78"/>
      <c r="H954" s="78"/>
      <c r="I954" s="79"/>
      <c r="J954" s="80"/>
      <c r="K954" s="79"/>
      <c r="L954" s="80"/>
      <c r="M954" s="81"/>
      <c r="N954" s="82"/>
      <c r="O954" s="81"/>
      <c r="P954" s="39"/>
    </row>
    <row r="955" spans="1:16" ht="15" x14ac:dyDescent="0.2">
      <c r="A955" s="74"/>
      <c r="B955" s="74"/>
      <c r="C955" s="74"/>
      <c r="D955" s="75"/>
      <c r="E955" s="76"/>
      <c r="F955" s="77"/>
      <c r="G955" s="78"/>
      <c r="H955" s="78"/>
      <c r="I955" s="79"/>
      <c r="J955" s="80"/>
      <c r="K955" s="79"/>
      <c r="L955" s="80"/>
      <c r="M955" s="81"/>
      <c r="N955" s="82"/>
      <c r="O955" s="81"/>
      <c r="P955" s="39"/>
    </row>
    <row r="956" spans="1:16" ht="15" x14ac:dyDescent="0.2">
      <c r="A956" s="74"/>
      <c r="B956" s="74"/>
      <c r="C956" s="74"/>
      <c r="D956" s="75"/>
      <c r="E956" s="76"/>
      <c r="F956" s="77"/>
      <c r="G956" s="78"/>
      <c r="H956" s="78"/>
      <c r="I956" s="79"/>
      <c r="J956" s="80"/>
      <c r="K956" s="79"/>
      <c r="L956" s="80"/>
      <c r="M956" s="81"/>
      <c r="N956" s="82"/>
      <c r="O956" s="81"/>
      <c r="P956" s="39"/>
    </row>
    <row r="957" spans="1:16" ht="15" x14ac:dyDescent="0.2">
      <c r="A957" s="74"/>
      <c r="B957" s="74"/>
      <c r="C957" s="74"/>
      <c r="D957" s="75"/>
      <c r="E957" s="76"/>
      <c r="F957" s="77"/>
      <c r="G957" s="78"/>
      <c r="H957" s="78"/>
      <c r="I957" s="79"/>
      <c r="J957" s="80"/>
      <c r="K957" s="79"/>
      <c r="L957" s="80"/>
      <c r="M957" s="81"/>
      <c r="N957" s="82"/>
      <c r="O957" s="81"/>
      <c r="P957" s="39"/>
    </row>
    <row r="958" spans="1:16" ht="15" x14ac:dyDescent="0.2">
      <c r="A958" s="74"/>
      <c r="B958" s="74"/>
      <c r="C958" s="74"/>
      <c r="D958" s="75"/>
      <c r="E958" s="76"/>
      <c r="F958" s="77"/>
      <c r="G958" s="78"/>
      <c r="H958" s="78"/>
      <c r="I958" s="79"/>
      <c r="J958" s="80"/>
      <c r="K958" s="79"/>
      <c r="L958" s="80"/>
      <c r="M958" s="81"/>
      <c r="N958" s="82"/>
      <c r="O958" s="81"/>
      <c r="P958" s="39"/>
    </row>
    <row r="959" spans="1:16" ht="15" x14ac:dyDescent="0.2">
      <c r="A959" s="74"/>
      <c r="B959" s="74"/>
      <c r="C959" s="74"/>
      <c r="D959" s="75"/>
      <c r="E959" s="76"/>
      <c r="F959" s="77"/>
      <c r="G959" s="78"/>
      <c r="H959" s="78"/>
      <c r="I959" s="79"/>
      <c r="J959" s="80"/>
      <c r="K959" s="79"/>
      <c r="L959" s="80"/>
      <c r="M959" s="81"/>
      <c r="N959" s="82"/>
      <c r="O959" s="81"/>
      <c r="P959" s="39"/>
    </row>
    <row r="960" spans="1:16" ht="15" x14ac:dyDescent="0.2">
      <c r="A960" s="74"/>
      <c r="B960" s="74"/>
      <c r="C960" s="74"/>
      <c r="D960" s="75"/>
      <c r="E960" s="76"/>
      <c r="F960" s="77"/>
      <c r="G960" s="78"/>
      <c r="H960" s="78"/>
      <c r="I960" s="79"/>
      <c r="J960" s="80"/>
      <c r="K960" s="79"/>
      <c r="L960" s="80"/>
      <c r="M960" s="81"/>
      <c r="N960" s="82"/>
      <c r="O960" s="81"/>
      <c r="P960" s="39"/>
    </row>
    <row r="961" spans="1:16" ht="15" x14ac:dyDescent="0.2">
      <c r="A961" s="74"/>
      <c r="B961" s="74"/>
      <c r="C961" s="74"/>
      <c r="D961" s="75"/>
      <c r="E961" s="76"/>
      <c r="F961" s="77"/>
      <c r="G961" s="78"/>
      <c r="H961" s="78"/>
      <c r="I961" s="79"/>
      <c r="J961" s="80"/>
      <c r="K961" s="79"/>
      <c r="L961" s="80"/>
      <c r="M961" s="81"/>
      <c r="N961" s="82"/>
      <c r="O961" s="81"/>
      <c r="P961" s="39"/>
    </row>
    <row r="962" spans="1:16" ht="15" x14ac:dyDescent="0.2">
      <c r="A962" s="74"/>
      <c r="B962" s="74"/>
      <c r="C962" s="74"/>
      <c r="D962" s="75"/>
      <c r="E962" s="76"/>
      <c r="F962" s="77"/>
      <c r="G962" s="78"/>
      <c r="H962" s="78"/>
      <c r="I962" s="79"/>
      <c r="J962" s="80"/>
      <c r="K962" s="79"/>
      <c r="L962" s="80"/>
      <c r="M962" s="81"/>
      <c r="N962" s="82"/>
      <c r="O962" s="81"/>
      <c r="P962" s="39"/>
    </row>
    <row r="963" spans="1:16" ht="15" x14ac:dyDescent="0.2">
      <c r="A963" s="74"/>
      <c r="B963" s="74"/>
      <c r="C963" s="74"/>
      <c r="D963" s="75"/>
      <c r="E963" s="76"/>
      <c r="F963" s="77"/>
      <c r="G963" s="78"/>
      <c r="H963" s="78"/>
      <c r="I963" s="79"/>
      <c r="J963" s="80"/>
      <c r="K963" s="79"/>
      <c r="L963" s="80"/>
      <c r="M963" s="81"/>
      <c r="N963" s="82"/>
      <c r="O963" s="81"/>
      <c r="P963" s="39"/>
    </row>
    <row r="964" spans="1:16" ht="15" x14ac:dyDescent="0.2">
      <c r="A964" s="74"/>
      <c r="B964" s="74"/>
      <c r="C964" s="74"/>
      <c r="D964" s="75"/>
      <c r="E964" s="76"/>
      <c r="F964" s="77"/>
      <c r="G964" s="78"/>
      <c r="H964" s="78"/>
      <c r="I964" s="79"/>
      <c r="J964" s="80"/>
      <c r="K964" s="79"/>
      <c r="L964" s="80"/>
      <c r="M964" s="81"/>
      <c r="N964" s="82"/>
      <c r="O964" s="81"/>
      <c r="P964" s="39"/>
    </row>
    <row r="965" spans="1:16" ht="15" x14ac:dyDescent="0.2">
      <c r="A965" s="74"/>
      <c r="B965" s="74"/>
      <c r="C965" s="74"/>
      <c r="D965" s="75"/>
      <c r="E965" s="76"/>
      <c r="F965" s="77"/>
      <c r="G965" s="78"/>
      <c r="H965" s="78"/>
      <c r="I965" s="79"/>
      <c r="J965" s="80"/>
      <c r="K965" s="79"/>
      <c r="L965" s="80"/>
      <c r="M965" s="81"/>
      <c r="N965" s="82"/>
      <c r="O965" s="81"/>
      <c r="P965" s="39"/>
    </row>
    <row r="966" spans="1:16" ht="15" x14ac:dyDescent="0.2">
      <c r="A966" s="74"/>
      <c r="B966" s="74"/>
      <c r="C966" s="74"/>
      <c r="D966" s="75"/>
      <c r="E966" s="76"/>
      <c r="F966" s="77"/>
      <c r="G966" s="78"/>
      <c r="H966" s="78"/>
      <c r="I966" s="79"/>
      <c r="J966" s="80"/>
      <c r="K966" s="79"/>
      <c r="L966" s="80"/>
      <c r="M966" s="81"/>
      <c r="N966" s="82"/>
      <c r="O966" s="81"/>
      <c r="P966" s="39"/>
    </row>
    <row r="967" spans="1:16" ht="15" x14ac:dyDescent="0.2">
      <c r="A967" s="74"/>
      <c r="B967" s="74"/>
      <c r="C967" s="74"/>
      <c r="D967" s="75"/>
      <c r="E967" s="76"/>
      <c r="F967" s="77"/>
      <c r="G967" s="78"/>
      <c r="H967" s="78"/>
      <c r="I967" s="79"/>
      <c r="J967" s="80"/>
      <c r="K967" s="79"/>
      <c r="L967" s="80"/>
      <c r="M967" s="81"/>
      <c r="N967" s="82"/>
      <c r="O967" s="81"/>
      <c r="P967" s="39"/>
    </row>
    <row r="968" spans="1:16" ht="15" x14ac:dyDescent="0.2">
      <c r="A968" s="74"/>
      <c r="B968" s="74"/>
      <c r="C968" s="74"/>
      <c r="D968" s="75"/>
      <c r="E968" s="76"/>
      <c r="F968" s="77"/>
      <c r="G968" s="78"/>
      <c r="H968" s="78"/>
      <c r="I968" s="79"/>
      <c r="J968" s="80"/>
      <c r="K968" s="79"/>
      <c r="L968" s="80"/>
      <c r="M968" s="81"/>
      <c r="N968" s="82"/>
      <c r="O968" s="81"/>
      <c r="P968" s="39"/>
    </row>
    <row r="969" spans="1:16" ht="15" x14ac:dyDescent="0.2">
      <c r="A969" s="74"/>
      <c r="B969" s="74"/>
      <c r="C969" s="74"/>
      <c r="D969" s="75"/>
      <c r="E969" s="76"/>
      <c r="F969" s="77"/>
      <c r="G969" s="78"/>
      <c r="H969" s="78"/>
      <c r="I969" s="79"/>
      <c r="J969" s="80"/>
      <c r="K969" s="79"/>
      <c r="L969" s="80"/>
      <c r="M969" s="81"/>
      <c r="N969" s="82"/>
      <c r="O969" s="81"/>
      <c r="P969" s="39"/>
    </row>
    <row r="970" spans="1:16" ht="15" x14ac:dyDescent="0.2">
      <c r="A970" s="74"/>
      <c r="B970" s="74"/>
      <c r="C970" s="74"/>
      <c r="D970" s="75"/>
      <c r="E970" s="76"/>
      <c r="F970" s="77"/>
      <c r="G970" s="78"/>
      <c r="H970" s="78"/>
      <c r="I970" s="79"/>
      <c r="J970" s="80"/>
      <c r="K970" s="79"/>
      <c r="L970" s="80"/>
      <c r="M970" s="81"/>
      <c r="N970" s="82"/>
      <c r="O970" s="81"/>
      <c r="P970" s="39"/>
    </row>
    <row r="971" spans="1:16" ht="15" x14ac:dyDescent="0.2">
      <c r="A971" s="74"/>
      <c r="B971" s="74"/>
      <c r="C971" s="74"/>
      <c r="D971" s="75"/>
      <c r="E971" s="76"/>
      <c r="F971" s="77"/>
      <c r="G971" s="78"/>
      <c r="H971" s="78"/>
      <c r="I971" s="79"/>
      <c r="J971" s="80"/>
      <c r="K971" s="79"/>
      <c r="L971" s="80"/>
      <c r="M971" s="81"/>
      <c r="N971" s="82"/>
      <c r="O971" s="81"/>
      <c r="P971" s="39"/>
    </row>
    <row r="972" spans="1:16" ht="15" x14ac:dyDescent="0.2">
      <c r="A972" s="74"/>
      <c r="B972" s="74"/>
      <c r="C972" s="74"/>
      <c r="D972" s="75"/>
      <c r="E972" s="76"/>
      <c r="F972" s="77"/>
      <c r="G972" s="78"/>
      <c r="H972" s="78"/>
      <c r="I972" s="79"/>
      <c r="J972" s="80"/>
      <c r="K972" s="79"/>
      <c r="L972" s="80"/>
      <c r="M972" s="81"/>
      <c r="N972" s="82"/>
      <c r="O972" s="81"/>
      <c r="P972" s="39"/>
    </row>
    <row r="973" spans="1:16" ht="15" x14ac:dyDescent="0.2">
      <c r="A973" s="74"/>
      <c r="B973" s="74"/>
      <c r="C973" s="74"/>
      <c r="D973" s="75"/>
      <c r="E973" s="76"/>
      <c r="F973" s="77"/>
      <c r="G973" s="78"/>
      <c r="H973" s="78"/>
      <c r="I973" s="79"/>
      <c r="J973" s="80"/>
      <c r="K973" s="79"/>
      <c r="L973" s="80"/>
      <c r="M973" s="81"/>
      <c r="N973" s="82"/>
      <c r="O973" s="81"/>
      <c r="P973" s="39"/>
    </row>
    <row r="974" spans="1:16" ht="15" x14ac:dyDescent="0.2">
      <c r="A974" s="74"/>
      <c r="B974" s="74"/>
      <c r="C974" s="74"/>
      <c r="D974" s="75"/>
      <c r="E974" s="76"/>
      <c r="F974" s="77"/>
      <c r="G974" s="78"/>
      <c r="H974" s="78"/>
      <c r="I974" s="79"/>
      <c r="J974" s="80"/>
      <c r="K974" s="79"/>
      <c r="L974" s="80"/>
      <c r="M974" s="81"/>
      <c r="N974" s="82"/>
      <c r="O974" s="81"/>
      <c r="P974" s="39"/>
    </row>
    <row r="975" spans="1:16" ht="15" x14ac:dyDescent="0.2">
      <c r="A975" s="74"/>
      <c r="B975" s="74"/>
      <c r="C975" s="74"/>
      <c r="D975" s="75"/>
      <c r="E975" s="76"/>
      <c r="F975" s="77"/>
      <c r="G975" s="78"/>
      <c r="H975" s="78"/>
      <c r="I975" s="79"/>
      <c r="J975" s="80"/>
      <c r="K975" s="79"/>
      <c r="L975" s="80"/>
      <c r="M975" s="81"/>
      <c r="N975" s="82"/>
      <c r="O975" s="81"/>
      <c r="P975" s="39"/>
    </row>
    <row r="976" spans="1:16" ht="15" x14ac:dyDescent="0.2">
      <c r="A976" s="74"/>
      <c r="B976" s="74"/>
      <c r="C976" s="74"/>
      <c r="D976" s="75"/>
      <c r="E976" s="76"/>
      <c r="F976" s="77"/>
      <c r="G976" s="78"/>
      <c r="H976" s="78"/>
      <c r="I976" s="79"/>
      <c r="J976" s="80"/>
      <c r="K976" s="79"/>
      <c r="L976" s="80"/>
      <c r="M976" s="81"/>
      <c r="N976" s="82"/>
      <c r="O976" s="81"/>
      <c r="P976" s="39"/>
    </row>
    <row r="977" spans="1:16" ht="15" x14ac:dyDescent="0.2">
      <c r="A977" s="74"/>
      <c r="B977" s="74"/>
      <c r="C977" s="74"/>
      <c r="D977" s="75"/>
      <c r="E977" s="76"/>
      <c r="F977" s="77"/>
      <c r="G977" s="78"/>
      <c r="H977" s="78"/>
      <c r="I977" s="79"/>
      <c r="J977" s="80"/>
      <c r="K977" s="79"/>
      <c r="L977" s="80"/>
      <c r="M977" s="81"/>
      <c r="N977" s="82"/>
      <c r="O977" s="81"/>
      <c r="P977" s="39"/>
    </row>
    <row r="978" spans="1:16" ht="15" x14ac:dyDescent="0.2">
      <c r="A978" s="74"/>
      <c r="B978" s="74"/>
      <c r="C978" s="74"/>
      <c r="D978" s="75"/>
      <c r="E978" s="76"/>
      <c r="F978" s="77"/>
      <c r="G978" s="78"/>
      <c r="H978" s="78"/>
      <c r="I978" s="79"/>
      <c r="J978" s="80"/>
      <c r="K978" s="79"/>
      <c r="L978" s="80"/>
      <c r="M978" s="81"/>
      <c r="N978" s="82"/>
      <c r="O978" s="81"/>
      <c r="P978" s="39"/>
    </row>
    <row r="979" spans="1:16" ht="15" x14ac:dyDescent="0.2">
      <c r="A979" s="74"/>
      <c r="B979" s="74"/>
      <c r="C979" s="74"/>
      <c r="D979" s="75"/>
      <c r="E979" s="76"/>
      <c r="F979" s="77"/>
      <c r="G979" s="78"/>
      <c r="H979" s="78"/>
      <c r="I979" s="79"/>
      <c r="J979" s="80"/>
      <c r="K979" s="79"/>
      <c r="L979" s="80"/>
      <c r="M979" s="81"/>
      <c r="N979" s="82"/>
      <c r="O979" s="81"/>
      <c r="P979" s="39"/>
    </row>
    <row r="980" spans="1:16" ht="15" x14ac:dyDescent="0.2">
      <c r="A980" s="74"/>
      <c r="B980" s="74"/>
      <c r="C980" s="74"/>
      <c r="D980" s="75"/>
      <c r="E980" s="76"/>
      <c r="F980" s="77"/>
      <c r="G980" s="78"/>
      <c r="H980" s="78"/>
      <c r="I980" s="79"/>
      <c r="J980" s="80"/>
      <c r="K980" s="79"/>
      <c r="L980" s="80"/>
      <c r="M980" s="81"/>
      <c r="N980" s="82"/>
      <c r="O980" s="81"/>
      <c r="P980" s="39"/>
    </row>
    <row r="981" spans="1:16" ht="15" x14ac:dyDescent="0.2">
      <c r="A981" s="74"/>
      <c r="B981" s="74"/>
      <c r="C981" s="74"/>
      <c r="D981" s="75"/>
      <c r="E981" s="76"/>
      <c r="F981" s="77"/>
      <c r="G981" s="78"/>
      <c r="H981" s="78"/>
      <c r="I981" s="79"/>
      <c r="J981" s="80"/>
      <c r="K981" s="79"/>
      <c r="L981" s="80"/>
      <c r="M981" s="81"/>
      <c r="N981" s="82"/>
      <c r="O981" s="81"/>
      <c r="P981" s="39"/>
    </row>
    <row r="982" spans="1:16" ht="15" x14ac:dyDescent="0.2">
      <c r="A982" s="74"/>
      <c r="B982" s="74"/>
      <c r="C982" s="74"/>
      <c r="D982" s="75"/>
      <c r="E982" s="76"/>
      <c r="F982" s="77"/>
      <c r="G982" s="78"/>
      <c r="H982" s="78"/>
      <c r="I982" s="79"/>
      <c r="J982" s="80"/>
      <c r="K982" s="79"/>
      <c r="L982" s="80"/>
      <c r="M982" s="81"/>
      <c r="N982" s="82"/>
      <c r="O982" s="81"/>
      <c r="P982" s="39"/>
    </row>
    <row r="983" spans="1:16" ht="15" x14ac:dyDescent="0.2">
      <c r="A983" s="74"/>
      <c r="B983" s="74"/>
      <c r="C983" s="74"/>
      <c r="D983" s="75"/>
      <c r="E983" s="76"/>
      <c r="F983" s="77"/>
      <c r="G983" s="78"/>
      <c r="H983" s="78"/>
      <c r="I983" s="79"/>
      <c r="J983" s="80"/>
      <c r="K983" s="79"/>
      <c r="L983" s="80"/>
      <c r="M983" s="81"/>
      <c r="N983" s="82"/>
      <c r="O983" s="81"/>
      <c r="P983" s="39"/>
    </row>
    <row r="984" spans="1:16" ht="15" x14ac:dyDescent="0.2">
      <c r="A984" s="74"/>
      <c r="B984" s="74"/>
      <c r="C984" s="74"/>
      <c r="D984" s="75"/>
      <c r="E984" s="76"/>
      <c r="F984" s="77"/>
      <c r="G984" s="78"/>
      <c r="H984" s="78"/>
      <c r="I984" s="79"/>
      <c r="J984" s="80"/>
      <c r="K984" s="79"/>
      <c r="L984" s="80"/>
      <c r="M984" s="81"/>
      <c r="N984" s="82"/>
      <c r="O984" s="81"/>
      <c r="P984" s="39"/>
    </row>
    <row r="985" spans="1:16" ht="15" x14ac:dyDescent="0.2">
      <c r="A985" s="74"/>
      <c r="B985" s="74"/>
      <c r="C985" s="74"/>
      <c r="D985" s="75"/>
      <c r="E985" s="76"/>
      <c r="F985" s="77"/>
      <c r="G985" s="78"/>
      <c r="H985" s="78"/>
      <c r="I985" s="79"/>
      <c r="J985" s="80"/>
      <c r="K985" s="79"/>
      <c r="L985" s="80"/>
      <c r="M985" s="81"/>
      <c r="N985" s="82"/>
      <c r="O985" s="81"/>
      <c r="P985" s="39"/>
    </row>
    <row r="986" spans="1:16" ht="15" x14ac:dyDescent="0.2">
      <c r="A986" s="74"/>
      <c r="B986" s="74"/>
      <c r="C986" s="74"/>
      <c r="D986" s="75"/>
      <c r="E986" s="76"/>
      <c r="F986" s="77"/>
      <c r="G986" s="78"/>
      <c r="H986" s="78"/>
      <c r="I986" s="79"/>
      <c r="J986" s="80"/>
      <c r="K986" s="79"/>
      <c r="L986" s="80"/>
      <c r="M986" s="81"/>
      <c r="N986" s="82"/>
      <c r="O986" s="81"/>
      <c r="P986" s="39"/>
    </row>
    <row r="987" spans="1:16" ht="15" x14ac:dyDescent="0.2">
      <c r="A987" s="74"/>
      <c r="B987" s="74"/>
      <c r="C987" s="74"/>
      <c r="D987" s="75"/>
      <c r="E987" s="76"/>
      <c r="F987" s="77"/>
      <c r="G987" s="78"/>
      <c r="H987" s="78"/>
      <c r="I987" s="79"/>
      <c r="J987" s="80"/>
      <c r="K987" s="79"/>
      <c r="L987" s="80"/>
      <c r="M987" s="81"/>
      <c r="N987" s="82"/>
      <c r="O987" s="81"/>
      <c r="P987" s="39"/>
    </row>
    <row r="988" spans="1:16" ht="15" x14ac:dyDescent="0.2">
      <c r="A988" s="74"/>
      <c r="B988" s="74"/>
      <c r="C988" s="74"/>
      <c r="D988" s="75"/>
      <c r="E988" s="76"/>
      <c r="F988" s="77"/>
      <c r="G988" s="78"/>
      <c r="H988" s="78"/>
      <c r="I988" s="79"/>
      <c r="J988" s="80"/>
      <c r="K988" s="79"/>
      <c r="L988" s="80"/>
      <c r="M988" s="81"/>
      <c r="N988" s="82"/>
      <c r="O988" s="81"/>
      <c r="P988" s="39"/>
    </row>
    <row r="989" spans="1:16" ht="15" x14ac:dyDescent="0.2">
      <c r="A989" s="74"/>
      <c r="B989" s="74"/>
      <c r="C989" s="74"/>
      <c r="D989" s="75"/>
      <c r="E989" s="76"/>
      <c r="F989" s="77"/>
      <c r="G989" s="78"/>
      <c r="H989" s="78"/>
      <c r="I989" s="79"/>
      <c r="J989" s="80"/>
      <c r="K989" s="79"/>
      <c r="L989" s="80"/>
      <c r="M989" s="81"/>
      <c r="N989" s="82"/>
      <c r="O989" s="81"/>
      <c r="P989" s="39"/>
    </row>
  </sheetData>
  <mergeCells count="10">
    <mergeCell ref="A14:C14"/>
    <mergeCell ref="A27:C27"/>
    <mergeCell ref="A50:O50"/>
    <mergeCell ref="A1:O1"/>
    <mergeCell ref="A2:C2"/>
    <mergeCell ref="E2:H2"/>
    <mergeCell ref="I2:J2"/>
    <mergeCell ref="K2:M2"/>
    <mergeCell ref="N2:O2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1000"/>
  <sheetViews>
    <sheetView workbookViewId="0">
      <selection activeCell="C41" sqref="C41"/>
    </sheetView>
  </sheetViews>
  <sheetFormatPr baseColWidth="10" defaultColWidth="14.5" defaultRowHeight="15.75" customHeight="1" x14ac:dyDescent="0.15"/>
  <cols>
    <col min="1" max="1" width="5.1640625" customWidth="1"/>
    <col min="2" max="2" width="11.83203125" customWidth="1"/>
    <col min="3" max="4" width="12" customWidth="1"/>
    <col min="5" max="5" width="12.5" customWidth="1"/>
    <col min="6" max="6" width="12.33203125" customWidth="1"/>
    <col min="8" max="8" width="16" customWidth="1"/>
    <col min="9" max="9" width="10.83203125" customWidth="1"/>
    <col min="10" max="10" width="12.5" customWidth="1"/>
    <col min="11" max="11" width="10.6640625" customWidth="1"/>
    <col min="12" max="12" width="11.5" customWidth="1"/>
    <col min="14" max="14" width="23.33203125" customWidth="1"/>
    <col min="15" max="15" width="21.5" customWidth="1"/>
  </cols>
  <sheetData>
    <row r="1" spans="1:17" ht="46" customHeight="1" x14ac:dyDescent="0.2">
      <c r="A1" s="233" t="s">
        <v>774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7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7" ht="15" x14ac:dyDescent="0.2">
      <c r="A3" s="5" t="s">
        <v>5</v>
      </c>
      <c r="B3" s="5" t="s">
        <v>6</v>
      </c>
      <c r="C3" s="5" t="s">
        <v>7</v>
      </c>
      <c r="D3" s="6" t="s">
        <v>67</v>
      </c>
      <c r="E3" s="7" t="s">
        <v>9</v>
      </c>
      <c r="F3" s="8" t="s">
        <v>10</v>
      </c>
      <c r="G3" s="9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3" t="s">
        <v>68</v>
      </c>
      <c r="N3" s="14" t="s">
        <v>14</v>
      </c>
      <c r="O3" s="13" t="s">
        <v>69</v>
      </c>
    </row>
    <row r="4" spans="1:17" ht="15" x14ac:dyDescent="0.2">
      <c r="A4" s="229" t="s">
        <v>31</v>
      </c>
      <c r="B4" s="230"/>
      <c r="C4" s="230"/>
      <c r="D4" s="237"/>
      <c r="E4" s="85"/>
      <c r="F4" s="18"/>
      <c r="G4" s="18"/>
      <c r="H4" s="86"/>
      <c r="I4" s="21"/>
      <c r="J4" s="22"/>
      <c r="K4" s="21"/>
      <c r="L4" s="23"/>
      <c r="M4" s="48"/>
      <c r="N4" s="49"/>
      <c r="O4" s="48"/>
    </row>
    <row r="5" spans="1:17" ht="15" x14ac:dyDescent="0.2">
      <c r="A5" s="27">
        <v>8</v>
      </c>
      <c r="B5" s="28">
        <v>144635260</v>
      </c>
      <c r="C5" s="28">
        <v>144635610</v>
      </c>
      <c r="D5" s="87">
        <v>6.845401E-6</v>
      </c>
      <c r="E5" s="27" t="s">
        <v>70</v>
      </c>
      <c r="F5" s="28">
        <v>144635260</v>
      </c>
      <c r="G5" s="88" t="s">
        <v>71</v>
      </c>
      <c r="H5" s="32" t="s">
        <v>20</v>
      </c>
      <c r="I5" s="33">
        <v>-0.1389619</v>
      </c>
      <c r="J5" s="34">
        <v>1.846532E-2</v>
      </c>
      <c r="K5" s="33">
        <v>-0.16944380000000001</v>
      </c>
      <c r="L5" s="43">
        <v>1.3823399999999999E-3</v>
      </c>
      <c r="M5" s="37">
        <f>7/9</f>
        <v>0.77777777777777779</v>
      </c>
      <c r="N5" s="200">
        <v>3.2000000000000003E-4</v>
      </c>
      <c r="O5" s="201">
        <v>1</v>
      </c>
    </row>
    <row r="6" spans="1:17" ht="15" x14ac:dyDescent="0.2">
      <c r="A6" s="27"/>
      <c r="B6" s="28"/>
      <c r="C6" s="28"/>
      <c r="D6" s="90"/>
      <c r="E6" s="27" t="s">
        <v>72</v>
      </c>
      <c r="F6" s="28">
        <v>144635309</v>
      </c>
      <c r="G6" s="88" t="s">
        <v>71</v>
      </c>
      <c r="H6" s="32" t="s">
        <v>20</v>
      </c>
      <c r="I6" s="33">
        <v>-0.15132129999999999</v>
      </c>
      <c r="J6" s="34">
        <v>3.0116499999999998E-3</v>
      </c>
      <c r="K6" s="36">
        <v>-8.3465700000000004E-2</v>
      </c>
      <c r="L6" s="36">
        <v>8.8163389999999994E-2</v>
      </c>
      <c r="M6" s="41"/>
      <c r="N6" s="44">
        <v>1.5E-3</v>
      </c>
      <c r="O6" s="202"/>
    </row>
    <row r="7" spans="1:17" ht="15" x14ac:dyDescent="0.2">
      <c r="A7" s="27"/>
      <c r="B7" s="28"/>
      <c r="C7" s="28"/>
      <c r="D7" s="90"/>
      <c r="E7" s="27" t="s">
        <v>73</v>
      </c>
      <c r="F7" s="28">
        <v>144635316</v>
      </c>
      <c r="G7" s="88" t="s">
        <v>71</v>
      </c>
      <c r="H7" s="32" t="s">
        <v>20</v>
      </c>
      <c r="I7" s="33">
        <v>-0.1573589</v>
      </c>
      <c r="J7" s="34">
        <v>7.1092500000000001E-3</v>
      </c>
      <c r="K7" s="33">
        <v>-0.1075839</v>
      </c>
      <c r="L7" s="43">
        <v>3.9290529999999997E-2</v>
      </c>
      <c r="M7" s="41"/>
      <c r="N7" s="44">
        <v>1.2999999999999999E-3</v>
      </c>
      <c r="O7" s="202"/>
    </row>
    <row r="8" spans="1:17" ht="15" x14ac:dyDescent="0.2">
      <c r="A8" s="27"/>
      <c r="B8" s="28"/>
      <c r="C8" s="28"/>
      <c r="D8" s="90"/>
      <c r="E8" s="27" t="s">
        <v>74</v>
      </c>
      <c r="F8" s="28">
        <v>144635430</v>
      </c>
      <c r="G8" s="88" t="s">
        <v>71</v>
      </c>
      <c r="H8" s="32" t="s">
        <v>24</v>
      </c>
      <c r="I8" s="33">
        <v>-0.16713130000000001</v>
      </c>
      <c r="J8" s="34">
        <v>9.6267399999999999E-3</v>
      </c>
      <c r="K8" s="36">
        <v>-0.10642160000000001</v>
      </c>
      <c r="L8" s="36">
        <v>6.5239649999999996E-2</v>
      </c>
      <c r="M8" s="41"/>
      <c r="N8" s="44">
        <v>7.0000000000000001E-3</v>
      </c>
      <c r="O8" s="202"/>
    </row>
    <row r="9" spans="1:17" ht="15" x14ac:dyDescent="0.2">
      <c r="A9" s="27"/>
      <c r="B9" s="28"/>
      <c r="C9" s="28"/>
      <c r="D9" s="90"/>
      <c r="E9" s="27" t="s">
        <v>75</v>
      </c>
      <c r="F9" s="28">
        <v>144635444</v>
      </c>
      <c r="G9" s="88" t="s">
        <v>71</v>
      </c>
      <c r="H9" s="32" t="s">
        <v>24</v>
      </c>
      <c r="I9" s="33">
        <v>-0.17085629999999999</v>
      </c>
      <c r="J9" s="34">
        <v>5.3222599999999997E-3</v>
      </c>
      <c r="K9" s="33">
        <v>-0.1634362</v>
      </c>
      <c r="L9" s="43">
        <v>3.0541399999999999E-3</v>
      </c>
      <c r="M9" s="41"/>
      <c r="N9" s="44">
        <v>5.4500000000000002E-4</v>
      </c>
      <c r="O9" s="202"/>
    </row>
    <row r="10" spans="1:17" ht="15" x14ac:dyDescent="0.2">
      <c r="A10" s="27"/>
      <c r="B10" s="28"/>
      <c r="C10" s="28"/>
      <c r="D10" s="90"/>
      <c r="E10" s="27" t="s">
        <v>76</v>
      </c>
      <c r="F10" s="28">
        <v>144635478</v>
      </c>
      <c r="G10" s="88" t="s">
        <v>71</v>
      </c>
      <c r="H10" s="32" t="s">
        <v>24</v>
      </c>
      <c r="I10" s="33">
        <v>-0.1192584</v>
      </c>
      <c r="J10" s="91">
        <v>5.7428890000000003E-2</v>
      </c>
      <c r="K10" s="33">
        <v>-0.1194848</v>
      </c>
      <c r="L10" s="43">
        <v>1.457493E-2</v>
      </c>
      <c r="M10" s="41"/>
      <c r="N10" s="44">
        <v>1.4500000000000001E-2</v>
      </c>
      <c r="O10" s="202"/>
    </row>
    <row r="11" spans="1:17" ht="15" x14ac:dyDescent="0.2">
      <c r="A11" s="27"/>
      <c r="B11" s="28"/>
      <c r="C11" s="28"/>
      <c r="D11" s="90"/>
      <c r="E11" s="27" t="s">
        <v>77</v>
      </c>
      <c r="F11" s="28">
        <v>144635496</v>
      </c>
      <c r="G11" s="88" t="s">
        <v>71</v>
      </c>
      <c r="H11" s="32" t="s">
        <v>24</v>
      </c>
      <c r="I11" s="33">
        <v>-0.15710940000000001</v>
      </c>
      <c r="J11" s="34">
        <v>6.8259999999999996E-3</v>
      </c>
      <c r="K11" s="33">
        <v>-0.1100931</v>
      </c>
      <c r="L11" s="43">
        <v>2.451302E-2</v>
      </c>
      <c r="M11" s="41"/>
      <c r="N11" s="44">
        <v>5.3E-3</v>
      </c>
      <c r="O11" s="202"/>
    </row>
    <row r="12" spans="1:17" ht="15" x14ac:dyDescent="0.2">
      <c r="A12" s="27"/>
      <c r="B12" s="28"/>
      <c r="C12" s="28"/>
      <c r="D12" s="90"/>
      <c r="E12" s="27" t="s">
        <v>78</v>
      </c>
      <c r="F12" s="28">
        <v>144635547</v>
      </c>
      <c r="G12" s="88" t="s">
        <v>71</v>
      </c>
      <c r="H12" s="32" t="s">
        <v>24</v>
      </c>
      <c r="I12" s="33">
        <v>-0.12131400000000001</v>
      </c>
      <c r="J12" s="91">
        <v>6.8884589999999996E-2</v>
      </c>
      <c r="K12" s="33">
        <v>-0.11043360000000001</v>
      </c>
      <c r="L12" s="43">
        <v>3.4322930000000001E-2</v>
      </c>
      <c r="M12" s="41"/>
      <c r="N12" s="44">
        <v>1.43E-2</v>
      </c>
      <c r="O12" s="202"/>
    </row>
    <row r="13" spans="1:17" ht="15" x14ac:dyDescent="0.2">
      <c r="A13" s="27"/>
      <c r="B13" s="28"/>
      <c r="C13" s="28"/>
      <c r="D13" s="90"/>
      <c r="E13" s="27" t="s">
        <v>79</v>
      </c>
      <c r="F13" s="28">
        <v>144635610</v>
      </c>
      <c r="G13" s="88" t="s">
        <v>80</v>
      </c>
      <c r="H13" s="32" t="s">
        <v>81</v>
      </c>
      <c r="I13" s="33">
        <v>-0.1314671</v>
      </c>
      <c r="J13" s="34">
        <v>2.6012779999999999E-2</v>
      </c>
      <c r="K13" s="33">
        <v>-0.1704174</v>
      </c>
      <c r="L13" s="43">
        <v>7.8383000000000001E-4</v>
      </c>
      <c r="M13" s="41"/>
      <c r="N13" s="44">
        <v>4.6800000000000001E-3</v>
      </c>
      <c r="O13" s="202"/>
    </row>
    <row r="14" spans="1:17" ht="15" x14ac:dyDescent="0.2">
      <c r="A14" s="27">
        <v>10</v>
      </c>
      <c r="B14" s="28">
        <v>135051256</v>
      </c>
      <c r="C14" s="28">
        <v>135051581</v>
      </c>
      <c r="D14" s="87">
        <v>1.1411369999999999E-6</v>
      </c>
      <c r="E14" s="27" t="s">
        <v>82</v>
      </c>
      <c r="F14" s="28">
        <v>135051256</v>
      </c>
      <c r="G14" s="88" t="s">
        <v>83</v>
      </c>
      <c r="H14" s="32" t="s">
        <v>24</v>
      </c>
      <c r="I14" s="36">
        <v>4.026921E-2</v>
      </c>
      <c r="J14" s="61">
        <v>5.7689379999999998E-2</v>
      </c>
      <c r="K14" s="36">
        <v>2.7075660000000001E-2</v>
      </c>
      <c r="L14" s="36">
        <v>0.22209351999999999</v>
      </c>
      <c r="M14" s="89">
        <v>0</v>
      </c>
      <c r="N14" s="208">
        <v>0.10399629000000001</v>
      </c>
      <c r="O14" s="203">
        <f>2/7</f>
        <v>0.2857142857142857</v>
      </c>
      <c r="Q14" s="204"/>
    </row>
    <row r="15" spans="1:17" ht="15" x14ac:dyDescent="0.2">
      <c r="A15" s="27"/>
      <c r="B15" s="27"/>
      <c r="C15" s="27"/>
      <c r="D15" s="90"/>
      <c r="E15" s="27" t="s">
        <v>84</v>
      </c>
      <c r="F15" s="28">
        <v>135051270</v>
      </c>
      <c r="G15" s="88" t="s">
        <v>83</v>
      </c>
      <c r="H15" s="32" t="s">
        <v>24</v>
      </c>
      <c r="I15" s="33">
        <v>6.5007430000000005E-2</v>
      </c>
      <c r="J15" s="34">
        <v>1.6848950000000001E-2</v>
      </c>
      <c r="K15" s="36">
        <v>1.2543500000000001E-2</v>
      </c>
      <c r="L15" s="36">
        <v>0.64211689999999999</v>
      </c>
      <c r="M15" s="41"/>
      <c r="N15" s="208">
        <v>0.15958478000000001</v>
      </c>
      <c r="O15" s="202"/>
      <c r="Q15" s="204"/>
    </row>
    <row r="16" spans="1:17" ht="15" x14ac:dyDescent="0.2">
      <c r="A16" s="27"/>
      <c r="B16" s="27"/>
      <c r="C16" s="27"/>
      <c r="D16" s="90"/>
      <c r="E16" s="27" t="s">
        <v>85</v>
      </c>
      <c r="F16" s="28">
        <v>135051292</v>
      </c>
      <c r="G16" s="88" t="s">
        <v>83</v>
      </c>
      <c r="H16" s="32" t="s">
        <v>24</v>
      </c>
      <c r="I16" s="33">
        <v>0.11645416</v>
      </c>
      <c r="J16" s="34">
        <v>2.9706699999999999E-3</v>
      </c>
      <c r="K16" s="36">
        <v>5.3735579999999998E-2</v>
      </c>
      <c r="L16" s="36">
        <v>8.3119449999999998E-2</v>
      </c>
      <c r="M16" s="41"/>
      <c r="N16" s="209">
        <v>4.5238430000000003E-2</v>
      </c>
      <c r="O16" s="202"/>
      <c r="Q16" s="205"/>
    </row>
    <row r="17" spans="1:17" ht="15" x14ac:dyDescent="0.2">
      <c r="A17" s="27"/>
      <c r="B17" s="27"/>
      <c r="C17" s="27"/>
      <c r="D17" s="90"/>
      <c r="E17" s="27" t="s">
        <v>86</v>
      </c>
      <c r="F17" s="28">
        <v>135051305</v>
      </c>
      <c r="G17" s="88" t="s">
        <v>83</v>
      </c>
      <c r="H17" s="32" t="s">
        <v>24</v>
      </c>
      <c r="I17" s="33">
        <v>0.10410667</v>
      </c>
      <c r="J17" s="34">
        <v>2.0548300000000001E-3</v>
      </c>
      <c r="K17" s="36">
        <v>2.703038E-2</v>
      </c>
      <c r="L17" s="36">
        <v>0.25637894999999999</v>
      </c>
      <c r="M17" s="41"/>
      <c r="N17" s="209">
        <v>4.1687189999999999E-2</v>
      </c>
      <c r="O17" s="202"/>
      <c r="Q17" s="205"/>
    </row>
    <row r="18" spans="1:17" ht="15" x14ac:dyDescent="0.2">
      <c r="A18" s="27"/>
      <c r="B18" s="27"/>
      <c r="C18" s="27"/>
      <c r="D18" s="90"/>
      <c r="E18" s="27" t="s">
        <v>87</v>
      </c>
      <c r="F18" s="28">
        <v>135051313</v>
      </c>
      <c r="G18" s="88" t="s">
        <v>83</v>
      </c>
      <c r="H18" s="32" t="s">
        <v>24</v>
      </c>
      <c r="I18" s="33">
        <v>6.8189269999999996E-2</v>
      </c>
      <c r="J18" s="34">
        <v>1.5604349999999999E-2</v>
      </c>
      <c r="K18" s="36">
        <v>3.6245619999999999E-2</v>
      </c>
      <c r="L18" s="36">
        <v>0.23679473000000001</v>
      </c>
      <c r="M18" s="41"/>
      <c r="N18" s="208">
        <v>6.7869449999999998E-2</v>
      </c>
      <c r="O18" s="202"/>
      <c r="Q18" s="204"/>
    </row>
    <row r="19" spans="1:17" ht="15" x14ac:dyDescent="0.2">
      <c r="A19" s="27"/>
      <c r="B19" s="27"/>
      <c r="C19" s="27"/>
      <c r="D19" s="90"/>
      <c r="E19" s="27" t="s">
        <v>88</v>
      </c>
      <c r="F19" s="28">
        <v>135051351</v>
      </c>
      <c r="G19" s="88" t="s">
        <v>83</v>
      </c>
      <c r="H19" s="32" t="s">
        <v>24</v>
      </c>
      <c r="I19" s="33">
        <v>0.13063695</v>
      </c>
      <c r="J19" s="34">
        <v>1.4426599999999999E-3</v>
      </c>
      <c r="K19" s="36">
        <v>3.4761130000000001E-2</v>
      </c>
      <c r="L19" s="36">
        <v>0.27172929000000001</v>
      </c>
      <c r="M19" s="41"/>
      <c r="N19" s="208">
        <v>6.5123860000000006E-2</v>
      </c>
      <c r="O19" s="202"/>
      <c r="Q19" s="204"/>
    </row>
    <row r="20" spans="1:17" ht="15" x14ac:dyDescent="0.2">
      <c r="A20" s="27"/>
      <c r="B20" s="27"/>
      <c r="C20" s="27"/>
      <c r="D20" s="90"/>
      <c r="E20" s="27" t="s">
        <v>89</v>
      </c>
      <c r="F20" s="28">
        <v>135051581</v>
      </c>
      <c r="G20" s="88" t="s">
        <v>83</v>
      </c>
      <c r="H20" s="32" t="s">
        <v>65</v>
      </c>
      <c r="I20" s="33">
        <v>0.11136371</v>
      </c>
      <c r="J20" s="34">
        <v>6.8460999999999999E-4</v>
      </c>
      <c r="K20" s="36">
        <v>6.7778340000000006E-2</v>
      </c>
      <c r="L20" s="36">
        <v>0.10337385</v>
      </c>
      <c r="M20" s="41"/>
      <c r="N20" s="210">
        <v>9.2496179999999997E-2</v>
      </c>
      <c r="O20" s="72"/>
      <c r="Q20" s="204"/>
    </row>
    <row r="21" spans="1:17" ht="15" x14ac:dyDescent="0.2">
      <c r="A21" s="229" t="s">
        <v>45</v>
      </c>
      <c r="B21" s="230"/>
      <c r="C21" s="230"/>
      <c r="D21" s="237"/>
      <c r="E21" s="93"/>
      <c r="F21" s="94"/>
      <c r="G21" s="95"/>
      <c r="H21" s="93"/>
      <c r="I21" s="96"/>
      <c r="J21" s="97"/>
      <c r="K21" s="98"/>
      <c r="L21" s="99"/>
      <c r="M21" s="48"/>
      <c r="N21" s="38"/>
      <c r="O21" s="48"/>
      <c r="Q21" s="204"/>
    </row>
    <row r="22" spans="1:17" ht="15" x14ac:dyDescent="0.2">
      <c r="A22" s="27">
        <v>4</v>
      </c>
      <c r="B22" s="28">
        <v>169239619</v>
      </c>
      <c r="C22" s="28">
        <v>169240010</v>
      </c>
      <c r="D22" s="87">
        <v>2.0543679999999999E-8</v>
      </c>
      <c r="E22" s="27" t="s">
        <v>90</v>
      </c>
      <c r="F22" s="28">
        <v>169239619</v>
      </c>
      <c r="G22" s="88" t="s">
        <v>91</v>
      </c>
      <c r="H22" s="32" t="s">
        <v>92</v>
      </c>
      <c r="I22" s="33">
        <v>-3.7240799999999998E-2</v>
      </c>
      <c r="J22" s="34">
        <v>1.313016E-2</v>
      </c>
      <c r="K22" s="36">
        <v>-1.8456400000000001E-2</v>
      </c>
      <c r="L22" s="36">
        <v>0.27298080000000002</v>
      </c>
      <c r="M22" s="89">
        <v>0</v>
      </c>
      <c r="N22" s="207">
        <v>0.15104090000000001</v>
      </c>
      <c r="O22" s="92">
        <f>0</f>
        <v>0</v>
      </c>
      <c r="Q22" s="204"/>
    </row>
    <row r="23" spans="1:17" ht="15" x14ac:dyDescent="0.2">
      <c r="A23" s="27"/>
      <c r="B23" s="28"/>
      <c r="C23" s="28"/>
      <c r="D23" s="90"/>
      <c r="E23" s="27" t="s">
        <v>93</v>
      </c>
      <c r="F23" s="28">
        <v>169239720</v>
      </c>
      <c r="G23" s="88" t="s">
        <v>91</v>
      </c>
      <c r="H23" s="32" t="s">
        <v>92</v>
      </c>
      <c r="I23" s="33">
        <v>-6.1378299999999997E-2</v>
      </c>
      <c r="J23" s="58">
        <v>4.6291000000000003E-4</v>
      </c>
      <c r="K23" s="36">
        <v>-3.1398599999999999E-2</v>
      </c>
      <c r="L23" s="36">
        <v>0.12288959000000001</v>
      </c>
      <c r="M23" s="41"/>
      <c r="N23" s="208">
        <v>0.1660635</v>
      </c>
      <c r="O23" s="41"/>
      <c r="Q23" s="204"/>
    </row>
    <row r="24" spans="1:17" ht="15" x14ac:dyDescent="0.2">
      <c r="A24" s="27"/>
      <c r="B24" s="28"/>
      <c r="C24" s="28"/>
      <c r="D24" s="90"/>
      <c r="E24" s="27" t="s">
        <v>94</v>
      </c>
      <c r="F24" s="28">
        <v>169239733</v>
      </c>
      <c r="G24" s="88" t="s">
        <v>91</v>
      </c>
      <c r="H24" s="32" t="s">
        <v>92</v>
      </c>
      <c r="I24" s="33">
        <v>-4.1754300000000001E-2</v>
      </c>
      <c r="J24" s="34">
        <v>3.1195300000000001E-3</v>
      </c>
      <c r="K24" s="36">
        <v>-2.1765699999999999E-2</v>
      </c>
      <c r="L24" s="36">
        <v>0.16631621999999999</v>
      </c>
      <c r="M24" s="41"/>
      <c r="N24" s="208">
        <v>0.3410108</v>
      </c>
      <c r="O24" s="41"/>
      <c r="Q24" s="204"/>
    </row>
    <row r="25" spans="1:17" ht="15" x14ac:dyDescent="0.2">
      <c r="A25" s="27"/>
      <c r="B25" s="28"/>
      <c r="C25" s="28"/>
      <c r="D25" s="90"/>
      <c r="E25" s="27" t="s">
        <v>95</v>
      </c>
      <c r="F25" s="28">
        <v>169239850</v>
      </c>
      <c r="G25" s="88" t="s">
        <v>96</v>
      </c>
      <c r="H25" s="32" t="s">
        <v>81</v>
      </c>
      <c r="I25" s="33">
        <v>-8.1006599999999998E-2</v>
      </c>
      <c r="J25" s="34">
        <v>1.305739E-2</v>
      </c>
      <c r="K25" s="36">
        <v>-1.40638E-2</v>
      </c>
      <c r="L25" s="36">
        <v>0.70574126999999998</v>
      </c>
      <c r="M25" s="41"/>
      <c r="N25" s="208">
        <v>0.5191964</v>
      </c>
      <c r="O25" s="41"/>
      <c r="Q25" s="204"/>
    </row>
    <row r="26" spans="1:17" ht="15" x14ac:dyDescent="0.2">
      <c r="A26" s="27"/>
      <c r="B26" s="28"/>
      <c r="C26" s="28"/>
      <c r="D26" s="90"/>
      <c r="E26" s="27" t="s">
        <v>97</v>
      </c>
      <c r="F26" s="28">
        <v>169239900</v>
      </c>
      <c r="G26" s="88" t="s">
        <v>96</v>
      </c>
      <c r="H26" s="32" t="s">
        <v>81</v>
      </c>
      <c r="I26" s="33">
        <v>-9.0097499999999997E-2</v>
      </c>
      <c r="J26" s="34">
        <v>1.2160599999999999E-3</v>
      </c>
      <c r="K26" s="36">
        <v>-4.74505E-2</v>
      </c>
      <c r="L26" s="36">
        <v>0.12945507000000001</v>
      </c>
      <c r="M26" s="41"/>
      <c r="N26" s="208">
        <v>0.1125376</v>
      </c>
      <c r="O26" s="41"/>
      <c r="Q26" s="204"/>
    </row>
    <row r="27" spans="1:17" ht="15" x14ac:dyDescent="0.2">
      <c r="A27" s="27"/>
      <c r="B27" s="28"/>
      <c r="C27" s="28"/>
      <c r="D27" s="90"/>
      <c r="E27" s="27" t="s">
        <v>98</v>
      </c>
      <c r="F27" s="28">
        <v>169240001</v>
      </c>
      <c r="G27" s="88" t="s">
        <v>91</v>
      </c>
      <c r="H27" s="32" t="s">
        <v>24</v>
      </c>
      <c r="I27" s="33">
        <v>-0.103459</v>
      </c>
      <c r="J27" s="58">
        <v>1.3503000000000001E-4</v>
      </c>
      <c r="K27" s="36">
        <v>-3.5660200000000003E-2</v>
      </c>
      <c r="L27" s="36">
        <v>0.19385352</v>
      </c>
      <c r="M27" s="41"/>
      <c r="N27" s="208">
        <v>0.28882239999999998</v>
      </c>
      <c r="O27" s="41"/>
      <c r="Q27" s="204"/>
    </row>
    <row r="28" spans="1:17" ht="15" x14ac:dyDescent="0.2">
      <c r="A28" s="27"/>
      <c r="B28" s="28"/>
      <c r="C28" s="28"/>
      <c r="D28" s="90"/>
      <c r="E28" s="27" t="s">
        <v>99</v>
      </c>
      <c r="F28" s="28">
        <v>169240010</v>
      </c>
      <c r="G28" s="88" t="s">
        <v>91</v>
      </c>
      <c r="H28" s="32" t="s">
        <v>24</v>
      </c>
      <c r="I28" s="33">
        <v>-5.4375399999999997E-2</v>
      </c>
      <c r="J28" s="34">
        <v>4.0371399999999998E-3</v>
      </c>
      <c r="K28" s="36">
        <v>-9.6097000000000005E-3</v>
      </c>
      <c r="L28" s="36">
        <v>0.67946978999999996</v>
      </c>
      <c r="M28" s="41"/>
      <c r="N28" s="208">
        <v>0.40795579999999998</v>
      </c>
      <c r="O28" s="41"/>
      <c r="Q28" s="204"/>
    </row>
    <row r="29" spans="1:17" ht="15" x14ac:dyDescent="0.2">
      <c r="A29" s="27">
        <v>10</v>
      </c>
      <c r="B29" s="28">
        <v>135278717</v>
      </c>
      <c r="C29" s="28">
        <v>135279147</v>
      </c>
      <c r="D29" s="87">
        <v>2.412962E-7</v>
      </c>
      <c r="E29" s="27" t="s">
        <v>100</v>
      </c>
      <c r="F29" s="28">
        <v>135278717</v>
      </c>
      <c r="G29" s="88" t="s">
        <v>101</v>
      </c>
      <c r="H29" s="32" t="s">
        <v>30</v>
      </c>
      <c r="I29" s="33">
        <v>6.1270030000000003E-2</v>
      </c>
      <c r="J29" s="34">
        <v>1.46922E-3</v>
      </c>
      <c r="K29" s="36">
        <v>1.3527020000000001E-2</v>
      </c>
      <c r="L29" s="36">
        <v>0.60496349999999999</v>
      </c>
      <c r="M29" s="89">
        <v>0</v>
      </c>
      <c r="N29" s="208">
        <v>0.98346940000000005</v>
      </c>
      <c r="O29" s="89">
        <v>0</v>
      </c>
      <c r="Q29" s="204"/>
    </row>
    <row r="30" spans="1:17" ht="15" x14ac:dyDescent="0.2">
      <c r="A30" s="27"/>
      <c r="B30" s="27"/>
      <c r="C30" s="27"/>
      <c r="D30" s="90"/>
      <c r="E30" s="27" t="s">
        <v>102</v>
      </c>
      <c r="F30" s="28">
        <v>135278901</v>
      </c>
      <c r="G30" s="88" t="s">
        <v>101</v>
      </c>
      <c r="H30" s="32" t="s">
        <v>30</v>
      </c>
      <c r="I30" s="33">
        <v>0.18613347999999999</v>
      </c>
      <c r="J30" s="58">
        <v>4.169E-4</v>
      </c>
      <c r="K30" s="36">
        <v>4.567065E-2</v>
      </c>
      <c r="L30" s="36">
        <v>0.45743937000000001</v>
      </c>
      <c r="M30" s="41"/>
      <c r="N30" s="208">
        <v>0.65329970000000004</v>
      </c>
      <c r="O30" s="41"/>
      <c r="Q30" s="204"/>
    </row>
    <row r="31" spans="1:17" ht="15" x14ac:dyDescent="0.2">
      <c r="A31" s="27"/>
      <c r="B31" s="27"/>
      <c r="C31" s="27"/>
      <c r="D31" s="90"/>
      <c r="E31" s="27" t="s">
        <v>103</v>
      </c>
      <c r="F31" s="28">
        <v>135278976</v>
      </c>
      <c r="G31" s="88" t="s">
        <v>101</v>
      </c>
      <c r="H31" s="32" t="s">
        <v>30</v>
      </c>
      <c r="I31" s="33">
        <v>7.0488380000000003E-2</v>
      </c>
      <c r="J31" s="34">
        <v>4.0881700000000003E-3</v>
      </c>
      <c r="K31" s="36">
        <v>1.6081100000000001E-2</v>
      </c>
      <c r="L31" s="36">
        <v>0.57996254000000003</v>
      </c>
      <c r="M31" s="41"/>
      <c r="N31" s="208">
        <v>0.64861800000000003</v>
      </c>
      <c r="O31" s="41"/>
      <c r="Q31" s="204"/>
    </row>
    <row r="32" spans="1:17" ht="15" x14ac:dyDescent="0.2">
      <c r="A32" s="27"/>
      <c r="B32" s="27"/>
      <c r="C32" s="27"/>
      <c r="D32" s="90"/>
      <c r="E32" s="27" t="s">
        <v>104</v>
      </c>
      <c r="F32" s="28">
        <v>135279010</v>
      </c>
      <c r="G32" s="88" t="s">
        <v>101</v>
      </c>
      <c r="H32" s="32" t="s">
        <v>30</v>
      </c>
      <c r="I32" s="33">
        <v>0.17101088</v>
      </c>
      <c r="J32" s="58">
        <v>2.1919999999999999E-4</v>
      </c>
      <c r="K32" s="36">
        <v>2.3763780000000002E-2</v>
      </c>
      <c r="L32" s="36">
        <v>0.6144423</v>
      </c>
      <c r="M32" s="41"/>
      <c r="N32" s="208">
        <v>0.28002519999999997</v>
      </c>
      <c r="O32" s="41"/>
      <c r="Q32" s="204"/>
    </row>
    <row r="33" spans="1:17" ht="15" x14ac:dyDescent="0.2">
      <c r="A33" s="62"/>
      <c r="B33" s="62"/>
      <c r="C33" s="62"/>
      <c r="D33" s="100"/>
      <c r="E33" s="62" t="s">
        <v>105</v>
      </c>
      <c r="F33" s="65">
        <v>135279147</v>
      </c>
      <c r="G33" s="101" t="s">
        <v>101</v>
      </c>
      <c r="H33" s="67" t="s">
        <v>30</v>
      </c>
      <c r="I33" s="68">
        <v>7.6208120000000004E-2</v>
      </c>
      <c r="J33" s="69">
        <v>3.6703999999999999E-3</v>
      </c>
      <c r="K33" s="71">
        <v>3.0848090000000002E-2</v>
      </c>
      <c r="L33" s="71">
        <v>0.36110205000000001</v>
      </c>
      <c r="M33" s="72"/>
      <c r="N33" s="210">
        <v>0.31588290000000002</v>
      </c>
      <c r="O33" s="72"/>
      <c r="Q33" s="204"/>
    </row>
    <row r="34" spans="1:17" ht="15" x14ac:dyDescent="0.2">
      <c r="A34" s="231" t="s">
        <v>66</v>
      </c>
      <c r="B34" s="232"/>
      <c r="C34" s="232"/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</row>
    <row r="35" spans="1:17" ht="15.75" customHeight="1" x14ac:dyDescent="0.15">
      <c r="A35" s="74"/>
      <c r="B35" s="74"/>
      <c r="C35" s="74"/>
      <c r="D35" s="102"/>
      <c r="E35" s="74"/>
      <c r="F35" s="74"/>
      <c r="G35" s="74"/>
      <c r="H35" s="74"/>
      <c r="I35" s="102"/>
      <c r="J35" s="102"/>
      <c r="K35" s="102"/>
      <c r="L35" s="102"/>
      <c r="M35" s="39"/>
      <c r="N35" s="103"/>
      <c r="O35" s="39"/>
    </row>
    <row r="36" spans="1:17" ht="15.75" customHeight="1" x14ac:dyDescent="0.15">
      <c r="A36" s="74"/>
      <c r="B36" s="74"/>
      <c r="C36" s="74"/>
      <c r="D36" s="102"/>
      <c r="E36" s="74"/>
      <c r="F36" s="74"/>
      <c r="G36" s="74"/>
      <c r="H36" s="74"/>
      <c r="I36" s="102"/>
      <c r="J36" s="102"/>
      <c r="K36" s="102"/>
      <c r="L36" s="102"/>
      <c r="M36" s="39"/>
      <c r="N36" s="103"/>
      <c r="O36" s="39"/>
    </row>
    <row r="37" spans="1:17" ht="15.75" customHeight="1" x14ac:dyDescent="0.15">
      <c r="A37" s="74"/>
      <c r="B37" s="74"/>
      <c r="C37" s="74"/>
      <c r="D37" s="102"/>
      <c r="E37" s="74"/>
      <c r="F37" s="74"/>
      <c r="G37" s="74"/>
      <c r="H37" s="74"/>
      <c r="I37" s="102"/>
      <c r="J37" s="102"/>
      <c r="K37" s="102"/>
      <c r="L37" s="102"/>
      <c r="M37" s="39"/>
      <c r="N37" s="103"/>
      <c r="O37" s="39"/>
    </row>
    <row r="38" spans="1:17" ht="15.75" customHeight="1" x14ac:dyDescent="0.15">
      <c r="A38" s="74"/>
      <c r="B38" s="74"/>
      <c r="C38" s="74"/>
      <c r="D38" s="102"/>
      <c r="E38" s="74"/>
      <c r="F38" s="74"/>
      <c r="G38" s="74"/>
      <c r="H38" s="74"/>
      <c r="I38" s="102"/>
      <c r="J38" s="102"/>
      <c r="K38" s="102"/>
      <c r="L38" s="102"/>
      <c r="M38" s="39"/>
      <c r="N38" s="103"/>
      <c r="O38" s="39"/>
    </row>
    <row r="39" spans="1:17" ht="15.75" customHeight="1" x14ac:dyDescent="0.15">
      <c r="A39" s="74"/>
      <c r="B39" s="74"/>
      <c r="C39" s="74"/>
      <c r="D39" s="102"/>
      <c r="E39" s="74"/>
      <c r="F39" s="74"/>
      <c r="G39" s="74"/>
      <c r="H39" s="74"/>
      <c r="I39" s="102"/>
      <c r="J39" s="102"/>
      <c r="K39" s="102"/>
      <c r="L39" s="102"/>
      <c r="M39" s="39"/>
      <c r="N39" s="103"/>
      <c r="O39" s="39"/>
    </row>
    <row r="40" spans="1:17" ht="15.75" customHeight="1" x14ac:dyDescent="0.15">
      <c r="A40" s="74"/>
      <c r="B40" s="74"/>
      <c r="C40" s="74"/>
      <c r="D40" s="102"/>
      <c r="E40" s="74"/>
      <c r="F40" s="74"/>
      <c r="G40" s="74"/>
      <c r="H40" s="74"/>
      <c r="I40" s="102"/>
      <c r="J40" s="102"/>
      <c r="K40" s="102"/>
      <c r="L40" s="102"/>
      <c r="M40" s="39"/>
      <c r="N40" s="103"/>
      <c r="O40" s="39"/>
    </row>
    <row r="41" spans="1:17" ht="15.75" customHeight="1" x14ac:dyDescent="0.15">
      <c r="A41" s="74"/>
      <c r="B41" s="74"/>
      <c r="C41" s="74"/>
      <c r="D41" s="102"/>
      <c r="E41" s="74"/>
      <c r="F41" s="74"/>
      <c r="G41" s="74"/>
      <c r="H41" s="74"/>
      <c r="I41" s="102"/>
      <c r="J41" s="102"/>
      <c r="K41" s="102"/>
      <c r="L41" s="102"/>
      <c r="M41" s="39"/>
      <c r="N41" s="103"/>
      <c r="O41" s="39"/>
    </row>
    <row r="42" spans="1:17" ht="15.75" customHeight="1" x14ac:dyDescent="0.15">
      <c r="A42" s="74"/>
      <c r="B42" s="74"/>
      <c r="C42" s="74"/>
      <c r="D42" s="102"/>
      <c r="E42" s="74"/>
      <c r="F42" s="74"/>
      <c r="G42" s="74"/>
      <c r="H42" s="74"/>
      <c r="I42" s="102"/>
      <c r="J42" s="102"/>
      <c r="K42" s="102"/>
      <c r="L42" s="102"/>
      <c r="M42" s="39"/>
      <c r="N42" s="103"/>
      <c r="O42" s="39"/>
    </row>
    <row r="43" spans="1:17" ht="15.75" customHeight="1" x14ac:dyDescent="0.15">
      <c r="A43" s="74"/>
      <c r="B43" s="74"/>
      <c r="C43" s="74"/>
      <c r="D43" s="102"/>
      <c r="E43" s="74"/>
      <c r="F43" s="74"/>
      <c r="G43" s="74"/>
      <c r="H43" s="74"/>
      <c r="I43" s="102"/>
      <c r="J43" s="102"/>
      <c r="K43" s="102"/>
      <c r="L43" s="102"/>
      <c r="M43" s="39"/>
      <c r="N43" s="103"/>
      <c r="O43" s="39"/>
    </row>
    <row r="44" spans="1:17" ht="15.75" customHeight="1" x14ac:dyDescent="0.15">
      <c r="A44" s="74"/>
      <c r="B44" s="74"/>
      <c r="C44" s="74"/>
      <c r="D44" s="102"/>
      <c r="E44" s="74"/>
      <c r="F44" s="74"/>
      <c r="G44" s="74"/>
      <c r="H44" s="74"/>
      <c r="I44" s="102"/>
      <c r="J44" s="102"/>
      <c r="K44" s="102"/>
      <c r="L44" s="102"/>
      <c r="M44" s="39"/>
      <c r="N44" s="103"/>
      <c r="O44" s="39"/>
    </row>
    <row r="45" spans="1:17" ht="15.75" customHeight="1" x14ac:dyDescent="0.15">
      <c r="A45" s="74"/>
      <c r="B45" s="74"/>
      <c r="C45" s="74"/>
      <c r="D45" s="102"/>
      <c r="E45" s="74"/>
      <c r="F45" s="74"/>
      <c r="G45" s="74"/>
      <c r="H45" s="74"/>
      <c r="I45" s="102"/>
      <c r="J45" s="102"/>
      <c r="K45" s="102"/>
      <c r="L45" s="102"/>
      <c r="M45" s="39"/>
      <c r="N45" s="103"/>
      <c r="O45" s="39"/>
    </row>
    <row r="46" spans="1:17" ht="15.75" customHeight="1" x14ac:dyDescent="0.15">
      <c r="A46" s="74"/>
      <c r="B46" s="74"/>
      <c r="C46" s="74"/>
      <c r="D46" s="102"/>
      <c r="E46" s="74"/>
      <c r="F46" s="74"/>
      <c r="G46" s="74"/>
      <c r="H46" s="74"/>
      <c r="I46" s="102"/>
      <c r="J46" s="102"/>
      <c r="K46" s="102"/>
      <c r="L46" s="102"/>
      <c r="M46" s="39"/>
      <c r="N46" s="103"/>
      <c r="O46" s="39"/>
    </row>
    <row r="47" spans="1:17" ht="15.75" customHeight="1" x14ac:dyDescent="0.15">
      <c r="A47" s="74"/>
      <c r="B47" s="74"/>
      <c r="C47" s="74"/>
      <c r="D47" s="102"/>
      <c r="E47" s="74"/>
      <c r="F47" s="74"/>
      <c r="G47" s="74"/>
      <c r="H47" s="74"/>
      <c r="I47" s="102"/>
      <c r="J47" s="102"/>
      <c r="K47" s="102"/>
      <c r="L47" s="102"/>
      <c r="M47" s="39"/>
      <c r="N47" s="103"/>
      <c r="O47" s="39"/>
    </row>
    <row r="48" spans="1:17" ht="15.75" customHeight="1" x14ac:dyDescent="0.15">
      <c r="A48" s="74"/>
      <c r="B48" s="74"/>
      <c r="C48" s="74"/>
      <c r="D48" s="102"/>
      <c r="E48" s="74"/>
      <c r="F48" s="74"/>
      <c r="G48" s="74"/>
      <c r="H48" s="74"/>
      <c r="I48" s="102"/>
      <c r="J48" s="102"/>
      <c r="K48" s="102"/>
      <c r="L48" s="102"/>
      <c r="M48" s="39"/>
      <c r="N48" s="103"/>
      <c r="O48" s="39"/>
    </row>
    <row r="49" spans="1:15" ht="15.75" customHeight="1" x14ac:dyDescent="0.15">
      <c r="A49" s="74"/>
      <c r="B49" s="74"/>
      <c r="C49" s="74"/>
      <c r="D49" s="102"/>
      <c r="E49" s="74"/>
      <c r="F49" s="74"/>
      <c r="G49" s="74"/>
      <c r="H49" s="74"/>
      <c r="I49" s="102"/>
      <c r="J49" s="102"/>
      <c r="K49" s="102"/>
      <c r="L49" s="102"/>
      <c r="M49" s="39"/>
      <c r="N49" s="103"/>
      <c r="O49" s="39"/>
    </row>
    <row r="50" spans="1:15" ht="15.75" customHeight="1" x14ac:dyDescent="0.15">
      <c r="A50" s="74"/>
      <c r="B50" s="74"/>
      <c r="C50" s="74"/>
      <c r="D50" s="102"/>
      <c r="E50" s="74"/>
      <c r="F50" s="74"/>
      <c r="G50" s="74"/>
      <c r="H50" s="74"/>
      <c r="I50" s="102"/>
      <c r="J50" s="102"/>
      <c r="K50" s="102"/>
      <c r="L50" s="102"/>
      <c r="M50" s="39"/>
      <c r="N50" s="103"/>
      <c r="O50" s="39"/>
    </row>
    <row r="51" spans="1:15" ht="15.75" customHeight="1" x14ac:dyDescent="0.15">
      <c r="A51" s="74"/>
      <c r="B51" s="74"/>
      <c r="C51" s="74"/>
      <c r="D51" s="102"/>
      <c r="E51" s="74"/>
      <c r="F51" s="74"/>
      <c r="G51" s="74"/>
      <c r="H51" s="74"/>
      <c r="I51" s="102"/>
      <c r="J51" s="102"/>
      <c r="K51" s="102"/>
      <c r="L51" s="102"/>
      <c r="M51" s="39"/>
      <c r="N51" s="103"/>
      <c r="O51" s="39"/>
    </row>
    <row r="52" spans="1:15" ht="15.75" customHeight="1" x14ac:dyDescent="0.15">
      <c r="A52" s="74"/>
      <c r="B52" s="74"/>
      <c r="C52" s="74"/>
      <c r="D52" s="102"/>
      <c r="E52" s="74"/>
      <c r="F52" s="74"/>
      <c r="G52" s="74"/>
      <c r="H52" s="74"/>
      <c r="I52" s="102"/>
      <c r="J52" s="102"/>
      <c r="K52" s="102"/>
      <c r="L52" s="102"/>
      <c r="M52" s="39"/>
      <c r="N52" s="103"/>
      <c r="O52" s="39"/>
    </row>
    <row r="53" spans="1:15" ht="15.75" customHeight="1" x14ac:dyDescent="0.15">
      <c r="A53" s="74"/>
      <c r="B53" s="74"/>
      <c r="C53" s="74"/>
      <c r="D53" s="102"/>
      <c r="E53" s="74"/>
      <c r="F53" s="74"/>
      <c r="G53" s="74"/>
      <c r="H53" s="74"/>
      <c r="I53" s="102"/>
      <c r="J53" s="102"/>
      <c r="K53" s="102"/>
      <c r="L53" s="102"/>
      <c r="M53" s="39"/>
      <c r="N53" s="103"/>
      <c r="O53" s="39"/>
    </row>
    <row r="54" spans="1:15" ht="15.75" customHeight="1" x14ac:dyDescent="0.15">
      <c r="A54" s="74"/>
      <c r="B54" s="74"/>
      <c r="C54" s="74"/>
      <c r="D54" s="102"/>
      <c r="E54" s="74"/>
      <c r="F54" s="74"/>
      <c r="G54" s="74"/>
      <c r="H54" s="74"/>
      <c r="I54" s="102"/>
      <c r="J54" s="102"/>
      <c r="K54" s="102"/>
      <c r="L54" s="102"/>
      <c r="M54" s="39"/>
      <c r="N54" s="103"/>
      <c r="O54" s="39"/>
    </row>
    <row r="55" spans="1:15" ht="15.75" customHeight="1" x14ac:dyDescent="0.15">
      <c r="A55" s="74"/>
      <c r="B55" s="74"/>
      <c r="C55" s="74"/>
      <c r="D55" s="102"/>
      <c r="E55" s="74"/>
      <c r="F55" s="74"/>
      <c r="G55" s="74"/>
      <c r="H55" s="74"/>
      <c r="I55" s="102"/>
      <c r="J55" s="102"/>
      <c r="K55" s="102"/>
      <c r="L55" s="102"/>
      <c r="M55" s="39"/>
      <c r="N55" s="103"/>
      <c r="O55" s="39"/>
    </row>
    <row r="56" spans="1:15" ht="15.75" customHeight="1" x14ac:dyDescent="0.15">
      <c r="A56" s="74"/>
      <c r="B56" s="74"/>
      <c r="C56" s="74"/>
      <c r="D56" s="102"/>
      <c r="E56" s="74"/>
      <c r="F56" s="74"/>
      <c r="G56" s="74"/>
      <c r="H56" s="74"/>
      <c r="I56" s="102"/>
      <c r="J56" s="102"/>
      <c r="K56" s="102"/>
      <c r="L56" s="102"/>
      <c r="M56" s="39"/>
      <c r="N56" s="103"/>
      <c r="O56" s="39"/>
    </row>
    <row r="57" spans="1:15" ht="15.75" customHeight="1" x14ac:dyDescent="0.15">
      <c r="A57" s="74"/>
      <c r="B57" s="74"/>
      <c r="C57" s="74"/>
      <c r="D57" s="102"/>
      <c r="E57" s="74"/>
      <c r="F57" s="74"/>
      <c r="G57" s="74"/>
      <c r="H57" s="74"/>
      <c r="I57" s="102"/>
      <c r="J57" s="102"/>
      <c r="K57" s="102"/>
      <c r="L57" s="102"/>
      <c r="M57" s="39"/>
      <c r="N57" s="103"/>
      <c r="O57" s="39"/>
    </row>
    <row r="58" spans="1:15" ht="15.75" customHeight="1" x14ac:dyDescent="0.15">
      <c r="A58" s="74"/>
      <c r="B58" s="74"/>
      <c r="C58" s="74"/>
      <c r="D58" s="102"/>
      <c r="E58" s="74"/>
      <c r="F58" s="74"/>
      <c r="G58" s="74"/>
      <c r="H58" s="74"/>
      <c r="I58" s="102"/>
      <c r="J58" s="102"/>
      <c r="K58" s="102"/>
      <c r="L58" s="102"/>
      <c r="M58" s="39"/>
      <c r="N58" s="103"/>
      <c r="O58" s="39"/>
    </row>
    <row r="59" spans="1:15" ht="15.75" customHeight="1" x14ac:dyDescent="0.15">
      <c r="A59" s="74"/>
      <c r="B59" s="74"/>
      <c r="C59" s="74"/>
      <c r="D59" s="102"/>
      <c r="E59" s="74"/>
      <c r="F59" s="74"/>
      <c r="G59" s="74"/>
      <c r="H59" s="74"/>
      <c r="I59" s="102"/>
      <c r="J59" s="102"/>
      <c r="K59" s="102"/>
      <c r="L59" s="102"/>
      <c r="M59" s="39"/>
      <c r="N59" s="103"/>
      <c r="O59" s="39"/>
    </row>
    <row r="60" spans="1:15" ht="15.75" customHeight="1" x14ac:dyDescent="0.15">
      <c r="A60" s="74"/>
      <c r="B60" s="74"/>
      <c r="C60" s="74"/>
      <c r="D60" s="102"/>
      <c r="E60" s="74"/>
      <c r="F60" s="74"/>
      <c r="G60" s="74"/>
      <c r="H60" s="74"/>
      <c r="I60" s="102"/>
      <c r="J60" s="102"/>
      <c r="K60" s="102"/>
      <c r="L60" s="102"/>
      <c r="M60" s="39"/>
      <c r="N60" s="103"/>
      <c r="O60" s="39"/>
    </row>
    <row r="61" spans="1:15" ht="15.75" customHeight="1" x14ac:dyDescent="0.15">
      <c r="A61" s="74"/>
      <c r="B61" s="74"/>
      <c r="C61" s="74"/>
      <c r="D61" s="102"/>
      <c r="E61" s="74"/>
      <c r="F61" s="74"/>
      <c r="G61" s="74"/>
      <c r="H61" s="74"/>
      <c r="I61" s="102"/>
      <c r="J61" s="102"/>
      <c r="K61" s="102"/>
      <c r="L61" s="102"/>
      <c r="M61" s="39"/>
      <c r="N61" s="103"/>
      <c r="O61" s="39"/>
    </row>
    <row r="62" spans="1:15" ht="15.75" customHeight="1" x14ac:dyDescent="0.15">
      <c r="A62" s="74"/>
      <c r="B62" s="74"/>
      <c r="C62" s="74"/>
      <c r="D62" s="102"/>
      <c r="E62" s="74"/>
      <c r="F62" s="74"/>
      <c r="G62" s="74"/>
      <c r="H62" s="74"/>
      <c r="I62" s="102"/>
      <c r="J62" s="102"/>
      <c r="K62" s="102"/>
      <c r="L62" s="102"/>
      <c r="M62" s="39"/>
      <c r="N62" s="103"/>
      <c r="O62" s="39"/>
    </row>
    <row r="63" spans="1:15" ht="14" x14ac:dyDescent="0.15">
      <c r="A63" s="74"/>
      <c r="B63" s="74"/>
      <c r="C63" s="74"/>
      <c r="D63" s="102"/>
      <c r="E63" s="74"/>
      <c r="F63" s="74"/>
      <c r="G63" s="74"/>
      <c r="H63" s="74"/>
      <c r="I63" s="102"/>
      <c r="J63" s="102"/>
      <c r="K63" s="102"/>
      <c r="L63" s="102"/>
      <c r="M63" s="39"/>
      <c r="N63" s="103"/>
      <c r="O63" s="39"/>
    </row>
    <row r="64" spans="1:15" ht="14" x14ac:dyDescent="0.15">
      <c r="A64" s="74"/>
      <c r="B64" s="74"/>
      <c r="C64" s="74"/>
      <c r="D64" s="102"/>
      <c r="E64" s="74"/>
      <c r="F64" s="74"/>
      <c r="G64" s="74"/>
      <c r="H64" s="74"/>
      <c r="I64" s="102"/>
      <c r="J64" s="102"/>
      <c r="K64" s="102"/>
      <c r="L64" s="102"/>
      <c r="M64" s="39"/>
      <c r="N64" s="103"/>
      <c r="O64" s="39"/>
    </row>
    <row r="65" spans="1:15" ht="14" x14ac:dyDescent="0.15">
      <c r="A65" s="74"/>
      <c r="B65" s="74"/>
      <c r="C65" s="74"/>
      <c r="D65" s="102"/>
      <c r="E65" s="74"/>
      <c r="F65" s="74"/>
      <c r="G65" s="74"/>
      <c r="H65" s="74"/>
      <c r="I65" s="102"/>
      <c r="J65" s="102"/>
      <c r="K65" s="102"/>
      <c r="L65" s="102"/>
      <c r="M65" s="39"/>
      <c r="N65" s="103"/>
      <c r="O65" s="39"/>
    </row>
    <row r="66" spans="1:15" ht="14" x14ac:dyDescent="0.15">
      <c r="A66" s="74"/>
      <c r="B66" s="74"/>
      <c r="C66" s="74"/>
      <c r="D66" s="102"/>
      <c r="E66" s="74"/>
      <c r="F66" s="74"/>
      <c r="G66" s="74"/>
      <c r="H66" s="74"/>
      <c r="I66" s="102"/>
      <c r="J66" s="102"/>
      <c r="K66" s="102"/>
      <c r="L66" s="102"/>
      <c r="M66" s="39"/>
      <c r="N66" s="103"/>
      <c r="O66" s="39"/>
    </row>
    <row r="67" spans="1:15" ht="14" x14ac:dyDescent="0.15">
      <c r="A67" s="74"/>
      <c r="B67" s="74"/>
      <c r="C67" s="74"/>
      <c r="D67" s="102"/>
      <c r="E67" s="74"/>
      <c r="F67" s="74"/>
      <c r="G67" s="74"/>
      <c r="H67" s="74"/>
      <c r="I67" s="102"/>
      <c r="J67" s="102"/>
      <c r="K67" s="102"/>
      <c r="L67" s="102"/>
      <c r="M67" s="39"/>
      <c r="N67" s="103"/>
      <c r="O67" s="39"/>
    </row>
    <row r="68" spans="1:15" ht="14" x14ac:dyDescent="0.15">
      <c r="A68" s="74"/>
      <c r="B68" s="74"/>
      <c r="C68" s="74"/>
      <c r="D68" s="102"/>
      <c r="E68" s="74"/>
      <c r="F68" s="74"/>
      <c r="G68" s="74"/>
      <c r="H68" s="74"/>
      <c r="I68" s="102"/>
      <c r="J68" s="102"/>
      <c r="K68" s="102"/>
      <c r="L68" s="102"/>
      <c r="M68" s="39"/>
      <c r="N68" s="103"/>
      <c r="O68" s="39"/>
    </row>
    <row r="69" spans="1:15" ht="14" x14ac:dyDescent="0.15">
      <c r="A69" s="74"/>
      <c r="B69" s="74"/>
      <c r="C69" s="74"/>
      <c r="D69" s="102"/>
      <c r="E69" s="74"/>
      <c r="F69" s="74"/>
      <c r="G69" s="74"/>
      <c r="H69" s="74"/>
      <c r="I69" s="102"/>
      <c r="J69" s="102"/>
      <c r="K69" s="102"/>
      <c r="L69" s="102"/>
      <c r="M69" s="39"/>
      <c r="N69" s="103"/>
      <c r="O69" s="39"/>
    </row>
    <row r="70" spans="1:15" ht="14" x14ac:dyDescent="0.15">
      <c r="A70" s="74"/>
      <c r="B70" s="74"/>
      <c r="C70" s="74"/>
      <c r="D70" s="102"/>
      <c r="E70" s="74"/>
      <c r="F70" s="74"/>
      <c r="G70" s="74"/>
      <c r="H70" s="74"/>
      <c r="I70" s="102"/>
      <c r="J70" s="102"/>
      <c r="K70" s="102"/>
      <c r="L70" s="102"/>
      <c r="M70" s="39"/>
      <c r="N70" s="103"/>
      <c r="O70" s="39"/>
    </row>
    <row r="71" spans="1:15" ht="14" x14ac:dyDescent="0.15">
      <c r="A71" s="74"/>
      <c r="B71" s="74"/>
      <c r="C71" s="74"/>
      <c r="D71" s="102"/>
      <c r="E71" s="74"/>
      <c r="F71" s="74"/>
      <c r="G71" s="74"/>
      <c r="H71" s="74"/>
      <c r="I71" s="102"/>
      <c r="J71" s="102"/>
      <c r="K71" s="102"/>
      <c r="L71" s="102"/>
      <c r="M71" s="39"/>
      <c r="N71" s="103"/>
      <c r="O71" s="39"/>
    </row>
    <row r="72" spans="1:15" ht="14" x14ac:dyDescent="0.15">
      <c r="A72" s="74"/>
      <c r="B72" s="74"/>
      <c r="C72" s="74"/>
      <c r="D72" s="102"/>
      <c r="E72" s="74"/>
      <c r="F72" s="74"/>
      <c r="G72" s="74"/>
      <c r="H72" s="74"/>
      <c r="I72" s="102"/>
      <c r="J72" s="102"/>
      <c r="K72" s="102"/>
      <c r="L72" s="102"/>
      <c r="M72" s="39"/>
      <c r="N72" s="103"/>
      <c r="O72" s="39"/>
    </row>
    <row r="73" spans="1:15" ht="14" x14ac:dyDescent="0.15">
      <c r="A73" s="74"/>
      <c r="B73" s="74"/>
      <c r="C73" s="74"/>
      <c r="D73" s="102"/>
      <c r="E73" s="74"/>
      <c r="F73" s="74"/>
      <c r="G73" s="74"/>
      <c r="H73" s="74"/>
      <c r="I73" s="102"/>
      <c r="J73" s="102"/>
      <c r="K73" s="102"/>
      <c r="L73" s="102"/>
      <c r="M73" s="39"/>
      <c r="N73" s="103"/>
      <c r="O73" s="39"/>
    </row>
    <row r="74" spans="1:15" ht="14" x14ac:dyDescent="0.15">
      <c r="A74" s="74"/>
      <c r="B74" s="74"/>
      <c r="C74" s="74"/>
      <c r="D74" s="102"/>
      <c r="E74" s="74"/>
      <c r="F74" s="74"/>
      <c r="G74" s="74"/>
      <c r="H74" s="74"/>
      <c r="I74" s="102"/>
      <c r="J74" s="102"/>
      <c r="K74" s="102"/>
      <c r="L74" s="102"/>
      <c r="M74" s="39"/>
      <c r="N74" s="103"/>
      <c r="O74" s="39"/>
    </row>
    <row r="75" spans="1:15" ht="14" x14ac:dyDescent="0.15">
      <c r="A75" s="74"/>
      <c r="B75" s="74"/>
      <c r="C75" s="74"/>
      <c r="D75" s="102"/>
      <c r="E75" s="74"/>
      <c r="F75" s="74"/>
      <c r="G75" s="74"/>
      <c r="H75" s="74"/>
      <c r="I75" s="102"/>
      <c r="J75" s="102"/>
      <c r="K75" s="102"/>
      <c r="L75" s="102"/>
      <c r="M75" s="39"/>
      <c r="N75" s="103"/>
      <c r="O75" s="39"/>
    </row>
    <row r="76" spans="1:15" ht="14" x14ac:dyDescent="0.15">
      <c r="A76" s="74"/>
      <c r="B76" s="74"/>
      <c r="C76" s="74"/>
      <c r="D76" s="102"/>
      <c r="E76" s="74"/>
      <c r="F76" s="74"/>
      <c r="G76" s="74"/>
      <c r="H76" s="74"/>
      <c r="I76" s="102"/>
      <c r="J76" s="102"/>
      <c r="K76" s="102"/>
      <c r="L76" s="102"/>
      <c r="M76" s="39"/>
      <c r="N76" s="103"/>
      <c r="O76" s="39"/>
    </row>
    <row r="77" spans="1:15" ht="14" x14ac:dyDescent="0.15">
      <c r="A77" s="74"/>
      <c r="B77" s="74"/>
      <c r="C77" s="74"/>
      <c r="D77" s="102"/>
      <c r="E77" s="74"/>
      <c r="F77" s="74"/>
      <c r="G77" s="74"/>
      <c r="H77" s="74"/>
      <c r="I77" s="102"/>
      <c r="J77" s="102"/>
      <c r="K77" s="102"/>
      <c r="L77" s="102"/>
      <c r="M77" s="39"/>
      <c r="N77" s="103"/>
      <c r="O77" s="39"/>
    </row>
    <row r="78" spans="1:15" ht="14" x14ac:dyDescent="0.15">
      <c r="A78" s="74"/>
      <c r="B78" s="74"/>
      <c r="C78" s="74"/>
      <c r="D78" s="102"/>
      <c r="E78" s="74"/>
      <c r="F78" s="74"/>
      <c r="G78" s="74"/>
      <c r="H78" s="74"/>
      <c r="I78" s="102"/>
      <c r="J78" s="102"/>
      <c r="K78" s="102"/>
      <c r="L78" s="102"/>
      <c r="M78" s="39"/>
      <c r="N78" s="103"/>
      <c r="O78" s="39"/>
    </row>
    <row r="79" spans="1:15" ht="14" x14ac:dyDescent="0.15">
      <c r="A79" s="74"/>
      <c r="B79" s="74"/>
      <c r="C79" s="74"/>
      <c r="D79" s="102"/>
      <c r="E79" s="74"/>
      <c r="F79" s="74"/>
      <c r="G79" s="74"/>
      <c r="H79" s="74"/>
      <c r="I79" s="102"/>
      <c r="J79" s="102"/>
      <c r="K79" s="102"/>
      <c r="L79" s="102"/>
      <c r="M79" s="39"/>
      <c r="N79" s="103"/>
      <c r="O79" s="39"/>
    </row>
    <row r="80" spans="1:15" ht="14" x14ac:dyDescent="0.15">
      <c r="A80" s="74"/>
      <c r="B80" s="74"/>
      <c r="C80" s="74"/>
      <c r="D80" s="102"/>
      <c r="E80" s="74"/>
      <c r="F80" s="74"/>
      <c r="G80" s="74"/>
      <c r="H80" s="74"/>
      <c r="I80" s="102"/>
      <c r="J80" s="102"/>
      <c r="K80" s="102"/>
      <c r="L80" s="102"/>
      <c r="M80" s="39"/>
      <c r="N80" s="103"/>
      <c r="O80" s="39"/>
    </row>
    <row r="81" spans="1:15" ht="14" x14ac:dyDescent="0.15">
      <c r="A81" s="74"/>
      <c r="B81" s="74"/>
      <c r="C81" s="74"/>
      <c r="D81" s="102"/>
      <c r="E81" s="74"/>
      <c r="F81" s="74"/>
      <c r="G81" s="74"/>
      <c r="H81" s="74"/>
      <c r="I81" s="102"/>
      <c r="J81" s="102"/>
      <c r="K81" s="102"/>
      <c r="L81" s="102"/>
      <c r="M81" s="39"/>
      <c r="N81" s="103"/>
      <c r="O81" s="39"/>
    </row>
    <row r="82" spans="1:15" ht="14" x14ac:dyDescent="0.15">
      <c r="A82" s="74"/>
      <c r="B82" s="74"/>
      <c r="C82" s="74"/>
      <c r="D82" s="102"/>
      <c r="E82" s="74"/>
      <c r="F82" s="74"/>
      <c r="G82" s="74"/>
      <c r="H82" s="74"/>
      <c r="I82" s="102"/>
      <c r="J82" s="102"/>
      <c r="K82" s="102"/>
      <c r="L82" s="102"/>
      <c r="M82" s="39"/>
      <c r="N82" s="103"/>
      <c r="O82" s="39"/>
    </row>
    <row r="83" spans="1:15" ht="14" x14ac:dyDescent="0.15">
      <c r="A83" s="74"/>
      <c r="B83" s="74"/>
      <c r="C83" s="74"/>
      <c r="D83" s="102"/>
      <c r="E83" s="74"/>
      <c r="F83" s="74"/>
      <c r="G83" s="74"/>
      <c r="H83" s="74"/>
      <c r="I83" s="102"/>
      <c r="J83" s="102"/>
      <c r="K83" s="102"/>
      <c r="L83" s="102"/>
      <c r="M83" s="39"/>
      <c r="N83" s="103"/>
      <c r="O83" s="39"/>
    </row>
    <row r="84" spans="1:15" ht="14" x14ac:dyDescent="0.15">
      <c r="A84" s="74"/>
      <c r="B84" s="74"/>
      <c r="C84" s="74"/>
      <c r="D84" s="102"/>
      <c r="E84" s="74"/>
      <c r="F84" s="74"/>
      <c r="G84" s="74"/>
      <c r="H84" s="74"/>
      <c r="I84" s="102"/>
      <c r="J84" s="102"/>
      <c r="K84" s="102"/>
      <c r="L84" s="102"/>
      <c r="M84" s="39"/>
      <c r="N84" s="103"/>
      <c r="O84" s="39"/>
    </row>
    <row r="85" spans="1:15" ht="14" x14ac:dyDescent="0.15">
      <c r="A85" s="74"/>
      <c r="B85" s="74"/>
      <c r="C85" s="74"/>
      <c r="D85" s="102"/>
      <c r="E85" s="74"/>
      <c r="F85" s="74"/>
      <c r="G85" s="74"/>
      <c r="H85" s="74"/>
      <c r="I85" s="102"/>
      <c r="J85" s="102"/>
      <c r="K85" s="102"/>
      <c r="L85" s="102"/>
      <c r="M85" s="39"/>
      <c r="N85" s="103"/>
      <c r="O85" s="39"/>
    </row>
    <row r="86" spans="1:15" ht="14" x14ac:dyDescent="0.15">
      <c r="A86" s="74"/>
      <c r="B86" s="74"/>
      <c r="C86" s="74"/>
      <c r="D86" s="102"/>
      <c r="E86" s="74"/>
      <c r="F86" s="74"/>
      <c r="G86" s="74"/>
      <c r="H86" s="74"/>
      <c r="I86" s="102"/>
      <c r="J86" s="102"/>
      <c r="K86" s="102"/>
      <c r="L86" s="102"/>
      <c r="M86" s="39"/>
      <c r="N86" s="103"/>
      <c r="O86" s="39"/>
    </row>
    <row r="87" spans="1:15" ht="14" x14ac:dyDescent="0.15">
      <c r="A87" s="74"/>
      <c r="B87" s="74"/>
      <c r="C87" s="74"/>
      <c r="D87" s="102"/>
      <c r="E87" s="74"/>
      <c r="F87" s="74"/>
      <c r="G87" s="74"/>
      <c r="H87" s="74"/>
      <c r="I87" s="102"/>
      <c r="J87" s="102"/>
      <c r="K87" s="102"/>
      <c r="L87" s="102"/>
      <c r="M87" s="39"/>
      <c r="N87" s="103"/>
      <c r="O87" s="39"/>
    </row>
    <row r="88" spans="1:15" ht="14" x14ac:dyDescent="0.15">
      <c r="A88" s="74"/>
      <c r="B88" s="74"/>
      <c r="C88" s="74"/>
      <c r="D88" s="102"/>
      <c r="E88" s="74"/>
      <c r="F88" s="74"/>
      <c r="G88" s="74"/>
      <c r="H88" s="74"/>
      <c r="I88" s="102"/>
      <c r="J88" s="102"/>
      <c r="K88" s="102"/>
      <c r="L88" s="102"/>
      <c r="M88" s="39"/>
      <c r="N88" s="103"/>
      <c r="O88" s="39"/>
    </row>
    <row r="89" spans="1:15" ht="14" x14ac:dyDescent="0.15">
      <c r="A89" s="74"/>
      <c r="B89" s="74"/>
      <c r="C89" s="74"/>
      <c r="D89" s="102"/>
      <c r="E89" s="74"/>
      <c r="F89" s="74"/>
      <c r="G89" s="74"/>
      <c r="H89" s="74"/>
      <c r="I89" s="102"/>
      <c r="J89" s="102"/>
      <c r="K89" s="102"/>
      <c r="L89" s="102"/>
      <c r="M89" s="39"/>
      <c r="N89" s="103"/>
      <c r="O89" s="39"/>
    </row>
    <row r="90" spans="1:15" ht="14" x14ac:dyDescent="0.15">
      <c r="A90" s="74"/>
      <c r="B90" s="74"/>
      <c r="C90" s="74"/>
      <c r="D90" s="102"/>
      <c r="E90" s="74"/>
      <c r="F90" s="74"/>
      <c r="G90" s="74"/>
      <c r="H90" s="74"/>
      <c r="I90" s="102"/>
      <c r="J90" s="102"/>
      <c r="K90" s="102"/>
      <c r="L90" s="102"/>
      <c r="M90" s="39"/>
      <c r="N90" s="103"/>
      <c r="O90" s="39"/>
    </row>
    <row r="91" spans="1:15" ht="14" x14ac:dyDescent="0.15">
      <c r="A91" s="74"/>
      <c r="B91" s="74"/>
      <c r="C91" s="74"/>
      <c r="D91" s="102"/>
      <c r="E91" s="74"/>
      <c r="F91" s="74"/>
      <c r="G91" s="74"/>
      <c r="H91" s="74"/>
      <c r="I91" s="102"/>
      <c r="J91" s="102"/>
      <c r="K91" s="102"/>
      <c r="L91" s="102"/>
      <c r="M91" s="39"/>
      <c r="N91" s="103"/>
      <c r="O91" s="39"/>
    </row>
    <row r="92" spans="1:15" ht="14" x14ac:dyDescent="0.15">
      <c r="A92" s="74"/>
      <c r="B92" s="74"/>
      <c r="C92" s="74"/>
      <c r="D92" s="102"/>
      <c r="E92" s="74"/>
      <c r="F92" s="74"/>
      <c r="G92" s="74"/>
      <c r="H92" s="74"/>
      <c r="I92" s="102"/>
      <c r="J92" s="102"/>
      <c r="K92" s="102"/>
      <c r="L92" s="102"/>
      <c r="M92" s="39"/>
      <c r="N92" s="103"/>
      <c r="O92" s="39"/>
    </row>
    <row r="93" spans="1:15" ht="14" x14ac:dyDescent="0.15">
      <c r="A93" s="74"/>
      <c r="B93" s="74"/>
      <c r="C93" s="74"/>
      <c r="D93" s="102"/>
      <c r="E93" s="74"/>
      <c r="F93" s="74"/>
      <c r="G93" s="74"/>
      <c r="H93" s="74"/>
      <c r="I93" s="102"/>
      <c r="J93" s="102"/>
      <c r="K93" s="102"/>
      <c r="L93" s="102"/>
      <c r="M93" s="39"/>
      <c r="N93" s="103"/>
      <c r="O93" s="39"/>
    </row>
    <row r="94" spans="1:15" ht="14" x14ac:dyDescent="0.15">
      <c r="A94" s="74"/>
      <c r="B94" s="74"/>
      <c r="C94" s="74"/>
      <c r="D94" s="102"/>
      <c r="E94" s="74"/>
      <c r="F94" s="74"/>
      <c r="G94" s="74"/>
      <c r="H94" s="74"/>
      <c r="I94" s="102"/>
      <c r="J94" s="102"/>
      <c r="K94" s="102"/>
      <c r="L94" s="102"/>
      <c r="M94" s="39"/>
      <c r="N94" s="103"/>
      <c r="O94" s="39"/>
    </row>
    <row r="95" spans="1:15" ht="14" x14ac:dyDescent="0.15">
      <c r="A95" s="74"/>
      <c r="B95" s="74"/>
      <c r="C95" s="74"/>
      <c r="D95" s="102"/>
      <c r="E95" s="74"/>
      <c r="F95" s="74"/>
      <c r="G95" s="74"/>
      <c r="H95" s="74"/>
      <c r="I95" s="102"/>
      <c r="J95" s="102"/>
      <c r="K95" s="102"/>
      <c r="L95" s="102"/>
      <c r="M95" s="39"/>
      <c r="N95" s="103"/>
      <c r="O95" s="39"/>
    </row>
    <row r="96" spans="1:15" ht="14" x14ac:dyDescent="0.15">
      <c r="A96" s="74"/>
      <c r="B96" s="74"/>
      <c r="C96" s="74"/>
      <c r="D96" s="102"/>
      <c r="E96" s="74"/>
      <c r="F96" s="74"/>
      <c r="G96" s="74"/>
      <c r="H96" s="74"/>
      <c r="I96" s="102"/>
      <c r="J96" s="102"/>
      <c r="K96" s="102"/>
      <c r="L96" s="102"/>
      <c r="M96" s="39"/>
      <c r="N96" s="103"/>
      <c r="O96" s="39"/>
    </row>
    <row r="97" spans="1:15" ht="14" x14ac:dyDescent="0.15">
      <c r="A97" s="74"/>
      <c r="B97" s="74"/>
      <c r="C97" s="74"/>
      <c r="D97" s="102"/>
      <c r="E97" s="74"/>
      <c r="F97" s="74"/>
      <c r="G97" s="74"/>
      <c r="H97" s="74"/>
      <c r="I97" s="102"/>
      <c r="J97" s="102"/>
      <c r="K97" s="102"/>
      <c r="L97" s="102"/>
      <c r="M97" s="39"/>
      <c r="N97" s="103"/>
      <c r="O97" s="39"/>
    </row>
    <row r="98" spans="1:15" ht="14" x14ac:dyDescent="0.15">
      <c r="A98" s="74"/>
      <c r="B98" s="74"/>
      <c r="C98" s="74"/>
      <c r="D98" s="102"/>
      <c r="E98" s="74"/>
      <c r="F98" s="74"/>
      <c r="G98" s="74"/>
      <c r="H98" s="74"/>
      <c r="I98" s="102"/>
      <c r="J98" s="102"/>
      <c r="K98" s="102"/>
      <c r="L98" s="102"/>
      <c r="M98" s="39"/>
      <c r="N98" s="103"/>
      <c r="O98" s="39"/>
    </row>
    <row r="99" spans="1:15" ht="14" x14ac:dyDescent="0.15">
      <c r="A99" s="74"/>
      <c r="B99" s="74"/>
      <c r="C99" s="74"/>
      <c r="D99" s="102"/>
      <c r="E99" s="74"/>
      <c r="F99" s="74"/>
      <c r="G99" s="74"/>
      <c r="H99" s="74"/>
      <c r="I99" s="102"/>
      <c r="J99" s="102"/>
      <c r="K99" s="102"/>
      <c r="L99" s="102"/>
      <c r="M99" s="39"/>
      <c r="N99" s="103"/>
      <c r="O99" s="39"/>
    </row>
    <row r="100" spans="1:15" ht="14" x14ac:dyDescent="0.15">
      <c r="A100" s="74"/>
      <c r="B100" s="74"/>
      <c r="C100" s="74"/>
      <c r="D100" s="102"/>
      <c r="E100" s="74"/>
      <c r="F100" s="74"/>
      <c r="G100" s="74"/>
      <c r="H100" s="74"/>
      <c r="I100" s="102"/>
      <c r="J100" s="102"/>
      <c r="K100" s="102"/>
      <c r="L100" s="102"/>
      <c r="M100" s="39"/>
      <c r="N100" s="103"/>
      <c r="O100" s="39"/>
    </row>
    <row r="101" spans="1:15" ht="14" x14ac:dyDescent="0.15">
      <c r="A101" s="74"/>
      <c r="B101" s="74"/>
      <c r="C101" s="74"/>
      <c r="D101" s="102"/>
      <c r="E101" s="74"/>
      <c r="F101" s="74"/>
      <c r="G101" s="74"/>
      <c r="H101" s="74"/>
      <c r="I101" s="102"/>
      <c r="J101" s="102"/>
      <c r="K101" s="102"/>
      <c r="L101" s="102"/>
      <c r="M101" s="39"/>
      <c r="N101" s="103"/>
      <c r="O101" s="39"/>
    </row>
    <row r="102" spans="1:15" ht="14" x14ac:dyDescent="0.15">
      <c r="A102" s="74"/>
      <c r="B102" s="74"/>
      <c r="C102" s="74"/>
      <c r="D102" s="102"/>
      <c r="E102" s="74"/>
      <c r="F102" s="74"/>
      <c r="G102" s="74"/>
      <c r="H102" s="74"/>
      <c r="I102" s="102"/>
      <c r="J102" s="102"/>
      <c r="K102" s="102"/>
      <c r="L102" s="102"/>
      <c r="M102" s="39"/>
      <c r="N102" s="103"/>
      <c r="O102" s="39"/>
    </row>
    <row r="103" spans="1:15" ht="14" x14ac:dyDescent="0.15">
      <c r="A103" s="74"/>
      <c r="B103" s="74"/>
      <c r="C103" s="74"/>
      <c r="D103" s="102"/>
      <c r="E103" s="74"/>
      <c r="F103" s="74"/>
      <c r="G103" s="74"/>
      <c r="H103" s="74"/>
      <c r="I103" s="102"/>
      <c r="J103" s="102"/>
      <c r="K103" s="102"/>
      <c r="L103" s="102"/>
      <c r="M103" s="39"/>
      <c r="N103" s="103"/>
      <c r="O103" s="39"/>
    </row>
    <row r="104" spans="1:15" ht="14" x14ac:dyDescent="0.15">
      <c r="A104" s="74"/>
      <c r="B104" s="74"/>
      <c r="C104" s="74"/>
      <c r="D104" s="102"/>
      <c r="E104" s="74"/>
      <c r="F104" s="74"/>
      <c r="G104" s="74"/>
      <c r="H104" s="74"/>
      <c r="I104" s="102"/>
      <c r="J104" s="102"/>
      <c r="K104" s="102"/>
      <c r="L104" s="102"/>
      <c r="M104" s="39"/>
      <c r="N104" s="103"/>
      <c r="O104" s="39"/>
    </row>
    <row r="105" spans="1:15" ht="14" x14ac:dyDescent="0.15">
      <c r="A105" s="74"/>
      <c r="B105" s="74"/>
      <c r="C105" s="74"/>
      <c r="D105" s="102"/>
      <c r="E105" s="74"/>
      <c r="F105" s="74"/>
      <c r="G105" s="74"/>
      <c r="H105" s="74"/>
      <c r="I105" s="102"/>
      <c r="J105" s="102"/>
      <c r="K105" s="102"/>
      <c r="L105" s="102"/>
      <c r="M105" s="39"/>
      <c r="N105" s="103"/>
      <c r="O105" s="39"/>
    </row>
    <row r="106" spans="1:15" ht="14" x14ac:dyDescent="0.15">
      <c r="A106" s="74"/>
      <c r="B106" s="74"/>
      <c r="C106" s="74"/>
      <c r="D106" s="102"/>
      <c r="E106" s="74"/>
      <c r="F106" s="74"/>
      <c r="G106" s="74"/>
      <c r="H106" s="74"/>
      <c r="I106" s="102"/>
      <c r="J106" s="102"/>
      <c r="K106" s="102"/>
      <c r="L106" s="102"/>
      <c r="M106" s="39"/>
      <c r="N106" s="103"/>
      <c r="O106" s="39"/>
    </row>
    <row r="107" spans="1:15" ht="14" x14ac:dyDescent="0.15">
      <c r="A107" s="74"/>
      <c r="B107" s="74"/>
      <c r="C107" s="74"/>
      <c r="D107" s="102"/>
      <c r="E107" s="74"/>
      <c r="F107" s="74"/>
      <c r="G107" s="74"/>
      <c r="H107" s="74"/>
      <c r="I107" s="102"/>
      <c r="J107" s="102"/>
      <c r="K107" s="102"/>
      <c r="L107" s="102"/>
      <c r="M107" s="39"/>
      <c r="N107" s="103"/>
      <c r="O107" s="39"/>
    </row>
    <row r="108" spans="1:15" ht="14" x14ac:dyDescent="0.15">
      <c r="A108" s="74"/>
      <c r="B108" s="74"/>
      <c r="C108" s="74"/>
      <c r="D108" s="102"/>
      <c r="E108" s="74"/>
      <c r="F108" s="74"/>
      <c r="G108" s="74"/>
      <c r="H108" s="74"/>
      <c r="I108" s="102"/>
      <c r="J108" s="102"/>
      <c r="K108" s="102"/>
      <c r="L108" s="102"/>
      <c r="M108" s="39"/>
      <c r="N108" s="103"/>
      <c r="O108" s="39"/>
    </row>
    <row r="109" spans="1:15" ht="14" x14ac:dyDescent="0.15">
      <c r="A109" s="74"/>
      <c r="B109" s="74"/>
      <c r="C109" s="74"/>
      <c r="D109" s="102"/>
      <c r="E109" s="74"/>
      <c r="F109" s="74"/>
      <c r="G109" s="74"/>
      <c r="H109" s="74"/>
      <c r="I109" s="102"/>
      <c r="J109" s="102"/>
      <c r="K109" s="102"/>
      <c r="L109" s="102"/>
      <c r="M109" s="39"/>
      <c r="N109" s="103"/>
      <c r="O109" s="39"/>
    </row>
    <row r="110" spans="1:15" ht="14" x14ac:dyDescent="0.15">
      <c r="A110" s="74"/>
      <c r="B110" s="74"/>
      <c r="C110" s="74"/>
      <c r="D110" s="102"/>
      <c r="E110" s="74"/>
      <c r="F110" s="74"/>
      <c r="G110" s="74"/>
      <c r="H110" s="74"/>
      <c r="I110" s="102"/>
      <c r="J110" s="102"/>
      <c r="K110" s="102"/>
      <c r="L110" s="102"/>
      <c r="M110" s="39"/>
      <c r="N110" s="103"/>
      <c r="O110" s="39"/>
    </row>
    <row r="111" spans="1:15" ht="14" x14ac:dyDescent="0.15">
      <c r="A111" s="74"/>
      <c r="B111" s="74"/>
      <c r="C111" s="74"/>
      <c r="D111" s="102"/>
      <c r="E111" s="74"/>
      <c r="F111" s="74"/>
      <c r="G111" s="74"/>
      <c r="H111" s="74"/>
      <c r="I111" s="102"/>
      <c r="J111" s="102"/>
      <c r="K111" s="102"/>
      <c r="L111" s="102"/>
      <c r="M111" s="39"/>
      <c r="N111" s="103"/>
      <c r="O111" s="39"/>
    </row>
    <row r="112" spans="1:15" ht="14" x14ac:dyDescent="0.15">
      <c r="A112" s="74"/>
      <c r="B112" s="74"/>
      <c r="C112" s="74"/>
      <c r="D112" s="102"/>
      <c r="E112" s="74"/>
      <c r="F112" s="74"/>
      <c r="G112" s="74"/>
      <c r="H112" s="74"/>
      <c r="I112" s="102"/>
      <c r="J112" s="102"/>
      <c r="K112" s="102"/>
      <c r="L112" s="102"/>
      <c r="M112" s="39"/>
      <c r="N112" s="103"/>
      <c r="O112" s="39"/>
    </row>
    <row r="113" spans="1:15" ht="14" x14ac:dyDescent="0.15">
      <c r="A113" s="74"/>
      <c r="B113" s="74"/>
      <c r="C113" s="74"/>
      <c r="D113" s="102"/>
      <c r="E113" s="74"/>
      <c r="F113" s="74"/>
      <c r="G113" s="74"/>
      <c r="H113" s="74"/>
      <c r="I113" s="102"/>
      <c r="J113" s="102"/>
      <c r="K113" s="102"/>
      <c r="L113" s="102"/>
      <c r="M113" s="39"/>
      <c r="N113" s="103"/>
      <c r="O113" s="39"/>
    </row>
    <row r="114" spans="1:15" ht="14" x14ac:dyDescent="0.15">
      <c r="A114" s="74"/>
      <c r="B114" s="74"/>
      <c r="C114" s="74"/>
      <c r="D114" s="102"/>
      <c r="E114" s="74"/>
      <c r="F114" s="74"/>
      <c r="G114" s="74"/>
      <c r="H114" s="74"/>
      <c r="I114" s="102"/>
      <c r="J114" s="102"/>
      <c r="K114" s="102"/>
      <c r="L114" s="102"/>
      <c r="M114" s="39"/>
      <c r="N114" s="103"/>
      <c r="O114" s="39"/>
    </row>
    <row r="115" spans="1:15" ht="14" x14ac:dyDescent="0.15">
      <c r="A115" s="74"/>
      <c r="B115" s="74"/>
      <c r="C115" s="74"/>
      <c r="D115" s="102"/>
      <c r="E115" s="74"/>
      <c r="F115" s="74"/>
      <c r="G115" s="74"/>
      <c r="H115" s="74"/>
      <c r="I115" s="102"/>
      <c r="J115" s="102"/>
      <c r="K115" s="102"/>
      <c r="L115" s="102"/>
      <c r="M115" s="39"/>
      <c r="N115" s="103"/>
      <c r="O115" s="39"/>
    </row>
    <row r="116" spans="1:15" ht="14" x14ac:dyDescent="0.15">
      <c r="A116" s="74"/>
      <c r="B116" s="74"/>
      <c r="C116" s="74"/>
      <c r="D116" s="102"/>
      <c r="E116" s="74"/>
      <c r="F116" s="74"/>
      <c r="G116" s="74"/>
      <c r="H116" s="74"/>
      <c r="I116" s="102"/>
      <c r="J116" s="102"/>
      <c r="K116" s="102"/>
      <c r="L116" s="102"/>
      <c r="M116" s="39"/>
      <c r="N116" s="103"/>
      <c r="O116" s="39"/>
    </row>
    <row r="117" spans="1:15" ht="14" x14ac:dyDescent="0.15">
      <c r="A117" s="74"/>
      <c r="B117" s="74"/>
      <c r="C117" s="74"/>
      <c r="D117" s="102"/>
      <c r="E117" s="74"/>
      <c r="F117" s="74"/>
      <c r="G117" s="74"/>
      <c r="H117" s="74"/>
      <c r="I117" s="102"/>
      <c r="J117" s="102"/>
      <c r="K117" s="102"/>
      <c r="L117" s="102"/>
      <c r="M117" s="39"/>
      <c r="N117" s="103"/>
      <c r="O117" s="39"/>
    </row>
    <row r="118" spans="1:15" ht="14" x14ac:dyDescent="0.15">
      <c r="A118" s="74"/>
      <c r="B118" s="74"/>
      <c r="C118" s="74"/>
      <c r="D118" s="102"/>
      <c r="E118" s="74"/>
      <c r="F118" s="74"/>
      <c r="G118" s="74"/>
      <c r="H118" s="74"/>
      <c r="I118" s="102"/>
      <c r="J118" s="102"/>
      <c r="K118" s="102"/>
      <c r="L118" s="102"/>
      <c r="M118" s="39"/>
      <c r="N118" s="103"/>
      <c r="O118" s="39"/>
    </row>
    <row r="119" spans="1:15" ht="14" x14ac:dyDescent="0.15">
      <c r="A119" s="74"/>
      <c r="B119" s="74"/>
      <c r="C119" s="74"/>
      <c r="D119" s="102"/>
      <c r="E119" s="74"/>
      <c r="F119" s="74"/>
      <c r="G119" s="74"/>
      <c r="H119" s="74"/>
      <c r="I119" s="102"/>
      <c r="J119" s="102"/>
      <c r="K119" s="102"/>
      <c r="L119" s="102"/>
      <c r="M119" s="39"/>
      <c r="N119" s="103"/>
      <c r="O119" s="39"/>
    </row>
    <row r="120" spans="1:15" ht="14" x14ac:dyDescent="0.15">
      <c r="A120" s="74"/>
      <c r="B120" s="74"/>
      <c r="C120" s="74"/>
      <c r="D120" s="102"/>
      <c r="E120" s="74"/>
      <c r="F120" s="74"/>
      <c r="G120" s="74"/>
      <c r="H120" s="74"/>
      <c r="I120" s="102"/>
      <c r="J120" s="102"/>
      <c r="K120" s="102"/>
      <c r="L120" s="102"/>
      <c r="M120" s="39"/>
      <c r="N120" s="103"/>
      <c r="O120" s="39"/>
    </row>
    <row r="121" spans="1:15" ht="14" x14ac:dyDescent="0.15">
      <c r="A121" s="74"/>
      <c r="B121" s="74"/>
      <c r="C121" s="74"/>
      <c r="D121" s="102"/>
      <c r="E121" s="74"/>
      <c r="F121" s="74"/>
      <c r="G121" s="74"/>
      <c r="H121" s="74"/>
      <c r="I121" s="102"/>
      <c r="J121" s="102"/>
      <c r="K121" s="102"/>
      <c r="L121" s="102"/>
      <c r="M121" s="39"/>
      <c r="N121" s="103"/>
      <c r="O121" s="39"/>
    </row>
    <row r="122" spans="1:15" ht="14" x14ac:dyDescent="0.15">
      <c r="A122" s="74"/>
      <c r="B122" s="74"/>
      <c r="C122" s="74"/>
      <c r="D122" s="102"/>
      <c r="E122" s="74"/>
      <c r="F122" s="74"/>
      <c r="G122" s="74"/>
      <c r="H122" s="74"/>
      <c r="I122" s="102"/>
      <c r="J122" s="102"/>
      <c r="K122" s="102"/>
      <c r="L122" s="102"/>
      <c r="M122" s="39"/>
      <c r="N122" s="103"/>
      <c r="O122" s="39"/>
    </row>
    <row r="123" spans="1:15" ht="14" x14ac:dyDescent="0.15">
      <c r="A123" s="74"/>
      <c r="B123" s="74"/>
      <c r="C123" s="74"/>
      <c r="D123" s="102"/>
      <c r="E123" s="74"/>
      <c r="F123" s="74"/>
      <c r="G123" s="74"/>
      <c r="H123" s="74"/>
      <c r="I123" s="102"/>
      <c r="J123" s="102"/>
      <c r="K123" s="102"/>
      <c r="L123" s="102"/>
      <c r="M123" s="39"/>
      <c r="N123" s="103"/>
      <c r="O123" s="39"/>
    </row>
    <row r="124" spans="1:15" ht="14" x14ac:dyDescent="0.15">
      <c r="A124" s="74"/>
      <c r="B124" s="74"/>
      <c r="C124" s="74"/>
      <c r="D124" s="102"/>
      <c r="E124" s="74"/>
      <c r="F124" s="74"/>
      <c r="G124" s="74"/>
      <c r="H124" s="74"/>
      <c r="I124" s="102"/>
      <c r="J124" s="102"/>
      <c r="K124" s="102"/>
      <c r="L124" s="102"/>
      <c r="M124" s="39"/>
      <c r="N124" s="103"/>
      <c r="O124" s="39"/>
    </row>
    <row r="125" spans="1:15" ht="14" x14ac:dyDescent="0.15">
      <c r="A125" s="74"/>
      <c r="B125" s="74"/>
      <c r="C125" s="74"/>
      <c r="D125" s="102"/>
      <c r="E125" s="74"/>
      <c r="F125" s="74"/>
      <c r="G125" s="74"/>
      <c r="H125" s="74"/>
      <c r="I125" s="102"/>
      <c r="J125" s="102"/>
      <c r="K125" s="102"/>
      <c r="L125" s="102"/>
      <c r="M125" s="39"/>
      <c r="N125" s="103"/>
      <c r="O125" s="39"/>
    </row>
    <row r="126" spans="1:15" ht="14" x14ac:dyDescent="0.15">
      <c r="A126" s="74"/>
      <c r="B126" s="74"/>
      <c r="C126" s="74"/>
      <c r="D126" s="102"/>
      <c r="E126" s="74"/>
      <c r="F126" s="74"/>
      <c r="G126" s="74"/>
      <c r="H126" s="74"/>
      <c r="I126" s="102"/>
      <c r="J126" s="102"/>
      <c r="K126" s="102"/>
      <c r="L126" s="102"/>
      <c r="M126" s="39"/>
      <c r="N126" s="103"/>
      <c r="O126" s="39"/>
    </row>
    <row r="127" spans="1:15" ht="14" x14ac:dyDescent="0.15">
      <c r="A127" s="74"/>
      <c r="B127" s="74"/>
      <c r="C127" s="74"/>
      <c r="D127" s="102"/>
      <c r="E127" s="74"/>
      <c r="F127" s="74"/>
      <c r="G127" s="74"/>
      <c r="H127" s="74"/>
      <c r="I127" s="102"/>
      <c r="J127" s="102"/>
      <c r="K127" s="102"/>
      <c r="L127" s="102"/>
      <c r="M127" s="39"/>
      <c r="N127" s="103"/>
      <c r="O127" s="39"/>
    </row>
    <row r="128" spans="1:15" ht="14" x14ac:dyDescent="0.15">
      <c r="A128" s="74"/>
      <c r="B128" s="74"/>
      <c r="C128" s="74"/>
      <c r="D128" s="102"/>
      <c r="E128" s="74"/>
      <c r="F128" s="74"/>
      <c r="G128" s="74"/>
      <c r="H128" s="74"/>
      <c r="I128" s="102"/>
      <c r="J128" s="102"/>
      <c r="K128" s="102"/>
      <c r="L128" s="102"/>
      <c r="M128" s="39"/>
      <c r="N128" s="103"/>
      <c r="O128" s="39"/>
    </row>
    <row r="129" spans="1:15" ht="14" x14ac:dyDescent="0.15">
      <c r="A129" s="74"/>
      <c r="B129" s="74"/>
      <c r="C129" s="74"/>
      <c r="D129" s="102"/>
      <c r="E129" s="74"/>
      <c r="F129" s="74"/>
      <c r="G129" s="74"/>
      <c r="H129" s="74"/>
      <c r="I129" s="102"/>
      <c r="J129" s="102"/>
      <c r="K129" s="102"/>
      <c r="L129" s="102"/>
      <c r="M129" s="39"/>
      <c r="N129" s="103"/>
      <c r="O129" s="39"/>
    </row>
    <row r="130" spans="1:15" ht="14" x14ac:dyDescent="0.15">
      <c r="A130" s="74"/>
      <c r="B130" s="74"/>
      <c r="C130" s="74"/>
      <c r="D130" s="102"/>
      <c r="E130" s="74"/>
      <c r="F130" s="74"/>
      <c r="G130" s="74"/>
      <c r="H130" s="74"/>
      <c r="I130" s="102"/>
      <c r="J130" s="102"/>
      <c r="K130" s="102"/>
      <c r="L130" s="102"/>
      <c r="M130" s="39"/>
      <c r="N130" s="103"/>
      <c r="O130" s="39"/>
    </row>
    <row r="131" spans="1:15" ht="14" x14ac:dyDescent="0.15">
      <c r="A131" s="74"/>
      <c r="B131" s="74"/>
      <c r="C131" s="74"/>
      <c r="D131" s="102"/>
      <c r="E131" s="74"/>
      <c r="F131" s="74"/>
      <c r="G131" s="74"/>
      <c r="H131" s="74"/>
      <c r="I131" s="102"/>
      <c r="J131" s="102"/>
      <c r="K131" s="102"/>
      <c r="L131" s="102"/>
      <c r="M131" s="39"/>
      <c r="N131" s="103"/>
      <c r="O131" s="39"/>
    </row>
    <row r="132" spans="1:15" ht="14" x14ac:dyDescent="0.15">
      <c r="A132" s="74"/>
      <c r="B132" s="74"/>
      <c r="C132" s="74"/>
      <c r="D132" s="102"/>
      <c r="E132" s="74"/>
      <c r="F132" s="74"/>
      <c r="G132" s="74"/>
      <c r="H132" s="74"/>
      <c r="I132" s="102"/>
      <c r="J132" s="102"/>
      <c r="K132" s="102"/>
      <c r="L132" s="102"/>
      <c r="M132" s="39"/>
      <c r="N132" s="103"/>
      <c r="O132" s="39"/>
    </row>
    <row r="133" spans="1:15" ht="14" x14ac:dyDescent="0.15">
      <c r="A133" s="74"/>
      <c r="B133" s="74"/>
      <c r="C133" s="74"/>
      <c r="D133" s="102"/>
      <c r="E133" s="74"/>
      <c r="F133" s="74"/>
      <c r="G133" s="74"/>
      <c r="H133" s="74"/>
      <c r="I133" s="102"/>
      <c r="J133" s="102"/>
      <c r="K133" s="102"/>
      <c r="L133" s="102"/>
      <c r="M133" s="39"/>
      <c r="N133" s="103"/>
      <c r="O133" s="39"/>
    </row>
    <row r="134" spans="1:15" ht="14" x14ac:dyDescent="0.15">
      <c r="A134" s="74"/>
      <c r="B134" s="74"/>
      <c r="C134" s="74"/>
      <c r="D134" s="102"/>
      <c r="E134" s="74"/>
      <c r="F134" s="74"/>
      <c r="G134" s="74"/>
      <c r="H134" s="74"/>
      <c r="I134" s="102"/>
      <c r="J134" s="102"/>
      <c r="K134" s="102"/>
      <c r="L134" s="102"/>
      <c r="M134" s="39"/>
      <c r="N134" s="103"/>
      <c r="O134" s="39"/>
    </row>
    <row r="135" spans="1:15" ht="14" x14ac:dyDescent="0.15">
      <c r="A135" s="74"/>
      <c r="B135" s="74"/>
      <c r="C135" s="74"/>
      <c r="D135" s="102"/>
      <c r="E135" s="74"/>
      <c r="F135" s="74"/>
      <c r="G135" s="74"/>
      <c r="H135" s="74"/>
      <c r="I135" s="102"/>
      <c r="J135" s="102"/>
      <c r="K135" s="102"/>
      <c r="L135" s="102"/>
      <c r="M135" s="39"/>
      <c r="N135" s="103"/>
      <c r="O135" s="39"/>
    </row>
    <row r="136" spans="1:15" ht="14" x14ac:dyDescent="0.15">
      <c r="A136" s="74"/>
      <c r="B136" s="74"/>
      <c r="C136" s="74"/>
      <c r="D136" s="102"/>
      <c r="E136" s="74"/>
      <c r="F136" s="74"/>
      <c r="G136" s="74"/>
      <c r="H136" s="74"/>
      <c r="I136" s="102"/>
      <c r="J136" s="102"/>
      <c r="K136" s="102"/>
      <c r="L136" s="102"/>
      <c r="M136" s="39"/>
      <c r="N136" s="103"/>
      <c r="O136" s="39"/>
    </row>
    <row r="137" spans="1:15" ht="14" x14ac:dyDescent="0.15">
      <c r="A137" s="74"/>
      <c r="B137" s="74"/>
      <c r="C137" s="74"/>
      <c r="D137" s="102"/>
      <c r="E137" s="74"/>
      <c r="F137" s="74"/>
      <c r="G137" s="74"/>
      <c r="H137" s="74"/>
      <c r="I137" s="102"/>
      <c r="J137" s="102"/>
      <c r="K137" s="102"/>
      <c r="L137" s="102"/>
      <c r="M137" s="39"/>
      <c r="N137" s="103"/>
      <c r="O137" s="39"/>
    </row>
    <row r="138" spans="1:15" ht="14" x14ac:dyDescent="0.15">
      <c r="A138" s="74"/>
      <c r="B138" s="74"/>
      <c r="C138" s="74"/>
      <c r="D138" s="102"/>
      <c r="E138" s="74"/>
      <c r="F138" s="74"/>
      <c r="G138" s="74"/>
      <c r="H138" s="74"/>
      <c r="I138" s="102"/>
      <c r="J138" s="102"/>
      <c r="K138" s="102"/>
      <c r="L138" s="102"/>
      <c r="M138" s="39"/>
      <c r="N138" s="103"/>
      <c r="O138" s="39"/>
    </row>
    <row r="139" spans="1:15" ht="14" x14ac:dyDescent="0.15">
      <c r="A139" s="74"/>
      <c r="B139" s="74"/>
      <c r="C139" s="74"/>
      <c r="D139" s="102"/>
      <c r="E139" s="74"/>
      <c r="F139" s="74"/>
      <c r="G139" s="74"/>
      <c r="H139" s="74"/>
      <c r="I139" s="102"/>
      <c r="J139" s="102"/>
      <c r="K139" s="102"/>
      <c r="L139" s="102"/>
      <c r="M139" s="39"/>
      <c r="N139" s="103"/>
      <c r="O139" s="39"/>
    </row>
    <row r="140" spans="1:15" ht="14" x14ac:dyDescent="0.15">
      <c r="A140" s="74"/>
      <c r="B140" s="74"/>
      <c r="C140" s="74"/>
      <c r="D140" s="102"/>
      <c r="E140" s="74"/>
      <c r="F140" s="74"/>
      <c r="G140" s="74"/>
      <c r="H140" s="74"/>
      <c r="I140" s="102"/>
      <c r="J140" s="102"/>
      <c r="K140" s="102"/>
      <c r="L140" s="102"/>
      <c r="M140" s="39"/>
      <c r="N140" s="103"/>
      <c r="O140" s="39"/>
    </row>
    <row r="141" spans="1:15" ht="14" x14ac:dyDescent="0.15">
      <c r="A141" s="74"/>
      <c r="B141" s="74"/>
      <c r="C141" s="74"/>
      <c r="D141" s="102"/>
      <c r="E141" s="74"/>
      <c r="F141" s="74"/>
      <c r="G141" s="74"/>
      <c r="H141" s="74"/>
      <c r="I141" s="102"/>
      <c r="J141" s="102"/>
      <c r="K141" s="102"/>
      <c r="L141" s="102"/>
      <c r="M141" s="39"/>
      <c r="N141" s="103"/>
      <c r="O141" s="39"/>
    </row>
    <row r="142" spans="1:15" ht="14" x14ac:dyDescent="0.15">
      <c r="A142" s="74"/>
      <c r="B142" s="74"/>
      <c r="C142" s="74"/>
      <c r="D142" s="102"/>
      <c r="E142" s="74"/>
      <c r="F142" s="74"/>
      <c r="G142" s="74"/>
      <c r="H142" s="74"/>
      <c r="I142" s="102"/>
      <c r="J142" s="102"/>
      <c r="K142" s="102"/>
      <c r="L142" s="102"/>
      <c r="M142" s="39"/>
      <c r="N142" s="103"/>
      <c r="O142" s="39"/>
    </row>
    <row r="143" spans="1:15" ht="14" x14ac:dyDescent="0.15">
      <c r="A143" s="74"/>
      <c r="B143" s="74"/>
      <c r="C143" s="74"/>
      <c r="D143" s="102"/>
      <c r="E143" s="74"/>
      <c r="F143" s="74"/>
      <c r="G143" s="74"/>
      <c r="H143" s="74"/>
      <c r="I143" s="102"/>
      <c r="J143" s="102"/>
      <c r="K143" s="102"/>
      <c r="L143" s="102"/>
      <c r="M143" s="39"/>
      <c r="N143" s="103"/>
      <c r="O143" s="39"/>
    </row>
    <row r="144" spans="1:15" ht="14" x14ac:dyDescent="0.15">
      <c r="A144" s="74"/>
      <c r="B144" s="74"/>
      <c r="C144" s="74"/>
      <c r="D144" s="102"/>
      <c r="E144" s="74"/>
      <c r="F144" s="74"/>
      <c r="G144" s="74"/>
      <c r="H144" s="74"/>
      <c r="I144" s="102"/>
      <c r="J144" s="102"/>
      <c r="K144" s="102"/>
      <c r="L144" s="102"/>
      <c r="M144" s="39"/>
      <c r="N144" s="103"/>
      <c r="O144" s="39"/>
    </row>
    <row r="145" spans="1:15" ht="14" x14ac:dyDescent="0.15">
      <c r="A145" s="74"/>
      <c r="B145" s="74"/>
      <c r="C145" s="74"/>
      <c r="D145" s="102"/>
      <c r="E145" s="74"/>
      <c r="F145" s="74"/>
      <c r="G145" s="74"/>
      <c r="H145" s="74"/>
      <c r="I145" s="102"/>
      <c r="J145" s="102"/>
      <c r="K145" s="102"/>
      <c r="L145" s="102"/>
      <c r="M145" s="39"/>
      <c r="N145" s="103"/>
      <c r="O145" s="39"/>
    </row>
    <row r="146" spans="1:15" ht="14" x14ac:dyDescent="0.15">
      <c r="A146" s="74"/>
      <c r="B146" s="74"/>
      <c r="C146" s="74"/>
      <c r="D146" s="102"/>
      <c r="E146" s="74"/>
      <c r="F146" s="74"/>
      <c r="G146" s="74"/>
      <c r="H146" s="74"/>
      <c r="I146" s="102"/>
      <c r="J146" s="102"/>
      <c r="K146" s="102"/>
      <c r="L146" s="102"/>
      <c r="M146" s="39"/>
      <c r="N146" s="103"/>
      <c r="O146" s="39"/>
    </row>
    <row r="147" spans="1:15" ht="14" x14ac:dyDescent="0.15">
      <c r="A147" s="74"/>
      <c r="B147" s="74"/>
      <c r="C147" s="74"/>
      <c r="D147" s="102"/>
      <c r="E147" s="74"/>
      <c r="F147" s="74"/>
      <c r="G147" s="74"/>
      <c r="H147" s="74"/>
      <c r="I147" s="102"/>
      <c r="J147" s="102"/>
      <c r="K147" s="102"/>
      <c r="L147" s="102"/>
      <c r="M147" s="39"/>
      <c r="N147" s="103"/>
      <c r="O147" s="39"/>
    </row>
    <row r="148" spans="1:15" ht="14" x14ac:dyDescent="0.15">
      <c r="A148" s="74"/>
      <c r="B148" s="74"/>
      <c r="C148" s="74"/>
      <c r="D148" s="102"/>
      <c r="E148" s="74"/>
      <c r="F148" s="74"/>
      <c r="G148" s="74"/>
      <c r="H148" s="74"/>
      <c r="I148" s="102"/>
      <c r="J148" s="102"/>
      <c r="K148" s="102"/>
      <c r="L148" s="102"/>
      <c r="M148" s="39"/>
      <c r="N148" s="103"/>
      <c r="O148" s="39"/>
    </row>
    <row r="149" spans="1:15" ht="14" x14ac:dyDescent="0.15">
      <c r="A149" s="74"/>
      <c r="B149" s="74"/>
      <c r="C149" s="74"/>
      <c r="D149" s="102"/>
      <c r="E149" s="74"/>
      <c r="F149" s="74"/>
      <c r="G149" s="74"/>
      <c r="H149" s="74"/>
      <c r="I149" s="102"/>
      <c r="J149" s="102"/>
      <c r="K149" s="102"/>
      <c r="L149" s="102"/>
      <c r="M149" s="39"/>
      <c r="N149" s="103"/>
      <c r="O149" s="39"/>
    </row>
    <row r="150" spans="1:15" ht="14" x14ac:dyDescent="0.15">
      <c r="A150" s="74"/>
      <c r="B150" s="74"/>
      <c r="C150" s="74"/>
      <c r="D150" s="102"/>
      <c r="E150" s="74"/>
      <c r="F150" s="74"/>
      <c r="G150" s="74"/>
      <c r="H150" s="74"/>
      <c r="I150" s="102"/>
      <c r="J150" s="102"/>
      <c r="K150" s="102"/>
      <c r="L150" s="102"/>
      <c r="M150" s="39"/>
      <c r="N150" s="103"/>
      <c r="O150" s="39"/>
    </row>
    <row r="151" spans="1:15" ht="14" x14ac:dyDescent="0.15">
      <c r="A151" s="74"/>
      <c r="B151" s="74"/>
      <c r="C151" s="74"/>
      <c r="D151" s="102"/>
      <c r="E151" s="74"/>
      <c r="F151" s="74"/>
      <c r="G151" s="74"/>
      <c r="H151" s="74"/>
      <c r="I151" s="102"/>
      <c r="J151" s="102"/>
      <c r="K151" s="102"/>
      <c r="L151" s="102"/>
      <c r="M151" s="39"/>
      <c r="N151" s="103"/>
      <c r="O151" s="39"/>
    </row>
    <row r="152" spans="1:15" ht="14" x14ac:dyDescent="0.15">
      <c r="A152" s="74"/>
      <c r="B152" s="74"/>
      <c r="C152" s="74"/>
      <c r="D152" s="102"/>
      <c r="E152" s="74"/>
      <c r="F152" s="74"/>
      <c r="G152" s="74"/>
      <c r="H152" s="74"/>
      <c r="I152" s="102"/>
      <c r="J152" s="102"/>
      <c r="K152" s="102"/>
      <c r="L152" s="102"/>
      <c r="M152" s="39"/>
      <c r="N152" s="103"/>
      <c r="O152" s="39"/>
    </row>
    <row r="153" spans="1:15" ht="14" x14ac:dyDescent="0.15">
      <c r="A153" s="74"/>
      <c r="B153" s="74"/>
      <c r="C153" s="74"/>
      <c r="D153" s="102"/>
      <c r="E153" s="74"/>
      <c r="F153" s="74"/>
      <c r="G153" s="74"/>
      <c r="H153" s="74"/>
      <c r="I153" s="102"/>
      <c r="J153" s="102"/>
      <c r="K153" s="102"/>
      <c r="L153" s="102"/>
      <c r="M153" s="39"/>
      <c r="N153" s="103"/>
      <c r="O153" s="39"/>
    </row>
    <row r="154" spans="1:15" ht="14" x14ac:dyDescent="0.15">
      <c r="A154" s="74"/>
      <c r="B154" s="74"/>
      <c r="C154" s="74"/>
      <c r="D154" s="102"/>
      <c r="E154" s="74"/>
      <c r="F154" s="74"/>
      <c r="G154" s="74"/>
      <c r="H154" s="74"/>
      <c r="I154" s="102"/>
      <c r="J154" s="102"/>
      <c r="K154" s="102"/>
      <c r="L154" s="102"/>
      <c r="M154" s="39"/>
      <c r="N154" s="103"/>
      <c r="O154" s="39"/>
    </row>
    <row r="155" spans="1:15" ht="14" x14ac:dyDescent="0.15">
      <c r="A155" s="74"/>
      <c r="B155" s="74"/>
      <c r="C155" s="74"/>
      <c r="D155" s="102"/>
      <c r="E155" s="74"/>
      <c r="F155" s="74"/>
      <c r="G155" s="74"/>
      <c r="H155" s="74"/>
      <c r="I155" s="102"/>
      <c r="J155" s="102"/>
      <c r="K155" s="102"/>
      <c r="L155" s="102"/>
      <c r="M155" s="39"/>
      <c r="N155" s="103"/>
      <c r="O155" s="39"/>
    </row>
    <row r="156" spans="1:15" ht="14" x14ac:dyDescent="0.15">
      <c r="A156" s="74"/>
      <c r="B156" s="74"/>
      <c r="C156" s="74"/>
      <c r="D156" s="102"/>
      <c r="E156" s="74"/>
      <c r="F156" s="74"/>
      <c r="G156" s="74"/>
      <c r="H156" s="74"/>
      <c r="I156" s="102"/>
      <c r="J156" s="102"/>
      <c r="K156" s="102"/>
      <c r="L156" s="102"/>
      <c r="M156" s="39"/>
      <c r="N156" s="103"/>
      <c r="O156" s="39"/>
    </row>
    <row r="157" spans="1:15" ht="14" x14ac:dyDescent="0.15">
      <c r="A157" s="74"/>
      <c r="B157" s="74"/>
      <c r="C157" s="74"/>
      <c r="D157" s="102"/>
      <c r="E157" s="74"/>
      <c r="F157" s="74"/>
      <c r="G157" s="74"/>
      <c r="H157" s="74"/>
      <c r="I157" s="102"/>
      <c r="J157" s="102"/>
      <c r="K157" s="102"/>
      <c r="L157" s="102"/>
      <c r="M157" s="39"/>
      <c r="N157" s="103"/>
      <c r="O157" s="39"/>
    </row>
    <row r="158" spans="1:15" ht="14" x14ac:dyDescent="0.15">
      <c r="A158" s="74"/>
      <c r="B158" s="74"/>
      <c r="C158" s="74"/>
      <c r="D158" s="102"/>
      <c r="E158" s="74"/>
      <c r="F158" s="74"/>
      <c r="G158" s="74"/>
      <c r="H158" s="74"/>
      <c r="I158" s="102"/>
      <c r="J158" s="102"/>
      <c r="K158" s="102"/>
      <c r="L158" s="102"/>
      <c r="M158" s="39"/>
      <c r="N158" s="103"/>
      <c r="O158" s="39"/>
    </row>
    <row r="159" spans="1:15" ht="14" x14ac:dyDescent="0.15">
      <c r="A159" s="74"/>
      <c r="B159" s="74"/>
      <c r="C159" s="74"/>
      <c r="D159" s="102"/>
      <c r="E159" s="74"/>
      <c r="F159" s="74"/>
      <c r="G159" s="74"/>
      <c r="H159" s="74"/>
      <c r="I159" s="102"/>
      <c r="J159" s="102"/>
      <c r="K159" s="102"/>
      <c r="L159" s="102"/>
      <c r="M159" s="39"/>
      <c r="N159" s="103"/>
      <c r="O159" s="39"/>
    </row>
    <row r="160" spans="1:15" ht="14" x14ac:dyDescent="0.15">
      <c r="A160" s="74"/>
      <c r="B160" s="74"/>
      <c r="C160" s="74"/>
      <c r="D160" s="102"/>
      <c r="E160" s="74"/>
      <c r="F160" s="74"/>
      <c r="G160" s="74"/>
      <c r="H160" s="74"/>
      <c r="I160" s="102"/>
      <c r="J160" s="102"/>
      <c r="K160" s="102"/>
      <c r="L160" s="102"/>
      <c r="M160" s="39"/>
      <c r="N160" s="103"/>
      <c r="O160" s="39"/>
    </row>
    <row r="161" spans="1:15" ht="14" x14ac:dyDescent="0.15">
      <c r="A161" s="74"/>
      <c r="B161" s="74"/>
      <c r="C161" s="74"/>
      <c r="D161" s="102"/>
      <c r="E161" s="74"/>
      <c r="F161" s="74"/>
      <c r="G161" s="74"/>
      <c r="H161" s="74"/>
      <c r="I161" s="102"/>
      <c r="J161" s="102"/>
      <c r="K161" s="102"/>
      <c r="L161" s="102"/>
      <c r="M161" s="39"/>
      <c r="N161" s="103"/>
      <c r="O161" s="39"/>
    </row>
    <row r="162" spans="1:15" ht="14" x14ac:dyDescent="0.15">
      <c r="A162" s="74"/>
      <c r="B162" s="74"/>
      <c r="C162" s="74"/>
      <c r="D162" s="102"/>
      <c r="E162" s="74"/>
      <c r="F162" s="74"/>
      <c r="G162" s="74"/>
      <c r="H162" s="74"/>
      <c r="I162" s="102"/>
      <c r="J162" s="102"/>
      <c r="K162" s="102"/>
      <c r="L162" s="102"/>
      <c r="M162" s="39"/>
      <c r="N162" s="103"/>
      <c r="O162" s="39"/>
    </row>
    <row r="163" spans="1:15" ht="14" x14ac:dyDescent="0.15">
      <c r="A163" s="74"/>
      <c r="B163" s="74"/>
      <c r="C163" s="74"/>
      <c r="D163" s="102"/>
      <c r="E163" s="74"/>
      <c r="F163" s="74"/>
      <c r="G163" s="74"/>
      <c r="H163" s="74"/>
      <c r="I163" s="102"/>
      <c r="J163" s="102"/>
      <c r="K163" s="102"/>
      <c r="L163" s="102"/>
      <c r="M163" s="39"/>
      <c r="N163" s="103"/>
      <c r="O163" s="39"/>
    </row>
    <row r="164" spans="1:15" ht="14" x14ac:dyDescent="0.15">
      <c r="A164" s="74"/>
      <c r="B164" s="74"/>
      <c r="C164" s="74"/>
      <c r="D164" s="102"/>
      <c r="E164" s="74"/>
      <c r="F164" s="74"/>
      <c r="G164" s="74"/>
      <c r="H164" s="74"/>
      <c r="I164" s="102"/>
      <c r="J164" s="102"/>
      <c r="K164" s="102"/>
      <c r="L164" s="102"/>
      <c r="M164" s="39"/>
      <c r="N164" s="103"/>
      <c r="O164" s="39"/>
    </row>
    <row r="165" spans="1:15" ht="14" x14ac:dyDescent="0.15">
      <c r="A165" s="74"/>
      <c r="B165" s="74"/>
      <c r="C165" s="74"/>
      <c r="D165" s="102"/>
      <c r="E165" s="74"/>
      <c r="F165" s="74"/>
      <c r="G165" s="74"/>
      <c r="H165" s="74"/>
      <c r="I165" s="102"/>
      <c r="J165" s="102"/>
      <c r="K165" s="102"/>
      <c r="L165" s="102"/>
      <c r="M165" s="39"/>
      <c r="N165" s="103"/>
      <c r="O165" s="39"/>
    </row>
    <row r="166" spans="1:15" ht="14" x14ac:dyDescent="0.15">
      <c r="A166" s="74"/>
      <c r="B166" s="74"/>
      <c r="C166" s="74"/>
      <c r="D166" s="102"/>
      <c r="E166" s="74"/>
      <c r="F166" s="74"/>
      <c r="G166" s="74"/>
      <c r="H166" s="74"/>
      <c r="I166" s="102"/>
      <c r="J166" s="102"/>
      <c r="K166" s="102"/>
      <c r="L166" s="102"/>
      <c r="M166" s="39"/>
      <c r="N166" s="103"/>
      <c r="O166" s="39"/>
    </row>
    <row r="167" spans="1:15" ht="14" x14ac:dyDescent="0.15">
      <c r="A167" s="74"/>
      <c r="B167" s="74"/>
      <c r="C167" s="74"/>
      <c r="D167" s="102"/>
      <c r="E167" s="74"/>
      <c r="F167" s="74"/>
      <c r="G167" s="74"/>
      <c r="H167" s="74"/>
      <c r="I167" s="102"/>
      <c r="J167" s="102"/>
      <c r="K167" s="102"/>
      <c r="L167" s="102"/>
      <c r="M167" s="39"/>
      <c r="N167" s="103"/>
      <c r="O167" s="39"/>
    </row>
    <row r="168" spans="1:15" ht="14" x14ac:dyDescent="0.15">
      <c r="A168" s="74"/>
      <c r="B168" s="74"/>
      <c r="C168" s="74"/>
      <c r="D168" s="102"/>
      <c r="E168" s="74"/>
      <c r="F168" s="74"/>
      <c r="G168" s="74"/>
      <c r="H168" s="74"/>
      <c r="I168" s="102"/>
      <c r="J168" s="102"/>
      <c r="K168" s="102"/>
      <c r="L168" s="102"/>
      <c r="M168" s="39"/>
      <c r="N168" s="103"/>
      <c r="O168" s="39"/>
    </row>
    <row r="169" spans="1:15" ht="14" x14ac:dyDescent="0.15">
      <c r="A169" s="74"/>
      <c r="B169" s="74"/>
      <c r="C169" s="74"/>
      <c r="D169" s="102"/>
      <c r="E169" s="74"/>
      <c r="F169" s="74"/>
      <c r="G169" s="74"/>
      <c r="H169" s="74"/>
      <c r="I169" s="102"/>
      <c r="J169" s="102"/>
      <c r="K169" s="102"/>
      <c r="L169" s="102"/>
      <c r="M169" s="39"/>
      <c r="N169" s="103"/>
      <c r="O169" s="39"/>
    </row>
    <row r="170" spans="1:15" ht="14" x14ac:dyDescent="0.15">
      <c r="A170" s="74"/>
      <c r="B170" s="74"/>
      <c r="C170" s="74"/>
      <c r="D170" s="102"/>
      <c r="E170" s="74"/>
      <c r="F170" s="74"/>
      <c r="G170" s="74"/>
      <c r="H170" s="74"/>
      <c r="I170" s="102"/>
      <c r="J170" s="102"/>
      <c r="K170" s="102"/>
      <c r="L170" s="102"/>
      <c r="M170" s="39"/>
      <c r="N170" s="103"/>
      <c r="O170" s="39"/>
    </row>
    <row r="171" spans="1:15" ht="14" x14ac:dyDescent="0.15">
      <c r="A171" s="74"/>
      <c r="B171" s="74"/>
      <c r="C171" s="74"/>
      <c r="D171" s="102"/>
      <c r="E171" s="74"/>
      <c r="F171" s="74"/>
      <c r="G171" s="74"/>
      <c r="H171" s="74"/>
      <c r="I171" s="102"/>
      <c r="J171" s="102"/>
      <c r="K171" s="102"/>
      <c r="L171" s="102"/>
      <c r="M171" s="39"/>
      <c r="N171" s="103"/>
      <c r="O171" s="39"/>
    </row>
    <row r="172" spans="1:15" ht="14" x14ac:dyDescent="0.15">
      <c r="A172" s="74"/>
      <c r="B172" s="74"/>
      <c r="C172" s="74"/>
      <c r="D172" s="102"/>
      <c r="E172" s="74"/>
      <c r="F172" s="74"/>
      <c r="G172" s="74"/>
      <c r="H172" s="74"/>
      <c r="I172" s="102"/>
      <c r="J172" s="102"/>
      <c r="K172" s="102"/>
      <c r="L172" s="102"/>
      <c r="M172" s="39"/>
      <c r="N172" s="103"/>
      <c r="O172" s="39"/>
    </row>
    <row r="173" spans="1:15" ht="14" x14ac:dyDescent="0.15">
      <c r="A173" s="74"/>
      <c r="B173" s="74"/>
      <c r="C173" s="74"/>
      <c r="D173" s="102"/>
      <c r="E173" s="74"/>
      <c r="F173" s="74"/>
      <c r="G173" s="74"/>
      <c r="H173" s="74"/>
      <c r="I173" s="102"/>
      <c r="J173" s="102"/>
      <c r="K173" s="102"/>
      <c r="L173" s="102"/>
      <c r="M173" s="39"/>
      <c r="N173" s="103"/>
      <c r="O173" s="39"/>
    </row>
    <row r="174" spans="1:15" ht="14" x14ac:dyDescent="0.15">
      <c r="A174" s="74"/>
      <c r="B174" s="74"/>
      <c r="C174" s="74"/>
      <c r="D174" s="102"/>
      <c r="E174" s="74"/>
      <c r="F174" s="74"/>
      <c r="G174" s="74"/>
      <c r="H174" s="74"/>
      <c r="I174" s="102"/>
      <c r="J174" s="102"/>
      <c r="K174" s="102"/>
      <c r="L174" s="102"/>
      <c r="M174" s="39"/>
      <c r="N174" s="103"/>
      <c r="O174" s="39"/>
    </row>
    <row r="175" spans="1:15" ht="14" x14ac:dyDescent="0.15">
      <c r="A175" s="74"/>
      <c r="B175" s="74"/>
      <c r="C175" s="74"/>
      <c r="D175" s="102"/>
      <c r="E175" s="74"/>
      <c r="F175" s="74"/>
      <c r="G175" s="74"/>
      <c r="H175" s="74"/>
      <c r="I175" s="102"/>
      <c r="J175" s="102"/>
      <c r="K175" s="102"/>
      <c r="L175" s="102"/>
      <c r="M175" s="39"/>
      <c r="N175" s="103"/>
      <c r="O175" s="39"/>
    </row>
    <row r="176" spans="1:15" ht="14" x14ac:dyDescent="0.15">
      <c r="A176" s="74"/>
      <c r="B176" s="74"/>
      <c r="C176" s="74"/>
      <c r="D176" s="102"/>
      <c r="E176" s="74"/>
      <c r="F176" s="74"/>
      <c r="G176" s="74"/>
      <c r="H176" s="74"/>
      <c r="I176" s="102"/>
      <c r="J176" s="102"/>
      <c r="K176" s="102"/>
      <c r="L176" s="102"/>
      <c r="M176" s="39"/>
      <c r="N176" s="103"/>
      <c r="O176" s="39"/>
    </row>
    <row r="177" spans="1:15" ht="14" x14ac:dyDescent="0.15">
      <c r="A177" s="74"/>
      <c r="B177" s="74"/>
      <c r="C177" s="74"/>
      <c r="D177" s="102"/>
      <c r="E177" s="74"/>
      <c r="F177" s="74"/>
      <c r="G177" s="74"/>
      <c r="H177" s="74"/>
      <c r="I177" s="102"/>
      <c r="J177" s="102"/>
      <c r="K177" s="102"/>
      <c r="L177" s="102"/>
      <c r="M177" s="39"/>
      <c r="N177" s="103"/>
      <c r="O177" s="39"/>
    </row>
    <row r="178" spans="1:15" ht="14" x14ac:dyDescent="0.15">
      <c r="A178" s="74"/>
      <c r="B178" s="74"/>
      <c r="C178" s="74"/>
      <c r="D178" s="102"/>
      <c r="E178" s="74"/>
      <c r="F178" s="74"/>
      <c r="G178" s="74"/>
      <c r="H178" s="74"/>
      <c r="I178" s="102"/>
      <c r="J178" s="102"/>
      <c r="K178" s="102"/>
      <c r="L178" s="102"/>
      <c r="M178" s="39"/>
      <c r="N178" s="103"/>
      <c r="O178" s="39"/>
    </row>
    <row r="179" spans="1:15" ht="14" x14ac:dyDescent="0.15">
      <c r="A179" s="74"/>
      <c r="B179" s="74"/>
      <c r="C179" s="74"/>
      <c r="D179" s="102"/>
      <c r="E179" s="74"/>
      <c r="F179" s="74"/>
      <c r="G179" s="74"/>
      <c r="H179" s="74"/>
      <c r="I179" s="102"/>
      <c r="J179" s="102"/>
      <c r="K179" s="102"/>
      <c r="L179" s="102"/>
      <c r="M179" s="39"/>
      <c r="N179" s="103"/>
      <c r="O179" s="39"/>
    </row>
    <row r="180" spans="1:15" ht="14" x14ac:dyDescent="0.15">
      <c r="A180" s="74"/>
      <c r="B180" s="74"/>
      <c r="C180" s="74"/>
      <c r="D180" s="102"/>
      <c r="E180" s="74"/>
      <c r="F180" s="74"/>
      <c r="G180" s="74"/>
      <c r="H180" s="74"/>
      <c r="I180" s="102"/>
      <c r="J180" s="102"/>
      <c r="K180" s="102"/>
      <c r="L180" s="102"/>
      <c r="M180" s="39"/>
      <c r="N180" s="103"/>
      <c r="O180" s="39"/>
    </row>
    <row r="181" spans="1:15" ht="14" x14ac:dyDescent="0.15">
      <c r="A181" s="74"/>
      <c r="B181" s="74"/>
      <c r="C181" s="74"/>
      <c r="D181" s="102"/>
      <c r="E181" s="74"/>
      <c r="F181" s="74"/>
      <c r="G181" s="74"/>
      <c r="H181" s="74"/>
      <c r="I181" s="102"/>
      <c r="J181" s="102"/>
      <c r="K181" s="102"/>
      <c r="L181" s="102"/>
      <c r="M181" s="39"/>
      <c r="N181" s="103"/>
      <c r="O181" s="39"/>
    </row>
    <row r="182" spans="1:15" ht="14" x14ac:dyDescent="0.15">
      <c r="A182" s="74"/>
      <c r="B182" s="74"/>
      <c r="C182" s="74"/>
      <c r="D182" s="102"/>
      <c r="E182" s="74"/>
      <c r="F182" s="74"/>
      <c r="G182" s="74"/>
      <c r="H182" s="74"/>
      <c r="I182" s="102"/>
      <c r="J182" s="102"/>
      <c r="K182" s="102"/>
      <c r="L182" s="102"/>
      <c r="M182" s="39"/>
      <c r="N182" s="103"/>
      <c r="O182" s="39"/>
    </row>
    <row r="183" spans="1:15" ht="14" x14ac:dyDescent="0.15">
      <c r="A183" s="74"/>
      <c r="B183" s="74"/>
      <c r="C183" s="74"/>
      <c r="D183" s="102"/>
      <c r="E183" s="74"/>
      <c r="F183" s="74"/>
      <c r="G183" s="74"/>
      <c r="H183" s="74"/>
      <c r="I183" s="102"/>
      <c r="J183" s="102"/>
      <c r="K183" s="102"/>
      <c r="L183" s="102"/>
      <c r="M183" s="39"/>
      <c r="N183" s="103"/>
      <c r="O183" s="39"/>
    </row>
    <row r="184" spans="1:15" ht="14" x14ac:dyDescent="0.15">
      <c r="A184" s="74"/>
      <c r="B184" s="74"/>
      <c r="C184" s="74"/>
      <c r="D184" s="102"/>
      <c r="E184" s="74"/>
      <c r="F184" s="74"/>
      <c r="G184" s="74"/>
      <c r="H184" s="74"/>
      <c r="I184" s="102"/>
      <c r="J184" s="102"/>
      <c r="K184" s="102"/>
      <c r="L184" s="102"/>
      <c r="M184" s="39"/>
      <c r="N184" s="103"/>
      <c r="O184" s="39"/>
    </row>
    <row r="185" spans="1:15" ht="14" x14ac:dyDescent="0.15">
      <c r="A185" s="74"/>
      <c r="B185" s="74"/>
      <c r="C185" s="74"/>
      <c r="D185" s="102"/>
      <c r="E185" s="74"/>
      <c r="F185" s="74"/>
      <c r="G185" s="74"/>
      <c r="H185" s="74"/>
      <c r="I185" s="102"/>
      <c r="J185" s="102"/>
      <c r="K185" s="102"/>
      <c r="L185" s="102"/>
      <c r="M185" s="39"/>
      <c r="N185" s="103"/>
      <c r="O185" s="39"/>
    </row>
    <row r="186" spans="1:15" ht="14" x14ac:dyDescent="0.15">
      <c r="A186" s="74"/>
      <c r="B186" s="74"/>
      <c r="C186" s="74"/>
      <c r="D186" s="102"/>
      <c r="E186" s="74"/>
      <c r="F186" s="74"/>
      <c r="G186" s="74"/>
      <c r="H186" s="74"/>
      <c r="I186" s="102"/>
      <c r="J186" s="102"/>
      <c r="K186" s="102"/>
      <c r="L186" s="102"/>
      <c r="M186" s="39"/>
      <c r="N186" s="103"/>
      <c r="O186" s="39"/>
    </row>
    <row r="187" spans="1:15" ht="14" x14ac:dyDescent="0.15">
      <c r="A187" s="74"/>
      <c r="B187" s="74"/>
      <c r="C187" s="74"/>
      <c r="D187" s="102"/>
      <c r="E187" s="74"/>
      <c r="F187" s="74"/>
      <c r="G187" s="74"/>
      <c r="H187" s="74"/>
      <c r="I187" s="102"/>
      <c r="J187" s="102"/>
      <c r="K187" s="102"/>
      <c r="L187" s="102"/>
      <c r="M187" s="39"/>
      <c r="N187" s="103"/>
      <c r="O187" s="39"/>
    </row>
    <row r="188" spans="1:15" ht="14" x14ac:dyDescent="0.15">
      <c r="A188" s="74"/>
      <c r="B188" s="74"/>
      <c r="C188" s="74"/>
      <c r="D188" s="102"/>
      <c r="E188" s="74"/>
      <c r="F188" s="74"/>
      <c r="G188" s="74"/>
      <c r="H188" s="74"/>
      <c r="I188" s="102"/>
      <c r="J188" s="102"/>
      <c r="K188" s="102"/>
      <c r="L188" s="102"/>
      <c r="M188" s="39"/>
      <c r="N188" s="103"/>
      <c r="O188" s="39"/>
    </row>
    <row r="189" spans="1:15" ht="14" x14ac:dyDescent="0.15">
      <c r="A189" s="74"/>
      <c r="B189" s="74"/>
      <c r="C189" s="74"/>
      <c r="D189" s="102"/>
      <c r="E189" s="74"/>
      <c r="F189" s="74"/>
      <c r="G189" s="74"/>
      <c r="H189" s="74"/>
      <c r="I189" s="102"/>
      <c r="J189" s="102"/>
      <c r="K189" s="102"/>
      <c r="L189" s="102"/>
      <c r="M189" s="39"/>
      <c r="N189" s="103"/>
      <c r="O189" s="39"/>
    </row>
    <row r="190" spans="1:15" ht="14" x14ac:dyDescent="0.15">
      <c r="A190" s="74"/>
      <c r="B190" s="74"/>
      <c r="C190" s="74"/>
      <c r="D190" s="102"/>
      <c r="E190" s="74"/>
      <c r="F190" s="74"/>
      <c r="G190" s="74"/>
      <c r="H190" s="74"/>
      <c r="I190" s="102"/>
      <c r="J190" s="102"/>
      <c r="K190" s="102"/>
      <c r="L190" s="102"/>
      <c r="M190" s="39"/>
      <c r="N190" s="103"/>
      <c r="O190" s="39"/>
    </row>
    <row r="191" spans="1:15" ht="14" x14ac:dyDescent="0.15">
      <c r="A191" s="74"/>
      <c r="B191" s="74"/>
      <c r="C191" s="74"/>
      <c r="D191" s="102"/>
      <c r="E191" s="74"/>
      <c r="F191" s="74"/>
      <c r="G191" s="74"/>
      <c r="H191" s="74"/>
      <c r="I191" s="102"/>
      <c r="J191" s="102"/>
      <c r="K191" s="102"/>
      <c r="L191" s="102"/>
      <c r="M191" s="39"/>
      <c r="N191" s="103"/>
      <c r="O191" s="39"/>
    </row>
    <row r="192" spans="1:15" ht="14" x14ac:dyDescent="0.15">
      <c r="A192" s="74"/>
      <c r="B192" s="74"/>
      <c r="C192" s="74"/>
      <c r="D192" s="102"/>
      <c r="E192" s="74"/>
      <c r="F192" s="74"/>
      <c r="G192" s="74"/>
      <c r="H192" s="74"/>
      <c r="I192" s="102"/>
      <c r="J192" s="102"/>
      <c r="K192" s="102"/>
      <c r="L192" s="102"/>
      <c r="M192" s="39"/>
      <c r="N192" s="103"/>
      <c r="O192" s="39"/>
    </row>
    <row r="193" spans="1:15" ht="14" x14ac:dyDescent="0.15">
      <c r="A193" s="74"/>
      <c r="B193" s="74"/>
      <c r="C193" s="74"/>
      <c r="D193" s="102"/>
      <c r="E193" s="74"/>
      <c r="F193" s="74"/>
      <c r="G193" s="74"/>
      <c r="H193" s="74"/>
      <c r="I193" s="102"/>
      <c r="J193" s="102"/>
      <c r="K193" s="102"/>
      <c r="L193" s="102"/>
      <c r="M193" s="39"/>
      <c r="N193" s="103"/>
      <c r="O193" s="39"/>
    </row>
    <row r="194" spans="1:15" ht="14" x14ac:dyDescent="0.15">
      <c r="A194" s="74"/>
      <c r="B194" s="74"/>
      <c r="C194" s="74"/>
      <c r="D194" s="102"/>
      <c r="E194" s="74"/>
      <c r="F194" s="74"/>
      <c r="G194" s="74"/>
      <c r="H194" s="74"/>
      <c r="I194" s="102"/>
      <c r="J194" s="102"/>
      <c r="K194" s="102"/>
      <c r="L194" s="102"/>
      <c r="M194" s="39"/>
      <c r="N194" s="103"/>
      <c r="O194" s="39"/>
    </row>
    <row r="195" spans="1:15" ht="14" x14ac:dyDescent="0.15">
      <c r="A195" s="74"/>
      <c r="B195" s="74"/>
      <c r="C195" s="74"/>
      <c r="D195" s="102"/>
      <c r="E195" s="74"/>
      <c r="F195" s="74"/>
      <c r="G195" s="74"/>
      <c r="H195" s="74"/>
      <c r="I195" s="102"/>
      <c r="J195" s="102"/>
      <c r="K195" s="102"/>
      <c r="L195" s="102"/>
      <c r="M195" s="39"/>
      <c r="N195" s="103"/>
      <c r="O195" s="39"/>
    </row>
    <row r="196" spans="1:15" ht="14" x14ac:dyDescent="0.15">
      <c r="A196" s="74"/>
      <c r="B196" s="74"/>
      <c r="C196" s="74"/>
      <c r="D196" s="102"/>
      <c r="E196" s="74"/>
      <c r="F196" s="74"/>
      <c r="G196" s="74"/>
      <c r="H196" s="74"/>
      <c r="I196" s="102"/>
      <c r="J196" s="102"/>
      <c r="K196" s="102"/>
      <c r="L196" s="102"/>
      <c r="M196" s="39"/>
      <c r="N196" s="103"/>
      <c r="O196" s="39"/>
    </row>
    <row r="197" spans="1:15" ht="14" x14ac:dyDescent="0.15">
      <c r="A197" s="74"/>
      <c r="B197" s="74"/>
      <c r="C197" s="74"/>
      <c r="D197" s="102"/>
      <c r="E197" s="74"/>
      <c r="F197" s="74"/>
      <c r="G197" s="74"/>
      <c r="H197" s="74"/>
      <c r="I197" s="102"/>
      <c r="J197" s="102"/>
      <c r="K197" s="102"/>
      <c r="L197" s="102"/>
      <c r="M197" s="39"/>
      <c r="N197" s="103"/>
      <c r="O197" s="39"/>
    </row>
    <row r="198" spans="1:15" ht="14" x14ac:dyDescent="0.15">
      <c r="A198" s="74"/>
      <c r="B198" s="74"/>
      <c r="C198" s="74"/>
      <c r="D198" s="102"/>
      <c r="E198" s="74"/>
      <c r="F198" s="74"/>
      <c r="G198" s="74"/>
      <c r="H198" s="74"/>
      <c r="I198" s="102"/>
      <c r="J198" s="102"/>
      <c r="K198" s="102"/>
      <c r="L198" s="102"/>
      <c r="M198" s="39"/>
      <c r="N198" s="103"/>
      <c r="O198" s="39"/>
    </row>
    <row r="199" spans="1:15" ht="14" x14ac:dyDescent="0.15">
      <c r="A199" s="74"/>
      <c r="B199" s="74"/>
      <c r="C199" s="74"/>
      <c r="D199" s="102"/>
      <c r="E199" s="74"/>
      <c r="F199" s="74"/>
      <c r="G199" s="74"/>
      <c r="H199" s="74"/>
      <c r="I199" s="102"/>
      <c r="J199" s="102"/>
      <c r="K199" s="102"/>
      <c r="L199" s="102"/>
      <c r="M199" s="39"/>
      <c r="N199" s="103"/>
      <c r="O199" s="39"/>
    </row>
    <row r="200" spans="1:15" ht="14" x14ac:dyDescent="0.15">
      <c r="A200" s="74"/>
      <c r="B200" s="74"/>
      <c r="C200" s="74"/>
      <c r="D200" s="102"/>
      <c r="E200" s="74"/>
      <c r="F200" s="74"/>
      <c r="G200" s="74"/>
      <c r="H200" s="74"/>
      <c r="I200" s="102"/>
      <c r="J200" s="102"/>
      <c r="K200" s="102"/>
      <c r="L200" s="102"/>
      <c r="M200" s="39"/>
      <c r="N200" s="103"/>
      <c r="O200" s="39"/>
    </row>
    <row r="201" spans="1:15" ht="14" x14ac:dyDescent="0.15">
      <c r="A201" s="74"/>
      <c r="B201" s="74"/>
      <c r="C201" s="74"/>
      <c r="D201" s="102"/>
      <c r="E201" s="74"/>
      <c r="F201" s="74"/>
      <c r="G201" s="74"/>
      <c r="H201" s="74"/>
      <c r="I201" s="102"/>
      <c r="J201" s="102"/>
      <c r="K201" s="102"/>
      <c r="L201" s="102"/>
      <c r="M201" s="39"/>
      <c r="N201" s="103"/>
      <c r="O201" s="39"/>
    </row>
    <row r="202" spans="1:15" ht="14" x14ac:dyDescent="0.15">
      <c r="A202" s="74"/>
      <c r="B202" s="74"/>
      <c r="C202" s="74"/>
      <c r="D202" s="102"/>
      <c r="E202" s="74"/>
      <c r="F202" s="74"/>
      <c r="G202" s="74"/>
      <c r="H202" s="74"/>
      <c r="I202" s="102"/>
      <c r="J202" s="102"/>
      <c r="K202" s="102"/>
      <c r="L202" s="102"/>
      <c r="M202" s="39"/>
      <c r="N202" s="103"/>
      <c r="O202" s="39"/>
    </row>
    <row r="203" spans="1:15" ht="14" x14ac:dyDescent="0.15">
      <c r="A203" s="74"/>
      <c r="B203" s="74"/>
      <c r="C203" s="74"/>
      <c r="D203" s="102"/>
      <c r="E203" s="74"/>
      <c r="F203" s="74"/>
      <c r="G203" s="74"/>
      <c r="H203" s="74"/>
      <c r="I203" s="102"/>
      <c r="J203" s="102"/>
      <c r="K203" s="102"/>
      <c r="L203" s="102"/>
      <c r="M203" s="39"/>
      <c r="N203" s="103"/>
      <c r="O203" s="39"/>
    </row>
    <row r="204" spans="1:15" ht="14" x14ac:dyDescent="0.15">
      <c r="A204" s="74"/>
      <c r="B204" s="74"/>
      <c r="C204" s="74"/>
      <c r="D204" s="102"/>
      <c r="E204" s="74"/>
      <c r="F204" s="74"/>
      <c r="G204" s="74"/>
      <c r="H204" s="74"/>
      <c r="I204" s="102"/>
      <c r="J204" s="102"/>
      <c r="K204" s="102"/>
      <c r="L204" s="102"/>
      <c r="M204" s="39"/>
      <c r="N204" s="103"/>
      <c r="O204" s="39"/>
    </row>
    <row r="205" spans="1:15" ht="14" x14ac:dyDescent="0.15">
      <c r="A205" s="74"/>
      <c r="B205" s="74"/>
      <c r="C205" s="74"/>
      <c r="D205" s="102"/>
      <c r="E205" s="74"/>
      <c r="F205" s="74"/>
      <c r="G205" s="74"/>
      <c r="H205" s="74"/>
      <c r="I205" s="102"/>
      <c r="J205" s="102"/>
      <c r="K205" s="102"/>
      <c r="L205" s="102"/>
      <c r="M205" s="39"/>
      <c r="N205" s="103"/>
      <c r="O205" s="39"/>
    </row>
    <row r="206" spans="1:15" ht="14" x14ac:dyDescent="0.15">
      <c r="A206" s="74"/>
      <c r="B206" s="74"/>
      <c r="C206" s="74"/>
      <c r="D206" s="102"/>
      <c r="E206" s="74"/>
      <c r="F206" s="74"/>
      <c r="G206" s="74"/>
      <c r="H206" s="74"/>
      <c r="I206" s="102"/>
      <c r="J206" s="102"/>
      <c r="K206" s="102"/>
      <c r="L206" s="102"/>
      <c r="M206" s="39"/>
      <c r="N206" s="103"/>
      <c r="O206" s="39"/>
    </row>
    <row r="207" spans="1:15" ht="14" x14ac:dyDescent="0.15">
      <c r="A207" s="74"/>
      <c r="B207" s="74"/>
      <c r="C207" s="74"/>
      <c r="D207" s="102"/>
      <c r="E207" s="74"/>
      <c r="F207" s="74"/>
      <c r="G207" s="74"/>
      <c r="H207" s="74"/>
      <c r="I207" s="102"/>
      <c r="J207" s="102"/>
      <c r="K207" s="102"/>
      <c r="L207" s="102"/>
      <c r="M207" s="39"/>
      <c r="N207" s="103"/>
      <c r="O207" s="39"/>
    </row>
    <row r="208" spans="1:15" ht="14" x14ac:dyDescent="0.15">
      <c r="A208" s="74"/>
      <c r="B208" s="74"/>
      <c r="C208" s="74"/>
      <c r="D208" s="102"/>
      <c r="E208" s="74"/>
      <c r="F208" s="74"/>
      <c r="G208" s="74"/>
      <c r="H208" s="74"/>
      <c r="I208" s="102"/>
      <c r="J208" s="102"/>
      <c r="K208" s="102"/>
      <c r="L208" s="102"/>
      <c r="M208" s="39"/>
      <c r="N208" s="103"/>
      <c r="O208" s="39"/>
    </row>
    <row r="209" spans="1:15" ht="14" x14ac:dyDescent="0.15">
      <c r="A209" s="74"/>
      <c r="B209" s="74"/>
      <c r="C209" s="74"/>
      <c r="D209" s="102"/>
      <c r="E209" s="74"/>
      <c r="F209" s="74"/>
      <c r="G209" s="74"/>
      <c r="H209" s="74"/>
      <c r="I209" s="102"/>
      <c r="J209" s="102"/>
      <c r="K209" s="102"/>
      <c r="L209" s="102"/>
      <c r="M209" s="39"/>
      <c r="N209" s="103"/>
      <c r="O209" s="39"/>
    </row>
    <row r="210" spans="1:15" ht="14" x14ac:dyDescent="0.15">
      <c r="A210" s="74"/>
      <c r="B210" s="74"/>
      <c r="C210" s="74"/>
      <c r="D210" s="102"/>
      <c r="E210" s="74"/>
      <c r="F210" s="74"/>
      <c r="G210" s="74"/>
      <c r="H210" s="74"/>
      <c r="I210" s="102"/>
      <c r="J210" s="102"/>
      <c r="K210" s="102"/>
      <c r="L210" s="102"/>
      <c r="M210" s="39"/>
      <c r="N210" s="103"/>
      <c r="O210" s="39"/>
    </row>
    <row r="211" spans="1:15" ht="14" x14ac:dyDescent="0.15">
      <c r="A211" s="74"/>
      <c r="B211" s="74"/>
      <c r="C211" s="74"/>
      <c r="D211" s="102"/>
      <c r="E211" s="74"/>
      <c r="F211" s="74"/>
      <c r="G211" s="74"/>
      <c r="H211" s="74"/>
      <c r="I211" s="102"/>
      <c r="J211" s="102"/>
      <c r="K211" s="102"/>
      <c r="L211" s="102"/>
      <c r="M211" s="39"/>
      <c r="N211" s="103"/>
      <c r="O211" s="39"/>
    </row>
    <row r="212" spans="1:15" ht="14" x14ac:dyDescent="0.15">
      <c r="A212" s="74"/>
      <c r="B212" s="74"/>
      <c r="C212" s="74"/>
      <c r="D212" s="102"/>
      <c r="E212" s="74"/>
      <c r="F212" s="74"/>
      <c r="G212" s="74"/>
      <c r="H212" s="74"/>
      <c r="I212" s="102"/>
      <c r="J212" s="102"/>
      <c r="K212" s="102"/>
      <c r="L212" s="102"/>
      <c r="M212" s="39"/>
      <c r="N212" s="103"/>
      <c r="O212" s="39"/>
    </row>
    <row r="213" spans="1:15" ht="14" x14ac:dyDescent="0.15">
      <c r="A213" s="74"/>
      <c r="B213" s="74"/>
      <c r="C213" s="74"/>
      <c r="D213" s="102"/>
      <c r="E213" s="74"/>
      <c r="F213" s="74"/>
      <c r="G213" s="74"/>
      <c r="H213" s="74"/>
      <c r="I213" s="102"/>
      <c r="J213" s="102"/>
      <c r="K213" s="102"/>
      <c r="L213" s="102"/>
      <c r="M213" s="39"/>
      <c r="N213" s="103"/>
      <c r="O213" s="39"/>
    </row>
    <row r="214" spans="1:15" ht="14" x14ac:dyDescent="0.15">
      <c r="A214" s="74"/>
      <c r="B214" s="74"/>
      <c r="C214" s="74"/>
      <c r="D214" s="102"/>
      <c r="E214" s="74"/>
      <c r="F214" s="74"/>
      <c r="G214" s="74"/>
      <c r="H214" s="74"/>
      <c r="I214" s="102"/>
      <c r="J214" s="102"/>
      <c r="K214" s="102"/>
      <c r="L214" s="102"/>
      <c r="M214" s="39"/>
      <c r="N214" s="103"/>
      <c r="O214" s="39"/>
    </row>
    <row r="215" spans="1:15" ht="14" x14ac:dyDescent="0.15">
      <c r="A215" s="74"/>
      <c r="B215" s="74"/>
      <c r="C215" s="74"/>
      <c r="D215" s="102"/>
      <c r="E215" s="74"/>
      <c r="F215" s="74"/>
      <c r="G215" s="74"/>
      <c r="H215" s="74"/>
      <c r="I215" s="102"/>
      <c r="J215" s="102"/>
      <c r="K215" s="102"/>
      <c r="L215" s="102"/>
      <c r="M215" s="39"/>
      <c r="N215" s="103"/>
      <c r="O215" s="39"/>
    </row>
    <row r="216" spans="1:15" ht="14" x14ac:dyDescent="0.15">
      <c r="A216" s="74"/>
      <c r="B216" s="74"/>
      <c r="C216" s="74"/>
      <c r="D216" s="102"/>
      <c r="E216" s="74"/>
      <c r="F216" s="74"/>
      <c r="G216" s="74"/>
      <c r="H216" s="74"/>
      <c r="I216" s="102"/>
      <c r="J216" s="102"/>
      <c r="K216" s="102"/>
      <c r="L216" s="102"/>
      <c r="M216" s="39"/>
      <c r="N216" s="103"/>
      <c r="O216" s="39"/>
    </row>
    <row r="217" spans="1:15" ht="14" x14ac:dyDescent="0.15">
      <c r="A217" s="74"/>
      <c r="B217" s="74"/>
      <c r="C217" s="74"/>
      <c r="D217" s="102"/>
      <c r="E217" s="74"/>
      <c r="F217" s="74"/>
      <c r="G217" s="74"/>
      <c r="H217" s="74"/>
      <c r="I217" s="102"/>
      <c r="J217" s="102"/>
      <c r="K217" s="102"/>
      <c r="L217" s="102"/>
      <c r="M217" s="39"/>
      <c r="N217" s="103"/>
      <c r="O217" s="39"/>
    </row>
    <row r="218" spans="1:15" ht="14" x14ac:dyDescent="0.15">
      <c r="A218" s="74"/>
      <c r="B218" s="74"/>
      <c r="C218" s="74"/>
      <c r="D218" s="102"/>
      <c r="E218" s="74"/>
      <c r="F218" s="74"/>
      <c r="G218" s="74"/>
      <c r="H218" s="74"/>
      <c r="I218" s="102"/>
      <c r="J218" s="102"/>
      <c r="K218" s="102"/>
      <c r="L218" s="102"/>
      <c r="M218" s="39"/>
      <c r="N218" s="103"/>
      <c r="O218" s="39"/>
    </row>
    <row r="219" spans="1:15" ht="14" x14ac:dyDescent="0.15">
      <c r="A219" s="74"/>
      <c r="B219" s="74"/>
      <c r="C219" s="74"/>
      <c r="D219" s="102"/>
      <c r="E219" s="74"/>
      <c r="F219" s="74"/>
      <c r="G219" s="74"/>
      <c r="H219" s="74"/>
      <c r="I219" s="102"/>
      <c r="J219" s="102"/>
      <c r="K219" s="102"/>
      <c r="L219" s="102"/>
      <c r="M219" s="39"/>
      <c r="N219" s="103"/>
      <c r="O219" s="39"/>
    </row>
    <row r="220" spans="1:15" ht="14" x14ac:dyDescent="0.15">
      <c r="A220" s="74"/>
      <c r="B220" s="74"/>
      <c r="C220" s="74"/>
      <c r="D220" s="102"/>
      <c r="E220" s="74"/>
      <c r="F220" s="74"/>
      <c r="G220" s="74"/>
      <c r="H220" s="74"/>
      <c r="I220" s="102"/>
      <c r="J220" s="102"/>
      <c r="K220" s="102"/>
      <c r="L220" s="102"/>
      <c r="M220" s="39"/>
      <c r="N220" s="103"/>
      <c r="O220" s="39"/>
    </row>
    <row r="221" spans="1:15" ht="14" x14ac:dyDescent="0.15">
      <c r="A221" s="74"/>
      <c r="B221" s="74"/>
      <c r="C221" s="74"/>
      <c r="D221" s="102"/>
      <c r="E221" s="74"/>
      <c r="F221" s="74"/>
      <c r="G221" s="74"/>
      <c r="H221" s="74"/>
      <c r="I221" s="102"/>
      <c r="J221" s="102"/>
      <c r="K221" s="102"/>
      <c r="L221" s="102"/>
      <c r="M221" s="39"/>
      <c r="N221" s="103"/>
      <c r="O221" s="39"/>
    </row>
    <row r="222" spans="1:15" ht="14" x14ac:dyDescent="0.15">
      <c r="A222" s="74"/>
      <c r="B222" s="74"/>
      <c r="C222" s="74"/>
      <c r="D222" s="102"/>
      <c r="E222" s="74"/>
      <c r="F222" s="74"/>
      <c r="G222" s="74"/>
      <c r="H222" s="74"/>
      <c r="I222" s="102"/>
      <c r="J222" s="102"/>
      <c r="K222" s="102"/>
      <c r="L222" s="102"/>
      <c r="M222" s="39"/>
      <c r="N222" s="103"/>
      <c r="O222" s="39"/>
    </row>
    <row r="223" spans="1:15" ht="14" x14ac:dyDescent="0.15">
      <c r="A223" s="74"/>
      <c r="B223" s="74"/>
      <c r="C223" s="74"/>
      <c r="D223" s="102"/>
      <c r="E223" s="74"/>
      <c r="F223" s="74"/>
      <c r="G223" s="74"/>
      <c r="H223" s="74"/>
      <c r="I223" s="102"/>
      <c r="J223" s="102"/>
      <c r="K223" s="102"/>
      <c r="L223" s="102"/>
      <c r="M223" s="39"/>
      <c r="N223" s="103"/>
      <c r="O223" s="39"/>
    </row>
    <row r="224" spans="1:15" ht="14" x14ac:dyDescent="0.15">
      <c r="A224" s="74"/>
      <c r="B224" s="74"/>
      <c r="C224" s="74"/>
      <c r="D224" s="102"/>
      <c r="E224" s="74"/>
      <c r="F224" s="74"/>
      <c r="G224" s="74"/>
      <c r="H224" s="74"/>
      <c r="I224" s="102"/>
      <c r="J224" s="102"/>
      <c r="K224" s="102"/>
      <c r="L224" s="102"/>
      <c r="M224" s="39"/>
      <c r="N224" s="103"/>
      <c r="O224" s="39"/>
    </row>
    <row r="225" spans="1:15" ht="14" x14ac:dyDescent="0.15">
      <c r="A225" s="74"/>
      <c r="B225" s="74"/>
      <c r="C225" s="74"/>
      <c r="D225" s="102"/>
      <c r="E225" s="74"/>
      <c r="F225" s="74"/>
      <c r="G225" s="74"/>
      <c r="H225" s="74"/>
      <c r="I225" s="102"/>
      <c r="J225" s="102"/>
      <c r="K225" s="102"/>
      <c r="L225" s="102"/>
      <c r="M225" s="39"/>
      <c r="N225" s="103"/>
      <c r="O225" s="39"/>
    </row>
    <row r="226" spans="1:15" ht="14" x14ac:dyDescent="0.15">
      <c r="A226" s="74"/>
      <c r="B226" s="74"/>
      <c r="C226" s="74"/>
      <c r="D226" s="102"/>
      <c r="E226" s="74"/>
      <c r="F226" s="74"/>
      <c r="G226" s="74"/>
      <c r="H226" s="74"/>
      <c r="I226" s="102"/>
      <c r="J226" s="102"/>
      <c r="K226" s="102"/>
      <c r="L226" s="102"/>
      <c r="M226" s="39"/>
      <c r="N226" s="103"/>
      <c r="O226" s="39"/>
    </row>
    <row r="227" spans="1:15" ht="14" x14ac:dyDescent="0.15">
      <c r="A227" s="74"/>
      <c r="B227" s="74"/>
      <c r="C227" s="74"/>
      <c r="D227" s="102"/>
      <c r="E227" s="74"/>
      <c r="F227" s="74"/>
      <c r="G227" s="74"/>
      <c r="H227" s="74"/>
      <c r="I227" s="102"/>
      <c r="J227" s="102"/>
      <c r="K227" s="102"/>
      <c r="L227" s="102"/>
      <c r="M227" s="39"/>
      <c r="N227" s="103"/>
      <c r="O227" s="39"/>
    </row>
    <row r="228" spans="1:15" ht="14" x14ac:dyDescent="0.15">
      <c r="A228" s="74"/>
      <c r="B228" s="74"/>
      <c r="C228" s="74"/>
      <c r="D228" s="102"/>
      <c r="E228" s="74"/>
      <c r="F228" s="74"/>
      <c r="G228" s="74"/>
      <c r="H228" s="74"/>
      <c r="I228" s="102"/>
      <c r="J228" s="102"/>
      <c r="K228" s="102"/>
      <c r="L228" s="102"/>
      <c r="M228" s="39"/>
      <c r="N228" s="103"/>
      <c r="O228" s="39"/>
    </row>
    <row r="229" spans="1:15" ht="14" x14ac:dyDescent="0.15">
      <c r="A229" s="74"/>
      <c r="B229" s="74"/>
      <c r="C229" s="74"/>
      <c r="D229" s="102"/>
      <c r="E229" s="74"/>
      <c r="F229" s="74"/>
      <c r="G229" s="74"/>
      <c r="H229" s="74"/>
      <c r="I229" s="102"/>
      <c r="J229" s="102"/>
      <c r="K229" s="102"/>
      <c r="L229" s="102"/>
      <c r="M229" s="39"/>
      <c r="N229" s="103"/>
      <c r="O229" s="39"/>
    </row>
    <row r="230" spans="1:15" ht="14" x14ac:dyDescent="0.15">
      <c r="A230" s="74"/>
      <c r="B230" s="74"/>
      <c r="C230" s="74"/>
      <c r="D230" s="102"/>
      <c r="E230" s="74"/>
      <c r="F230" s="74"/>
      <c r="G230" s="74"/>
      <c r="H230" s="74"/>
      <c r="I230" s="102"/>
      <c r="J230" s="102"/>
      <c r="K230" s="102"/>
      <c r="L230" s="102"/>
      <c r="M230" s="39"/>
      <c r="N230" s="103"/>
      <c r="O230" s="39"/>
    </row>
    <row r="231" spans="1:15" ht="14" x14ac:dyDescent="0.15">
      <c r="A231" s="74"/>
      <c r="B231" s="74"/>
      <c r="C231" s="74"/>
      <c r="D231" s="102"/>
      <c r="E231" s="74"/>
      <c r="F231" s="74"/>
      <c r="G231" s="74"/>
      <c r="H231" s="74"/>
      <c r="I231" s="102"/>
      <c r="J231" s="102"/>
      <c r="K231" s="102"/>
      <c r="L231" s="102"/>
      <c r="M231" s="39"/>
      <c r="N231" s="103"/>
      <c r="O231" s="39"/>
    </row>
    <row r="232" spans="1:15" ht="14" x14ac:dyDescent="0.15">
      <c r="A232" s="74"/>
      <c r="B232" s="74"/>
      <c r="C232" s="74"/>
      <c r="D232" s="102"/>
      <c r="E232" s="74"/>
      <c r="F232" s="74"/>
      <c r="G232" s="74"/>
      <c r="H232" s="74"/>
      <c r="I232" s="102"/>
      <c r="J232" s="102"/>
      <c r="K232" s="102"/>
      <c r="L232" s="102"/>
      <c r="M232" s="39"/>
      <c r="N232" s="103"/>
      <c r="O232" s="39"/>
    </row>
    <row r="233" spans="1:15" ht="14" x14ac:dyDescent="0.15">
      <c r="A233" s="74"/>
      <c r="B233" s="74"/>
      <c r="C233" s="74"/>
      <c r="D233" s="102"/>
      <c r="E233" s="74"/>
      <c r="F233" s="74"/>
      <c r="G233" s="74"/>
      <c r="H233" s="74"/>
      <c r="I233" s="102"/>
      <c r="J233" s="102"/>
      <c r="K233" s="102"/>
      <c r="L233" s="102"/>
      <c r="M233" s="39"/>
      <c r="N233" s="103"/>
      <c r="O233" s="39"/>
    </row>
    <row r="234" spans="1:15" ht="14" x14ac:dyDescent="0.15">
      <c r="A234" s="74"/>
      <c r="B234" s="74"/>
      <c r="C234" s="74"/>
      <c r="D234" s="102"/>
      <c r="E234" s="74"/>
      <c r="F234" s="74"/>
      <c r="G234" s="74"/>
      <c r="H234" s="74"/>
      <c r="I234" s="102"/>
      <c r="J234" s="102"/>
      <c r="K234" s="102"/>
      <c r="L234" s="102"/>
      <c r="M234" s="39"/>
      <c r="N234" s="103"/>
      <c r="O234" s="39"/>
    </row>
    <row r="235" spans="1:15" ht="14" x14ac:dyDescent="0.15">
      <c r="A235" s="74"/>
      <c r="B235" s="74"/>
      <c r="C235" s="74"/>
      <c r="D235" s="102"/>
      <c r="E235" s="74"/>
      <c r="F235" s="74"/>
      <c r="G235" s="74"/>
      <c r="H235" s="74"/>
      <c r="I235" s="102"/>
      <c r="J235" s="102"/>
      <c r="K235" s="102"/>
      <c r="L235" s="102"/>
      <c r="M235" s="39"/>
      <c r="N235" s="103"/>
      <c r="O235" s="39"/>
    </row>
    <row r="236" spans="1:15" ht="14" x14ac:dyDescent="0.15">
      <c r="A236" s="74"/>
      <c r="B236" s="74"/>
      <c r="C236" s="74"/>
      <c r="D236" s="102"/>
      <c r="E236" s="74"/>
      <c r="F236" s="74"/>
      <c r="G236" s="74"/>
      <c r="H236" s="74"/>
      <c r="I236" s="102"/>
      <c r="J236" s="102"/>
      <c r="K236" s="102"/>
      <c r="L236" s="102"/>
      <c r="M236" s="39"/>
      <c r="N236" s="103"/>
      <c r="O236" s="39"/>
    </row>
    <row r="237" spans="1:15" ht="14" x14ac:dyDescent="0.15">
      <c r="A237" s="74"/>
      <c r="B237" s="74"/>
      <c r="C237" s="74"/>
      <c r="D237" s="102"/>
      <c r="E237" s="74"/>
      <c r="F237" s="74"/>
      <c r="G237" s="74"/>
      <c r="H237" s="74"/>
      <c r="I237" s="102"/>
      <c r="J237" s="102"/>
      <c r="K237" s="102"/>
      <c r="L237" s="102"/>
      <c r="M237" s="39"/>
      <c r="N237" s="103"/>
      <c r="O237" s="39"/>
    </row>
    <row r="238" spans="1:15" ht="14" x14ac:dyDescent="0.15">
      <c r="A238" s="74"/>
      <c r="B238" s="74"/>
      <c r="C238" s="74"/>
      <c r="D238" s="102"/>
      <c r="E238" s="74"/>
      <c r="F238" s="74"/>
      <c r="G238" s="74"/>
      <c r="H238" s="74"/>
      <c r="I238" s="102"/>
      <c r="J238" s="102"/>
      <c r="K238" s="102"/>
      <c r="L238" s="102"/>
      <c r="M238" s="39"/>
      <c r="N238" s="103"/>
      <c r="O238" s="39"/>
    </row>
    <row r="239" spans="1:15" ht="14" x14ac:dyDescent="0.15">
      <c r="A239" s="74"/>
      <c r="B239" s="74"/>
      <c r="C239" s="74"/>
      <c r="D239" s="102"/>
      <c r="E239" s="74"/>
      <c r="F239" s="74"/>
      <c r="G239" s="74"/>
      <c r="H239" s="74"/>
      <c r="I239" s="102"/>
      <c r="J239" s="102"/>
      <c r="K239" s="102"/>
      <c r="L239" s="102"/>
      <c r="M239" s="39"/>
      <c r="N239" s="103"/>
      <c r="O239" s="39"/>
    </row>
    <row r="240" spans="1:15" ht="14" x14ac:dyDescent="0.15">
      <c r="A240" s="74"/>
      <c r="B240" s="74"/>
      <c r="C240" s="74"/>
      <c r="D240" s="102"/>
      <c r="E240" s="74"/>
      <c r="F240" s="74"/>
      <c r="G240" s="74"/>
      <c r="H240" s="74"/>
      <c r="I240" s="102"/>
      <c r="J240" s="102"/>
      <c r="K240" s="102"/>
      <c r="L240" s="102"/>
      <c r="M240" s="39"/>
      <c r="N240" s="103"/>
      <c r="O240" s="39"/>
    </row>
    <row r="241" spans="1:15" ht="14" x14ac:dyDescent="0.15">
      <c r="A241" s="74"/>
      <c r="B241" s="74"/>
      <c r="C241" s="74"/>
      <c r="D241" s="102"/>
      <c r="E241" s="74"/>
      <c r="F241" s="74"/>
      <c r="G241" s="74"/>
      <c r="H241" s="74"/>
      <c r="I241" s="102"/>
      <c r="J241" s="102"/>
      <c r="K241" s="102"/>
      <c r="L241" s="102"/>
      <c r="M241" s="39"/>
      <c r="N241" s="103"/>
      <c r="O241" s="39"/>
    </row>
    <row r="242" spans="1:15" ht="14" x14ac:dyDescent="0.15">
      <c r="A242" s="74"/>
      <c r="B242" s="74"/>
      <c r="C242" s="74"/>
      <c r="D242" s="102"/>
      <c r="E242" s="74"/>
      <c r="F242" s="74"/>
      <c r="G242" s="74"/>
      <c r="H242" s="74"/>
      <c r="I242" s="102"/>
      <c r="J242" s="102"/>
      <c r="K242" s="102"/>
      <c r="L242" s="102"/>
      <c r="M242" s="39"/>
      <c r="N242" s="103"/>
      <c r="O242" s="39"/>
    </row>
    <row r="243" spans="1:15" ht="14" x14ac:dyDescent="0.15">
      <c r="A243" s="74"/>
      <c r="B243" s="74"/>
      <c r="C243" s="74"/>
      <c r="D243" s="102"/>
      <c r="E243" s="74"/>
      <c r="F243" s="74"/>
      <c r="G243" s="74"/>
      <c r="H243" s="74"/>
      <c r="I243" s="102"/>
      <c r="J243" s="102"/>
      <c r="K243" s="102"/>
      <c r="L243" s="102"/>
      <c r="M243" s="39"/>
      <c r="N243" s="103"/>
      <c r="O243" s="39"/>
    </row>
    <row r="244" spans="1:15" ht="14" x14ac:dyDescent="0.15">
      <c r="A244" s="74"/>
      <c r="B244" s="74"/>
      <c r="C244" s="74"/>
      <c r="D244" s="102"/>
      <c r="E244" s="74"/>
      <c r="F244" s="74"/>
      <c r="G244" s="74"/>
      <c r="H244" s="74"/>
      <c r="I244" s="102"/>
      <c r="J244" s="102"/>
      <c r="K244" s="102"/>
      <c r="L244" s="102"/>
      <c r="M244" s="39"/>
      <c r="N244" s="103"/>
      <c r="O244" s="39"/>
    </row>
    <row r="245" spans="1:15" ht="14" x14ac:dyDescent="0.15">
      <c r="A245" s="74"/>
      <c r="B245" s="74"/>
      <c r="C245" s="74"/>
      <c r="D245" s="102"/>
      <c r="E245" s="74"/>
      <c r="F245" s="74"/>
      <c r="G245" s="74"/>
      <c r="H245" s="74"/>
      <c r="I245" s="102"/>
      <c r="J245" s="102"/>
      <c r="K245" s="102"/>
      <c r="L245" s="102"/>
      <c r="M245" s="39"/>
      <c r="N245" s="103"/>
      <c r="O245" s="39"/>
    </row>
    <row r="246" spans="1:15" ht="14" x14ac:dyDescent="0.15">
      <c r="A246" s="74"/>
      <c r="B246" s="74"/>
      <c r="C246" s="74"/>
      <c r="D246" s="102"/>
      <c r="E246" s="74"/>
      <c r="F246" s="74"/>
      <c r="G246" s="74"/>
      <c r="H246" s="74"/>
      <c r="I246" s="102"/>
      <c r="J246" s="102"/>
      <c r="K246" s="102"/>
      <c r="L246" s="102"/>
      <c r="M246" s="39"/>
      <c r="N246" s="103"/>
      <c r="O246" s="39"/>
    </row>
    <row r="247" spans="1:15" ht="14" x14ac:dyDescent="0.15">
      <c r="A247" s="74"/>
      <c r="B247" s="74"/>
      <c r="C247" s="74"/>
      <c r="D247" s="102"/>
      <c r="E247" s="74"/>
      <c r="F247" s="74"/>
      <c r="G247" s="74"/>
      <c r="H247" s="74"/>
      <c r="I247" s="102"/>
      <c r="J247" s="102"/>
      <c r="K247" s="102"/>
      <c r="L247" s="102"/>
      <c r="M247" s="39"/>
      <c r="N247" s="103"/>
      <c r="O247" s="39"/>
    </row>
    <row r="248" spans="1:15" ht="14" x14ac:dyDescent="0.15">
      <c r="A248" s="74"/>
      <c r="B248" s="74"/>
      <c r="C248" s="74"/>
      <c r="D248" s="102"/>
      <c r="E248" s="74"/>
      <c r="F248" s="74"/>
      <c r="G248" s="74"/>
      <c r="H248" s="74"/>
      <c r="I248" s="102"/>
      <c r="J248" s="102"/>
      <c r="K248" s="102"/>
      <c r="L248" s="102"/>
      <c r="M248" s="39"/>
      <c r="N248" s="103"/>
      <c r="O248" s="39"/>
    </row>
    <row r="249" spans="1:15" ht="14" x14ac:dyDescent="0.15">
      <c r="A249" s="74"/>
      <c r="B249" s="74"/>
      <c r="C249" s="74"/>
      <c r="D249" s="102"/>
      <c r="E249" s="74"/>
      <c r="F249" s="74"/>
      <c r="G249" s="74"/>
      <c r="H249" s="74"/>
      <c r="I249" s="102"/>
      <c r="J249" s="102"/>
      <c r="K249" s="102"/>
      <c r="L249" s="102"/>
      <c r="M249" s="39"/>
      <c r="N249" s="103"/>
      <c r="O249" s="39"/>
    </row>
    <row r="250" spans="1:15" ht="14" x14ac:dyDescent="0.15">
      <c r="A250" s="74"/>
      <c r="B250" s="74"/>
      <c r="C250" s="74"/>
      <c r="D250" s="102"/>
      <c r="E250" s="74"/>
      <c r="F250" s="74"/>
      <c r="G250" s="74"/>
      <c r="H250" s="74"/>
      <c r="I250" s="102"/>
      <c r="J250" s="102"/>
      <c r="K250" s="102"/>
      <c r="L250" s="102"/>
      <c r="M250" s="39"/>
      <c r="N250" s="103"/>
      <c r="O250" s="39"/>
    </row>
    <row r="251" spans="1:15" ht="14" x14ac:dyDescent="0.15">
      <c r="A251" s="74"/>
      <c r="B251" s="74"/>
      <c r="C251" s="74"/>
      <c r="D251" s="102"/>
      <c r="E251" s="74"/>
      <c r="F251" s="74"/>
      <c r="G251" s="74"/>
      <c r="H251" s="74"/>
      <c r="I251" s="102"/>
      <c r="J251" s="102"/>
      <c r="K251" s="102"/>
      <c r="L251" s="102"/>
      <c r="M251" s="39"/>
      <c r="N251" s="103"/>
      <c r="O251" s="39"/>
    </row>
    <row r="252" spans="1:15" ht="14" x14ac:dyDescent="0.15">
      <c r="A252" s="74"/>
      <c r="B252" s="74"/>
      <c r="C252" s="74"/>
      <c r="D252" s="102"/>
      <c r="E252" s="74"/>
      <c r="F252" s="74"/>
      <c r="G252" s="74"/>
      <c r="H252" s="74"/>
      <c r="I252" s="102"/>
      <c r="J252" s="102"/>
      <c r="K252" s="102"/>
      <c r="L252" s="102"/>
      <c r="M252" s="39"/>
      <c r="N252" s="103"/>
      <c r="O252" s="39"/>
    </row>
    <row r="253" spans="1:15" ht="14" x14ac:dyDescent="0.15">
      <c r="A253" s="74"/>
      <c r="B253" s="74"/>
      <c r="C253" s="74"/>
      <c r="D253" s="102"/>
      <c r="E253" s="74"/>
      <c r="F253" s="74"/>
      <c r="G253" s="74"/>
      <c r="H253" s="74"/>
      <c r="I253" s="102"/>
      <c r="J253" s="102"/>
      <c r="K253" s="102"/>
      <c r="L253" s="102"/>
      <c r="M253" s="39"/>
      <c r="N253" s="103"/>
      <c r="O253" s="39"/>
    </row>
    <row r="254" spans="1:15" ht="14" x14ac:dyDescent="0.15">
      <c r="A254" s="74"/>
      <c r="B254" s="74"/>
      <c r="C254" s="74"/>
      <c r="D254" s="102"/>
      <c r="E254" s="74"/>
      <c r="F254" s="74"/>
      <c r="G254" s="74"/>
      <c r="H254" s="74"/>
      <c r="I254" s="102"/>
      <c r="J254" s="102"/>
      <c r="K254" s="102"/>
      <c r="L254" s="102"/>
      <c r="M254" s="39"/>
      <c r="N254" s="103"/>
      <c r="O254" s="39"/>
    </row>
    <row r="255" spans="1:15" ht="14" x14ac:dyDescent="0.15">
      <c r="A255" s="74"/>
      <c r="B255" s="74"/>
      <c r="C255" s="74"/>
      <c r="D255" s="102"/>
      <c r="E255" s="74"/>
      <c r="F255" s="74"/>
      <c r="G255" s="74"/>
      <c r="H255" s="74"/>
      <c r="I255" s="102"/>
      <c r="J255" s="102"/>
      <c r="K255" s="102"/>
      <c r="L255" s="102"/>
      <c r="M255" s="39"/>
      <c r="N255" s="103"/>
      <c r="O255" s="39"/>
    </row>
    <row r="256" spans="1:15" ht="14" x14ac:dyDescent="0.15">
      <c r="A256" s="74"/>
      <c r="B256" s="74"/>
      <c r="C256" s="74"/>
      <c r="D256" s="102"/>
      <c r="E256" s="74"/>
      <c r="F256" s="74"/>
      <c r="G256" s="74"/>
      <c r="H256" s="74"/>
      <c r="I256" s="102"/>
      <c r="J256" s="102"/>
      <c r="K256" s="102"/>
      <c r="L256" s="102"/>
      <c r="M256" s="39"/>
      <c r="N256" s="103"/>
      <c r="O256" s="39"/>
    </row>
    <row r="257" spans="1:15" ht="14" x14ac:dyDescent="0.15">
      <c r="A257" s="74"/>
      <c r="B257" s="74"/>
      <c r="C257" s="74"/>
      <c r="D257" s="102"/>
      <c r="E257" s="74"/>
      <c r="F257" s="74"/>
      <c r="G257" s="74"/>
      <c r="H257" s="74"/>
      <c r="I257" s="102"/>
      <c r="J257" s="102"/>
      <c r="K257" s="102"/>
      <c r="L257" s="102"/>
      <c r="M257" s="39"/>
      <c r="N257" s="103"/>
      <c r="O257" s="39"/>
    </row>
    <row r="258" spans="1:15" ht="14" x14ac:dyDescent="0.15">
      <c r="A258" s="74"/>
      <c r="B258" s="74"/>
      <c r="C258" s="74"/>
      <c r="D258" s="102"/>
      <c r="E258" s="74"/>
      <c r="F258" s="74"/>
      <c r="G258" s="74"/>
      <c r="H258" s="74"/>
      <c r="I258" s="102"/>
      <c r="J258" s="102"/>
      <c r="K258" s="102"/>
      <c r="L258" s="102"/>
      <c r="M258" s="39"/>
      <c r="N258" s="103"/>
      <c r="O258" s="39"/>
    </row>
    <row r="259" spans="1:15" ht="14" x14ac:dyDescent="0.15">
      <c r="A259" s="74"/>
      <c r="B259" s="74"/>
      <c r="C259" s="74"/>
      <c r="D259" s="102"/>
      <c r="E259" s="74"/>
      <c r="F259" s="74"/>
      <c r="G259" s="74"/>
      <c r="H259" s="74"/>
      <c r="I259" s="102"/>
      <c r="J259" s="102"/>
      <c r="K259" s="102"/>
      <c r="L259" s="102"/>
      <c r="M259" s="39"/>
      <c r="N259" s="103"/>
      <c r="O259" s="39"/>
    </row>
    <row r="260" spans="1:15" ht="14" x14ac:dyDescent="0.15">
      <c r="A260" s="74"/>
      <c r="B260" s="74"/>
      <c r="C260" s="74"/>
      <c r="D260" s="102"/>
      <c r="E260" s="74"/>
      <c r="F260" s="74"/>
      <c r="G260" s="74"/>
      <c r="H260" s="74"/>
      <c r="I260" s="102"/>
      <c r="J260" s="102"/>
      <c r="K260" s="102"/>
      <c r="L260" s="102"/>
      <c r="M260" s="39"/>
      <c r="N260" s="103"/>
      <c r="O260" s="39"/>
    </row>
    <row r="261" spans="1:15" ht="14" x14ac:dyDescent="0.15">
      <c r="A261" s="74"/>
      <c r="B261" s="74"/>
      <c r="C261" s="74"/>
      <c r="D261" s="102"/>
      <c r="E261" s="74"/>
      <c r="F261" s="74"/>
      <c r="G261" s="74"/>
      <c r="H261" s="74"/>
      <c r="I261" s="102"/>
      <c r="J261" s="102"/>
      <c r="K261" s="102"/>
      <c r="L261" s="102"/>
      <c r="M261" s="39"/>
      <c r="N261" s="103"/>
      <c r="O261" s="39"/>
    </row>
    <row r="262" spans="1:15" ht="14" x14ac:dyDescent="0.15">
      <c r="A262" s="74"/>
      <c r="B262" s="74"/>
      <c r="C262" s="74"/>
      <c r="D262" s="102"/>
      <c r="E262" s="74"/>
      <c r="F262" s="74"/>
      <c r="G262" s="74"/>
      <c r="H262" s="74"/>
      <c r="I262" s="102"/>
      <c r="J262" s="102"/>
      <c r="K262" s="102"/>
      <c r="L262" s="102"/>
      <c r="M262" s="39"/>
      <c r="N262" s="103"/>
      <c r="O262" s="39"/>
    </row>
    <row r="263" spans="1:15" ht="14" x14ac:dyDescent="0.15">
      <c r="A263" s="74"/>
      <c r="B263" s="74"/>
      <c r="C263" s="74"/>
      <c r="D263" s="102"/>
      <c r="E263" s="74"/>
      <c r="F263" s="74"/>
      <c r="G263" s="74"/>
      <c r="H263" s="74"/>
      <c r="I263" s="102"/>
      <c r="J263" s="102"/>
      <c r="K263" s="102"/>
      <c r="L263" s="102"/>
      <c r="M263" s="39"/>
      <c r="N263" s="103"/>
      <c r="O263" s="39"/>
    </row>
    <row r="264" spans="1:15" ht="14" x14ac:dyDescent="0.15">
      <c r="A264" s="74"/>
      <c r="B264" s="74"/>
      <c r="C264" s="74"/>
      <c r="D264" s="102"/>
      <c r="E264" s="74"/>
      <c r="F264" s="74"/>
      <c r="G264" s="74"/>
      <c r="H264" s="74"/>
      <c r="I264" s="102"/>
      <c r="J264" s="102"/>
      <c r="K264" s="102"/>
      <c r="L264" s="102"/>
      <c r="M264" s="39"/>
      <c r="N264" s="103"/>
      <c r="O264" s="39"/>
    </row>
    <row r="265" spans="1:15" ht="14" x14ac:dyDescent="0.15">
      <c r="A265" s="74"/>
      <c r="B265" s="74"/>
      <c r="C265" s="74"/>
      <c r="D265" s="102"/>
      <c r="E265" s="74"/>
      <c r="F265" s="74"/>
      <c r="G265" s="74"/>
      <c r="H265" s="74"/>
      <c r="I265" s="102"/>
      <c r="J265" s="102"/>
      <c r="K265" s="102"/>
      <c r="L265" s="102"/>
      <c r="M265" s="39"/>
      <c r="N265" s="103"/>
      <c r="O265" s="39"/>
    </row>
    <row r="266" spans="1:15" ht="14" x14ac:dyDescent="0.15">
      <c r="A266" s="74"/>
      <c r="B266" s="74"/>
      <c r="C266" s="74"/>
      <c r="D266" s="102"/>
      <c r="E266" s="74"/>
      <c r="F266" s="74"/>
      <c r="G266" s="74"/>
      <c r="H266" s="74"/>
      <c r="I266" s="102"/>
      <c r="J266" s="102"/>
      <c r="K266" s="102"/>
      <c r="L266" s="102"/>
      <c r="M266" s="39"/>
      <c r="N266" s="103"/>
      <c r="O266" s="39"/>
    </row>
    <row r="267" spans="1:15" ht="14" x14ac:dyDescent="0.15">
      <c r="A267" s="74"/>
      <c r="B267" s="74"/>
      <c r="C267" s="74"/>
      <c r="D267" s="102"/>
      <c r="E267" s="74"/>
      <c r="F267" s="74"/>
      <c r="G267" s="74"/>
      <c r="H267" s="74"/>
      <c r="I267" s="102"/>
      <c r="J267" s="102"/>
      <c r="K267" s="102"/>
      <c r="L267" s="102"/>
      <c r="M267" s="39"/>
      <c r="N267" s="103"/>
      <c r="O267" s="39"/>
    </row>
    <row r="268" spans="1:15" ht="14" x14ac:dyDescent="0.15">
      <c r="A268" s="74"/>
      <c r="B268" s="74"/>
      <c r="C268" s="74"/>
      <c r="D268" s="102"/>
      <c r="E268" s="74"/>
      <c r="F268" s="74"/>
      <c r="G268" s="74"/>
      <c r="H268" s="74"/>
      <c r="I268" s="102"/>
      <c r="J268" s="102"/>
      <c r="K268" s="102"/>
      <c r="L268" s="102"/>
      <c r="M268" s="39"/>
      <c r="N268" s="103"/>
      <c r="O268" s="39"/>
    </row>
    <row r="269" spans="1:15" ht="14" x14ac:dyDescent="0.15">
      <c r="A269" s="74"/>
      <c r="B269" s="74"/>
      <c r="C269" s="74"/>
      <c r="D269" s="102"/>
      <c r="E269" s="74"/>
      <c r="F269" s="74"/>
      <c r="G269" s="74"/>
      <c r="H269" s="74"/>
      <c r="I269" s="102"/>
      <c r="J269" s="102"/>
      <c r="K269" s="102"/>
      <c r="L269" s="102"/>
      <c r="M269" s="39"/>
      <c r="N269" s="103"/>
      <c r="O269" s="39"/>
    </row>
    <row r="270" spans="1:15" ht="14" x14ac:dyDescent="0.15">
      <c r="A270" s="74"/>
      <c r="B270" s="74"/>
      <c r="C270" s="74"/>
      <c r="D270" s="102"/>
      <c r="E270" s="74"/>
      <c r="F270" s="74"/>
      <c r="G270" s="74"/>
      <c r="H270" s="74"/>
      <c r="I270" s="102"/>
      <c r="J270" s="102"/>
      <c r="K270" s="102"/>
      <c r="L270" s="102"/>
      <c r="M270" s="39"/>
      <c r="N270" s="103"/>
      <c r="O270" s="39"/>
    </row>
    <row r="271" spans="1:15" ht="14" x14ac:dyDescent="0.15">
      <c r="A271" s="74"/>
      <c r="B271" s="74"/>
      <c r="C271" s="74"/>
      <c r="D271" s="102"/>
      <c r="E271" s="74"/>
      <c r="F271" s="74"/>
      <c r="G271" s="74"/>
      <c r="H271" s="74"/>
      <c r="I271" s="102"/>
      <c r="J271" s="102"/>
      <c r="K271" s="102"/>
      <c r="L271" s="102"/>
      <c r="M271" s="39"/>
      <c r="N271" s="103"/>
      <c r="O271" s="39"/>
    </row>
    <row r="272" spans="1:15" ht="14" x14ac:dyDescent="0.15">
      <c r="A272" s="74"/>
      <c r="B272" s="74"/>
      <c r="C272" s="74"/>
      <c r="D272" s="102"/>
      <c r="E272" s="74"/>
      <c r="F272" s="74"/>
      <c r="G272" s="74"/>
      <c r="H272" s="74"/>
      <c r="I272" s="102"/>
      <c r="J272" s="102"/>
      <c r="K272" s="102"/>
      <c r="L272" s="102"/>
      <c r="M272" s="39"/>
      <c r="N272" s="103"/>
      <c r="O272" s="39"/>
    </row>
    <row r="273" spans="1:15" ht="14" x14ac:dyDescent="0.15">
      <c r="A273" s="74"/>
      <c r="B273" s="74"/>
      <c r="C273" s="74"/>
      <c r="D273" s="102"/>
      <c r="E273" s="74"/>
      <c r="F273" s="74"/>
      <c r="G273" s="74"/>
      <c r="H273" s="74"/>
      <c r="I273" s="102"/>
      <c r="J273" s="102"/>
      <c r="K273" s="102"/>
      <c r="L273" s="102"/>
      <c r="M273" s="39"/>
      <c r="N273" s="103"/>
      <c r="O273" s="39"/>
    </row>
    <row r="274" spans="1:15" ht="14" x14ac:dyDescent="0.15">
      <c r="A274" s="74"/>
      <c r="B274" s="74"/>
      <c r="C274" s="74"/>
      <c r="D274" s="102"/>
      <c r="E274" s="74"/>
      <c r="F274" s="74"/>
      <c r="G274" s="74"/>
      <c r="H274" s="74"/>
      <c r="I274" s="102"/>
      <c r="J274" s="102"/>
      <c r="K274" s="102"/>
      <c r="L274" s="102"/>
      <c r="M274" s="39"/>
      <c r="N274" s="103"/>
      <c r="O274" s="39"/>
    </row>
    <row r="275" spans="1:15" ht="14" x14ac:dyDescent="0.15">
      <c r="A275" s="74"/>
      <c r="B275" s="74"/>
      <c r="C275" s="74"/>
      <c r="D275" s="102"/>
      <c r="E275" s="74"/>
      <c r="F275" s="74"/>
      <c r="G275" s="74"/>
      <c r="H275" s="74"/>
      <c r="I275" s="102"/>
      <c r="J275" s="102"/>
      <c r="K275" s="102"/>
      <c r="L275" s="102"/>
      <c r="M275" s="39"/>
      <c r="N275" s="103"/>
      <c r="O275" s="39"/>
    </row>
    <row r="276" spans="1:15" ht="14" x14ac:dyDescent="0.15">
      <c r="A276" s="74"/>
      <c r="B276" s="74"/>
      <c r="C276" s="74"/>
      <c r="D276" s="102"/>
      <c r="E276" s="74"/>
      <c r="F276" s="74"/>
      <c r="G276" s="74"/>
      <c r="H276" s="74"/>
      <c r="I276" s="102"/>
      <c r="J276" s="102"/>
      <c r="K276" s="102"/>
      <c r="L276" s="102"/>
      <c r="M276" s="39"/>
      <c r="N276" s="103"/>
      <c r="O276" s="39"/>
    </row>
    <row r="277" spans="1:15" ht="14" x14ac:dyDescent="0.15">
      <c r="A277" s="74"/>
      <c r="B277" s="74"/>
      <c r="C277" s="74"/>
      <c r="D277" s="102"/>
      <c r="E277" s="74"/>
      <c r="F277" s="74"/>
      <c r="G277" s="74"/>
      <c r="H277" s="74"/>
      <c r="I277" s="102"/>
      <c r="J277" s="102"/>
      <c r="K277" s="102"/>
      <c r="L277" s="102"/>
      <c r="M277" s="39"/>
      <c r="N277" s="103"/>
      <c r="O277" s="39"/>
    </row>
    <row r="278" spans="1:15" ht="14" x14ac:dyDescent="0.15">
      <c r="A278" s="74"/>
      <c r="B278" s="74"/>
      <c r="C278" s="74"/>
      <c r="D278" s="102"/>
      <c r="E278" s="74"/>
      <c r="F278" s="74"/>
      <c r="G278" s="74"/>
      <c r="H278" s="74"/>
      <c r="I278" s="102"/>
      <c r="J278" s="102"/>
      <c r="K278" s="102"/>
      <c r="L278" s="102"/>
      <c r="M278" s="39"/>
      <c r="N278" s="103"/>
      <c r="O278" s="39"/>
    </row>
    <row r="279" spans="1:15" ht="14" x14ac:dyDescent="0.15">
      <c r="A279" s="74"/>
      <c r="B279" s="74"/>
      <c r="C279" s="74"/>
      <c r="D279" s="102"/>
      <c r="E279" s="74"/>
      <c r="F279" s="74"/>
      <c r="G279" s="74"/>
      <c r="H279" s="74"/>
      <c r="I279" s="102"/>
      <c r="J279" s="102"/>
      <c r="K279" s="102"/>
      <c r="L279" s="102"/>
      <c r="M279" s="39"/>
      <c r="N279" s="103"/>
      <c r="O279" s="39"/>
    </row>
    <row r="280" spans="1:15" ht="14" x14ac:dyDescent="0.15">
      <c r="A280" s="74"/>
      <c r="B280" s="74"/>
      <c r="C280" s="74"/>
      <c r="D280" s="102"/>
      <c r="E280" s="74"/>
      <c r="F280" s="74"/>
      <c r="G280" s="74"/>
      <c r="H280" s="74"/>
      <c r="I280" s="102"/>
      <c r="J280" s="102"/>
      <c r="K280" s="102"/>
      <c r="L280" s="102"/>
      <c r="M280" s="39"/>
      <c r="N280" s="103"/>
      <c r="O280" s="39"/>
    </row>
    <row r="281" spans="1:15" ht="14" x14ac:dyDescent="0.15">
      <c r="A281" s="74"/>
      <c r="B281" s="74"/>
      <c r="C281" s="74"/>
      <c r="D281" s="102"/>
      <c r="E281" s="74"/>
      <c r="F281" s="74"/>
      <c r="G281" s="74"/>
      <c r="H281" s="74"/>
      <c r="I281" s="102"/>
      <c r="J281" s="102"/>
      <c r="K281" s="102"/>
      <c r="L281" s="102"/>
      <c r="M281" s="39"/>
      <c r="N281" s="103"/>
      <c r="O281" s="39"/>
    </row>
    <row r="282" spans="1:15" ht="14" x14ac:dyDescent="0.15">
      <c r="A282" s="74"/>
      <c r="B282" s="74"/>
      <c r="C282" s="74"/>
      <c r="D282" s="102"/>
      <c r="E282" s="74"/>
      <c r="F282" s="74"/>
      <c r="G282" s="74"/>
      <c r="H282" s="74"/>
      <c r="I282" s="102"/>
      <c r="J282" s="102"/>
      <c r="K282" s="102"/>
      <c r="L282" s="102"/>
      <c r="M282" s="39"/>
      <c r="N282" s="103"/>
      <c r="O282" s="39"/>
    </row>
    <row r="283" spans="1:15" ht="14" x14ac:dyDescent="0.15">
      <c r="A283" s="74"/>
      <c r="B283" s="74"/>
      <c r="C283" s="74"/>
      <c r="D283" s="102"/>
      <c r="E283" s="74"/>
      <c r="F283" s="74"/>
      <c r="G283" s="74"/>
      <c r="H283" s="74"/>
      <c r="I283" s="102"/>
      <c r="J283" s="102"/>
      <c r="K283" s="102"/>
      <c r="L283" s="102"/>
      <c r="M283" s="39"/>
      <c r="N283" s="103"/>
      <c r="O283" s="39"/>
    </row>
    <row r="284" spans="1:15" ht="14" x14ac:dyDescent="0.15">
      <c r="A284" s="74"/>
      <c r="B284" s="74"/>
      <c r="C284" s="74"/>
      <c r="D284" s="102"/>
      <c r="E284" s="74"/>
      <c r="F284" s="74"/>
      <c r="G284" s="74"/>
      <c r="H284" s="74"/>
      <c r="I284" s="102"/>
      <c r="J284" s="102"/>
      <c r="K284" s="102"/>
      <c r="L284" s="102"/>
      <c r="M284" s="39"/>
      <c r="N284" s="103"/>
      <c r="O284" s="39"/>
    </row>
    <row r="285" spans="1:15" ht="14" x14ac:dyDescent="0.15">
      <c r="A285" s="74"/>
      <c r="B285" s="74"/>
      <c r="C285" s="74"/>
      <c r="D285" s="102"/>
      <c r="E285" s="74"/>
      <c r="F285" s="74"/>
      <c r="G285" s="74"/>
      <c r="H285" s="74"/>
      <c r="I285" s="102"/>
      <c r="J285" s="102"/>
      <c r="K285" s="102"/>
      <c r="L285" s="102"/>
      <c r="M285" s="39"/>
      <c r="N285" s="103"/>
      <c r="O285" s="39"/>
    </row>
    <row r="286" spans="1:15" ht="14" x14ac:dyDescent="0.15">
      <c r="A286" s="74"/>
      <c r="B286" s="74"/>
      <c r="C286" s="74"/>
      <c r="D286" s="102"/>
      <c r="E286" s="74"/>
      <c r="F286" s="74"/>
      <c r="G286" s="74"/>
      <c r="H286" s="74"/>
      <c r="I286" s="102"/>
      <c r="J286" s="102"/>
      <c r="K286" s="102"/>
      <c r="L286" s="102"/>
      <c r="M286" s="39"/>
      <c r="N286" s="103"/>
      <c r="O286" s="39"/>
    </row>
    <row r="287" spans="1:15" ht="14" x14ac:dyDescent="0.15">
      <c r="A287" s="74"/>
      <c r="B287" s="74"/>
      <c r="C287" s="74"/>
      <c r="D287" s="102"/>
      <c r="E287" s="74"/>
      <c r="F287" s="74"/>
      <c r="G287" s="74"/>
      <c r="H287" s="74"/>
      <c r="I287" s="102"/>
      <c r="J287" s="102"/>
      <c r="K287" s="102"/>
      <c r="L287" s="102"/>
      <c r="M287" s="39"/>
      <c r="N287" s="103"/>
      <c r="O287" s="39"/>
    </row>
    <row r="288" spans="1:15" ht="14" x14ac:dyDescent="0.15">
      <c r="A288" s="74"/>
      <c r="B288" s="74"/>
      <c r="C288" s="74"/>
      <c r="D288" s="102"/>
      <c r="E288" s="74"/>
      <c r="F288" s="74"/>
      <c r="G288" s="74"/>
      <c r="H288" s="74"/>
      <c r="I288" s="102"/>
      <c r="J288" s="102"/>
      <c r="K288" s="102"/>
      <c r="L288" s="102"/>
      <c r="M288" s="39"/>
      <c r="N288" s="103"/>
      <c r="O288" s="39"/>
    </row>
    <row r="289" spans="1:15" ht="14" x14ac:dyDescent="0.15">
      <c r="A289" s="74"/>
      <c r="B289" s="74"/>
      <c r="C289" s="74"/>
      <c r="D289" s="102"/>
      <c r="E289" s="74"/>
      <c r="F289" s="74"/>
      <c r="G289" s="74"/>
      <c r="H289" s="74"/>
      <c r="I289" s="102"/>
      <c r="J289" s="102"/>
      <c r="K289" s="102"/>
      <c r="L289" s="102"/>
      <c r="M289" s="39"/>
      <c r="N289" s="103"/>
      <c r="O289" s="39"/>
    </row>
    <row r="290" spans="1:15" ht="14" x14ac:dyDescent="0.15">
      <c r="A290" s="74"/>
      <c r="B290" s="74"/>
      <c r="C290" s="74"/>
      <c r="D290" s="102"/>
      <c r="E290" s="74"/>
      <c r="F290" s="74"/>
      <c r="G290" s="74"/>
      <c r="H290" s="74"/>
      <c r="I290" s="102"/>
      <c r="J290" s="102"/>
      <c r="K290" s="102"/>
      <c r="L290" s="102"/>
      <c r="M290" s="39"/>
      <c r="N290" s="103"/>
      <c r="O290" s="39"/>
    </row>
    <row r="291" spans="1:15" ht="14" x14ac:dyDescent="0.15">
      <c r="A291" s="74"/>
      <c r="B291" s="74"/>
      <c r="C291" s="74"/>
      <c r="D291" s="102"/>
      <c r="E291" s="74"/>
      <c r="F291" s="74"/>
      <c r="G291" s="74"/>
      <c r="H291" s="74"/>
      <c r="I291" s="102"/>
      <c r="J291" s="102"/>
      <c r="K291" s="102"/>
      <c r="L291" s="102"/>
      <c r="M291" s="39"/>
      <c r="N291" s="103"/>
      <c r="O291" s="39"/>
    </row>
    <row r="292" spans="1:15" ht="14" x14ac:dyDescent="0.15">
      <c r="A292" s="74"/>
      <c r="B292" s="74"/>
      <c r="C292" s="74"/>
      <c r="D292" s="102"/>
      <c r="E292" s="74"/>
      <c r="F292" s="74"/>
      <c r="G292" s="74"/>
      <c r="H292" s="74"/>
      <c r="I292" s="102"/>
      <c r="J292" s="102"/>
      <c r="K292" s="102"/>
      <c r="L292" s="102"/>
      <c r="M292" s="39"/>
      <c r="N292" s="103"/>
      <c r="O292" s="39"/>
    </row>
    <row r="293" spans="1:15" ht="14" x14ac:dyDescent="0.15">
      <c r="A293" s="74"/>
      <c r="B293" s="74"/>
      <c r="C293" s="74"/>
      <c r="D293" s="102"/>
      <c r="E293" s="74"/>
      <c r="F293" s="74"/>
      <c r="G293" s="74"/>
      <c r="H293" s="74"/>
      <c r="I293" s="102"/>
      <c r="J293" s="102"/>
      <c r="K293" s="102"/>
      <c r="L293" s="102"/>
      <c r="M293" s="39"/>
      <c r="N293" s="103"/>
      <c r="O293" s="39"/>
    </row>
    <row r="294" spans="1:15" ht="14" x14ac:dyDescent="0.15">
      <c r="A294" s="74"/>
      <c r="B294" s="74"/>
      <c r="C294" s="74"/>
      <c r="D294" s="102"/>
      <c r="E294" s="74"/>
      <c r="F294" s="74"/>
      <c r="G294" s="74"/>
      <c r="H294" s="74"/>
      <c r="I294" s="102"/>
      <c r="J294" s="102"/>
      <c r="K294" s="102"/>
      <c r="L294" s="102"/>
      <c r="M294" s="39"/>
      <c r="N294" s="103"/>
      <c r="O294" s="39"/>
    </row>
    <row r="295" spans="1:15" ht="14" x14ac:dyDescent="0.15">
      <c r="A295" s="74"/>
      <c r="B295" s="74"/>
      <c r="C295" s="74"/>
      <c r="D295" s="102"/>
      <c r="E295" s="74"/>
      <c r="F295" s="74"/>
      <c r="G295" s="74"/>
      <c r="H295" s="74"/>
      <c r="I295" s="102"/>
      <c r="J295" s="102"/>
      <c r="K295" s="102"/>
      <c r="L295" s="102"/>
      <c r="M295" s="39"/>
      <c r="N295" s="103"/>
      <c r="O295" s="39"/>
    </row>
    <row r="296" spans="1:15" ht="14" x14ac:dyDescent="0.15">
      <c r="A296" s="74"/>
      <c r="B296" s="74"/>
      <c r="C296" s="74"/>
      <c r="D296" s="102"/>
      <c r="E296" s="74"/>
      <c r="F296" s="74"/>
      <c r="G296" s="74"/>
      <c r="H296" s="74"/>
      <c r="I296" s="102"/>
      <c r="J296" s="102"/>
      <c r="K296" s="102"/>
      <c r="L296" s="102"/>
      <c r="M296" s="39"/>
      <c r="N296" s="103"/>
      <c r="O296" s="39"/>
    </row>
    <row r="297" spans="1:15" ht="14" x14ac:dyDescent="0.15">
      <c r="A297" s="74"/>
      <c r="B297" s="74"/>
      <c r="C297" s="74"/>
      <c r="D297" s="102"/>
      <c r="E297" s="74"/>
      <c r="F297" s="74"/>
      <c r="G297" s="74"/>
      <c r="H297" s="74"/>
      <c r="I297" s="102"/>
      <c r="J297" s="102"/>
      <c r="K297" s="102"/>
      <c r="L297" s="102"/>
      <c r="M297" s="39"/>
      <c r="N297" s="103"/>
      <c r="O297" s="39"/>
    </row>
    <row r="298" spans="1:15" ht="14" x14ac:dyDescent="0.15">
      <c r="A298" s="74"/>
      <c r="B298" s="74"/>
      <c r="C298" s="74"/>
      <c r="D298" s="102"/>
      <c r="E298" s="74"/>
      <c r="F298" s="74"/>
      <c r="G298" s="74"/>
      <c r="H298" s="74"/>
      <c r="I298" s="102"/>
      <c r="J298" s="102"/>
      <c r="K298" s="102"/>
      <c r="L298" s="102"/>
      <c r="M298" s="39"/>
      <c r="N298" s="103"/>
      <c r="O298" s="39"/>
    </row>
    <row r="299" spans="1:15" ht="14" x14ac:dyDescent="0.15">
      <c r="A299" s="74"/>
      <c r="B299" s="74"/>
      <c r="C299" s="74"/>
      <c r="D299" s="102"/>
      <c r="E299" s="74"/>
      <c r="F299" s="74"/>
      <c r="G299" s="74"/>
      <c r="H299" s="74"/>
      <c r="I299" s="102"/>
      <c r="J299" s="102"/>
      <c r="K299" s="102"/>
      <c r="L299" s="102"/>
      <c r="M299" s="39"/>
      <c r="N299" s="103"/>
      <c r="O299" s="39"/>
    </row>
    <row r="300" spans="1:15" ht="14" x14ac:dyDescent="0.15">
      <c r="A300" s="74"/>
      <c r="B300" s="74"/>
      <c r="C300" s="74"/>
      <c r="D300" s="102"/>
      <c r="E300" s="74"/>
      <c r="F300" s="74"/>
      <c r="G300" s="74"/>
      <c r="H300" s="74"/>
      <c r="I300" s="102"/>
      <c r="J300" s="102"/>
      <c r="K300" s="102"/>
      <c r="L300" s="102"/>
      <c r="M300" s="39"/>
      <c r="N300" s="103"/>
      <c r="O300" s="39"/>
    </row>
    <row r="301" spans="1:15" ht="14" x14ac:dyDescent="0.15">
      <c r="A301" s="74"/>
      <c r="B301" s="74"/>
      <c r="C301" s="74"/>
      <c r="D301" s="102"/>
      <c r="E301" s="74"/>
      <c r="F301" s="74"/>
      <c r="G301" s="74"/>
      <c r="H301" s="74"/>
      <c r="I301" s="102"/>
      <c r="J301" s="102"/>
      <c r="K301" s="102"/>
      <c r="L301" s="102"/>
      <c r="M301" s="39"/>
      <c r="N301" s="103"/>
      <c r="O301" s="39"/>
    </row>
    <row r="302" spans="1:15" ht="14" x14ac:dyDescent="0.15">
      <c r="A302" s="74"/>
      <c r="B302" s="74"/>
      <c r="C302" s="74"/>
      <c r="D302" s="102"/>
      <c r="E302" s="74"/>
      <c r="F302" s="74"/>
      <c r="G302" s="74"/>
      <c r="H302" s="74"/>
      <c r="I302" s="102"/>
      <c r="J302" s="102"/>
      <c r="K302" s="102"/>
      <c r="L302" s="102"/>
      <c r="M302" s="39"/>
      <c r="N302" s="103"/>
      <c r="O302" s="39"/>
    </row>
    <row r="303" spans="1:15" ht="14" x14ac:dyDescent="0.15">
      <c r="A303" s="74"/>
      <c r="B303" s="74"/>
      <c r="C303" s="74"/>
      <c r="D303" s="102"/>
      <c r="E303" s="74"/>
      <c r="F303" s="74"/>
      <c r="G303" s="74"/>
      <c r="H303" s="74"/>
      <c r="I303" s="102"/>
      <c r="J303" s="102"/>
      <c r="K303" s="102"/>
      <c r="L303" s="102"/>
      <c r="M303" s="39"/>
      <c r="N303" s="103"/>
      <c r="O303" s="39"/>
    </row>
    <row r="304" spans="1:15" ht="14" x14ac:dyDescent="0.15">
      <c r="A304" s="74"/>
      <c r="B304" s="74"/>
      <c r="C304" s="74"/>
      <c r="D304" s="102"/>
      <c r="E304" s="74"/>
      <c r="F304" s="74"/>
      <c r="G304" s="74"/>
      <c r="H304" s="74"/>
      <c r="I304" s="102"/>
      <c r="J304" s="102"/>
      <c r="K304" s="102"/>
      <c r="L304" s="102"/>
      <c r="M304" s="39"/>
      <c r="N304" s="103"/>
      <c r="O304" s="39"/>
    </row>
    <row r="305" spans="1:15" ht="14" x14ac:dyDescent="0.15">
      <c r="A305" s="74"/>
      <c r="B305" s="74"/>
      <c r="C305" s="74"/>
      <c r="D305" s="102"/>
      <c r="E305" s="74"/>
      <c r="F305" s="74"/>
      <c r="G305" s="74"/>
      <c r="H305" s="74"/>
      <c r="I305" s="102"/>
      <c r="J305" s="102"/>
      <c r="K305" s="102"/>
      <c r="L305" s="102"/>
      <c r="M305" s="39"/>
      <c r="N305" s="103"/>
      <c r="O305" s="39"/>
    </row>
    <row r="306" spans="1:15" ht="14" x14ac:dyDescent="0.15">
      <c r="A306" s="74"/>
      <c r="B306" s="74"/>
      <c r="C306" s="74"/>
      <c r="D306" s="102"/>
      <c r="E306" s="74"/>
      <c r="F306" s="74"/>
      <c r="G306" s="74"/>
      <c r="H306" s="74"/>
      <c r="I306" s="102"/>
      <c r="J306" s="102"/>
      <c r="K306" s="102"/>
      <c r="L306" s="102"/>
      <c r="M306" s="39"/>
      <c r="N306" s="103"/>
      <c r="O306" s="39"/>
    </row>
    <row r="307" spans="1:15" ht="14" x14ac:dyDescent="0.15">
      <c r="A307" s="74"/>
      <c r="B307" s="74"/>
      <c r="C307" s="74"/>
      <c r="D307" s="102"/>
      <c r="E307" s="74"/>
      <c r="F307" s="74"/>
      <c r="G307" s="74"/>
      <c r="H307" s="74"/>
      <c r="I307" s="102"/>
      <c r="J307" s="102"/>
      <c r="K307" s="102"/>
      <c r="L307" s="102"/>
      <c r="M307" s="39"/>
      <c r="N307" s="103"/>
      <c r="O307" s="39"/>
    </row>
    <row r="308" spans="1:15" ht="14" x14ac:dyDescent="0.15">
      <c r="A308" s="74"/>
      <c r="B308" s="74"/>
      <c r="C308" s="74"/>
      <c r="D308" s="102"/>
      <c r="E308" s="74"/>
      <c r="F308" s="74"/>
      <c r="G308" s="74"/>
      <c r="H308" s="74"/>
      <c r="I308" s="102"/>
      <c r="J308" s="102"/>
      <c r="K308" s="102"/>
      <c r="L308" s="102"/>
      <c r="M308" s="39"/>
      <c r="N308" s="103"/>
      <c r="O308" s="39"/>
    </row>
    <row r="309" spans="1:15" ht="14" x14ac:dyDescent="0.15">
      <c r="A309" s="74"/>
      <c r="B309" s="74"/>
      <c r="C309" s="74"/>
      <c r="D309" s="102"/>
      <c r="E309" s="74"/>
      <c r="F309" s="74"/>
      <c r="G309" s="74"/>
      <c r="H309" s="74"/>
      <c r="I309" s="102"/>
      <c r="J309" s="102"/>
      <c r="K309" s="102"/>
      <c r="L309" s="102"/>
      <c r="M309" s="39"/>
      <c r="N309" s="103"/>
      <c r="O309" s="39"/>
    </row>
    <row r="310" spans="1:15" ht="14" x14ac:dyDescent="0.15">
      <c r="A310" s="74"/>
      <c r="B310" s="74"/>
      <c r="C310" s="74"/>
      <c r="D310" s="102"/>
      <c r="E310" s="74"/>
      <c r="F310" s="74"/>
      <c r="G310" s="74"/>
      <c r="H310" s="74"/>
      <c r="I310" s="102"/>
      <c r="J310" s="102"/>
      <c r="K310" s="102"/>
      <c r="L310" s="102"/>
      <c r="M310" s="39"/>
      <c r="N310" s="103"/>
      <c r="O310" s="39"/>
    </row>
    <row r="311" spans="1:15" ht="14" x14ac:dyDescent="0.15">
      <c r="A311" s="74"/>
      <c r="B311" s="74"/>
      <c r="C311" s="74"/>
      <c r="D311" s="102"/>
      <c r="E311" s="74"/>
      <c r="F311" s="74"/>
      <c r="G311" s="74"/>
      <c r="H311" s="74"/>
      <c r="I311" s="102"/>
      <c r="J311" s="102"/>
      <c r="K311" s="102"/>
      <c r="L311" s="102"/>
      <c r="M311" s="39"/>
      <c r="N311" s="103"/>
      <c r="O311" s="39"/>
    </row>
    <row r="312" spans="1:15" ht="14" x14ac:dyDescent="0.15">
      <c r="A312" s="74"/>
      <c r="B312" s="74"/>
      <c r="C312" s="74"/>
      <c r="D312" s="102"/>
      <c r="E312" s="74"/>
      <c r="F312" s="74"/>
      <c r="G312" s="74"/>
      <c r="H312" s="74"/>
      <c r="I312" s="102"/>
      <c r="J312" s="102"/>
      <c r="K312" s="102"/>
      <c r="L312" s="102"/>
      <c r="M312" s="39"/>
      <c r="N312" s="103"/>
      <c r="O312" s="39"/>
    </row>
    <row r="313" spans="1:15" ht="14" x14ac:dyDescent="0.15">
      <c r="A313" s="74"/>
      <c r="B313" s="74"/>
      <c r="C313" s="74"/>
      <c r="D313" s="102"/>
      <c r="E313" s="74"/>
      <c r="F313" s="74"/>
      <c r="G313" s="74"/>
      <c r="H313" s="74"/>
      <c r="I313" s="102"/>
      <c r="J313" s="102"/>
      <c r="K313" s="102"/>
      <c r="L313" s="102"/>
      <c r="M313" s="39"/>
      <c r="N313" s="103"/>
      <c r="O313" s="39"/>
    </row>
    <row r="314" spans="1:15" ht="14" x14ac:dyDescent="0.15">
      <c r="A314" s="74"/>
      <c r="B314" s="74"/>
      <c r="C314" s="74"/>
      <c r="D314" s="102"/>
      <c r="E314" s="74"/>
      <c r="F314" s="74"/>
      <c r="G314" s="74"/>
      <c r="H314" s="74"/>
      <c r="I314" s="102"/>
      <c r="J314" s="102"/>
      <c r="K314" s="102"/>
      <c r="L314" s="102"/>
      <c r="M314" s="39"/>
      <c r="N314" s="103"/>
      <c r="O314" s="39"/>
    </row>
    <row r="315" spans="1:15" ht="14" x14ac:dyDescent="0.15">
      <c r="A315" s="74"/>
      <c r="B315" s="74"/>
      <c r="C315" s="74"/>
      <c r="D315" s="102"/>
      <c r="E315" s="74"/>
      <c r="F315" s="74"/>
      <c r="G315" s="74"/>
      <c r="H315" s="74"/>
      <c r="I315" s="102"/>
      <c r="J315" s="102"/>
      <c r="K315" s="102"/>
      <c r="L315" s="102"/>
      <c r="M315" s="39"/>
      <c r="N315" s="103"/>
      <c r="O315" s="39"/>
    </row>
    <row r="316" spans="1:15" ht="14" x14ac:dyDescent="0.15">
      <c r="A316" s="74"/>
      <c r="B316" s="74"/>
      <c r="C316" s="74"/>
      <c r="D316" s="102"/>
      <c r="E316" s="74"/>
      <c r="F316" s="74"/>
      <c r="G316" s="74"/>
      <c r="H316" s="74"/>
      <c r="I316" s="102"/>
      <c r="J316" s="102"/>
      <c r="K316" s="102"/>
      <c r="L316" s="102"/>
      <c r="M316" s="39"/>
      <c r="N316" s="103"/>
      <c r="O316" s="39"/>
    </row>
    <row r="317" spans="1:15" ht="14" x14ac:dyDescent="0.15">
      <c r="A317" s="74"/>
      <c r="B317" s="74"/>
      <c r="C317" s="74"/>
      <c r="D317" s="102"/>
      <c r="E317" s="74"/>
      <c r="F317" s="74"/>
      <c r="G317" s="74"/>
      <c r="H317" s="74"/>
      <c r="I317" s="102"/>
      <c r="J317" s="102"/>
      <c r="K317" s="102"/>
      <c r="L317" s="102"/>
      <c r="M317" s="39"/>
      <c r="N317" s="103"/>
      <c r="O317" s="39"/>
    </row>
    <row r="318" spans="1:15" ht="14" x14ac:dyDescent="0.15">
      <c r="A318" s="74"/>
      <c r="B318" s="74"/>
      <c r="C318" s="74"/>
      <c r="D318" s="102"/>
      <c r="E318" s="74"/>
      <c r="F318" s="74"/>
      <c r="G318" s="74"/>
      <c r="H318" s="74"/>
      <c r="I318" s="102"/>
      <c r="J318" s="102"/>
      <c r="K318" s="102"/>
      <c r="L318" s="102"/>
      <c r="M318" s="39"/>
      <c r="N318" s="103"/>
      <c r="O318" s="39"/>
    </row>
    <row r="319" spans="1:15" ht="14" x14ac:dyDescent="0.15">
      <c r="A319" s="74"/>
      <c r="B319" s="74"/>
      <c r="C319" s="74"/>
      <c r="D319" s="102"/>
      <c r="E319" s="74"/>
      <c r="F319" s="74"/>
      <c r="G319" s="74"/>
      <c r="H319" s="74"/>
      <c r="I319" s="102"/>
      <c r="J319" s="102"/>
      <c r="K319" s="102"/>
      <c r="L319" s="102"/>
      <c r="M319" s="39"/>
      <c r="N319" s="103"/>
      <c r="O319" s="39"/>
    </row>
    <row r="320" spans="1:15" ht="14" x14ac:dyDescent="0.15">
      <c r="A320" s="74"/>
      <c r="B320" s="74"/>
      <c r="C320" s="74"/>
      <c r="D320" s="102"/>
      <c r="E320" s="74"/>
      <c r="F320" s="74"/>
      <c r="G320" s="74"/>
      <c r="H320" s="74"/>
      <c r="I320" s="102"/>
      <c r="J320" s="102"/>
      <c r="K320" s="102"/>
      <c r="L320" s="102"/>
      <c r="M320" s="39"/>
      <c r="N320" s="103"/>
      <c r="O320" s="39"/>
    </row>
    <row r="321" spans="1:15" ht="14" x14ac:dyDescent="0.15">
      <c r="A321" s="74"/>
      <c r="B321" s="74"/>
      <c r="C321" s="74"/>
      <c r="D321" s="102"/>
      <c r="E321" s="74"/>
      <c r="F321" s="74"/>
      <c r="G321" s="74"/>
      <c r="H321" s="74"/>
      <c r="I321" s="102"/>
      <c r="J321" s="102"/>
      <c r="K321" s="102"/>
      <c r="L321" s="102"/>
      <c r="M321" s="39"/>
      <c r="N321" s="103"/>
      <c r="O321" s="39"/>
    </row>
    <row r="322" spans="1:15" ht="14" x14ac:dyDescent="0.15">
      <c r="A322" s="74"/>
      <c r="B322" s="74"/>
      <c r="C322" s="74"/>
      <c r="D322" s="102"/>
      <c r="E322" s="74"/>
      <c r="F322" s="74"/>
      <c r="G322" s="74"/>
      <c r="H322" s="74"/>
      <c r="I322" s="102"/>
      <c r="J322" s="102"/>
      <c r="K322" s="102"/>
      <c r="L322" s="102"/>
      <c r="M322" s="39"/>
      <c r="N322" s="103"/>
      <c r="O322" s="39"/>
    </row>
    <row r="323" spans="1:15" ht="14" x14ac:dyDescent="0.15">
      <c r="A323" s="74"/>
      <c r="B323" s="74"/>
      <c r="C323" s="74"/>
      <c r="D323" s="102"/>
      <c r="E323" s="74"/>
      <c r="F323" s="74"/>
      <c r="G323" s="74"/>
      <c r="H323" s="74"/>
      <c r="I323" s="102"/>
      <c r="J323" s="102"/>
      <c r="K323" s="102"/>
      <c r="L323" s="102"/>
      <c r="M323" s="39"/>
      <c r="N323" s="103"/>
      <c r="O323" s="39"/>
    </row>
    <row r="324" spans="1:15" ht="14" x14ac:dyDescent="0.15">
      <c r="A324" s="74"/>
      <c r="B324" s="74"/>
      <c r="C324" s="74"/>
      <c r="D324" s="102"/>
      <c r="E324" s="74"/>
      <c r="F324" s="74"/>
      <c r="G324" s="74"/>
      <c r="H324" s="74"/>
      <c r="I324" s="102"/>
      <c r="J324" s="102"/>
      <c r="K324" s="102"/>
      <c r="L324" s="102"/>
      <c r="M324" s="39"/>
      <c r="N324" s="103"/>
      <c r="O324" s="39"/>
    </row>
    <row r="325" spans="1:15" ht="14" x14ac:dyDescent="0.15">
      <c r="A325" s="74"/>
      <c r="B325" s="74"/>
      <c r="C325" s="74"/>
      <c r="D325" s="102"/>
      <c r="E325" s="74"/>
      <c r="F325" s="74"/>
      <c r="G325" s="74"/>
      <c r="H325" s="74"/>
      <c r="I325" s="102"/>
      <c r="J325" s="102"/>
      <c r="K325" s="102"/>
      <c r="L325" s="102"/>
      <c r="M325" s="39"/>
      <c r="N325" s="103"/>
      <c r="O325" s="39"/>
    </row>
    <row r="326" spans="1:15" ht="14" x14ac:dyDescent="0.15">
      <c r="A326" s="74"/>
      <c r="B326" s="74"/>
      <c r="C326" s="74"/>
      <c r="D326" s="102"/>
      <c r="E326" s="74"/>
      <c r="F326" s="74"/>
      <c r="G326" s="74"/>
      <c r="H326" s="74"/>
      <c r="I326" s="102"/>
      <c r="J326" s="102"/>
      <c r="K326" s="102"/>
      <c r="L326" s="102"/>
      <c r="M326" s="39"/>
      <c r="N326" s="103"/>
      <c r="O326" s="39"/>
    </row>
    <row r="327" spans="1:15" ht="14" x14ac:dyDescent="0.15">
      <c r="A327" s="74"/>
      <c r="B327" s="74"/>
      <c r="C327" s="74"/>
      <c r="D327" s="102"/>
      <c r="E327" s="74"/>
      <c r="F327" s="74"/>
      <c r="G327" s="74"/>
      <c r="H327" s="74"/>
      <c r="I327" s="102"/>
      <c r="J327" s="102"/>
      <c r="K327" s="102"/>
      <c r="L327" s="102"/>
      <c r="M327" s="39"/>
      <c r="N327" s="103"/>
      <c r="O327" s="39"/>
    </row>
    <row r="328" spans="1:15" ht="14" x14ac:dyDescent="0.15">
      <c r="A328" s="74"/>
      <c r="B328" s="74"/>
      <c r="C328" s="74"/>
      <c r="D328" s="102"/>
      <c r="E328" s="74"/>
      <c r="F328" s="74"/>
      <c r="G328" s="74"/>
      <c r="H328" s="74"/>
      <c r="I328" s="102"/>
      <c r="J328" s="102"/>
      <c r="K328" s="102"/>
      <c r="L328" s="102"/>
      <c r="M328" s="39"/>
      <c r="N328" s="103"/>
      <c r="O328" s="39"/>
    </row>
    <row r="329" spans="1:15" ht="14" x14ac:dyDescent="0.15">
      <c r="A329" s="74"/>
      <c r="B329" s="74"/>
      <c r="C329" s="74"/>
      <c r="D329" s="102"/>
      <c r="E329" s="74"/>
      <c r="F329" s="74"/>
      <c r="G329" s="74"/>
      <c r="H329" s="74"/>
      <c r="I329" s="102"/>
      <c r="J329" s="102"/>
      <c r="K329" s="102"/>
      <c r="L329" s="102"/>
      <c r="M329" s="39"/>
      <c r="N329" s="103"/>
      <c r="O329" s="39"/>
    </row>
    <row r="330" spans="1:15" ht="14" x14ac:dyDescent="0.15">
      <c r="A330" s="74"/>
      <c r="B330" s="74"/>
      <c r="C330" s="74"/>
      <c r="D330" s="102"/>
      <c r="E330" s="74"/>
      <c r="F330" s="74"/>
      <c r="G330" s="74"/>
      <c r="H330" s="74"/>
      <c r="I330" s="102"/>
      <c r="J330" s="102"/>
      <c r="K330" s="102"/>
      <c r="L330" s="102"/>
      <c r="M330" s="39"/>
      <c r="N330" s="103"/>
      <c r="O330" s="39"/>
    </row>
    <row r="331" spans="1:15" ht="14" x14ac:dyDescent="0.15">
      <c r="A331" s="74"/>
      <c r="B331" s="74"/>
      <c r="C331" s="74"/>
      <c r="D331" s="102"/>
      <c r="E331" s="74"/>
      <c r="F331" s="74"/>
      <c r="G331" s="74"/>
      <c r="H331" s="74"/>
      <c r="I331" s="102"/>
      <c r="J331" s="102"/>
      <c r="K331" s="102"/>
      <c r="L331" s="102"/>
      <c r="M331" s="39"/>
      <c r="N331" s="103"/>
      <c r="O331" s="39"/>
    </row>
    <row r="332" spans="1:15" ht="14" x14ac:dyDescent="0.15">
      <c r="A332" s="74"/>
      <c r="B332" s="74"/>
      <c r="C332" s="74"/>
      <c r="D332" s="102"/>
      <c r="E332" s="74"/>
      <c r="F332" s="74"/>
      <c r="G332" s="74"/>
      <c r="H332" s="74"/>
      <c r="I332" s="102"/>
      <c r="J332" s="102"/>
      <c r="K332" s="102"/>
      <c r="L332" s="102"/>
      <c r="M332" s="39"/>
      <c r="N332" s="103"/>
      <c r="O332" s="39"/>
    </row>
    <row r="333" spans="1:15" ht="14" x14ac:dyDescent="0.15">
      <c r="A333" s="74"/>
      <c r="B333" s="74"/>
      <c r="C333" s="74"/>
      <c r="D333" s="102"/>
      <c r="E333" s="74"/>
      <c r="F333" s="74"/>
      <c r="G333" s="74"/>
      <c r="H333" s="74"/>
      <c r="I333" s="102"/>
      <c r="J333" s="102"/>
      <c r="K333" s="102"/>
      <c r="L333" s="102"/>
      <c r="M333" s="39"/>
      <c r="N333" s="103"/>
      <c r="O333" s="39"/>
    </row>
    <row r="334" spans="1:15" ht="14" x14ac:dyDescent="0.15">
      <c r="A334" s="74"/>
      <c r="B334" s="74"/>
      <c r="C334" s="74"/>
      <c r="D334" s="102"/>
      <c r="E334" s="74"/>
      <c r="F334" s="74"/>
      <c r="G334" s="74"/>
      <c r="H334" s="74"/>
      <c r="I334" s="102"/>
      <c r="J334" s="102"/>
      <c r="K334" s="102"/>
      <c r="L334" s="102"/>
      <c r="M334" s="39"/>
      <c r="N334" s="103"/>
      <c r="O334" s="39"/>
    </row>
    <row r="335" spans="1:15" ht="14" x14ac:dyDescent="0.15">
      <c r="A335" s="74"/>
      <c r="B335" s="74"/>
      <c r="C335" s="74"/>
      <c r="D335" s="102"/>
      <c r="E335" s="74"/>
      <c r="F335" s="74"/>
      <c r="G335" s="74"/>
      <c r="H335" s="74"/>
      <c r="I335" s="102"/>
      <c r="J335" s="102"/>
      <c r="K335" s="102"/>
      <c r="L335" s="102"/>
      <c r="M335" s="39"/>
      <c r="N335" s="103"/>
      <c r="O335" s="39"/>
    </row>
    <row r="336" spans="1:15" ht="14" x14ac:dyDescent="0.15">
      <c r="A336" s="74"/>
      <c r="B336" s="74"/>
      <c r="C336" s="74"/>
      <c r="D336" s="102"/>
      <c r="E336" s="74"/>
      <c r="F336" s="74"/>
      <c r="G336" s="74"/>
      <c r="H336" s="74"/>
      <c r="I336" s="102"/>
      <c r="J336" s="102"/>
      <c r="K336" s="102"/>
      <c r="L336" s="102"/>
      <c r="M336" s="39"/>
      <c r="N336" s="103"/>
      <c r="O336" s="39"/>
    </row>
    <row r="337" spans="1:15" ht="14" x14ac:dyDescent="0.15">
      <c r="A337" s="74"/>
      <c r="B337" s="74"/>
      <c r="C337" s="74"/>
      <c r="D337" s="102"/>
      <c r="E337" s="74"/>
      <c r="F337" s="74"/>
      <c r="G337" s="74"/>
      <c r="H337" s="74"/>
      <c r="I337" s="102"/>
      <c r="J337" s="102"/>
      <c r="K337" s="102"/>
      <c r="L337" s="102"/>
      <c r="M337" s="39"/>
      <c r="N337" s="103"/>
      <c r="O337" s="39"/>
    </row>
    <row r="338" spans="1:15" ht="14" x14ac:dyDescent="0.15">
      <c r="A338" s="74"/>
      <c r="B338" s="74"/>
      <c r="C338" s="74"/>
      <c r="D338" s="102"/>
      <c r="E338" s="74"/>
      <c r="F338" s="74"/>
      <c r="G338" s="74"/>
      <c r="H338" s="74"/>
      <c r="I338" s="102"/>
      <c r="J338" s="102"/>
      <c r="K338" s="102"/>
      <c r="L338" s="102"/>
      <c r="M338" s="39"/>
      <c r="N338" s="103"/>
      <c r="O338" s="39"/>
    </row>
    <row r="339" spans="1:15" ht="14" x14ac:dyDescent="0.15">
      <c r="A339" s="74"/>
      <c r="B339" s="74"/>
      <c r="C339" s="74"/>
      <c r="D339" s="102"/>
      <c r="E339" s="74"/>
      <c r="F339" s="74"/>
      <c r="G339" s="74"/>
      <c r="H339" s="74"/>
      <c r="I339" s="102"/>
      <c r="J339" s="102"/>
      <c r="K339" s="102"/>
      <c r="L339" s="102"/>
      <c r="M339" s="39"/>
      <c r="N339" s="103"/>
      <c r="O339" s="39"/>
    </row>
    <row r="340" spans="1:15" ht="14" x14ac:dyDescent="0.15">
      <c r="A340" s="74"/>
      <c r="B340" s="74"/>
      <c r="C340" s="74"/>
      <c r="D340" s="102"/>
      <c r="E340" s="74"/>
      <c r="F340" s="74"/>
      <c r="G340" s="74"/>
      <c r="H340" s="74"/>
      <c r="I340" s="102"/>
      <c r="J340" s="102"/>
      <c r="K340" s="102"/>
      <c r="L340" s="102"/>
      <c r="M340" s="39"/>
      <c r="N340" s="103"/>
      <c r="O340" s="39"/>
    </row>
    <row r="341" spans="1:15" ht="14" x14ac:dyDescent="0.15">
      <c r="A341" s="74"/>
      <c r="B341" s="74"/>
      <c r="C341" s="74"/>
      <c r="D341" s="102"/>
      <c r="E341" s="74"/>
      <c r="F341" s="74"/>
      <c r="G341" s="74"/>
      <c r="H341" s="74"/>
      <c r="I341" s="102"/>
      <c r="J341" s="102"/>
      <c r="K341" s="102"/>
      <c r="L341" s="102"/>
      <c r="M341" s="39"/>
      <c r="N341" s="103"/>
      <c r="O341" s="39"/>
    </row>
    <row r="342" spans="1:15" ht="14" x14ac:dyDescent="0.15">
      <c r="A342" s="74"/>
      <c r="B342" s="74"/>
      <c r="C342" s="74"/>
      <c r="D342" s="102"/>
      <c r="E342" s="74"/>
      <c r="F342" s="74"/>
      <c r="G342" s="74"/>
      <c r="H342" s="74"/>
      <c r="I342" s="102"/>
      <c r="J342" s="102"/>
      <c r="K342" s="102"/>
      <c r="L342" s="102"/>
      <c r="M342" s="39"/>
      <c r="N342" s="103"/>
      <c r="O342" s="39"/>
    </row>
    <row r="343" spans="1:15" ht="14" x14ac:dyDescent="0.15">
      <c r="A343" s="74"/>
      <c r="B343" s="74"/>
      <c r="C343" s="74"/>
      <c r="D343" s="102"/>
      <c r="E343" s="74"/>
      <c r="F343" s="74"/>
      <c r="G343" s="74"/>
      <c r="H343" s="74"/>
      <c r="I343" s="102"/>
      <c r="J343" s="102"/>
      <c r="K343" s="102"/>
      <c r="L343" s="102"/>
      <c r="M343" s="39"/>
      <c r="N343" s="103"/>
      <c r="O343" s="39"/>
    </row>
    <row r="344" spans="1:15" ht="14" x14ac:dyDescent="0.15">
      <c r="A344" s="74"/>
      <c r="B344" s="74"/>
      <c r="C344" s="74"/>
      <c r="D344" s="102"/>
      <c r="E344" s="74"/>
      <c r="F344" s="74"/>
      <c r="G344" s="74"/>
      <c r="H344" s="74"/>
      <c r="I344" s="102"/>
      <c r="J344" s="102"/>
      <c r="K344" s="102"/>
      <c r="L344" s="102"/>
      <c r="M344" s="39"/>
      <c r="N344" s="103"/>
      <c r="O344" s="39"/>
    </row>
    <row r="345" spans="1:15" ht="14" x14ac:dyDescent="0.15">
      <c r="A345" s="74"/>
      <c r="B345" s="74"/>
      <c r="C345" s="74"/>
      <c r="D345" s="102"/>
      <c r="E345" s="74"/>
      <c r="F345" s="74"/>
      <c r="G345" s="74"/>
      <c r="H345" s="74"/>
      <c r="I345" s="102"/>
      <c r="J345" s="102"/>
      <c r="K345" s="102"/>
      <c r="L345" s="102"/>
      <c r="M345" s="39"/>
      <c r="N345" s="103"/>
      <c r="O345" s="39"/>
    </row>
    <row r="346" spans="1:15" ht="14" x14ac:dyDescent="0.15">
      <c r="A346" s="74"/>
      <c r="B346" s="74"/>
      <c r="C346" s="74"/>
      <c r="D346" s="102"/>
      <c r="E346" s="74"/>
      <c r="F346" s="74"/>
      <c r="G346" s="74"/>
      <c r="H346" s="74"/>
      <c r="I346" s="102"/>
      <c r="J346" s="102"/>
      <c r="K346" s="102"/>
      <c r="L346" s="102"/>
      <c r="M346" s="39"/>
      <c r="N346" s="103"/>
      <c r="O346" s="39"/>
    </row>
    <row r="347" spans="1:15" ht="14" x14ac:dyDescent="0.15">
      <c r="A347" s="74"/>
      <c r="B347" s="74"/>
      <c r="C347" s="74"/>
      <c r="D347" s="102"/>
      <c r="E347" s="74"/>
      <c r="F347" s="74"/>
      <c r="G347" s="74"/>
      <c r="H347" s="74"/>
      <c r="I347" s="102"/>
      <c r="J347" s="102"/>
      <c r="K347" s="102"/>
      <c r="L347" s="102"/>
      <c r="M347" s="39"/>
      <c r="N347" s="103"/>
      <c r="O347" s="39"/>
    </row>
    <row r="348" spans="1:15" ht="14" x14ac:dyDescent="0.15">
      <c r="A348" s="74"/>
      <c r="B348" s="74"/>
      <c r="C348" s="74"/>
      <c r="D348" s="102"/>
      <c r="E348" s="74"/>
      <c r="F348" s="74"/>
      <c r="G348" s="74"/>
      <c r="H348" s="74"/>
      <c r="I348" s="102"/>
      <c r="J348" s="102"/>
      <c r="K348" s="102"/>
      <c r="L348" s="102"/>
      <c r="M348" s="39"/>
      <c r="N348" s="103"/>
      <c r="O348" s="39"/>
    </row>
    <row r="349" spans="1:15" ht="14" x14ac:dyDescent="0.15">
      <c r="A349" s="74"/>
      <c r="B349" s="74"/>
      <c r="C349" s="74"/>
      <c r="D349" s="102"/>
      <c r="E349" s="74"/>
      <c r="F349" s="74"/>
      <c r="G349" s="74"/>
      <c r="H349" s="74"/>
      <c r="I349" s="102"/>
      <c r="J349" s="102"/>
      <c r="K349" s="102"/>
      <c r="L349" s="102"/>
      <c r="M349" s="39"/>
      <c r="N349" s="103"/>
      <c r="O349" s="39"/>
    </row>
    <row r="350" spans="1:15" ht="14" x14ac:dyDescent="0.15">
      <c r="A350" s="74"/>
      <c r="B350" s="74"/>
      <c r="C350" s="74"/>
      <c r="D350" s="102"/>
      <c r="E350" s="74"/>
      <c r="F350" s="74"/>
      <c r="G350" s="74"/>
      <c r="H350" s="74"/>
      <c r="I350" s="102"/>
      <c r="J350" s="102"/>
      <c r="K350" s="102"/>
      <c r="L350" s="102"/>
      <c r="M350" s="39"/>
      <c r="N350" s="103"/>
      <c r="O350" s="39"/>
    </row>
    <row r="351" spans="1:15" ht="14" x14ac:dyDescent="0.15">
      <c r="A351" s="74"/>
      <c r="B351" s="74"/>
      <c r="C351" s="74"/>
      <c r="D351" s="102"/>
      <c r="E351" s="74"/>
      <c r="F351" s="74"/>
      <c r="G351" s="74"/>
      <c r="H351" s="74"/>
      <c r="I351" s="102"/>
      <c r="J351" s="102"/>
      <c r="K351" s="102"/>
      <c r="L351" s="102"/>
      <c r="M351" s="39"/>
      <c r="N351" s="103"/>
      <c r="O351" s="39"/>
    </row>
    <row r="352" spans="1:15" ht="14" x14ac:dyDescent="0.15">
      <c r="A352" s="74"/>
      <c r="B352" s="74"/>
      <c r="C352" s="74"/>
      <c r="D352" s="102"/>
      <c r="E352" s="74"/>
      <c r="F352" s="74"/>
      <c r="G352" s="74"/>
      <c r="H352" s="74"/>
      <c r="I352" s="102"/>
      <c r="J352" s="102"/>
      <c r="K352" s="102"/>
      <c r="L352" s="102"/>
      <c r="M352" s="39"/>
      <c r="N352" s="103"/>
      <c r="O352" s="39"/>
    </row>
    <row r="353" spans="1:15" ht="14" x14ac:dyDescent="0.15">
      <c r="A353" s="74"/>
      <c r="B353" s="74"/>
      <c r="C353" s="74"/>
      <c r="D353" s="102"/>
      <c r="E353" s="74"/>
      <c r="F353" s="74"/>
      <c r="G353" s="74"/>
      <c r="H353" s="74"/>
      <c r="I353" s="102"/>
      <c r="J353" s="102"/>
      <c r="K353" s="102"/>
      <c r="L353" s="102"/>
      <c r="M353" s="39"/>
      <c r="N353" s="103"/>
      <c r="O353" s="39"/>
    </row>
    <row r="354" spans="1:15" ht="14" x14ac:dyDescent="0.15">
      <c r="A354" s="74"/>
      <c r="B354" s="74"/>
      <c r="C354" s="74"/>
      <c r="D354" s="102"/>
      <c r="E354" s="74"/>
      <c r="F354" s="74"/>
      <c r="G354" s="74"/>
      <c r="H354" s="74"/>
      <c r="I354" s="102"/>
      <c r="J354" s="102"/>
      <c r="K354" s="102"/>
      <c r="L354" s="102"/>
      <c r="M354" s="39"/>
      <c r="N354" s="103"/>
      <c r="O354" s="39"/>
    </row>
    <row r="355" spans="1:15" ht="14" x14ac:dyDescent="0.15">
      <c r="A355" s="74"/>
      <c r="B355" s="74"/>
      <c r="C355" s="74"/>
      <c r="D355" s="102"/>
      <c r="E355" s="74"/>
      <c r="F355" s="74"/>
      <c r="G355" s="74"/>
      <c r="H355" s="74"/>
      <c r="I355" s="102"/>
      <c r="J355" s="102"/>
      <c r="K355" s="102"/>
      <c r="L355" s="102"/>
      <c r="M355" s="39"/>
      <c r="N355" s="103"/>
      <c r="O355" s="39"/>
    </row>
    <row r="356" spans="1:15" ht="14" x14ac:dyDescent="0.15">
      <c r="A356" s="74"/>
      <c r="B356" s="74"/>
      <c r="C356" s="74"/>
      <c r="D356" s="102"/>
      <c r="E356" s="74"/>
      <c r="F356" s="74"/>
      <c r="G356" s="74"/>
      <c r="H356" s="74"/>
      <c r="I356" s="102"/>
      <c r="J356" s="102"/>
      <c r="K356" s="102"/>
      <c r="L356" s="102"/>
      <c r="M356" s="39"/>
      <c r="N356" s="103"/>
      <c r="O356" s="39"/>
    </row>
    <row r="357" spans="1:15" ht="14" x14ac:dyDescent="0.15">
      <c r="A357" s="74"/>
      <c r="B357" s="74"/>
      <c r="C357" s="74"/>
      <c r="D357" s="102"/>
      <c r="E357" s="74"/>
      <c r="F357" s="74"/>
      <c r="G357" s="74"/>
      <c r="H357" s="74"/>
      <c r="I357" s="102"/>
      <c r="J357" s="102"/>
      <c r="K357" s="102"/>
      <c r="L357" s="102"/>
      <c r="M357" s="39"/>
      <c r="N357" s="103"/>
      <c r="O357" s="39"/>
    </row>
    <row r="358" spans="1:15" ht="14" x14ac:dyDescent="0.15">
      <c r="A358" s="74"/>
      <c r="B358" s="74"/>
      <c r="C358" s="74"/>
      <c r="D358" s="102"/>
      <c r="E358" s="74"/>
      <c r="F358" s="74"/>
      <c r="G358" s="74"/>
      <c r="H358" s="74"/>
      <c r="I358" s="102"/>
      <c r="J358" s="102"/>
      <c r="K358" s="102"/>
      <c r="L358" s="102"/>
      <c r="M358" s="39"/>
      <c r="N358" s="103"/>
      <c r="O358" s="39"/>
    </row>
    <row r="359" spans="1:15" ht="14" x14ac:dyDescent="0.15">
      <c r="A359" s="74"/>
      <c r="B359" s="74"/>
      <c r="C359" s="74"/>
      <c r="D359" s="102"/>
      <c r="E359" s="74"/>
      <c r="F359" s="74"/>
      <c r="G359" s="74"/>
      <c r="H359" s="74"/>
      <c r="I359" s="102"/>
      <c r="J359" s="102"/>
      <c r="K359" s="102"/>
      <c r="L359" s="102"/>
      <c r="M359" s="39"/>
      <c r="N359" s="103"/>
      <c r="O359" s="39"/>
    </row>
    <row r="360" spans="1:15" ht="14" x14ac:dyDescent="0.15">
      <c r="A360" s="74"/>
      <c r="B360" s="74"/>
      <c r="C360" s="74"/>
      <c r="D360" s="102"/>
      <c r="E360" s="74"/>
      <c r="F360" s="74"/>
      <c r="G360" s="74"/>
      <c r="H360" s="74"/>
      <c r="I360" s="102"/>
      <c r="J360" s="102"/>
      <c r="K360" s="102"/>
      <c r="L360" s="102"/>
      <c r="M360" s="39"/>
      <c r="N360" s="103"/>
      <c r="O360" s="39"/>
    </row>
    <row r="361" spans="1:15" ht="14" x14ac:dyDescent="0.15">
      <c r="A361" s="74"/>
      <c r="B361" s="74"/>
      <c r="C361" s="74"/>
      <c r="D361" s="102"/>
      <c r="E361" s="74"/>
      <c r="F361" s="74"/>
      <c r="G361" s="74"/>
      <c r="H361" s="74"/>
      <c r="I361" s="102"/>
      <c r="J361" s="102"/>
      <c r="K361" s="102"/>
      <c r="L361" s="102"/>
      <c r="M361" s="39"/>
      <c r="N361" s="103"/>
      <c r="O361" s="39"/>
    </row>
    <row r="362" spans="1:15" ht="14" x14ac:dyDescent="0.15">
      <c r="A362" s="74"/>
      <c r="B362" s="74"/>
      <c r="C362" s="74"/>
      <c r="D362" s="102"/>
      <c r="E362" s="74"/>
      <c r="F362" s="74"/>
      <c r="G362" s="74"/>
      <c r="H362" s="74"/>
      <c r="I362" s="102"/>
      <c r="J362" s="102"/>
      <c r="K362" s="102"/>
      <c r="L362" s="102"/>
      <c r="M362" s="39"/>
      <c r="N362" s="103"/>
      <c r="O362" s="39"/>
    </row>
    <row r="363" spans="1:15" ht="14" x14ac:dyDescent="0.15">
      <c r="A363" s="74"/>
      <c r="B363" s="74"/>
      <c r="C363" s="74"/>
      <c r="D363" s="102"/>
      <c r="E363" s="74"/>
      <c r="F363" s="74"/>
      <c r="G363" s="74"/>
      <c r="H363" s="74"/>
      <c r="I363" s="102"/>
      <c r="J363" s="102"/>
      <c r="K363" s="102"/>
      <c r="L363" s="102"/>
      <c r="M363" s="39"/>
      <c r="N363" s="103"/>
      <c r="O363" s="39"/>
    </row>
    <row r="364" spans="1:15" ht="14" x14ac:dyDescent="0.15">
      <c r="A364" s="74"/>
      <c r="B364" s="74"/>
      <c r="C364" s="74"/>
      <c r="D364" s="102"/>
      <c r="E364" s="74"/>
      <c r="F364" s="74"/>
      <c r="G364" s="74"/>
      <c r="H364" s="74"/>
      <c r="I364" s="102"/>
      <c r="J364" s="102"/>
      <c r="K364" s="102"/>
      <c r="L364" s="102"/>
      <c r="M364" s="39"/>
      <c r="N364" s="103"/>
      <c r="O364" s="39"/>
    </row>
    <row r="365" spans="1:15" ht="14" x14ac:dyDescent="0.15">
      <c r="A365" s="74"/>
      <c r="B365" s="74"/>
      <c r="C365" s="74"/>
      <c r="D365" s="102"/>
      <c r="E365" s="74"/>
      <c r="F365" s="74"/>
      <c r="G365" s="74"/>
      <c r="H365" s="74"/>
      <c r="I365" s="102"/>
      <c r="J365" s="102"/>
      <c r="K365" s="102"/>
      <c r="L365" s="102"/>
      <c r="M365" s="39"/>
      <c r="N365" s="103"/>
      <c r="O365" s="39"/>
    </row>
    <row r="366" spans="1:15" ht="14" x14ac:dyDescent="0.15">
      <c r="A366" s="74"/>
      <c r="B366" s="74"/>
      <c r="C366" s="74"/>
      <c r="D366" s="102"/>
      <c r="E366" s="74"/>
      <c r="F366" s="74"/>
      <c r="G366" s="74"/>
      <c r="H366" s="74"/>
      <c r="I366" s="102"/>
      <c r="J366" s="102"/>
      <c r="K366" s="102"/>
      <c r="L366" s="102"/>
      <c r="M366" s="39"/>
      <c r="N366" s="103"/>
      <c r="O366" s="39"/>
    </row>
    <row r="367" spans="1:15" ht="14" x14ac:dyDescent="0.15">
      <c r="A367" s="74"/>
      <c r="B367" s="74"/>
      <c r="C367" s="74"/>
      <c r="D367" s="102"/>
      <c r="E367" s="74"/>
      <c r="F367" s="74"/>
      <c r="G367" s="74"/>
      <c r="H367" s="74"/>
      <c r="I367" s="102"/>
      <c r="J367" s="102"/>
      <c r="K367" s="102"/>
      <c r="L367" s="102"/>
      <c r="M367" s="39"/>
      <c r="N367" s="103"/>
      <c r="O367" s="39"/>
    </row>
    <row r="368" spans="1:15" ht="14" x14ac:dyDescent="0.15">
      <c r="A368" s="74"/>
      <c r="B368" s="74"/>
      <c r="C368" s="74"/>
      <c r="D368" s="102"/>
      <c r="E368" s="74"/>
      <c r="F368" s="74"/>
      <c r="G368" s="74"/>
      <c r="H368" s="74"/>
      <c r="I368" s="102"/>
      <c r="J368" s="102"/>
      <c r="K368" s="102"/>
      <c r="L368" s="102"/>
      <c r="M368" s="39"/>
      <c r="N368" s="103"/>
      <c r="O368" s="39"/>
    </row>
    <row r="369" spans="1:15" ht="14" x14ac:dyDescent="0.15">
      <c r="A369" s="74"/>
      <c r="B369" s="74"/>
      <c r="C369" s="74"/>
      <c r="D369" s="102"/>
      <c r="E369" s="74"/>
      <c r="F369" s="74"/>
      <c r="G369" s="74"/>
      <c r="H369" s="74"/>
      <c r="I369" s="102"/>
      <c r="J369" s="102"/>
      <c r="K369" s="102"/>
      <c r="L369" s="102"/>
      <c r="M369" s="39"/>
      <c r="N369" s="103"/>
      <c r="O369" s="39"/>
    </row>
    <row r="370" spans="1:15" ht="14" x14ac:dyDescent="0.15">
      <c r="A370" s="74"/>
      <c r="B370" s="74"/>
      <c r="C370" s="74"/>
      <c r="D370" s="102"/>
      <c r="E370" s="74"/>
      <c r="F370" s="74"/>
      <c r="G370" s="74"/>
      <c r="H370" s="74"/>
      <c r="I370" s="102"/>
      <c r="J370" s="102"/>
      <c r="K370" s="102"/>
      <c r="L370" s="102"/>
      <c r="M370" s="39"/>
      <c r="N370" s="103"/>
      <c r="O370" s="39"/>
    </row>
    <row r="371" spans="1:15" ht="14" x14ac:dyDescent="0.15">
      <c r="A371" s="74"/>
      <c r="B371" s="74"/>
      <c r="C371" s="74"/>
      <c r="D371" s="102"/>
      <c r="E371" s="74"/>
      <c r="F371" s="74"/>
      <c r="G371" s="74"/>
      <c r="H371" s="74"/>
      <c r="I371" s="102"/>
      <c r="J371" s="102"/>
      <c r="K371" s="102"/>
      <c r="L371" s="102"/>
      <c r="M371" s="39"/>
      <c r="N371" s="103"/>
      <c r="O371" s="39"/>
    </row>
    <row r="372" spans="1:15" ht="14" x14ac:dyDescent="0.15">
      <c r="A372" s="74"/>
      <c r="B372" s="74"/>
      <c r="C372" s="74"/>
      <c r="D372" s="102"/>
      <c r="E372" s="74"/>
      <c r="F372" s="74"/>
      <c r="G372" s="74"/>
      <c r="H372" s="74"/>
      <c r="I372" s="102"/>
      <c r="J372" s="102"/>
      <c r="K372" s="102"/>
      <c r="L372" s="102"/>
      <c r="M372" s="39"/>
      <c r="N372" s="103"/>
      <c r="O372" s="39"/>
    </row>
    <row r="373" spans="1:15" ht="14" x14ac:dyDescent="0.15">
      <c r="A373" s="74"/>
      <c r="B373" s="74"/>
      <c r="C373" s="74"/>
      <c r="D373" s="102"/>
      <c r="E373" s="74"/>
      <c r="F373" s="74"/>
      <c r="G373" s="74"/>
      <c r="H373" s="74"/>
      <c r="I373" s="102"/>
      <c r="J373" s="102"/>
      <c r="K373" s="102"/>
      <c r="L373" s="102"/>
      <c r="M373" s="39"/>
      <c r="N373" s="103"/>
      <c r="O373" s="39"/>
    </row>
    <row r="374" spans="1:15" ht="14" x14ac:dyDescent="0.15">
      <c r="A374" s="74"/>
      <c r="B374" s="74"/>
      <c r="C374" s="74"/>
      <c r="D374" s="102"/>
      <c r="E374" s="74"/>
      <c r="F374" s="74"/>
      <c r="G374" s="74"/>
      <c r="H374" s="74"/>
      <c r="I374" s="102"/>
      <c r="J374" s="102"/>
      <c r="K374" s="102"/>
      <c r="L374" s="102"/>
      <c r="M374" s="39"/>
      <c r="N374" s="103"/>
      <c r="O374" s="39"/>
    </row>
    <row r="375" spans="1:15" ht="14" x14ac:dyDescent="0.15">
      <c r="A375" s="74"/>
      <c r="B375" s="74"/>
      <c r="C375" s="74"/>
      <c r="D375" s="102"/>
      <c r="E375" s="74"/>
      <c r="F375" s="74"/>
      <c r="G375" s="74"/>
      <c r="H375" s="74"/>
      <c r="I375" s="102"/>
      <c r="J375" s="102"/>
      <c r="K375" s="102"/>
      <c r="L375" s="102"/>
      <c r="M375" s="39"/>
      <c r="N375" s="103"/>
      <c r="O375" s="39"/>
    </row>
    <row r="376" spans="1:15" ht="14" x14ac:dyDescent="0.15">
      <c r="A376" s="74"/>
      <c r="B376" s="74"/>
      <c r="C376" s="74"/>
      <c r="D376" s="102"/>
      <c r="E376" s="74"/>
      <c r="F376" s="74"/>
      <c r="G376" s="74"/>
      <c r="H376" s="74"/>
      <c r="I376" s="102"/>
      <c r="J376" s="102"/>
      <c r="K376" s="102"/>
      <c r="L376" s="102"/>
      <c r="M376" s="39"/>
      <c r="N376" s="103"/>
      <c r="O376" s="39"/>
    </row>
    <row r="377" spans="1:15" ht="14" x14ac:dyDescent="0.15">
      <c r="A377" s="74"/>
      <c r="B377" s="74"/>
      <c r="C377" s="74"/>
      <c r="D377" s="102"/>
      <c r="E377" s="74"/>
      <c r="F377" s="74"/>
      <c r="G377" s="74"/>
      <c r="H377" s="74"/>
      <c r="I377" s="102"/>
      <c r="J377" s="102"/>
      <c r="K377" s="102"/>
      <c r="L377" s="102"/>
      <c r="M377" s="39"/>
      <c r="N377" s="103"/>
      <c r="O377" s="39"/>
    </row>
    <row r="378" spans="1:15" ht="14" x14ac:dyDescent="0.15">
      <c r="A378" s="74"/>
      <c r="B378" s="74"/>
      <c r="C378" s="74"/>
      <c r="D378" s="102"/>
      <c r="E378" s="74"/>
      <c r="F378" s="74"/>
      <c r="G378" s="74"/>
      <c r="H378" s="74"/>
      <c r="I378" s="102"/>
      <c r="J378" s="102"/>
      <c r="K378" s="102"/>
      <c r="L378" s="102"/>
      <c r="M378" s="39"/>
      <c r="N378" s="103"/>
      <c r="O378" s="39"/>
    </row>
    <row r="379" spans="1:15" ht="14" x14ac:dyDescent="0.15">
      <c r="A379" s="74"/>
      <c r="B379" s="74"/>
      <c r="C379" s="74"/>
      <c r="D379" s="102"/>
      <c r="E379" s="74"/>
      <c r="F379" s="74"/>
      <c r="G379" s="74"/>
      <c r="H379" s="74"/>
      <c r="I379" s="102"/>
      <c r="J379" s="102"/>
      <c r="K379" s="102"/>
      <c r="L379" s="102"/>
      <c r="M379" s="39"/>
      <c r="N379" s="103"/>
      <c r="O379" s="39"/>
    </row>
    <row r="380" spans="1:15" ht="14" x14ac:dyDescent="0.15">
      <c r="A380" s="74"/>
      <c r="B380" s="74"/>
      <c r="C380" s="74"/>
      <c r="D380" s="102"/>
      <c r="E380" s="74"/>
      <c r="F380" s="74"/>
      <c r="G380" s="74"/>
      <c r="H380" s="74"/>
      <c r="I380" s="102"/>
      <c r="J380" s="102"/>
      <c r="K380" s="102"/>
      <c r="L380" s="102"/>
      <c r="M380" s="39"/>
      <c r="N380" s="103"/>
      <c r="O380" s="39"/>
    </row>
    <row r="381" spans="1:15" ht="14" x14ac:dyDescent="0.15">
      <c r="A381" s="74"/>
      <c r="B381" s="74"/>
      <c r="C381" s="74"/>
      <c r="D381" s="102"/>
      <c r="E381" s="74"/>
      <c r="F381" s="74"/>
      <c r="G381" s="74"/>
      <c r="H381" s="74"/>
      <c r="I381" s="102"/>
      <c r="J381" s="102"/>
      <c r="K381" s="102"/>
      <c r="L381" s="102"/>
      <c r="M381" s="39"/>
      <c r="N381" s="103"/>
      <c r="O381" s="39"/>
    </row>
    <row r="382" spans="1:15" ht="14" x14ac:dyDescent="0.15">
      <c r="A382" s="74"/>
      <c r="B382" s="74"/>
      <c r="C382" s="74"/>
      <c r="D382" s="102"/>
      <c r="E382" s="74"/>
      <c r="F382" s="74"/>
      <c r="G382" s="74"/>
      <c r="H382" s="74"/>
      <c r="I382" s="102"/>
      <c r="J382" s="102"/>
      <c r="K382" s="102"/>
      <c r="L382" s="102"/>
      <c r="M382" s="39"/>
      <c r="N382" s="103"/>
      <c r="O382" s="39"/>
    </row>
    <row r="383" spans="1:15" ht="14" x14ac:dyDescent="0.15">
      <c r="A383" s="74"/>
      <c r="B383" s="74"/>
      <c r="C383" s="74"/>
      <c r="D383" s="102"/>
      <c r="E383" s="74"/>
      <c r="F383" s="74"/>
      <c r="G383" s="74"/>
      <c r="H383" s="74"/>
      <c r="I383" s="102"/>
      <c r="J383" s="102"/>
      <c r="K383" s="102"/>
      <c r="L383" s="102"/>
      <c r="M383" s="39"/>
      <c r="N383" s="103"/>
      <c r="O383" s="39"/>
    </row>
    <row r="384" spans="1:15" ht="14" x14ac:dyDescent="0.15">
      <c r="A384" s="74"/>
      <c r="B384" s="74"/>
      <c r="C384" s="74"/>
      <c r="D384" s="102"/>
      <c r="E384" s="74"/>
      <c r="F384" s="74"/>
      <c r="G384" s="74"/>
      <c r="H384" s="74"/>
      <c r="I384" s="102"/>
      <c r="J384" s="102"/>
      <c r="K384" s="102"/>
      <c r="L384" s="102"/>
      <c r="M384" s="39"/>
      <c r="N384" s="103"/>
      <c r="O384" s="39"/>
    </row>
    <row r="385" spans="1:15" ht="14" x14ac:dyDescent="0.15">
      <c r="A385" s="74"/>
      <c r="B385" s="74"/>
      <c r="C385" s="74"/>
      <c r="D385" s="102"/>
      <c r="E385" s="74"/>
      <c r="F385" s="74"/>
      <c r="G385" s="74"/>
      <c r="H385" s="74"/>
      <c r="I385" s="102"/>
      <c r="J385" s="102"/>
      <c r="K385" s="102"/>
      <c r="L385" s="102"/>
      <c r="M385" s="39"/>
      <c r="N385" s="103"/>
      <c r="O385" s="39"/>
    </row>
    <row r="386" spans="1:15" ht="14" x14ac:dyDescent="0.15">
      <c r="A386" s="74"/>
      <c r="B386" s="74"/>
      <c r="C386" s="74"/>
      <c r="D386" s="102"/>
      <c r="E386" s="74"/>
      <c r="F386" s="74"/>
      <c r="G386" s="74"/>
      <c r="H386" s="74"/>
      <c r="I386" s="102"/>
      <c r="J386" s="102"/>
      <c r="K386" s="102"/>
      <c r="L386" s="102"/>
      <c r="M386" s="39"/>
      <c r="N386" s="103"/>
      <c r="O386" s="39"/>
    </row>
    <row r="387" spans="1:15" ht="14" x14ac:dyDescent="0.15">
      <c r="A387" s="74"/>
      <c r="B387" s="74"/>
      <c r="C387" s="74"/>
      <c r="D387" s="102"/>
      <c r="E387" s="74"/>
      <c r="F387" s="74"/>
      <c r="G387" s="74"/>
      <c r="H387" s="74"/>
      <c r="I387" s="102"/>
      <c r="J387" s="102"/>
      <c r="K387" s="102"/>
      <c r="L387" s="102"/>
      <c r="M387" s="39"/>
      <c r="N387" s="103"/>
      <c r="O387" s="39"/>
    </row>
    <row r="388" spans="1:15" ht="14" x14ac:dyDescent="0.15">
      <c r="A388" s="74"/>
      <c r="B388" s="74"/>
      <c r="C388" s="74"/>
      <c r="D388" s="102"/>
      <c r="E388" s="74"/>
      <c r="F388" s="74"/>
      <c r="G388" s="74"/>
      <c r="H388" s="74"/>
      <c r="I388" s="102"/>
      <c r="J388" s="102"/>
      <c r="K388" s="102"/>
      <c r="L388" s="102"/>
      <c r="M388" s="39"/>
      <c r="N388" s="103"/>
      <c r="O388" s="39"/>
    </row>
    <row r="389" spans="1:15" ht="14" x14ac:dyDescent="0.15">
      <c r="A389" s="74"/>
      <c r="B389" s="74"/>
      <c r="C389" s="74"/>
      <c r="D389" s="102"/>
      <c r="E389" s="74"/>
      <c r="F389" s="74"/>
      <c r="G389" s="74"/>
      <c r="H389" s="74"/>
      <c r="I389" s="102"/>
      <c r="J389" s="102"/>
      <c r="K389" s="102"/>
      <c r="L389" s="102"/>
      <c r="M389" s="39"/>
      <c r="N389" s="103"/>
      <c r="O389" s="39"/>
    </row>
    <row r="390" spans="1:15" ht="14" x14ac:dyDescent="0.15">
      <c r="A390" s="74"/>
      <c r="B390" s="74"/>
      <c r="C390" s="74"/>
      <c r="D390" s="102"/>
      <c r="E390" s="74"/>
      <c r="F390" s="74"/>
      <c r="G390" s="74"/>
      <c r="H390" s="74"/>
      <c r="I390" s="102"/>
      <c r="J390" s="102"/>
      <c r="K390" s="102"/>
      <c r="L390" s="102"/>
      <c r="M390" s="39"/>
      <c r="N390" s="103"/>
      <c r="O390" s="39"/>
    </row>
    <row r="391" spans="1:15" ht="14" x14ac:dyDescent="0.15">
      <c r="A391" s="74"/>
      <c r="B391" s="74"/>
      <c r="C391" s="74"/>
      <c r="D391" s="102"/>
      <c r="E391" s="74"/>
      <c r="F391" s="74"/>
      <c r="G391" s="74"/>
      <c r="H391" s="74"/>
      <c r="I391" s="102"/>
      <c r="J391" s="102"/>
      <c r="K391" s="102"/>
      <c r="L391" s="102"/>
      <c r="M391" s="39"/>
      <c r="N391" s="103"/>
      <c r="O391" s="39"/>
    </row>
    <row r="392" spans="1:15" ht="14" x14ac:dyDescent="0.15">
      <c r="A392" s="74"/>
      <c r="B392" s="74"/>
      <c r="C392" s="74"/>
      <c r="D392" s="102"/>
      <c r="E392" s="74"/>
      <c r="F392" s="74"/>
      <c r="G392" s="74"/>
      <c r="H392" s="74"/>
      <c r="I392" s="102"/>
      <c r="J392" s="102"/>
      <c r="K392" s="102"/>
      <c r="L392" s="102"/>
      <c r="M392" s="39"/>
      <c r="N392" s="103"/>
      <c r="O392" s="39"/>
    </row>
    <row r="393" spans="1:15" ht="14" x14ac:dyDescent="0.15">
      <c r="A393" s="74"/>
      <c r="B393" s="74"/>
      <c r="C393" s="74"/>
      <c r="D393" s="102"/>
      <c r="E393" s="74"/>
      <c r="F393" s="74"/>
      <c r="G393" s="74"/>
      <c r="H393" s="74"/>
      <c r="I393" s="102"/>
      <c r="J393" s="102"/>
      <c r="K393" s="102"/>
      <c r="L393" s="102"/>
      <c r="M393" s="39"/>
      <c r="N393" s="103"/>
      <c r="O393" s="39"/>
    </row>
    <row r="394" spans="1:15" ht="14" x14ac:dyDescent="0.15">
      <c r="A394" s="74"/>
      <c r="B394" s="74"/>
      <c r="C394" s="74"/>
      <c r="D394" s="102"/>
      <c r="E394" s="74"/>
      <c r="F394" s="74"/>
      <c r="G394" s="74"/>
      <c r="H394" s="74"/>
      <c r="I394" s="102"/>
      <c r="J394" s="102"/>
      <c r="K394" s="102"/>
      <c r="L394" s="102"/>
      <c r="M394" s="39"/>
      <c r="N394" s="103"/>
      <c r="O394" s="39"/>
    </row>
    <row r="395" spans="1:15" ht="14" x14ac:dyDescent="0.15">
      <c r="A395" s="74"/>
      <c r="B395" s="74"/>
      <c r="C395" s="74"/>
      <c r="D395" s="102"/>
      <c r="E395" s="74"/>
      <c r="F395" s="74"/>
      <c r="G395" s="74"/>
      <c r="H395" s="74"/>
      <c r="I395" s="102"/>
      <c r="J395" s="102"/>
      <c r="K395" s="102"/>
      <c r="L395" s="102"/>
      <c r="M395" s="39"/>
      <c r="N395" s="103"/>
      <c r="O395" s="39"/>
    </row>
    <row r="396" spans="1:15" ht="14" x14ac:dyDescent="0.15">
      <c r="A396" s="74"/>
      <c r="B396" s="74"/>
      <c r="C396" s="74"/>
      <c r="D396" s="102"/>
      <c r="E396" s="74"/>
      <c r="F396" s="74"/>
      <c r="G396" s="74"/>
      <c r="H396" s="74"/>
      <c r="I396" s="102"/>
      <c r="J396" s="102"/>
      <c r="K396" s="102"/>
      <c r="L396" s="102"/>
      <c r="M396" s="39"/>
      <c r="N396" s="103"/>
      <c r="O396" s="39"/>
    </row>
    <row r="397" spans="1:15" ht="14" x14ac:dyDescent="0.15">
      <c r="A397" s="74"/>
      <c r="B397" s="74"/>
      <c r="C397" s="74"/>
      <c r="D397" s="102"/>
      <c r="E397" s="74"/>
      <c r="F397" s="74"/>
      <c r="G397" s="74"/>
      <c r="H397" s="74"/>
      <c r="I397" s="102"/>
      <c r="J397" s="102"/>
      <c r="K397" s="102"/>
      <c r="L397" s="102"/>
      <c r="M397" s="39"/>
      <c r="N397" s="103"/>
      <c r="O397" s="39"/>
    </row>
    <row r="398" spans="1:15" ht="14" x14ac:dyDescent="0.15">
      <c r="A398" s="74"/>
      <c r="B398" s="74"/>
      <c r="C398" s="74"/>
      <c r="D398" s="102"/>
      <c r="E398" s="74"/>
      <c r="F398" s="74"/>
      <c r="G398" s="74"/>
      <c r="H398" s="74"/>
      <c r="I398" s="102"/>
      <c r="J398" s="102"/>
      <c r="K398" s="102"/>
      <c r="L398" s="102"/>
      <c r="M398" s="39"/>
      <c r="N398" s="103"/>
      <c r="O398" s="39"/>
    </row>
    <row r="399" spans="1:15" ht="14" x14ac:dyDescent="0.15">
      <c r="A399" s="74"/>
      <c r="B399" s="74"/>
      <c r="C399" s="74"/>
      <c r="D399" s="102"/>
      <c r="E399" s="74"/>
      <c r="F399" s="74"/>
      <c r="G399" s="74"/>
      <c r="H399" s="74"/>
      <c r="I399" s="102"/>
      <c r="J399" s="102"/>
      <c r="K399" s="102"/>
      <c r="L399" s="102"/>
      <c r="M399" s="39"/>
      <c r="N399" s="103"/>
      <c r="O399" s="39"/>
    </row>
    <row r="400" spans="1:15" ht="14" x14ac:dyDescent="0.15">
      <c r="A400" s="74"/>
      <c r="B400" s="74"/>
      <c r="C400" s="74"/>
      <c r="D400" s="102"/>
      <c r="E400" s="74"/>
      <c r="F400" s="74"/>
      <c r="G400" s="74"/>
      <c r="H400" s="74"/>
      <c r="I400" s="102"/>
      <c r="J400" s="102"/>
      <c r="K400" s="102"/>
      <c r="L400" s="102"/>
      <c r="M400" s="39"/>
      <c r="N400" s="103"/>
      <c r="O400" s="39"/>
    </row>
    <row r="401" spans="1:15" ht="14" x14ac:dyDescent="0.15">
      <c r="A401" s="74"/>
      <c r="B401" s="74"/>
      <c r="C401" s="74"/>
      <c r="D401" s="102"/>
      <c r="E401" s="74"/>
      <c r="F401" s="74"/>
      <c r="G401" s="74"/>
      <c r="H401" s="74"/>
      <c r="I401" s="102"/>
      <c r="J401" s="102"/>
      <c r="K401" s="102"/>
      <c r="L401" s="102"/>
      <c r="M401" s="39"/>
      <c r="N401" s="103"/>
      <c r="O401" s="39"/>
    </row>
    <row r="402" spans="1:15" ht="14" x14ac:dyDescent="0.15">
      <c r="A402" s="74"/>
      <c r="B402" s="74"/>
      <c r="C402" s="74"/>
      <c r="D402" s="102"/>
      <c r="E402" s="74"/>
      <c r="F402" s="74"/>
      <c r="G402" s="74"/>
      <c r="H402" s="74"/>
      <c r="I402" s="102"/>
      <c r="J402" s="102"/>
      <c r="K402" s="102"/>
      <c r="L402" s="102"/>
      <c r="M402" s="39"/>
      <c r="N402" s="103"/>
      <c r="O402" s="39"/>
    </row>
    <row r="403" spans="1:15" ht="14" x14ac:dyDescent="0.15">
      <c r="A403" s="74"/>
      <c r="B403" s="74"/>
      <c r="C403" s="74"/>
      <c r="D403" s="102"/>
      <c r="E403" s="74"/>
      <c r="F403" s="74"/>
      <c r="G403" s="74"/>
      <c r="H403" s="74"/>
      <c r="I403" s="102"/>
      <c r="J403" s="102"/>
      <c r="K403" s="102"/>
      <c r="L403" s="102"/>
      <c r="M403" s="39"/>
      <c r="N403" s="103"/>
      <c r="O403" s="39"/>
    </row>
    <row r="404" spans="1:15" ht="14" x14ac:dyDescent="0.15">
      <c r="A404" s="74"/>
      <c r="B404" s="74"/>
      <c r="C404" s="74"/>
      <c r="D404" s="102"/>
      <c r="E404" s="74"/>
      <c r="F404" s="74"/>
      <c r="G404" s="74"/>
      <c r="H404" s="74"/>
      <c r="I404" s="102"/>
      <c r="J404" s="102"/>
      <c r="K404" s="102"/>
      <c r="L404" s="102"/>
      <c r="M404" s="39"/>
      <c r="N404" s="103"/>
      <c r="O404" s="39"/>
    </row>
    <row r="405" spans="1:15" ht="14" x14ac:dyDescent="0.15">
      <c r="A405" s="74"/>
      <c r="B405" s="74"/>
      <c r="C405" s="74"/>
      <c r="D405" s="102"/>
      <c r="E405" s="74"/>
      <c r="F405" s="74"/>
      <c r="G405" s="74"/>
      <c r="H405" s="74"/>
      <c r="I405" s="102"/>
      <c r="J405" s="102"/>
      <c r="K405" s="102"/>
      <c r="L405" s="102"/>
      <c r="M405" s="39"/>
      <c r="N405" s="103"/>
      <c r="O405" s="39"/>
    </row>
    <row r="406" spans="1:15" ht="14" x14ac:dyDescent="0.15">
      <c r="A406" s="74"/>
      <c r="B406" s="74"/>
      <c r="C406" s="74"/>
      <c r="D406" s="102"/>
      <c r="E406" s="74"/>
      <c r="F406" s="74"/>
      <c r="G406" s="74"/>
      <c r="H406" s="74"/>
      <c r="I406" s="102"/>
      <c r="J406" s="102"/>
      <c r="K406" s="102"/>
      <c r="L406" s="102"/>
      <c r="M406" s="39"/>
      <c r="N406" s="103"/>
      <c r="O406" s="39"/>
    </row>
    <row r="407" spans="1:15" ht="14" x14ac:dyDescent="0.15">
      <c r="A407" s="74"/>
      <c r="B407" s="74"/>
      <c r="C407" s="74"/>
      <c r="D407" s="102"/>
      <c r="E407" s="74"/>
      <c r="F407" s="74"/>
      <c r="G407" s="74"/>
      <c r="H407" s="74"/>
      <c r="I407" s="102"/>
      <c r="J407" s="102"/>
      <c r="K407" s="102"/>
      <c r="L407" s="102"/>
      <c r="M407" s="39"/>
      <c r="N407" s="103"/>
      <c r="O407" s="39"/>
    </row>
    <row r="408" spans="1:15" ht="14" x14ac:dyDescent="0.15">
      <c r="A408" s="74"/>
      <c r="B408" s="74"/>
      <c r="C408" s="74"/>
      <c r="D408" s="102"/>
      <c r="E408" s="74"/>
      <c r="F408" s="74"/>
      <c r="G408" s="74"/>
      <c r="H408" s="74"/>
      <c r="I408" s="102"/>
      <c r="J408" s="102"/>
      <c r="K408" s="102"/>
      <c r="L408" s="102"/>
      <c r="M408" s="39"/>
      <c r="N408" s="103"/>
      <c r="O408" s="39"/>
    </row>
    <row r="409" spans="1:15" ht="14" x14ac:dyDescent="0.15">
      <c r="A409" s="74"/>
      <c r="B409" s="74"/>
      <c r="C409" s="74"/>
      <c r="D409" s="102"/>
      <c r="E409" s="74"/>
      <c r="F409" s="74"/>
      <c r="G409" s="74"/>
      <c r="H409" s="74"/>
      <c r="I409" s="102"/>
      <c r="J409" s="102"/>
      <c r="K409" s="102"/>
      <c r="L409" s="102"/>
      <c r="M409" s="39"/>
      <c r="N409" s="103"/>
      <c r="O409" s="39"/>
    </row>
    <row r="410" spans="1:15" ht="14" x14ac:dyDescent="0.15">
      <c r="A410" s="74"/>
      <c r="B410" s="74"/>
      <c r="C410" s="74"/>
      <c r="D410" s="102"/>
      <c r="E410" s="74"/>
      <c r="F410" s="74"/>
      <c r="G410" s="74"/>
      <c r="H410" s="74"/>
      <c r="I410" s="102"/>
      <c r="J410" s="102"/>
      <c r="K410" s="102"/>
      <c r="L410" s="102"/>
      <c r="M410" s="39"/>
      <c r="N410" s="103"/>
      <c r="O410" s="39"/>
    </row>
    <row r="411" spans="1:15" ht="14" x14ac:dyDescent="0.15">
      <c r="A411" s="74"/>
      <c r="B411" s="74"/>
      <c r="C411" s="74"/>
      <c r="D411" s="102"/>
      <c r="E411" s="74"/>
      <c r="F411" s="74"/>
      <c r="G411" s="74"/>
      <c r="H411" s="74"/>
      <c r="I411" s="102"/>
      <c r="J411" s="102"/>
      <c r="K411" s="102"/>
      <c r="L411" s="102"/>
      <c r="M411" s="39"/>
      <c r="N411" s="103"/>
      <c r="O411" s="39"/>
    </row>
    <row r="412" spans="1:15" ht="14" x14ac:dyDescent="0.15">
      <c r="A412" s="74"/>
      <c r="B412" s="74"/>
      <c r="C412" s="74"/>
      <c r="D412" s="102"/>
      <c r="E412" s="74"/>
      <c r="F412" s="74"/>
      <c r="G412" s="74"/>
      <c r="H412" s="74"/>
      <c r="I412" s="102"/>
      <c r="J412" s="102"/>
      <c r="K412" s="102"/>
      <c r="L412" s="102"/>
      <c r="M412" s="39"/>
      <c r="N412" s="103"/>
      <c r="O412" s="39"/>
    </row>
    <row r="413" spans="1:15" ht="14" x14ac:dyDescent="0.15">
      <c r="A413" s="74"/>
      <c r="B413" s="74"/>
      <c r="C413" s="74"/>
      <c r="D413" s="102"/>
      <c r="E413" s="74"/>
      <c r="F413" s="74"/>
      <c r="G413" s="74"/>
      <c r="H413" s="74"/>
      <c r="I413" s="102"/>
      <c r="J413" s="102"/>
      <c r="K413" s="102"/>
      <c r="L413" s="102"/>
      <c r="M413" s="39"/>
      <c r="N413" s="103"/>
      <c r="O413" s="39"/>
    </row>
    <row r="414" spans="1:15" ht="14" x14ac:dyDescent="0.15">
      <c r="A414" s="74"/>
      <c r="B414" s="74"/>
      <c r="C414" s="74"/>
      <c r="D414" s="102"/>
      <c r="E414" s="74"/>
      <c r="F414" s="74"/>
      <c r="G414" s="74"/>
      <c r="H414" s="74"/>
      <c r="I414" s="102"/>
      <c r="J414" s="102"/>
      <c r="K414" s="102"/>
      <c r="L414" s="102"/>
      <c r="M414" s="39"/>
      <c r="N414" s="103"/>
      <c r="O414" s="39"/>
    </row>
    <row r="415" spans="1:15" ht="14" x14ac:dyDescent="0.15">
      <c r="A415" s="74"/>
      <c r="B415" s="74"/>
      <c r="C415" s="74"/>
      <c r="D415" s="102"/>
      <c r="E415" s="74"/>
      <c r="F415" s="74"/>
      <c r="G415" s="74"/>
      <c r="H415" s="74"/>
      <c r="I415" s="102"/>
      <c r="J415" s="102"/>
      <c r="K415" s="102"/>
      <c r="L415" s="102"/>
      <c r="M415" s="39"/>
      <c r="N415" s="103"/>
      <c r="O415" s="39"/>
    </row>
    <row r="416" spans="1:15" ht="14" x14ac:dyDescent="0.15">
      <c r="A416" s="74"/>
      <c r="B416" s="74"/>
      <c r="C416" s="74"/>
      <c r="D416" s="102"/>
      <c r="E416" s="74"/>
      <c r="F416" s="74"/>
      <c r="G416" s="74"/>
      <c r="H416" s="74"/>
      <c r="I416" s="102"/>
      <c r="J416" s="102"/>
      <c r="K416" s="102"/>
      <c r="L416" s="102"/>
      <c r="M416" s="39"/>
      <c r="N416" s="103"/>
      <c r="O416" s="39"/>
    </row>
    <row r="417" spans="1:15" ht="14" x14ac:dyDescent="0.15">
      <c r="A417" s="74"/>
      <c r="B417" s="74"/>
      <c r="C417" s="74"/>
      <c r="D417" s="102"/>
      <c r="E417" s="74"/>
      <c r="F417" s="74"/>
      <c r="G417" s="74"/>
      <c r="H417" s="74"/>
      <c r="I417" s="102"/>
      <c r="J417" s="102"/>
      <c r="K417" s="102"/>
      <c r="L417" s="102"/>
      <c r="M417" s="39"/>
      <c r="N417" s="103"/>
      <c r="O417" s="39"/>
    </row>
    <row r="418" spans="1:15" ht="14" x14ac:dyDescent="0.15">
      <c r="A418" s="74"/>
      <c r="B418" s="74"/>
      <c r="C418" s="74"/>
      <c r="D418" s="102"/>
      <c r="E418" s="74"/>
      <c r="F418" s="74"/>
      <c r="G418" s="74"/>
      <c r="H418" s="74"/>
      <c r="I418" s="102"/>
      <c r="J418" s="102"/>
      <c r="K418" s="102"/>
      <c r="L418" s="102"/>
      <c r="M418" s="39"/>
      <c r="N418" s="103"/>
      <c r="O418" s="39"/>
    </row>
    <row r="419" spans="1:15" ht="14" x14ac:dyDescent="0.15">
      <c r="A419" s="74"/>
      <c r="B419" s="74"/>
      <c r="C419" s="74"/>
      <c r="D419" s="102"/>
      <c r="E419" s="74"/>
      <c r="F419" s="74"/>
      <c r="G419" s="74"/>
      <c r="H419" s="74"/>
      <c r="I419" s="102"/>
      <c r="J419" s="102"/>
      <c r="K419" s="102"/>
      <c r="L419" s="102"/>
      <c r="M419" s="39"/>
      <c r="N419" s="103"/>
      <c r="O419" s="39"/>
    </row>
    <row r="420" spans="1:15" ht="14" x14ac:dyDescent="0.15">
      <c r="A420" s="74"/>
      <c r="B420" s="74"/>
      <c r="C420" s="74"/>
      <c r="D420" s="102"/>
      <c r="E420" s="74"/>
      <c r="F420" s="74"/>
      <c r="G420" s="74"/>
      <c r="H420" s="74"/>
      <c r="I420" s="102"/>
      <c r="J420" s="102"/>
      <c r="K420" s="102"/>
      <c r="L420" s="102"/>
      <c r="M420" s="39"/>
      <c r="N420" s="103"/>
      <c r="O420" s="39"/>
    </row>
    <row r="421" spans="1:15" ht="14" x14ac:dyDescent="0.15">
      <c r="A421" s="74"/>
      <c r="B421" s="74"/>
      <c r="C421" s="74"/>
      <c r="D421" s="102"/>
      <c r="E421" s="74"/>
      <c r="F421" s="74"/>
      <c r="G421" s="74"/>
      <c r="H421" s="74"/>
      <c r="I421" s="102"/>
      <c r="J421" s="102"/>
      <c r="K421" s="102"/>
      <c r="L421" s="102"/>
      <c r="M421" s="39"/>
      <c r="N421" s="103"/>
      <c r="O421" s="39"/>
    </row>
    <row r="422" spans="1:15" ht="14" x14ac:dyDescent="0.15">
      <c r="A422" s="74"/>
      <c r="B422" s="74"/>
      <c r="C422" s="74"/>
      <c r="D422" s="102"/>
      <c r="E422" s="74"/>
      <c r="F422" s="74"/>
      <c r="G422" s="74"/>
      <c r="H422" s="74"/>
      <c r="I422" s="102"/>
      <c r="J422" s="102"/>
      <c r="K422" s="102"/>
      <c r="L422" s="102"/>
      <c r="M422" s="39"/>
      <c r="N422" s="103"/>
      <c r="O422" s="39"/>
    </row>
    <row r="423" spans="1:15" ht="14" x14ac:dyDescent="0.15">
      <c r="A423" s="74"/>
      <c r="B423" s="74"/>
      <c r="C423" s="74"/>
      <c r="D423" s="102"/>
      <c r="E423" s="74"/>
      <c r="F423" s="74"/>
      <c r="G423" s="74"/>
      <c r="H423" s="74"/>
      <c r="I423" s="102"/>
      <c r="J423" s="102"/>
      <c r="K423" s="102"/>
      <c r="L423" s="102"/>
      <c r="M423" s="39"/>
      <c r="N423" s="103"/>
      <c r="O423" s="39"/>
    </row>
    <row r="424" spans="1:15" ht="14" x14ac:dyDescent="0.15">
      <c r="A424" s="74"/>
      <c r="B424" s="74"/>
      <c r="C424" s="74"/>
      <c r="D424" s="102"/>
      <c r="E424" s="74"/>
      <c r="F424" s="74"/>
      <c r="G424" s="74"/>
      <c r="H424" s="74"/>
      <c r="I424" s="102"/>
      <c r="J424" s="102"/>
      <c r="K424" s="102"/>
      <c r="L424" s="102"/>
      <c r="M424" s="39"/>
      <c r="N424" s="103"/>
      <c r="O424" s="39"/>
    </row>
    <row r="425" spans="1:15" ht="14" x14ac:dyDescent="0.15">
      <c r="A425" s="74"/>
      <c r="B425" s="74"/>
      <c r="C425" s="74"/>
      <c r="D425" s="102"/>
      <c r="E425" s="74"/>
      <c r="F425" s="74"/>
      <c r="G425" s="74"/>
      <c r="H425" s="74"/>
      <c r="I425" s="102"/>
      <c r="J425" s="102"/>
      <c r="K425" s="102"/>
      <c r="L425" s="102"/>
      <c r="M425" s="39"/>
      <c r="N425" s="103"/>
      <c r="O425" s="39"/>
    </row>
    <row r="426" spans="1:15" ht="14" x14ac:dyDescent="0.15">
      <c r="A426" s="74"/>
      <c r="B426" s="74"/>
      <c r="C426" s="74"/>
      <c r="D426" s="102"/>
      <c r="E426" s="74"/>
      <c r="F426" s="74"/>
      <c r="G426" s="74"/>
      <c r="H426" s="74"/>
      <c r="I426" s="102"/>
      <c r="J426" s="102"/>
      <c r="K426" s="102"/>
      <c r="L426" s="102"/>
      <c r="M426" s="39"/>
      <c r="N426" s="103"/>
      <c r="O426" s="39"/>
    </row>
    <row r="427" spans="1:15" ht="14" x14ac:dyDescent="0.15">
      <c r="A427" s="74"/>
      <c r="B427" s="74"/>
      <c r="C427" s="74"/>
      <c r="D427" s="102"/>
      <c r="E427" s="74"/>
      <c r="F427" s="74"/>
      <c r="G427" s="74"/>
      <c r="H427" s="74"/>
      <c r="I427" s="102"/>
      <c r="J427" s="102"/>
      <c r="K427" s="102"/>
      <c r="L427" s="102"/>
      <c r="M427" s="39"/>
      <c r="N427" s="103"/>
      <c r="O427" s="39"/>
    </row>
    <row r="428" spans="1:15" ht="14" x14ac:dyDescent="0.15">
      <c r="A428" s="74"/>
      <c r="B428" s="74"/>
      <c r="C428" s="74"/>
      <c r="D428" s="102"/>
      <c r="E428" s="74"/>
      <c r="F428" s="74"/>
      <c r="G428" s="74"/>
      <c r="H428" s="74"/>
      <c r="I428" s="102"/>
      <c r="J428" s="102"/>
      <c r="K428" s="102"/>
      <c r="L428" s="102"/>
      <c r="M428" s="39"/>
      <c r="N428" s="103"/>
      <c r="O428" s="39"/>
    </row>
    <row r="429" spans="1:15" ht="14" x14ac:dyDescent="0.15">
      <c r="A429" s="74"/>
      <c r="B429" s="74"/>
      <c r="C429" s="74"/>
      <c r="D429" s="102"/>
      <c r="E429" s="74"/>
      <c r="F429" s="74"/>
      <c r="G429" s="74"/>
      <c r="H429" s="74"/>
      <c r="I429" s="102"/>
      <c r="J429" s="102"/>
      <c r="K429" s="102"/>
      <c r="L429" s="102"/>
      <c r="M429" s="39"/>
      <c r="N429" s="103"/>
      <c r="O429" s="39"/>
    </row>
    <row r="430" spans="1:15" ht="14" x14ac:dyDescent="0.15">
      <c r="A430" s="74"/>
      <c r="B430" s="74"/>
      <c r="C430" s="74"/>
      <c r="D430" s="102"/>
      <c r="E430" s="74"/>
      <c r="F430" s="74"/>
      <c r="G430" s="74"/>
      <c r="H430" s="74"/>
      <c r="I430" s="102"/>
      <c r="J430" s="102"/>
      <c r="K430" s="102"/>
      <c r="L430" s="102"/>
      <c r="M430" s="39"/>
      <c r="N430" s="103"/>
      <c r="O430" s="39"/>
    </row>
    <row r="431" spans="1:15" ht="14" x14ac:dyDescent="0.15">
      <c r="A431" s="74"/>
      <c r="B431" s="74"/>
      <c r="C431" s="74"/>
      <c r="D431" s="102"/>
      <c r="E431" s="74"/>
      <c r="F431" s="74"/>
      <c r="G431" s="74"/>
      <c r="H431" s="74"/>
      <c r="I431" s="102"/>
      <c r="J431" s="102"/>
      <c r="K431" s="102"/>
      <c r="L431" s="102"/>
      <c r="M431" s="39"/>
      <c r="N431" s="103"/>
      <c r="O431" s="39"/>
    </row>
    <row r="432" spans="1:15" ht="14" x14ac:dyDescent="0.15">
      <c r="A432" s="74"/>
      <c r="B432" s="74"/>
      <c r="C432" s="74"/>
      <c r="D432" s="102"/>
      <c r="E432" s="74"/>
      <c r="F432" s="74"/>
      <c r="G432" s="74"/>
      <c r="H432" s="74"/>
      <c r="I432" s="102"/>
      <c r="J432" s="102"/>
      <c r="K432" s="102"/>
      <c r="L432" s="102"/>
      <c r="M432" s="39"/>
      <c r="N432" s="103"/>
      <c r="O432" s="39"/>
    </row>
    <row r="433" spans="1:15" ht="14" x14ac:dyDescent="0.15">
      <c r="A433" s="74"/>
      <c r="B433" s="74"/>
      <c r="C433" s="74"/>
      <c r="D433" s="102"/>
      <c r="E433" s="74"/>
      <c r="F433" s="74"/>
      <c r="G433" s="74"/>
      <c r="H433" s="74"/>
      <c r="I433" s="102"/>
      <c r="J433" s="102"/>
      <c r="K433" s="102"/>
      <c r="L433" s="102"/>
      <c r="M433" s="39"/>
      <c r="N433" s="103"/>
      <c r="O433" s="39"/>
    </row>
    <row r="434" spans="1:15" ht="14" x14ac:dyDescent="0.15">
      <c r="A434" s="74"/>
      <c r="B434" s="74"/>
      <c r="C434" s="74"/>
      <c r="D434" s="102"/>
      <c r="E434" s="74"/>
      <c r="F434" s="74"/>
      <c r="G434" s="74"/>
      <c r="H434" s="74"/>
      <c r="I434" s="102"/>
      <c r="J434" s="102"/>
      <c r="K434" s="102"/>
      <c r="L434" s="102"/>
      <c r="M434" s="39"/>
      <c r="N434" s="103"/>
      <c r="O434" s="39"/>
    </row>
    <row r="435" spans="1:15" ht="14" x14ac:dyDescent="0.15">
      <c r="A435" s="74"/>
      <c r="B435" s="74"/>
      <c r="C435" s="74"/>
      <c r="D435" s="102"/>
      <c r="E435" s="74"/>
      <c r="F435" s="74"/>
      <c r="G435" s="74"/>
      <c r="H435" s="74"/>
      <c r="I435" s="102"/>
      <c r="J435" s="102"/>
      <c r="K435" s="102"/>
      <c r="L435" s="102"/>
      <c r="M435" s="39"/>
      <c r="N435" s="103"/>
      <c r="O435" s="39"/>
    </row>
    <row r="436" spans="1:15" ht="14" x14ac:dyDescent="0.15">
      <c r="A436" s="74"/>
      <c r="B436" s="74"/>
      <c r="C436" s="74"/>
      <c r="D436" s="102"/>
      <c r="E436" s="74"/>
      <c r="F436" s="74"/>
      <c r="G436" s="74"/>
      <c r="H436" s="74"/>
      <c r="I436" s="102"/>
      <c r="J436" s="102"/>
      <c r="K436" s="102"/>
      <c r="L436" s="102"/>
      <c r="M436" s="39"/>
      <c r="N436" s="103"/>
      <c r="O436" s="39"/>
    </row>
    <row r="437" spans="1:15" ht="14" x14ac:dyDescent="0.15">
      <c r="A437" s="74"/>
      <c r="B437" s="74"/>
      <c r="C437" s="74"/>
      <c r="D437" s="102"/>
      <c r="E437" s="74"/>
      <c r="F437" s="74"/>
      <c r="G437" s="74"/>
      <c r="H437" s="74"/>
      <c r="I437" s="102"/>
      <c r="J437" s="102"/>
      <c r="K437" s="102"/>
      <c r="L437" s="102"/>
      <c r="M437" s="39"/>
      <c r="N437" s="103"/>
      <c r="O437" s="39"/>
    </row>
    <row r="438" spans="1:15" ht="14" x14ac:dyDescent="0.15">
      <c r="A438" s="74"/>
      <c r="B438" s="74"/>
      <c r="C438" s="74"/>
      <c r="D438" s="102"/>
      <c r="E438" s="74"/>
      <c r="F438" s="74"/>
      <c r="G438" s="74"/>
      <c r="H438" s="74"/>
      <c r="I438" s="102"/>
      <c r="J438" s="102"/>
      <c r="K438" s="102"/>
      <c r="L438" s="102"/>
      <c r="M438" s="39"/>
      <c r="N438" s="103"/>
      <c r="O438" s="39"/>
    </row>
    <row r="439" spans="1:15" ht="14" x14ac:dyDescent="0.15">
      <c r="A439" s="74"/>
      <c r="B439" s="74"/>
      <c r="C439" s="74"/>
      <c r="D439" s="102"/>
      <c r="E439" s="74"/>
      <c r="F439" s="74"/>
      <c r="G439" s="74"/>
      <c r="H439" s="74"/>
      <c r="I439" s="102"/>
      <c r="J439" s="102"/>
      <c r="K439" s="102"/>
      <c r="L439" s="102"/>
      <c r="M439" s="39"/>
      <c r="N439" s="103"/>
      <c r="O439" s="39"/>
    </row>
    <row r="440" spans="1:15" ht="14" x14ac:dyDescent="0.15">
      <c r="A440" s="74"/>
      <c r="B440" s="74"/>
      <c r="C440" s="74"/>
      <c r="D440" s="102"/>
      <c r="E440" s="74"/>
      <c r="F440" s="74"/>
      <c r="G440" s="74"/>
      <c r="H440" s="74"/>
      <c r="I440" s="102"/>
      <c r="J440" s="102"/>
      <c r="K440" s="102"/>
      <c r="L440" s="102"/>
      <c r="M440" s="39"/>
      <c r="N440" s="103"/>
      <c r="O440" s="39"/>
    </row>
    <row r="441" spans="1:15" ht="14" x14ac:dyDescent="0.15">
      <c r="A441" s="74"/>
      <c r="B441" s="74"/>
      <c r="C441" s="74"/>
      <c r="D441" s="102"/>
      <c r="E441" s="74"/>
      <c r="F441" s="74"/>
      <c r="G441" s="74"/>
      <c r="H441" s="74"/>
      <c r="I441" s="102"/>
      <c r="J441" s="102"/>
      <c r="K441" s="102"/>
      <c r="L441" s="102"/>
      <c r="M441" s="39"/>
      <c r="N441" s="103"/>
      <c r="O441" s="39"/>
    </row>
    <row r="442" spans="1:15" ht="14" x14ac:dyDescent="0.15">
      <c r="A442" s="74"/>
      <c r="B442" s="74"/>
      <c r="C442" s="74"/>
      <c r="D442" s="102"/>
      <c r="E442" s="74"/>
      <c r="F442" s="74"/>
      <c r="G442" s="74"/>
      <c r="H442" s="74"/>
      <c r="I442" s="102"/>
      <c r="J442" s="102"/>
      <c r="K442" s="102"/>
      <c r="L442" s="102"/>
      <c r="M442" s="39"/>
      <c r="N442" s="103"/>
      <c r="O442" s="39"/>
    </row>
    <row r="443" spans="1:15" ht="14" x14ac:dyDescent="0.15">
      <c r="A443" s="74"/>
      <c r="B443" s="74"/>
      <c r="C443" s="74"/>
      <c r="D443" s="102"/>
      <c r="E443" s="74"/>
      <c r="F443" s="74"/>
      <c r="G443" s="74"/>
      <c r="H443" s="74"/>
      <c r="I443" s="102"/>
      <c r="J443" s="102"/>
      <c r="K443" s="102"/>
      <c r="L443" s="102"/>
      <c r="M443" s="39"/>
      <c r="N443" s="103"/>
      <c r="O443" s="39"/>
    </row>
    <row r="444" spans="1:15" ht="14" x14ac:dyDescent="0.15">
      <c r="A444" s="74"/>
      <c r="B444" s="74"/>
      <c r="C444" s="74"/>
      <c r="D444" s="102"/>
      <c r="E444" s="74"/>
      <c r="F444" s="74"/>
      <c r="G444" s="74"/>
      <c r="H444" s="74"/>
      <c r="I444" s="102"/>
      <c r="J444" s="102"/>
      <c r="K444" s="102"/>
      <c r="L444" s="102"/>
      <c r="M444" s="39"/>
      <c r="N444" s="103"/>
      <c r="O444" s="39"/>
    </row>
    <row r="445" spans="1:15" ht="14" x14ac:dyDescent="0.15">
      <c r="A445" s="74"/>
      <c r="B445" s="74"/>
      <c r="C445" s="74"/>
      <c r="D445" s="102"/>
      <c r="E445" s="74"/>
      <c r="F445" s="74"/>
      <c r="G445" s="74"/>
      <c r="H445" s="74"/>
      <c r="I445" s="102"/>
      <c r="J445" s="102"/>
      <c r="K445" s="102"/>
      <c r="L445" s="102"/>
      <c r="M445" s="39"/>
      <c r="N445" s="103"/>
      <c r="O445" s="39"/>
    </row>
    <row r="446" spans="1:15" ht="14" x14ac:dyDescent="0.15">
      <c r="A446" s="74"/>
      <c r="B446" s="74"/>
      <c r="C446" s="74"/>
      <c r="D446" s="102"/>
      <c r="E446" s="74"/>
      <c r="F446" s="74"/>
      <c r="G446" s="74"/>
      <c r="H446" s="74"/>
      <c r="I446" s="102"/>
      <c r="J446" s="102"/>
      <c r="K446" s="102"/>
      <c r="L446" s="102"/>
      <c r="M446" s="39"/>
      <c r="N446" s="103"/>
      <c r="O446" s="39"/>
    </row>
    <row r="447" spans="1:15" ht="14" x14ac:dyDescent="0.15">
      <c r="A447" s="74"/>
      <c r="B447" s="74"/>
      <c r="C447" s="74"/>
      <c r="D447" s="102"/>
      <c r="E447" s="74"/>
      <c r="F447" s="74"/>
      <c r="G447" s="74"/>
      <c r="H447" s="74"/>
      <c r="I447" s="102"/>
      <c r="J447" s="102"/>
      <c r="K447" s="102"/>
      <c r="L447" s="102"/>
      <c r="M447" s="39"/>
      <c r="N447" s="103"/>
      <c r="O447" s="39"/>
    </row>
    <row r="448" spans="1:15" ht="14" x14ac:dyDescent="0.15">
      <c r="A448" s="74"/>
      <c r="B448" s="74"/>
      <c r="C448" s="74"/>
      <c r="D448" s="102"/>
      <c r="E448" s="74"/>
      <c r="F448" s="74"/>
      <c r="G448" s="74"/>
      <c r="H448" s="74"/>
      <c r="I448" s="102"/>
      <c r="J448" s="102"/>
      <c r="K448" s="102"/>
      <c r="L448" s="102"/>
      <c r="M448" s="39"/>
      <c r="N448" s="103"/>
      <c r="O448" s="39"/>
    </row>
    <row r="449" spans="1:15" ht="14" x14ac:dyDescent="0.15">
      <c r="A449" s="74"/>
      <c r="B449" s="74"/>
      <c r="C449" s="74"/>
      <c r="D449" s="102"/>
      <c r="E449" s="74"/>
      <c r="F449" s="74"/>
      <c r="G449" s="74"/>
      <c r="H449" s="74"/>
      <c r="I449" s="102"/>
      <c r="J449" s="102"/>
      <c r="K449" s="102"/>
      <c r="L449" s="102"/>
      <c r="M449" s="39"/>
      <c r="N449" s="103"/>
      <c r="O449" s="39"/>
    </row>
    <row r="450" spans="1:15" ht="14" x14ac:dyDescent="0.15">
      <c r="A450" s="74"/>
      <c r="B450" s="74"/>
      <c r="C450" s="74"/>
      <c r="D450" s="102"/>
      <c r="E450" s="74"/>
      <c r="F450" s="74"/>
      <c r="G450" s="74"/>
      <c r="H450" s="74"/>
      <c r="I450" s="102"/>
      <c r="J450" s="102"/>
      <c r="K450" s="102"/>
      <c r="L450" s="102"/>
      <c r="M450" s="39"/>
      <c r="N450" s="103"/>
      <c r="O450" s="39"/>
    </row>
    <row r="451" spans="1:15" ht="14" x14ac:dyDescent="0.15">
      <c r="A451" s="74"/>
      <c r="B451" s="74"/>
      <c r="C451" s="74"/>
      <c r="D451" s="102"/>
      <c r="E451" s="74"/>
      <c r="F451" s="74"/>
      <c r="G451" s="74"/>
      <c r="H451" s="74"/>
      <c r="I451" s="102"/>
      <c r="J451" s="102"/>
      <c r="K451" s="102"/>
      <c r="L451" s="102"/>
      <c r="M451" s="39"/>
      <c r="N451" s="103"/>
      <c r="O451" s="39"/>
    </row>
    <row r="452" spans="1:15" ht="14" x14ac:dyDescent="0.15">
      <c r="A452" s="74"/>
      <c r="B452" s="74"/>
      <c r="C452" s="74"/>
      <c r="D452" s="102"/>
      <c r="E452" s="74"/>
      <c r="F452" s="74"/>
      <c r="G452" s="74"/>
      <c r="H452" s="74"/>
      <c r="I452" s="102"/>
      <c r="J452" s="102"/>
      <c r="K452" s="102"/>
      <c r="L452" s="102"/>
      <c r="M452" s="39"/>
      <c r="N452" s="103"/>
      <c r="O452" s="39"/>
    </row>
    <row r="453" spans="1:15" ht="14" x14ac:dyDescent="0.15">
      <c r="A453" s="74"/>
      <c r="B453" s="74"/>
      <c r="C453" s="74"/>
      <c r="D453" s="102"/>
      <c r="E453" s="74"/>
      <c r="F453" s="74"/>
      <c r="G453" s="74"/>
      <c r="H453" s="74"/>
      <c r="I453" s="102"/>
      <c r="J453" s="102"/>
      <c r="K453" s="102"/>
      <c r="L453" s="102"/>
      <c r="M453" s="39"/>
      <c r="N453" s="103"/>
      <c r="O453" s="39"/>
    </row>
    <row r="454" spans="1:15" ht="14" x14ac:dyDescent="0.15">
      <c r="A454" s="74"/>
      <c r="B454" s="74"/>
      <c r="C454" s="74"/>
      <c r="D454" s="102"/>
      <c r="E454" s="74"/>
      <c r="F454" s="74"/>
      <c r="G454" s="74"/>
      <c r="H454" s="74"/>
      <c r="I454" s="102"/>
      <c r="J454" s="102"/>
      <c r="K454" s="102"/>
      <c r="L454" s="102"/>
      <c r="M454" s="39"/>
      <c r="N454" s="103"/>
      <c r="O454" s="39"/>
    </row>
    <row r="455" spans="1:15" ht="14" x14ac:dyDescent="0.15">
      <c r="A455" s="74"/>
      <c r="B455" s="74"/>
      <c r="C455" s="74"/>
      <c r="D455" s="102"/>
      <c r="E455" s="74"/>
      <c r="F455" s="74"/>
      <c r="G455" s="74"/>
      <c r="H455" s="74"/>
      <c r="I455" s="102"/>
      <c r="J455" s="102"/>
      <c r="K455" s="102"/>
      <c r="L455" s="102"/>
      <c r="M455" s="39"/>
      <c r="N455" s="103"/>
      <c r="O455" s="39"/>
    </row>
    <row r="456" spans="1:15" ht="14" x14ac:dyDescent="0.15">
      <c r="A456" s="74"/>
      <c r="B456" s="74"/>
      <c r="C456" s="74"/>
      <c r="D456" s="102"/>
      <c r="E456" s="74"/>
      <c r="F456" s="74"/>
      <c r="G456" s="74"/>
      <c r="H456" s="74"/>
      <c r="I456" s="102"/>
      <c r="J456" s="102"/>
      <c r="K456" s="102"/>
      <c r="L456" s="102"/>
      <c r="M456" s="39"/>
      <c r="N456" s="103"/>
      <c r="O456" s="39"/>
    </row>
    <row r="457" spans="1:15" ht="14" x14ac:dyDescent="0.15">
      <c r="A457" s="74"/>
      <c r="B457" s="74"/>
      <c r="C457" s="74"/>
      <c r="D457" s="102"/>
      <c r="E457" s="74"/>
      <c r="F457" s="74"/>
      <c r="G457" s="74"/>
      <c r="H457" s="74"/>
      <c r="I457" s="102"/>
      <c r="J457" s="102"/>
      <c r="K457" s="102"/>
      <c r="L457" s="102"/>
      <c r="M457" s="39"/>
      <c r="N457" s="103"/>
      <c r="O457" s="39"/>
    </row>
    <row r="458" spans="1:15" ht="14" x14ac:dyDescent="0.15">
      <c r="A458" s="74"/>
      <c r="B458" s="74"/>
      <c r="C458" s="74"/>
      <c r="D458" s="102"/>
      <c r="E458" s="74"/>
      <c r="F458" s="74"/>
      <c r="G458" s="74"/>
      <c r="H458" s="74"/>
      <c r="I458" s="102"/>
      <c r="J458" s="102"/>
      <c r="K458" s="102"/>
      <c r="L458" s="102"/>
      <c r="M458" s="39"/>
      <c r="N458" s="103"/>
      <c r="O458" s="39"/>
    </row>
    <row r="459" spans="1:15" ht="14" x14ac:dyDescent="0.15">
      <c r="A459" s="74"/>
      <c r="B459" s="74"/>
      <c r="C459" s="74"/>
      <c r="D459" s="102"/>
      <c r="E459" s="74"/>
      <c r="F459" s="74"/>
      <c r="G459" s="74"/>
      <c r="H459" s="74"/>
      <c r="I459" s="102"/>
      <c r="J459" s="102"/>
      <c r="K459" s="102"/>
      <c r="L459" s="102"/>
      <c r="M459" s="39"/>
      <c r="N459" s="103"/>
      <c r="O459" s="39"/>
    </row>
    <row r="460" spans="1:15" ht="14" x14ac:dyDescent="0.15">
      <c r="A460" s="74"/>
      <c r="B460" s="74"/>
      <c r="C460" s="74"/>
      <c r="D460" s="102"/>
      <c r="E460" s="74"/>
      <c r="F460" s="74"/>
      <c r="G460" s="74"/>
      <c r="H460" s="74"/>
      <c r="I460" s="102"/>
      <c r="J460" s="102"/>
      <c r="K460" s="102"/>
      <c r="L460" s="102"/>
      <c r="M460" s="39"/>
      <c r="N460" s="103"/>
      <c r="O460" s="39"/>
    </row>
    <row r="461" spans="1:15" ht="14" x14ac:dyDescent="0.15">
      <c r="A461" s="74"/>
      <c r="B461" s="74"/>
      <c r="C461" s="74"/>
      <c r="D461" s="102"/>
      <c r="E461" s="74"/>
      <c r="F461" s="74"/>
      <c r="G461" s="74"/>
      <c r="H461" s="74"/>
      <c r="I461" s="102"/>
      <c r="J461" s="102"/>
      <c r="K461" s="102"/>
      <c r="L461" s="102"/>
      <c r="M461" s="39"/>
      <c r="N461" s="103"/>
      <c r="O461" s="39"/>
    </row>
    <row r="462" spans="1:15" ht="14" x14ac:dyDescent="0.15">
      <c r="A462" s="74"/>
      <c r="B462" s="74"/>
      <c r="C462" s="74"/>
      <c r="D462" s="102"/>
      <c r="E462" s="74"/>
      <c r="F462" s="74"/>
      <c r="G462" s="74"/>
      <c r="H462" s="74"/>
      <c r="I462" s="102"/>
      <c r="J462" s="102"/>
      <c r="K462" s="102"/>
      <c r="L462" s="102"/>
      <c r="M462" s="39"/>
      <c r="N462" s="103"/>
      <c r="O462" s="39"/>
    </row>
    <row r="463" spans="1:15" ht="14" x14ac:dyDescent="0.15">
      <c r="A463" s="74"/>
      <c r="B463" s="74"/>
      <c r="C463" s="74"/>
      <c r="D463" s="102"/>
      <c r="E463" s="74"/>
      <c r="F463" s="74"/>
      <c r="G463" s="74"/>
      <c r="H463" s="74"/>
      <c r="I463" s="102"/>
      <c r="J463" s="102"/>
      <c r="K463" s="102"/>
      <c r="L463" s="102"/>
      <c r="M463" s="39"/>
      <c r="N463" s="103"/>
      <c r="O463" s="39"/>
    </row>
    <row r="464" spans="1:15" ht="14" x14ac:dyDescent="0.15">
      <c r="A464" s="74"/>
      <c r="B464" s="74"/>
      <c r="C464" s="74"/>
      <c r="D464" s="102"/>
      <c r="E464" s="74"/>
      <c r="F464" s="74"/>
      <c r="G464" s="74"/>
      <c r="H464" s="74"/>
      <c r="I464" s="102"/>
      <c r="J464" s="102"/>
      <c r="K464" s="102"/>
      <c r="L464" s="102"/>
      <c r="M464" s="39"/>
      <c r="N464" s="103"/>
      <c r="O464" s="39"/>
    </row>
    <row r="465" spans="1:15" ht="14" x14ac:dyDescent="0.15">
      <c r="A465" s="74"/>
      <c r="B465" s="74"/>
      <c r="C465" s="74"/>
      <c r="D465" s="102"/>
      <c r="E465" s="74"/>
      <c r="F465" s="74"/>
      <c r="G465" s="74"/>
      <c r="H465" s="74"/>
      <c r="I465" s="102"/>
      <c r="J465" s="102"/>
      <c r="K465" s="102"/>
      <c r="L465" s="102"/>
      <c r="M465" s="39"/>
      <c r="N465" s="103"/>
      <c r="O465" s="39"/>
    </row>
    <row r="466" spans="1:15" ht="14" x14ac:dyDescent="0.15">
      <c r="A466" s="74"/>
      <c r="B466" s="74"/>
      <c r="C466" s="74"/>
      <c r="D466" s="102"/>
      <c r="E466" s="74"/>
      <c r="F466" s="74"/>
      <c r="G466" s="74"/>
      <c r="H466" s="74"/>
      <c r="I466" s="102"/>
      <c r="J466" s="102"/>
      <c r="K466" s="102"/>
      <c r="L466" s="102"/>
      <c r="M466" s="39"/>
      <c r="N466" s="103"/>
      <c r="O466" s="39"/>
    </row>
    <row r="467" spans="1:15" ht="14" x14ac:dyDescent="0.15">
      <c r="A467" s="74"/>
      <c r="B467" s="74"/>
      <c r="C467" s="74"/>
      <c r="D467" s="102"/>
      <c r="E467" s="74"/>
      <c r="F467" s="74"/>
      <c r="G467" s="74"/>
      <c r="H467" s="74"/>
      <c r="I467" s="102"/>
      <c r="J467" s="102"/>
      <c r="K467" s="102"/>
      <c r="L467" s="102"/>
      <c r="M467" s="39"/>
      <c r="N467" s="103"/>
      <c r="O467" s="39"/>
    </row>
    <row r="468" spans="1:15" ht="14" x14ac:dyDescent="0.15">
      <c r="A468" s="74"/>
      <c r="B468" s="74"/>
      <c r="C468" s="74"/>
      <c r="D468" s="102"/>
      <c r="E468" s="74"/>
      <c r="F468" s="74"/>
      <c r="G468" s="74"/>
      <c r="H468" s="74"/>
      <c r="I468" s="102"/>
      <c r="J468" s="102"/>
      <c r="K468" s="102"/>
      <c r="L468" s="102"/>
      <c r="M468" s="39"/>
      <c r="N468" s="103"/>
      <c r="O468" s="39"/>
    </row>
    <row r="469" spans="1:15" ht="14" x14ac:dyDescent="0.15">
      <c r="A469" s="74"/>
      <c r="B469" s="74"/>
      <c r="C469" s="74"/>
      <c r="D469" s="102"/>
      <c r="E469" s="74"/>
      <c r="F469" s="74"/>
      <c r="G469" s="74"/>
      <c r="H469" s="74"/>
      <c r="I469" s="102"/>
      <c r="J469" s="102"/>
      <c r="K469" s="102"/>
      <c r="L469" s="102"/>
      <c r="M469" s="39"/>
      <c r="N469" s="103"/>
      <c r="O469" s="39"/>
    </row>
    <row r="470" spans="1:15" ht="14" x14ac:dyDescent="0.15">
      <c r="A470" s="74"/>
      <c r="B470" s="74"/>
      <c r="C470" s="74"/>
      <c r="D470" s="102"/>
      <c r="E470" s="74"/>
      <c r="F470" s="74"/>
      <c r="G470" s="74"/>
      <c r="H470" s="74"/>
      <c r="I470" s="102"/>
      <c r="J470" s="102"/>
      <c r="K470" s="102"/>
      <c r="L470" s="102"/>
      <c r="M470" s="39"/>
      <c r="N470" s="103"/>
      <c r="O470" s="39"/>
    </row>
    <row r="471" spans="1:15" ht="14" x14ac:dyDescent="0.15">
      <c r="A471" s="74"/>
      <c r="B471" s="74"/>
      <c r="C471" s="74"/>
      <c r="D471" s="102"/>
      <c r="E471" s="74"/>
      <c r="F471" s="74"/>
      <c r="G471" s="74"/>
      <c r="H471" s="74"/>
      <c r="I471" s="102"/>
      <c r="J471" s="102"/>
      <c r="K471" s="102"/>
      <c r="L471" s="102"/>
      <c r="M471" s="39"/>
      <c r="N471" s="103"/>
      <c r="O471" s="39"/>
    </row>
    <row r="472" spans="1:15" ht="14" x14ac:dyDescent="0.15">
      <c r="A472" s="74"/>
      <c r="B472" s="74"/>
      <c r="C472" s="74"/>
      <c r="D472" s="102"/>
      <c r="E472" s="74"/>
      <c r="F472" s="74"/>
      <c r="G472" s="74"/>
      <c r="H472" s="74"/>
      <c r="I472" s="102"/>
      <c r="J472" s="102"/>
      <c r="K472" s="102"/>
      <c r="L472" s="102"/>
      <c r="M472" s="39"/>
      <c r="N472" s="103"/>
      <c r="O472" s="39"/>
    </row>
    <row r="473" spans="1:15" ht="14" x14ac:dyDescent="0.15">
      <c r="A473" s="74"/>
      <c r="B473" s="74"/>
      <c r="C473" s="74"/>
      <c r="D473" s="102"/>
      <c r="E473" s="74"/>
      <c r="F473" s="74"/>
      <c r="G473" s="74"/>
      <c r="H473" s="74"/>
      <c r="I473" s="102"/>
      <c r="J473" s="102"/>
      <c r="K473" s="102"/>
      <c r="L473" s="102"/>
      <c r="M473" s="39"/>
      <c r="N473" s="103"/>
      <c r="O473" s="39"/>
    </row>
    <row r="474" spans="1:15" ht="14" x14ac:dyDescent="0.15">
      <c r="A474" s="74"/>
      <c r="B474" s="74"/>
      <c r="C474" s="74"/>
      <c r="D474" s="102"/>
      <c r="E474" s="74"/>
      <c r="F474" s="74"/>
      <c r="G474" s="74"/>
      <c r="H474" s="74"/>
      <c r="I474" s="102"/>
      <c r="J474" s="102"/>
      <c r="K474" s="102"/>
      <c r="L474" s="102"/>
      <c r="M474" s="39"/>
      <c r="N474" s="103"/>
      <c r="O474" s="39"/>
    </row>
    <row r="475" spans="1:15" ht="14" x14ac:dyDescent="0.15">
      <c r="A475" s="74"/>
      <c r="B475" s="74"/>
      <c r="C475" s="74"/>
      <c r="D475" s="102"/>
      <c r="E475" s="74"/>
      <c r="F475" s="74"/>
      <c r="G475" s="74"/>
      <c r="H475" s="74"/>
      <c r="I475" s="102"/>
      <c r="J475" s="102"/>
      <c r="K475" s="102"/>
      <c r="L475" s="102"/>
      <c r="M475" s="39"/>
      <c r="N475" s="103"/>
      <c r="O475" s="39"/>
    </row>
    <row r="476" spans="1:15" ht="14" x14ac:dyDescent="0.15">
      <c r="A476" s="74"/>
      <c r="B476" s="74"/>
      <c r="C476" s="74"/>
      <c r="D476" s="102"/>
      <c r="E476" s="74"/>
      <c r="F476" s="74"/>
      <c r="G476" s="74"/>
      <c r="H476" s="74"/>
      <c r="I476" s="102"/>
      <c r="J476" s="102"/>
      <c r="K476" s="102"/>
      <c r="L476" s="102"/>
      <c r="M476" s="39"/>
      <c r="N476" s="103"/>
      <c r="O476" s="39"/>
    </row>
    <row r="477" spans="1:15" ht="14" x14ac:dyDescent="0.15">
      <c r="A477" s="74"/>
      <c r="B477" s="74"/>
      <c r="C477" s="74"/>
      <c r="D477" s="102"/>
      <c r="E477" s="74"/>
      <c r="F477" s="74"/>
      <c r="G477" s="74"/>
      <c r="H477" s="74"/>
      <c r="I477" s="102"/>
      <c r="J477" s="102"/>
      <c r="K477" s="102"/>
      <c r="L477" s="102"/>
      <c r="M477" s="39"/>
      <c r="N477" s="103"/>
      <c r="O477" s="39"/>
    </row>
    <row r="478" spans="1:15" ht="14" x14ac:dyDescent="0.15">
      <c r="A478" s="74"/>
      <c r="B478" s="74"/>
      <c r="C478" s="74"/>
      <c r="D478" s="102"/>
      <c r="E478" s="74"/>
      <c r="F478" s="74"/>
      <c r="G478" s="74"/>
      <c r="H478" s="74"/>
      <c r="I478" s="102"/>
      <c r="J478" s="102"/>
      <c r="K478" s="102"/>
      <c r="L478" s="102"/>
      <c r="M478" s="39"/>
      <c r="N478" s="103"/>
      <c r="O478" s="39"/>
    </row>
    <row r="479" spans="1:15" ht="14" x14ac:dyDescent="0.15">
      <c r="A479" s="74"/>
      <c r="B479" s="74"/>
      <c r="C479" s="74"/>
      <c r="D479" s="102"/>
      <c r="E479" s="74"/>
      <c r="F479" s="74"/>
      <c r="G479" s="74"/>
      <c r="H479" s="74"/>
      <c r="I479" s="102"/>
      <c r="J479" s="102"/>
      <c r="K479" s="102"/>
      <c r="L479" s="102"/>
      <c r="M479" s="39"/>
      <c r="N479" s="103"/>
      <c r="O479" s="39"/>
    </row>
    <row r="480" spans="1:15" ht="14" x14ac:dyDescent="0.15">
      <c r="A480" s="74"/>
      <c r="B480" s="74"/>
      <c r="C480" s="74"/>
      <c r="D480" s="102"/>
      <c r="E480" s="74"/>
      <c r="F480" s="74"/>
      <c r="G480" s="74"/>
      <c r="H480" s="74"/>
      <c r="I480" s="102"/>
      <c r="J480" s="102"/>
      <c r="K480" s="102"/>
      <c r="L480" s="102"/>
      <c r="M480" s="39"/>
      <c r="N480" s="103"/>
      <c r="O480" s="39"/>
    </row>
    <row r="481" spans="1:15" ht="14" x14ac:dyDescent="0.15">
      <c r="A481" s="74"/>
      <c r="B481" s="74"/>
      <c r="C481" s="74"/>
      <c r="D481" s="102"/>
      <c r="E481" s="74"/>
      <c r="F481" s="74"/>
      <c r="G481" s="74"/>
      <c r="H481" s="74"/>
      <c r="I481" s="102"/>
      <c r="J481" s="102"/>
      <c r="K481" s="102"/>
      <c r="L481" s="102"/>
      <c r="M481" s="39"/>
      <c r="N481" s="103"/>
      <c r="O481" s="39"/>
    </row>
    <row r="482" spans="1:15" ht="14" x14ac:dyDescent="0.15">
      <c r="A482" s="74"/>
      <c r="B482" s="74"/>
      <c r="C482" s="74"/>
      <c r="D482" s="102"/>
      <c r="E482" s="74"/>
      <c r="F482" s="74"/>
      <c r="G482" s="74"/>
      <c r="H482" s="74"/>
      <c r="I482" s="102"/>
      <c r="J482" s="102"/>
      <c r="K482" s="102"/>
      <c r="L482" s="102"/>
      <c r="M482" s="39"/>
      <c r="N482" s="103"/>
      <c r="O482" s="39"/>
    </row>
    <row r="483" spans="1:15" ht="14" x14ac:dyDescent="0.15">
      <c r="A483" s="74"/>
      <c r="B483" s="74"/>
      <c r="C483" s="74"/>
      <c r="D483" s="102"/>
      <c r="E483" s="74"/>
      <c r="F483" s="74"/>
      <c r="G483" s="74"/>
      <c r="H483" s="74"/>
      <c r="I483" s="102"/>
      <c r="J483" s="102"/>
      <c r="K483" s="102"/>
      <c r="L483" s="102"/>
      <c r="M483" s="39"/>
      <c r="N483" s="103"/>
      <c r="O483" s="39"/>
    </row>
    <row r="484" spans="1:15" ht="14" x14ac:dyDescent="0.15">
      <c r="A484" s="74"/>
      <c r="B484" s="74"/>
      <c r="C484" s="74"/>
      <c r="D484" s="102"/>
      <c r="E484" s="74"/>
      <c r="F484" s="74"/>
      <c r="G484" s="74"/>
      <c r="H484" s="74"/>
      <c r="I484" s="102"/>
      <c r="J484" s="102"/>
      <c r="K484" s="102"/>
      <c r="L484" s="102"/>
      <c r="M484" s="39"/>
      <c r="N484" s="103"/>
      <c r="O484" s="39"/>
    </row>
    <row r="485" spans="1:15" ht="14" x14ac:dyDescent="0.15">
      <c r="A485" s="74"/>
      <c r="B485" s="74"/>
      <c r="C485" s="74"/>
      <c r="D485" s="102"/>
      <c r="E485" s="74"/>
      <c r="F485" s="74"/>
      <c r="G485" s="74"/>
      <c r="H485" s="74"/>
      <c r="I485" s="102"/>
      <c r="J485" s="102"/>
      <c r="K485" s="102"/>
      <c r="L485" s="102"/>
      <c r="M485" s="39"/>
      <c r="N485" s="103"/>
      <c r="O485" s="39"/>
    </row>
    <row r="486" spans="1:15" ht="14" x14ac:dyDescent="0.15">
      <c r="A486" s="74"/>
      <c r="B486" s="74"/>
      <c r="C486" s="74"/>
      <c r="D486" s="102"/>
      <c r="E486" s="74"/>
      <c r="F486" s="74"/>
      <c r="G486" s="74"/>
      <c r="H486" s="74"/>
      <c r="I486" s="102"/>
      <c r="J486" s="102"/>
      <c r="K486" s="102"/>
      <c r="L486" s="102"/>
      <c r="M486" s="39"/>
      <c r="N486" s="103"/>
      <c r="O486" s="39"/>
    </row>
    <row r="487" spans="1:15" ht="14" x14ac:dyDescent="0.15">
      <c r="A487" s="74"/>
      <c r="B487" s="74"/>
      <c r="C487" s="74"/>
      <c r="D487" s="102"/>
      <c r="E487" s="74"/>
      <c r="F487" s="74"/>
      <c r="G487" s="74"/>
      <c r="H487" s="74"/>
      <c r="I487" s="102"/>
      <c r="J487" s="102"/>
      <c r="K487" s="102"/>
      <c r="L487" s="102"/>
      <c r="M487" s="39"/>
      <c r="N487" s="103"/>
      <c r="O487" s="39"/>
    </row>
    <row r="488" spans="1:15" ht="14" x14ac:dyDescent="0.15">
      <c r="A488" s="74"/>
      <c r="B488" s="74"/>
      <c r="C488" s="74"/>
      <c r="D488" s="102"/>
      <c r="E488" s="74"/>
      <c r="F488" s="74"/>
      <c r="G488" s="74"/>
      <c r="H488" s="74"/>
      <c r="I488" s="102"/>
      <c r="J488" s="102"/>
      <c r="K488" s="102"/>
      <c r="L488" s="102"/>
      <c r="M488" s="39"/>
      <c r="N488" s="103"/>
      <c r="O488" s="39"/>
    </row>
    <row r="489" spans="1:15" ht="14" x14ac:dyDescent="0.15">
      <c r="A489" s="74"/>
      <c r="B489" s="74"/>
      <c r="C489" s="74"/>
      <c r="D489" s="102"/>
      <c r="E489" s="74"/>
      <c r="F489" s="74"/>
      <c r="G489" s="74"/>
      <c r="H489" s="74"/>
      <c r="I489" s="102"/>
      <c r="J489" s="102"/>
      <c r="K489" s="102"/>
      <c r="L489" s="102"/>
      <c r="M489" s="39"/>
      <c r="N489" s="103"/>
      <c r="O489" s="39"/>
    </row>
    <row r="490" spans="1:15" ht="14" x14ac:dyDescent="0.15">
      <c r="A490" s="74"/>
      <c r="B490" s="74"/>
      <c r="C490" s="74"/>
      <c r="D490" s="102"/>
      <c r="E490" s="74"/>
      <c r="F490" s="74"/>
      <c r="G490" s="74"/>
      <c r="H490" s="74"/>
      <c r="I490" s="102"/>
      <c r="J490" s="102"/>
      <c r="K490" s="102"/>
      <c r="L490" s="102"/>
      <c r="M490" s="39"/>
      <c r="N490" s="103"/>
      <c r="O490" s="39"/>
    </row>
    <row r="491" spans="1:15" ht="14" x14ac:dyDescent="0.15">
      <c r="A491" s="74"/>
      <c r="B491" s="74"/>
      <c r="C491" s="74"/>
      <c r="D491" s="102"/>
      <c r="E491" s="74"/>
      <c r="F491" s="74"/>
      <c r="G491" s="74"/>
      <c r="H491" s="74"/>
      <c r="I491" s="102"/>
      <c r="J491" s="102"/>
      <c r="K491" s="102"/>
      <c r="L491" s="102"/>
      <c r="M491" s="39"/>
      <c r="N491" s="103"/>
      <c r="O491" s="39"/>
    </row>
    <row r="492" spans="1:15" ht="14" x14ac:dyDescent="0.15">
      <c r="A492" s="74"/>
      <c r="B492" s="74"/>
      <c r="C492" s="74"/>
      <c r="D492" s="102"/>
      <c r="E492" s="74"/>
      <c r="F492" s="74"/>
      <c r="G492" s="74"/>
      <c r="H492" s="74"/>
      <c r="I492" s="102"/>
      <c r="J492" s="102"/>
      <c r="K492" s="102"/>
      <c r="L492" s="102"/>
      <c r="M492" s="39"/>
      <c r="N492" s="103"/>
      <c r="O492" s="39"/>
    </row>
    <row r="493" spans="1:15" ht="14" x14ac:dyDescent="0.15">
      <c r="A493" s="74"/>
      <c r="B493" s="74"/>
      <c r="C493" s="74"/>
      <c r="D493" s="102"/>
      <c r="E493" s="74"/>
      <c r="F493" s="74"/>
      <c r="G493" s="74"/>
      <c r="H493" s="74"/>
      <c r="I493" s="102"/>
      <c r="J493" s="102"/>
      <c r="K493" s="102"/>
      <c r="L493" s="102"/>
      <c r="M493" s="39"/>
      <c r="N493" s="103"/>
      <c r="O493" s="39"/>
    </row>
    <row r="494" spans="1:15" ht="14" x14ac:dyDescent="0.15">
      <c r="A494" s="74"/>
      <c r="B494" s="74"/>
      <c r="C494" s="74"/>
      <c r="D494" s="102"/>
      <c r="E494" s="74"/>
      <c r="F494" s="74"/>
      <c r="G494" s="74"/>
      <c r="H494" s="74"/>
      <c r="I494" s="102"/>
      <c r="J494" s="102"/>
      <c r="K494" s="102"/>
      <c r="L494" s="102"/>
      <c r="M494" s="39"/>
      <c r="N494" s="103"/>
      <c r="O494" s="39"/>
    </row>
    <row r="495" spans="1:15" ht="14" x14ac:dyDescent="0.15">
      <c r="A495" s="74"/>
      <c r="B495" s="74"/>
      <c r="C495" s="74"/>
      <c r="D495" s="102"/>
      <c r="E495" s="74"/>
      <c r="F495" s="74"/>
      <c r="G495" s="74"/>
      <c r="H495" s="74"/>
      <c r="I495" s="102"/>
      <c r="J495" s="102"/>
      <c r="K495" s="102"/>
      <c r="L495" s="102"/>
      <c r="M495" s="39"/>
      <c r="N495" s="103"/>
      <c r="O495" s="39"/>
    </row>
    <row r="496" spans="1:15" ht="14" x14ac:dyDescent="0.15">
      <c r="A496" s="74"/>
      <c r="B496" s="74"/>
      <c r="C496" s="74"/>
      <c r="D496" s="102"/>
      <c r="E496" s="74"/>
      <c r="F496" s="74"/>
      <c r="G496" s="74"/>
      <c r="H496" s="74"/>
      <c r="I496" s="102"/>
      <c r="J496" s="102"/>
      <c r="K496" s="102"/>
      <c r="L496" s="102"/>
      <c r="M496" s="39"/>
      <c r="N496" s="103"/>
      <c r="O496" s="39"/>
    </row>
    <row r="497" spans="1:15" ht="14" x14ac:dyDescent="0.15">
      <c r="A497" s="74"/>
      <c r="B497" s="74"/>
      <c r="C497" s="74"/>
      <c r="D497" s="102"/>
      <c r="E497" s="74"/>
      <c r="F497" s="74"/>
      <c r="G497" s="74"/>
      <c r="H497" s="74"/>
      <c r="I497" s="102"/>
      <c r="J497" s="102"/>
      <c r="K497" s="102"/>
      <c r="L497" s="102"/>
      <c r="M497" s="39"/>
      <c r="N497" s="103"/>
      <c r="O497" s="39"/>
    </row>
    <row r="498" spans="1:15" ht="14" x14ac:dyDescent="0.15">
      <c r="A498" s="74"/>
      <c r="B498" s="74"/>
      <c r="C498" s="74"/>
      <c r="D498" s="102"/>
      <c r="E498" s="74"/>
      <c r="F498" s="74"/>
      <c r="G498" s="74"/>
      <c r="H498" s="74"/>
      <c r="I498" s="102"/>
      <c r="J498" s="102"/>
      <c r="K498" s="102"/>
      <c r="L498" s="102"/>
      <c r="M498" s="39"/>
      <c r="N498" s="103"/>
      <c r="O498" s="39"/>
    </row>
    <row r="499" spans="1:15" ht="14" x14ac:dyDescent="0.15">
      <c r="A499" s="74"/>
      <c r="B499" s="74"/>
      <c r="C499" s="74"/>
      <c r="D499" s="102"/>
      <c r="E499" s="74"/>
      <c r="F499" s="74"/>
      <c r="G499" s="74"/>
      <c r="H499" s="74"/>
      <c r="I499" s="102"/>
      <c r="J499" s="102"/>
      <c r="K499" s="102"/>
      <c r="L499" s="102"/>
      <c r="M499" s="39"/>
      <c r="N499" s="103"/>
      <c r="O499" s="39"/>
    </row>
    <row r="500" spans="1:15" ht="14" x14ac:dyDescent="0.15">
      <c r="A500" s="74"/>
      <c r="B500" s="74"/>
      <c r="C500" s="74"/>
      <c r="D500" s="102"/>
      <c r="E500" s="74"/>
      <c r="F500" s="74"/>
      <c r="G500" s="74"/>
      <c r="H500" s="74"/>
      <c r="I500" s="102"/>
      <c r="J500" s="102"/>
      <c r="K500" s="102"/>
      <c r="L500" s="102"/>
      <c r="M500" s="39"/>
      <c r="N500" s="103"/>
      <c r="O500" s="39"/>
    </row>
    <row r="501" spans="1:15" ht="14" x14ac:dyDescent="0.15">
      <c r="A501" s="74"/>
      <c r="B501" s="74"/>
      <c r="C501" s="74"/>
      <c r="D501" s="102"/>
      <c r="E501" s="74"/>
      <c r="F501" s="74"/>
      <c r="G501" s="74"/>
      <c r="H501" s="74"/>
      <c r="I501" s="102"/>
      <c r="J501" s="102"/>
      <c r="K501" s="102"/>
      <c r="L501" s="102"/>
      <c r="M501" s="39"/>
      <c r="N501" s="103"/>
      <c r="O501" s="39"/>
    </row>
    <row r="502" spans="1:15" ht="14" x14ac:dyDescent="0.15">
      <c r="A502" s="74"/>
      <c r="B502" s="74"/>
      <c r="C502" s="74"/>
      <c r="D502" s="102"/>
      <c r="E502" s="74"/>
      <c r="F502" s="74"/>
      <c r="G502" s="74"/>
      <c r="H502" s="74"/>
      <c r="I502" s="102"/>
      <c r="J502" s="102"/>
      <c r="K502" s="102"/>
      <c r="L502" s="102"/>
      <c r="M502" s="39"/>
      <c r="N502" s="103"/>
      <c r="O502" s="39"/>
    </row>
    <row r="503" spans="1:15" ht="14" x14ac:dyDescent="0.15">
      <c r="A503" s="74"/>
      <c r="B503" s="74"/>
      <c r="C503" s="74"/>
      <c r="D503" s="102"/>
      <c r="E503" s="74"/>
      <c r="F503" s="74"/>
      <c r="G503" s="74"/>
      <c r="H503" s="74"/>
      <c r="I503" s="102"/>
      <c r="J503" s="102"/>
      <c r="K503" s="102"/>
      <c r="L503" s="102"/>
      <c r="M503" s="39"/>
      <c r="N503" s="103"/>
      <c r="O503" s="39"/>
    </row>
    <row r="504" spans="1:15" ht="14" x14ac:dyDescent="0.15">
      <c r="A504" s="74"/>
      <c r="B504" s="74"/>
      <c r="C504" s="74"/>
      <c r="D504" s="102"/>
      <c r="E504" s="74"/>
      <c r="F504" s="74"/>
      <c r="G504" s="74"/>
      <c r="H504" s="74"/>
      <c r="I504" s="102"/>
      <c r="J504" s="102"/>
      <c r="K504" s="102"/>
      <c r="L504" s="102"/>
      <c r="M504" s="39"/>
      <c r="N504" s="103"/>
      <c r="O504" s="39"/>
    </row>
    <row r="505" spans="1:15" ht="14" x14ac:dyDescent="0.15">
      <c r="A505" s="74"/>
      <c r="B505" s="74"/>
      <c r="C505" s="74"/>
      <c r="D505" s="102"/>
      <c r="E505" s="74"/>
      <c r="F505" s="74"/>
      <c r="G505" s="74"/>
      <c r="H505" s="74"/>
      <c r="I505" s="102"/>
      <c r="J505" s="102"/>
      <c r="K505" s="102"/>
      <c r="L505" s="102"/>
      <c r="M505" s="39"/>
      <c r="N505" s="103"/>
      <c r="O505" s="39"/>
    </row>
    <row r="506" spans="1:15" ht="14" x14ac:dyDescent="0.15">
      <c r="A506" s="74"/>
      <c r="B506" s="74"/>
      <c r="C506" s="74"/>
      <c r="D506" s="102"/>
      <c r="E506" s="74"/>
      <c r="F506" s="74"/>
      <c r="G506" s="74"/>
      <c r="H506" s="74"/>
      <c r="I506" s="102"/>
      <c r="J506" s="102"/>
      <c r="K506" s="102"/>
      <c r="L506" s="102"/>
      <c r="M506" s="39"/>
      <c r="N506" s="103"/>
      <c r="O506" s="39"/>
    </row>
    <row r="507" spans="1:15" ht="14" x14ac:dyDescent="0.15">
      <c r="A507" s="74"/>
      <c r="B507" s="74"/>
      <c r="C507" s="74"/>
      <c r="D507" s="102"/>
      <c r="E507" s="74"/>
      <c r="F507" s="74"/>
      <c r="G507" s="74"/>
      <c r="H507" s="74"/>
      <c r="I507" s="102"/>
      <c r="J507" s="102"/>
      <c r="K507" s="102"/>
      <c r="L507" s="102"/>
      <c r="M507" s="39"/>
      <c r="N507" s="103"/>
      <c r="O507" s="39"/>
    </row>
    <row r="508" spans="1:15" ht="14" x14ac:dyDescent="0.15">
      <c r="A508" s="74"/>
      <c r="B508" s="74"/>
      <c r="C508" s="74"/>
      <c r="D508" s="102"/>
      <c r="E508" s="74"/>
      <c r="F508" s="74"/>
      <c r="G508" s="74"/>
      <c r="H508" s="74"/>
      <c r="I508" s="102"/>
      <c r="J508" s="102"/>
      <c r="K508" s="102"/>
      <c r="L508" s="102"/>
      <c r="M508" s="39"/>
      <c r="N508" s="103"/>
      <c r="O508" s="39"/>
    </row>
    <row r="509" spans="1:15" ht="14" x14ac:dyDescent="0.15">
      <c r="A509" s="74"/>
      <c r="B509" s="74"/>
      <c r="C509" s="74"/>
      <c r="D509" s="102"/>
      <c r="E509" s="74"/>
      <c r="F509" s="74"/>
      <c r="G509" s="74"/>
      <c r="H509" s="74"/>
      <c r="I509" s="102"/>
      <c r="J509" s="102"/>
      <c r="K509" s="102"/>
      <c r="L509" s="102"/>
      <c r="M509" s="39"/>
      <c r="N509" s="103"/>
      <c r="O509" s="39"/>
    </row>
    <row r="510" spans="1:15" ht="14" x14ac:dyDescent="0.15">
      <c r="A510" s="74"/>
      <c r="B510" s="74"/>
      <c r="C510" s="74"/>
      <c r="D510" s="102"/>
      <c r="E510" s="74"/>
      <c r="F510" s="74"/>
      <c r="G510" s="74"/>
      <c r="H510" s="74"/>
      <c r="I510" s="102"/>
      <c r="J510" s="102"/>
      <c r="K510" s="102"/>
      <c r="L510" s="102"/>
      <c r="M510" s="39"/>
      <c r="N510" s="103"/>
      <c r="O510" s="39"/>
    </row>
    <row r="511" spans="1:15" ht="14" x14ac:dyDescent="0.15">
      <c r="A511" s="74"/>
      <c r="B511" s="74"/>
      <c r="C511" s="74"/>
      <c r="D511" s="102"/>
      <c r="E511" s="74"/>
      <c r="F511" s="74"/>
      <c r="G511" s="74"/>
      <c r="H511" s="74"/>
      <c r="I511" s="102"/>
      <c r="J511" s="102"/>
      <c r="K511" s="102"/>
      <c r="L511" s="102"/>
      <c r="M511" s="39"/>
      <c r="N511" s="103"/>
      <c r="O511" s="39"/>
    </row>
    <row r="512" spans="1:15" ht="14" x14ac:dyDescent="0.15">
      <c r="A512" s="74"/>
      <c r="B512" s="74"/>
      <c r="C512" s="74"/>
      <c r="D512" s="102"/>
      <c r="E512" s="74"/>
      <c r="F512" s="74"/>
      <c r="G512" s="74"/>
      <c r="H512" s="74"/>
      <c r="I512" s="102"/>
      <c r="J512" s="102"/>
      <c r="K512" s="102"/>
      <c r="L512" s="102"/>
      <c r="M512" s="39"/>
      <c r="N512" s="103"/>
      <c r="O512" s="39"/>
    </row>
    <row r="513" spans="1:15" ht="14" x14ac:dyDescent="0.15">
      <c r="A513" s="74"/>
      <c r="B513" s="74"/>
      <c r="C513" s="74"/>
      <c r="D513" s="102"/>
      <c r="E513" s="74"/>
      <c r="F513" s="74"/>
      <c r="G513" s="74"/>
      <c r="H513" s="74"/>
      <c r="I513" s="102"/>
      <c r="J513" s="102"/>
      <c r="K513" s="102"/>
      <c r="L513" s="102"/>
      <c r="M513" s="39"/>
      <c r="N513" s="103"/>
      <c r="O513" s="39"/>
    </row>
    <row r="514" spans="1:15" ht="14" x14ac:dyDescent="0.15">
      <c r="A514" s="74"/>
      <c r="B514" s="74"/>
      <c r="C514" s="74"/>
      <c r="D514" s="102"/>
      <c r="E514" s="74"/>
      <c r="F514" s="74"/>
      <c r="G514" s="74"/>
      <c r="H514" s="74"/>
      <c r="I514" s="102"/>
      <c r="J514" s="102"/>
      <c r="K514" s="102"/>
      <c r="L514" s="102"/>
      <c r="M514" s="39"/>
      <c r="N514" s="103"/>
      <c r="O514" s="39"/>
    </row>
    <row r="515" spans="1:15" ht="14" x14ac:dyDescent="0.15">
      <c r="A515" s="74"/>
      <c r="B515" s="74"/>
      <c r="C515" s="74"/>
      <c r="D515" s="102"/>
      <c r="E515" s="74"/>
      <c r="F515" s="74"/>
      <c r="G515" s="74"/>
      <c r="H515" s="74"/>
      <c r="I515" s="102"/>
      <c r="J515" s="102"/>
      <c r="K515" s="102"/>
      <c r="L515" s="102"/>
      <c r="M515" s="39"/>
      <c r="N515" s="103"/>
      <c r="O515" s="39"/>
    </row>
    <row r="516" spans="1:15" ht="14" x14ac:dyDescent="0.15">
      <c r="A516" s="74"/>
      <c r="B516" s="74"/>
      <c r="C516" s="74"/>
      <c r="D516" s="102"/>
      <c r="E516" s="74"/>
      <c r="F516" s="74"/>
      <c r="G516" s="74"/>
      <c r="H516" s="74"/>
      <c r="I516" s="102"/>
      <c r="J516" s="102"/>
      <c r="K516" s="102"/>
      <c r="L516" s="102"/>
      <c r="M516" s="39"/>
      <c r="N516" s="103"/>
      <c r="O516" s="39"/>
    </row>
    <row r="517" spans="1:15" ht="14" x14ac:dyDescent="0.15">
      <c r="A517" s="74"/>
      <c r="B517" s="74"/>
      <c r="C517" s="74"/>
      <c r="D517" s="102"/>
      <c r="E517" s="74"/>
      <c r="F517" s="74"/>
      <c r="G517" s="74"/>
      <c r="H517" s="74"/>
      <c r="I517" s="102"/>
      <c r="J517" s="102"/>
      <c r="K517" s="102"/>
      <c r="L517" s="102"/>
      <c r="M517" s="39"/>
      <c r="N517" s="103"/>
      <c r="O517" s="39"/>
    </row>
    <row r="518" spans="1:15" ht="14" x14ac:dyDescent="0.15">
      <c r="A518" s="74"/>
      <c r="B518" s="74"/>
      <c r="C518" s="74"/>
      <c r="D518" s="102"/>
      <c r="E518" s="74"/>
      <c r="F518" s="74"/>
      <c r="G518" s="74"/>
      <c r="H518" s="74"/>
      <c r="I518" s="102"/>
      <c r="J518" s="102"/>
      <c r="K518" s="102"/>
      <c r="L518" s="102"/>
      <c r="M518" s="39"/>
      <c r="N518" s="103"/>
      <c r="O518" s="39"/>
    </row>
    <row r="519" spans="1:15" ht="14" x14ac:dyDescent="0.15">
      <c r="A519" s="74"/>
      <c r="B519" s="74"/>
      <c r="C519" s="74"/>
      <c r="D519" s="102"/>
      <c r="E519" s="74"/>
      <c r="F519" s="74"/>
      <c r="G519" s="74"/>
      <c r="H519" s="74"/>
      <c r="I519" s="102"/>
      <c r="J519" s="102"/>
      <c r="K519" s="102"/>
      <c r="L519" s="102"/>
      <c r="M519" s="39"/>
      <c r="N519" s="103"/>
      <c r="O519" s="39"/>
    </row>
    <row r="520" spans="1:15" ht="14" x14ac:dyDescent="0.15">
      <c r="A520" s="74"/>
      <c r="B520" s="74"/>
      <c r="C520" s="74"/>
      <c r="D520" s="102"/>
      <c r="E520" s="74"/>
      <c r="F520" s="74"/>
      <c r="G520" s="74"/>
      <c r="H520" s="74"/>
      <c r="I520" s="102"/>
      <c r="J520" s="102"/>
      <c r="K520" s="102"/>
      <c r="L520" s="102"/>
      <c r="M520" s="39"/>
      <c r="N520" s="103"/>
      <c r="O520" s="39"/>
    </row>
    <row r="521" spans="1:15" ht="14" x14ac:dyDescent="0.15">
      <c r="A521" s="74"/>
      <c r="B521" s="74"/>
      <c r="C521" s="74"/>
      <c r="D521" s="102"/>
      <c r="E521" s="74"/>
      <c r="F521" s="74"/>
      <c r="G521" s="74"/>
      <c r="H521" s="74"/>
      <c r="I521" s="102"/>
      <c r="J521" s="102"/>
      <c r="K521" s="102"/>
      <c r="L521" s="102"/>
      <c r="M521" s="39"/>
      <c r="N521" s="103"/>
      <c r="O521" s="39"/>
    </row>
    <row r="522" spans="1:15" ht="14" x14ac:dyDescent="0.15">
      <c r="A522" s="74"/>
      <c r="B522" s="74"/>
      <c r="C522" s="74"/>
      <c r="D522" s="102"/>
      <c r="E522" s="74"/>
      <c r="F522" s="74"/>
      <c r="G522" s="74"/>
      <c r="H522" s="74"/>
      <c r="I522" s="102"/>
      <c r="J522" s="102"/>
      <c r="K522" s="102"/>
      <c r="L522" s="102"/>
      <c r="M522" s="39"/>
      <c r="N522" s="103"/>
      <c r="O522" s="39"/>
    </row>
    <row r="523" spans="1:15" ht="14" x14ac:dyDescent="0.15">
      <c r="A523" s="74"/>
      <c r="B523" s="74"/>
      <c r="C523" s="74"/>
      <c r="D523" s="102"/>
      <c r="E523" s="74"/>
      <c r="F523" s="74"/>
      <c r="G523" s="74"/>
      <c r="H523" s="74"/>
      <c r="I523" s="102"/>
      <c r="J523" s="102"/>
      <c r="K523" s="102"/>
      <c r="L523" s="102"/>
      <c r="M523" s="39"/>
      <c r="N523" s="103"/>
      <c r="O523" s="39"/>
    </row>
    <row r="524" spans="1:15" ht="14" x14ac:dyDescent="0.15">
      <c r="A524" s="74"/>
      <c r="B524" s="74"/>
      <c r="C524" s="74"/>
      <c r="D524" s="102"/>
      <c r="E524" s="74"/>
      <c r="F524" s="74"/>
      <c r="G524" s="74"/>
      <c r="H524" s="74"/>
      <c r="I524" s="102"/>
      <c r="J524" s="102"/>
      <c r="K524" s="102"/>
      <c r="L524" s="102"/>
      <c r="M524" s="39"/>
      <c r="N524" s="103"/>
      <c r="O524" s="39"/>
    </row>
    <row r="525" spans="1:15" ht="14" x14ac:dyDescent="0.15">
      <c r="A525" s="74"/>
      <c r="B525" s="74"/>
      <c r="C525" s="74"/>
      <c r="D525" s="102"/>
      <c r="E525" s="74"/>
      <c r="F525" s="74"/>
      <c r="G525" s="74"/>
      <c r="H525" s="74"/>
      <c r="I525" s="102"/>
      <c r="J525" s="102"/>
      <c r="K525" s="102"/>
      <c r="L525" s="102"/>
      <c r="M525" s="39"/>
      <c r="N525" s="103"/>
      <c r="O525" s="39"/>
    </row>
    <row r="526" spans="1:15" ht="14" x14ac:dyDescent="0.15">
      <c r="A526" s="74"/>
      <c r="B526" s="74"/>
      <c r="C526" s="74"/>
      <c r="D526" s="102"/>
      <c r="E526" s="74"/>
      <c r="F526" s="74"/>
      <c r="G526" s="74"/>
      <c r="H526" s="74"/>
      <c r="I526" s="102"/>
      <c r="J526" s="102"/>
      <c r="K526" s="102"/>
      <c r="L526" s="102"/>
      <c r="M526" s="39"/>
      <c r="N526" s="103"/>
      <c r="O526" s="39"/>
    </row>
    <row r="527" spans="1:15" ht="14" x14ac:dyDescent="0.15">
      <c r="A527" s="74"/>
      <c r="B527" s="74"/>
      <c r="C527" s="74"/>
      <c r="D527" s="102"/>
      <c r="E527" s="74"/>
      <c r="F527" s="74"/>
      <c r="G527" s="74"/>
      <c r="H527" s="74"/>
      <c r="I527" s="102"/>
      <c r="J527" s="102"/>
      <c r="K527" s="102"/>
      <c r="L527" s="102"/>
      <c r="M527" s="39"/>
      <c r="N527" s="103"/>
      <c r="O527" s="39"/>
    </row>
    <row r="528" spans="1:15" ht="14" x14ac:dyDescent="0.15">
      <c r="A528" s="74"/>
      <c r="B528" s="74"/>
      <c r="C528" s="74"/>
      <c r="D528" s="102"/>
      <c r="E528" s="74"/>
      <c r="F528" s="74"/>
      <c r="G528" s="74"/>
      <c r="H528" s="74"/>
      <c r="I528" s="102"/>
      <c r="J528" s="102"/>
      <c r="K528" s="102"/>
      <c r="L528" s="102"/>
      <c r="M528" s="39"/>
      <c r="N528" s="103"/>
      <c r="O528" s="39"/>
    </row>
    <row r="529" spans="1:15" ht="14" x14ac:dyDescent="0.15">
      <c r="A529" s="74"/>
      <c r="B529" s="74"/>
      <c r="C529" s="74"/>
      <c r="D529" s="102"/>
      <c r="E529" s="74"/>
      <c r="F529" s="74"/>
      <c r="G529" s="74"/>
      <c r="H529" s="74"/>
      <c r="I529" s="102"/>
      <c r="J529" s="102"/>
      <c r="K529" s="102"/>
      <c r="L529" s="102"/>
      <c r="M529" s="39"/>
      <c r="N529" s="103"/>
      <c r="O529" s="39"/>
    </row>
    <row r="530" spans="1:15" ht="14" x14ac:dyDescent="0.15">
      <c r="A530" s="74"/>
      <c r="B530" s="74"/>
      <c r="C530" s="74"/>
      <c r="D530" s="102"/>
      <c r="E530" s="74"/>
      <c r="F530" s="74"/>
      <c r="G530" s="74"/>
      <c r="H530" s="74"/>
      <c r="I530" s="102"/>
      <c r="J530" s="102"/>
      <c r="K530" s="102"/>
      <c r="L530" s="102"/>
      <c r="M530" s="39"/>
      <c r="N530" s="103"/>
      <c r="O530" s="39"/>
    </row>
    <row r="531" spans="1:15" ht="14" x14ac:dyDescent="0.15">
      <c r="A531" s="74"/>
      <c r="B531" s="74"/>
      <c r="C531" s="74"/>
      <c r="D531" s="102"/>
      <c r="E531" s="74"/>
      <c r="F531" s="74"/>
      <c r="G531" s="74"/>
      <c r="H531" s="74"/>
      <c r="I531" s="102"/>
      <c r="J531" s="102"/>
      <c r="K531" s="102"/>
      <c r="L531" s="102"/>
      <c r="M531" s="39"/>
      <c r="N531" s="103"/>
      <c r="O531" s="39"/>
    </row>
    <row r="532" spans="1:15" ht="14" x14ac:dyDescent="0.15">
      <c r="A532" s="74"/>
      <c r="B532" s="74"/>
      <c r="C532" s="74"/>
      <c r="D532" s="102"/>
      <c r="E532" s="74"/>
      <c r="F532" s="74"/>
      <c r="G532" s="74"/>
      <c r="H532" s="74"/>
      <c r="I532" s="102"/>
      <c r="J532" s="102"/>
      <c r="K532" s="102"/>
      <c r="L532" s="102"/>
      <c r="M532" s="39"/>
      <c r="N532" s="103"/>
      <c r="O532" s="39"/>
    </row>
    <row r="533" spans="1:15" ht="14" x14ac:dyDescent="0.15">
      <c r="A533" s="74"/>
      <c r="B533" s="74"/>
      <c r="C533" s="74"/>
      <c r="D533" s="102"/>
      <c r="E533" s="74"/>
      <c r="F533" s="74"/>
      <c r="G533" s="74"/>
      <c r="H533" s="74"/>
      <c r="I533" s="102"/>
      <c r="J533" s="102"/>
      <c r="K533" s="102"/>
      <c r="L533" s="102"/>
      <c r="M533" s="39"/>
      <c r="N533" s="103"/>
      <c r="O533" s="39"/>
    </row>
    <row r="534" spans="1:15" ht="14" x14ac:dyDescent="0.15">
      <c r="A534" s="74"/>
      <c r="B534" s="74"/>
      <c r="C534" s="74"/>
      <c r="D534" s="102"/>
      <c r="E534" s="74"/>
      <c r="F534" s="74"/>
      <c r="G534" s="74"/>
      <c r="H534" s="74"/>
      <c r="I534" s="102"/>
      <c r="J534" s="102"/>
      <c r="K534" s="102"/>
      <c r="L534" s="102"/>
      <c r="M534" s="39"/>
      <c r="N534" s="103"/>
      <c r="O534" s="39"/>
    </row>
    <row r="535" spans="1:15" ht="14" x14ac:dyDescent="0.15">
      <c r="A535" s="74"/>
      <c r="B535" s="74"/>
      <c r="C535" s="74"/>
      <c r="D535" s="102"/>
      <c r="E535" s="74"/>
      <c r="F535" s="74"/>
      <c r="G535" s="74"/>
      <c r="H535" s="74"/>
      <c r="I535" s="102"/>
      <c r="J535" s="102"/>
      <c r="K535" s="102"/>
      <c r="L535" s="102"/>
      <c r="M535" s="39"/>
      <c r="N535" s="103"/>
      <c r="O535" s="39"/>
    </row>
    <row r="536" spans="1:15" ht="14" x14ac:dyDescent="0.15">
      <c r="A536" s="74"/>
      <c r="B536" s="74"/>
      <c r="C536" s="74"/>
      <c r="D536" s="102"/>
      <c r="E536" s="74"/>
      <c r="F536" s="74"/>
      <c r="G536" s="74"/>
      <c r="H536" s="74"/>
      <c r="I536" s="102"/>
      <c r="J536" s="102"/>
      <c r="K536" s="102"/>
      <c r="L536" s="102"/>
      <c r="M536" s="39"/>
      <c r="N536" s="103"/>
      <c r="O536" s="39"/>
    </row>
    <row r="537" spans="1:15" ht="14" x14ac:dyDescent="0.15">
      <c r="A537" s="74"/>
      <c r="B537" s="74"/>
      <c r="C537" s="74"/>
      <c r="D537" s="102"/>
      <c r="E537" s="74"/>
      <c r="F537" s="74"/>
      <c r="G537" s="74"/>
      <c r="H537" s="74"/>
      <c r="I537" s="102"/>
      <c r="J537" s="102"/>
      <c r="K537" s="102"/>
      <c r="L537" s="102"/>
      <c r="M537" s="39"/>
      <c r="N537" s="103"/>
      <c r="O537" s="39"/>
    </row>
    <row r="538" spans="1:15" ht="14" x14ac:dyDescent="0.15">
      <c r="A538" s="74"/>
      <c r="B538" s="74"/>
      <c r="C538" s="74"/>
      <c r="D538" s="102"/>
      <c r="E538" s="74"/>
      <c r="F538" s="74"/>
      <c r="G538" s="74"/>
      <c r="H538" s="74"/>
      <c r="I538" s="102"/>
      <c r="J538" s="102"/>
      <c r="K538" s="102"/>
      <c r="L538" s="102"/>
      <c r="M538" s="39"/>
      <c r="N538" s="103"/>
      <c r="O538" s="39"/>
    </row>
    <row r="539" spans="1:15" ht="14" x14ac:dyDescent="0.15">
      <c r="A539" s="74"/>
      <c r="B539" s="74"/>
      <c r="C539" s="74"/>
      <c r="D539" s="102"/>
      <c r="E539" s="74"/>
      <c r="F539" s="74"/>
      <c r="G539" s="74"/>
      <c r="H539" s="74"/>
      <c r="I539" s="102"/>
      <c r="J539" s="102"/>
      <c r="K539" s="102"/>
      <c r="L539" s="102"/>
      <c r="M539" s="39"/>
      <c r="N539" s="103"/>
      <c r="O539" s="39"/>
    </row>
    <row r="540" spans="1:15" ht="14" x14ac:dyDescent="0.15">
      <c r="A540" s="74"/>
      <c r="B540" s="74"/>
      <c r="C540" s="74"/>
      <c r="D540" s="102"/>
      <c r="E540" s="74"/>
      <c r="F540" s="74"/>
      <c r="G540" s="74"/>
      <c r="H540" s="74"/>
      <c r="I540" s="102"/>
      <c r="J540" s="102"/>
      <c r="K540" s="102"/>
      <c r="L540" s="102"/>
      <c r="M540" s="39"/>
      <c r="N540" s="103"/>
      <c r="O540" s="39"/>
    </row>
    <row r="541" spans="1:15" ht="14" x14ac:dyDescent="0.15">
      <c r="A541" s="74"/>
      <c r="B541" s="74"/>
      <c r="C541" s="74"/>
      <c r="D541" s="102"/>
      <c r="E541" s="74"/>
      <c r="F541" s="74"/>
      <c r="G541" s="74"/>
      <c r="H541" s="74"/>
      <c r="I541" s="102"/>
      <c r="J541" s="102"/>
      <c r="K541" s="102"/>
      <c r="L541" s="102"/>
      <c r="M541" s="39"/>
      <c r="N541" s="103"/>
      <c r="O541" s="39"/>
    </row>
    <row r="542" spans="1:15" ht="14" x14ac:dyDescent="0.15">
      <c r="A542" s="74"/>
      <c r="B542" s="74"/>
      <c r="C542" s="74"/>
      <c r="D542" s="102"/>
      <c r="E542" s="74"/>
      <c r="F542" s="74"/>
      <c r="G542" s="74"/>
      <c r="H542" s="74"/>
      <c r="I542" s="102"/>
      <c r="J542" s="102"/>
      <c r="K542" s="102"/>
      <c r="L542" s="102"/>
      <c r="M542" s="39"/>
      <c r="N542" s="103"/>
      <c r="O542" s="39"/>
    </row>
    <row r="543" spans="1:15" ht="14" x14ac:dyDescent="0.15">
      <c r="A543" s="74"/>
      <c r="B543" s="74"/>
      <c r="C543" s="74"/>
      <c r="D543" s="102"/>
      <c r="E543" s="74"/>
      <c r="F543" s="74"/>
      <c r="G543" s="74"/>
      <c r="H543" s="74"/>
      <c r="I543" s="102"/>
      <c r="J543" s="102"/>
      <c r="K543" s="102"/>
      <c r="L543" s="102"/>
      <c r="M543" s="39"/>
      <c r="N543" s="103"/>
      <c r="O543" s="39"/>
    </row>
    <row r="544" spans="1:15" ht="14" x14ac:dyDescent="0.15">
      <c r="A544" s="74"/>
      <c r="B544" s="74"/>
      <c r="C544" s="74"/>
      <c r="D544" s="102"/>
      <c r="E544" s="74"/>
      <c r="F544" s="74"/>
      <c r="G544" s="74"/>
      <c r="H544" s="74"/>
      <c r="I544" s="102"/>
      <c r="J544" s="102"/>
      <c r="K544" s="102"/>
      <c r="L544" s="102"/>
      <c r="M544" s="39"/>
      <c r="N544" s="103"/>
      <c r="O544" s="39"/>
    </row>
    <row r="545" spans="1:15" ht="14" x14ac:dyDescent="0.15">
      <c r="A545" s="74"/>
      <c r="B545" s="74"/>
      <c r="C545" s="74"/>
      <c r="D545" s="102"/>
      <c r="E545" s="74"/>
      <c r="F545" s="74"/>
      <c r="G545" s="74"/>
      <c r="H545" s="74"/>
      <c r="I545" s="102"/>
      <c r="J545" s="102"/>
      <c r="K545" s="102"/>
      <c r="L545" s="102"/>
      <c r="M545" s="39"/>
      <c r="N545" s="103"/>
      <c r="O545" s="39"/>
    </row>
    <row r="546" spans="1:15" ht="14" x14ac:dyDescent="0.15">
      <c r="A546" s="74"/>
      <c r="B546" s="74"/>
      <c r="C546" s="74"/>
      <c r="D546" s="102"/>
      <c r="E546" s="74"/>
      <c r="F546" s="74"/>
      <c r="G546" s="74"/>
      <c r="H546" s="74"/>
      <c r="I546" s="102"/>
      <c r="J546" s="102"/>
      <c r="K546" s="102"/>
      <c r="L546" s="102"/>
      <c r="M546" s="39"/>
      <c r="N546" s="103"/>
      <c r="O546" s="39"/>
    </row>
    <row r="547" spans="1:15" ht="14" x14ac:dyDescent="0.15">
      <c r="A547" s="74"/>
      <c r="B547" s="74"/>
      <c r="C547" s="74"/>
      <c r="D547" s="102"/>
      <c r="E547" s="74"/>
      <c r="F547" s="74"/>
      <c r="G547" s="74"/>
      <c r="H547" s="74"/>
      <c r="I547" s="102"/>
      <c r="J547" s="102"/>
      <c r="K547" s="102"/>
      <c r="L547" s="102"/>
      <c r="M547" s="39"/>
      <c r="N547" s="103"/>
      <c r="O547" s="39"/>
    </row>
    <row r="548" spans="1:15" ht="14" x14ac:dyDescent="0.15">
      <c r="A548" s="74"/>
      <c r="B548" s="74"/>
      <c r="C548" s="74"/>
      <c r="D548" s="102"/>
      <c r="E548" s="74"/>
      <c r="F548" s="74"/>
      <c r="G548" s="74"/>
      <c r="H548" s="74"/>
      <c r="I548" s="102"/>
      <c r="J548" s="102"/>
      <c r="K548" s="102"/>
      <c r="L548" s="102"/>
      <c r="M548" s="39"/>
      <c r="N548" s="103"/>
      <c r="O548" s="39"/>
    </row>
    <row r="549" spans="1:15" ht="14" x14ac:dyDescent="0.15">
      <c r="A549" s="74"/>
      <c r="B549" s="74"/>
      <c r="C549" s="74"/>
      <c r="D549" s="102"/>
      <c r="E549" s="74"/>
      <c r="F549" s="74"/>
      <c r="G549" s="74"/>
      <c r="H549" s="74"/>
      <c r="I549" s="102"/>
      <c r="J549" s="102"/>
      <c r="K549" s="102"/>
      <c r="L549" s="102"/>
      <c r="M549" s="39"/>
      <c r="N549" s="103"/>
      <c r="O549" s="39"/>
    </row>
    <row r="550" spans="1:15" ht="14" x14ac:dyDescent="0.15">
      <c r="A550" s="74"/>
      <c r="B550" s="74"/>
      <c r="C550" s="74"/>
      <c r="D550" s="102"/>
      <c r="E550" s="74"/>
      <c r="F550" s="74"/>
      <c r="G550" s="74"/>
      <c r="H550" s="74"/>
      <c r="I550" s="102"/>
      <c r="J550" s="102"/>
      <c r="K550" s="102"/>
      <c r="L550" s="102"/>
      <c r="M550" s="39"/>
      <c r="N550" s="103"/>
      <c r="O550" s="39"/>
    </row>
    <row r="551" spans="1:15" ht="14" x14ac:dyDescent="0.15">
      <c r="A551" s="74"/>
      <c r="B551" s="74"/>
      <c r="C551" s="74"/>
      <c r="D551" s="102"/>
      <c r="E551" s="74"/>
      <c r="F551" s="74"/>
      <c r="G551" s="74"/>
      <c r="H551" s="74"/>
      <c r="I551" s="102"/>
      <c r="J551" s="102"/>
      <c r="K551" s="102"/>
      <c r="L551" s="102"/>
      <c r="M551" s="39"/>
      <c r="N551" s="103"/>
      <c r="O551" s="39"/>
    </row>
    <row r="552" spans="1:15" ht="14" x14ac:dyDescent="0.15">
      <c r="A552" s="74"/>
      <c r="B552" s="74"/>
      <c r="C552" s="74"/>
      <c r="D552" s="102"/>
      <c r="E552" s="74"/>
      <c r="F552" s="74"/>
      <c r="G552" s="74"/>
      <c r="H552" s="74"/>
      <c r="I552" s="102"/>
      <c r="J552" s="102"/>
      <c r="K552" s="102"/>
      <c r="L552" s="102"/>
      <c r="M552" s="39"/>
      <c r="N552" s="103"/>
      <c r="O552" s="39"/>
    </row>
    <row r="553" spans="1:15" ht="14" x14ac:dyDescent="0.15">
      <c r="A553" s="74"/>
      <c r="B553" s="74"/>
      <c r="C553" s="74"/>
      <c r="D553" s="102"/>
      <c r="E553" s="74"/>
      <c r="F553" s="74"/>
      <c r="G553" s="74"/>
      <c r="H553" s="74"/>
      <c r="I553" s="102"/>
      <c r="J553" s="102"/>
      <c r="K553" s="102"/>
      <c r="L553" s="102"/>
      <c r="M553" s="39"/>
      <c r="N553" s="103"/>
      <c r="O553" s="39"/>
    </row>
    <row r="554" spans="1:15" ht="14" x14ac:dyDescent="0.15">
      <c r="A554" s="74"/>
      <c r="B554" s="74"/>
      <c r="C554" s="74"/>
      <c r="D554" s="102"/>
      <c r="E554" s="74"/>
      <c r="F554" s="74"/>
      <c r="G554" s="74"/>
      <c r="H554" s="74"/>
      <c r="I554" s="102"/>
      <c r="J554" s="102"/>
      <c r="K554" s="102"/>
      <c r="L554" s="102"/>
      <c r="M554" s="39"/>
      <c r="N554" s="103"/>
      <c r="O554" s="39"/>
    </row>
    <row r="555" spans="1:15" ht="14" x14ac:dyDescent="0.15">
      <c r="A555" s="74"/>
      <c r="B555" s="74"/>
      <c r="C555" s="74"/>
      <c r="D555" s="102"/>
      <c r="E555" s="74"/>
      <c r="F555" s="74"/>
      <c r="G555" s="74"/>
      <c r="H555" s="74"/>
      <c r="I555" s="102"/>
      <c r="J555" s="102"/>
      <c r="K555" s="102"/>
      <c r="L555" s="102"/>
      <c r="M555" s="39"/>
      <c r="N555" s="103"/>
      <c r="O555" s="39"/>
    </row>
    <row r="556" spans="1:15" ht="14" x14ac:dyDescent="0.15">
      <c r="A556" s="74"/>
      <c r="B556" s="74"/>
      <c r="C556" s="74"/>
      <c r="D556" s="102"/>
      <c r="E556" s="74"/>
      <c r="F556" s="74"/>
      <c r="G556" s="74"/>
      <c r="H556" s="74"/>
      <c r="I556" s="102"/>
      <c r="J556" s="102"/>
      <c r="K556" s="102"/>
      <c r="L556" s="102"/>
      <c r="M556" s="39"/>
      <c r="N556" s="103"/>
      <c r="O556" s="39"/>
    </row>
    <row r="557" spans="1:15" ht="14" x14ac:dyDescent="0.15">
      <c r="A557" s="74"/>
      <c r="B557" s="74"/>
      <c r="C557" s="74"/>
      <c r="D557" s="102"/>
      <c r="E557" s="74"/>
      <c r="F557" s="74"/>
      <c r="G557" s="74"/>
      <c r="H557" s="74"/>
      <c r="I557" s="102"/>
      <c r="J557" s="102"/>
      <c r="K557" s="102"/>
      <c r="L557" s="102"/>
      <c r="M557" s="39"/>
      <c r="N557" s="103"/>
      <c r="O557" s="39"/>
    </row>
    <row r="558" spans="1:15" ht="14" x14ac:dyDescent="0.15">
      <c r="A558" s="74"/>
      <c r="B558" s="74"/>
      <c r="C558" s="74"/>
      <c r="D558" s="102"/>
      <c r="E558" s="74"/>
      <c r="F558" s="74"/>
      <c r="G558" s="74"/>
      <c r="H558" s="74"/>
      <c r="I558" s="102"/>
      <c r="J558" s="102"/>
      <c r="K558" s="102"/>
      <c r="L558" s="102"/>
      <c r="M558" s="39"/>
      <c r="N558" s="103"/>
      <c r="O558" s="39"/>
    </row>
    <row r="559" spans="1:15" ht="14" x14ac:dyDescent="0.15">
      <c r="A559" s="74"/>
      <c r="B559" s="74"/>
      <c r="C559" s="74"/>
      <c r="D559" s="102"/>
      <c r="E559" s="74"/>
      <c r="F559" s="74"/>
      <c r="G559" s="74"/>
      <c r="H559" s="74"/>
      <c r="I559" s="102"/>
      <c r="J559" s="102"/>
      <c r="K559" s="102"/>
      <c r="L559" s="102"/>
      <c r="M559" s="39"/>
      <c r="N559" s="103"/>
      <c r="O559" s="39"/>
    </row>
    <row r="560" spans="1:15" ht="14" x14ac:dyDescent="0.15">
      <c r="A560" s="74"/>
      <c r="B560" s="74"/>
      <c r="C560" s="74"/>
      <c r="D560" s="102"/>
      <c r="E560" s="74"/>
      <c r="F560" s="74"/>
      <c r="G560" s="74"/>
      <c r="H560" s="74"/>
      <c r="I560" s="102"/>
      <c r="J560" s="102"/>
      <c r="K560" s="102"/>
      <c r="L560" s="102"/>
      <c r="M560" s="39"/>
      <c r="N560" s="103"/>
      <c r="O560" s="39"/>
    </row>
    <row r="561" spans="1:15" ht="14" x14ac:dyDescent="0.15">
      <c r="A561" s="74"/>
      <c r="B561" s="74"/>
      <c r="C561" s="74"/>
      <c r="D561" s="102"/>
      <c r="E561" s="74"/>
      <c r="F561" s="74"/>
      <c r="G561" s="74"/>
      <c r="H561" s="74"/>
      <c r="I561" s="102"/>
      <c r="J561" s="102"/>
      <c r="K561" s="102"/>
      <c r="L561" s="102"/>
      <c r="M561" s="39"/>
      <c r="N561" s="103"/>
      <c r="O561" s="39"/>
    </row>
    <row r="562" spans="1:15" ht="14" x14ac:dyDescent="0.15">
      <c r="A562" s="74"/>
      <c r="B562" s="74"/>
      <c r="C562" s="74"/>
      <c r="D562" s="102"/>
      <c r="E562" s="74"/>
      <c r="F562" s="74"/>
      <c r="G562" s="74"/>
      <c r="H562" s="74"/>
      <c r="I562" s="102"/>
      <c r="J562" s="102"/>
      <c r="K562" s="102"/>
      <c r="L562" s="102"/>
      <c r="M562" s="39"/>
      <c r="N562" s="103"/>
      <c r="O562" s="39"/>
    </row>
    <row r="563" spans="1:15" ht="14" x14ac:dyDescent="0.15">
      <c r="A563" s="74"/>
      <c r="B563" s="74"/>
      <c r="C563" s="74"/>
      <c r="D563" s="102"/>
      <c r="E563" s="74"/>
      <c r="F563" s="74"/>
      <c r="G563" s="74"/>
      <c r="H563" s="74"/>
      <c r="I563" s="102"/>
      <c r="J563" s="102"/>
      <c r="K563" s="102"/>
      <c r="L563" s="102"/>
      <c r="M563" s="39"/>
      <c r="N563" s="103"/>
      <c r="O563" s="39"/>
    </row>
    <row r="564" spans="1:15" ht="14" x14ac:dyDescent="0.15">
      <c r="A564" s="74"/>
      <c r="B564" s="74"/>
      <c r="C564" s="74"/>
      <c r="D564" s="102"/>
      <c r="E564" s="74"/>
      <c r="F564" s="74"/>
      <c r="G564" s="74"/>
      <c r="H564" s="74"/>
      <c r="I564" s="102"/>
      <c r="J564" s="102"/>
      <c r="K564" s="102"/>
      <c r="L564" s="102"/>
      <c r="M564" s="39"/>
      <c r="N564" s="103"/>
      <c r="O564" s="39"/>
    </row>
    <row r="565" spans="1:15" ht="14" x14ac:dyDescent="0.15">
      <c r="A565" s="74"/>
      <c r="B565" s="74"/>
      <c r="C565" s="74"/>
      <c r="D565" s="102"/>
      <c r="E565" s="74"/>
      <c r="F565" s="74"/>
      <c r="G565" s="74"/>
      <c r="H565" s="74"/>
      <c r="I565" s="102"/>
      <c r="J565" s="102"/>
      <c r="K565" s="102"/>
      <c r="L565" s="102"/>
      <c r="M565" s="39"/>
      <c r="N565" s="103"/>
      <c r="O565" s="39"/>
    </row>
    <row r="566" spans="1:15" ht="14" x14ac:dyDescent="0.15">
      <c r="A566" s="74"/>
      <c r="B566" s="74"/>
      <c r="C566" s="74"/>
      <c r="D566" s="102"/>
      <c r="E566" s="74"/>
      <c r="F566" s="74"/>
      <c r="G566" s="74"/>
      <c r="H566" s="74"/>
      <c r="I566" s="102"/>
      <c r="J566" s="102"/>
      <c r="K566" s="102"/>
      <c r="L566" s="102"/>
      <c r="M566" s="39"/>
      <c r="N566" s="103"/>
      <c r="O566" s="39"/>
    </row>
    <row r="567" spans="1:15" ht="14" x14ac:dyDescent="0.15">
      <c r="A567" s="74"/>
      <c r="B567" s="74"/>
      <c r="C567" s="74"/>
      <c r="D567" s="102"/>
      <c r="E567" s="74"/>
      <c r="F567" s="74"/>
      <c r="G567" s="74"/>
      <c r="H567" s="74"/>
      <c r="I567" s="102"/>
      <c r="J567" s="102"/>
      <c r="K567" s="102"/>
      <c r="L567" s="102"/>
      <c r="M567" s="39"/>
      <c r="N567" s="103"/>
      <c r="O567" s="39"/>
    </row>
    <row r="568" spans="1:15" ht="14" x14ac:dyDescent="0.15">
      <c r="A568" s="74"/>
      <c r="B568" s="74"/>
      <c r="C568" s="74"/>
      <c r="D568" s="102"/>
      <c r="E568" s="74"/>
      <c r="F568" s="74"/>
      <c r="G568" s="74"/>
      <c r="H568" s="74"/>
      <c r="I568" s="102"/>
      <c r="J568" s="102"/>
      <c r="K568" s="102"/>
      <c r="L568" s="102"/>
      <c r="M568" s="39"/>
      <c r="N568" s="103"/>
      <c r="O568" s="39"/>
    </row>
    <row r="569" spans="1:15" ht="14" x14ac:dyDescent="0.15">
      <c r="A569" s="74"/>
      <c r="B569" s="74"/>
      <c r="C569" s="74"/>
      <c r="D569" s="102"/>
      <c r="E569" s="74"/>
      <c r="F569" s="74"/>
      <c r="G569" s="74"/>
      <c r="H569" s="74"/>
      <c r="I569" s="102"/>
      <c r="J569" s="102"/>
      <c r="K569" s="102"/>
      <c r="L569" s="102"/>
      <c r="M569" s="39"/>
      <c r="N569" s="103"/>
      <c r="O569" s="39"/>
    </row>
    <row r="570" spans="1:15" ht="14" x14ac:dyDescent="0.15">
      <c r="A570" s="74"/>
      <c r="B570" s="74"/>
      <c r="C570" s="74"/>
      <c r="D570" s="102"/>
      <c r="E570" s="74"/>
      <c r="F570" s="74"/>
      <c r="G570" s="74"/>
      <c r="H570" s="74"/>
      <c r="I570" s="102"/>
      <c r="J570" s="102"/>
      <c r="K570" s="102"/>
      <c r="L570" s="102"/>
      <c r="M570" s="39"/>
      <c r="N570" s="103"/>
      <c r="O570" s="39"/>
    </row>
    <row r="571" spans="1:15" ht="14" x14ac:dyDescent="0.15">
      <c r="A571" s="74"/>
      <c r="B571" s="74"/>
      <c r="C571" s="74"/>
      <c r="D571" s="102"/>
      <c r="E571" s="74"/>
      <c r="F571" s="74"/>
      <c r="G571" s="74"/>
      <c r="H571" s="74"/>
      <c r="I571" s="102"/>
      <c r="J571" s="102"/>
      <c r="K571" s="102"/>
      <c r="L571" s="102"/>
      <c r="M571" s="39"/>
      <c r="N571" s="103"/>
      <c r="O571" s="39"/>
    </row>
    <row r="572" spans="1:15" ht="14" x14ac:dyDescent="0.15">
      <c r="A572" s="74"/>
      <c r="B572" s="74"/>
      <c r="C572" s="74"/>
      <c r="D572" s="102"/>
      <c r="E572" s="74"/>
      <c r="F572" s="74"/>
      <c r="G572" s="74"/>
      <c r="H572" s="74"/>
      <c r="I572" s="102"/>
      <c r="J572" s="102"/>
      <c r="K572" s="102"/>
      <c r="L572" s="102"/>
      <c r="M572" s="39"/>
      <c r="N572" s="103"/>
      <c r="O572" s="39"/>
    </row>
    <row r="573" spans="1:15" ht="14" x14ac:dyDescent="0.15">
      <c r="A573" s="74"/>
      <c r="B573" s="74"/>
      <c r="C573" s="74"/>
      <c r="D573" s="102"/>
      <c r="E573" s="74"/>
      <c r="F573" s="74"/>
      <c r="G573" s="74"/>
      <c r="H573" s="74"/>
      <c r="I573" s="102"/>
      <c r="J573" s="102"/>
      <c r="K573" s="102"/>
      <c r="L573" s="102"/>
      <c r="M573" s="39"/>
      <c r="N573" s="103"/>
      <c r="O573" s="39"/>
    </row>
    <row r="574" spans="1:15" ht="14" x14ac:dyDescent="0.15">
      <c r="A574" s="74"/>
      <c r="B574" s="74"/>
      <c r="C574" s="74"/>
      <c r="D574" s="102"/>
      <c r="E574" s="74"/>
      <c r="F574" s="74"/>
      <c r="G574" s="74"/>
      <c r="H574" s="74"/>
      <c r="I574" s="102"/>
      <c r="J574" s="102"/>
      <c r="K574" s="102"/>
      <c r="L574" s="102"/>
      <c r="M574" s="39"/>
      <c r="N574" s="103"/>
      <c r="O574" s="39"/>
    </row>
    <row r="575" spans="1:15" ht="14" x14ac:dyDescent="0.15">
      <c r="A575" s="74"/>
      <c r="B575" s="74"/>
      <c r="C575" s="74"/>
      <c r="D575" s="102"/>
      <c r="E575" s="74"/>
      <c r="F575" s="74"/>
      <c r="G575" s="74"/>
      <c r="H575" s="74"/>
      <c r="I575" s="102"/>
      <c r="J575" s="102"/>
      <c r="K575" s="102"/>
      <c r="L575" s="102"/>
      <c r="M575" s="39"/>
      <c r="N575" s="103"/>
      <c r="O575" s="39"/>
    </row>
    <row r="576" spans="1:15" ht="14" x14ac:dyDescent="0.15">
      <c r="A576" s="74"/>
      <c r="B576" s="74"/>
      <c r="C576" s="74"/>
      <c r="D576" s="102"/>
      <c r="E576" s="74"/>
      <c r="F576" s="74"/>
      <c r="G576" s="74"/>
      <c r="H576" s="74"/>
      <c r="I576" s="102"/>
      <c r="J576" s="102"/>
      <c r="K576" s="102"/>
      <c r="L576" s="102"/>
      <c r="M576" s="39"/>
      <c r="N576" s="103"/>
      <c r="O576" s="39"/>
    </row>
    <row r="577" spans="1:15" ht="14" x14ac:dyDescent="0.15">
      <c r="A577" s="74"/>
      <c r="B577" s="74"/>
      <c r="C577" s="74"/>
      <c r="D577" s="102"/>
      <c r="E577" s="74"/>
      <c r="F577" s="74"/>
      <c r="G577" s="74"/>
      <c r="H577" s="74"/>
      <c r="I577" s="102"/>
      <c r="J577" s="102"/>
      <c r="K577" s="102"/>
      <c r="L577" s="102"/>
      <c r="M577" s="39"/>
      <c r="N577" s="103"/>
      <c r="O577" s="39"/>
    </row>
    <row r="578" spans="1:15" ht="14" x14ac:dyDescent="0.15">
      <c r="A578" s="74"/>
      <c r="B578" s="74"/>
      <c r="C578" s="74"/>
      <c r="D578" s="102"/>
      <c r="E578" s="74"/>
      <c r="F578" s="74"/>
      <c r="G578" s="74"/>
      <c r="H578" s="74"/>
      <c r="I578" s="102"/>
      <c r="J578" s="102"/>
      <c r="K578" s="102"/>
      <c r="L578" s="102"/>
      <c r="M578" s="39"/>
      <c r="N578" s="103"/>
      <c r="O578" s="39"/>
    </row>
    <row r="579" spans="1:15" ht="14" x14ac:dyDescent="0.15">
      <c r="A579" s="74"/>
      <c r="B579" s="74"/>
      <c r="C579" s="74"/>
      <c r="D579" s="102"/>
      <c r="E579" s="74"/>
      <c r="F579" s="74"/>
      <c r="G579" s="74"/>
      <c r="H579" s="74"/>
      <c r="I579" s="102"/>
      <c r="J579" s="102"/>
      <c r="K579" s="102"/>
      <c r="L579" s="102"/>
      <c r="M579" s="39"/>
      <c r="N579" s="103"/>
      <c r="O579" s="39"/>
    </row>
    <row r="580" spans="1:15" ht="14" x14ac:dyDescent="0.15">
      <c r="A580" s="74"/>
      <c r="B580" s="74"/>
      <c r="C580" s="74"/>
      <c r="D580" s="102"/>
      <c r="E580" s="74"/>
      <c r="F580" s="74"/>
      <c r="G580" s="74"/>
      <c r="H580" s="74"/>
      <c r="I580" s="102"/>
      <c r="J580" s="102"/>
      <c r="K580" s="102"/>
      <c r="L580" s="102"/>
      <c r="M580" s="39"/>
      <c r="N580" s="103"/>
      <c r="O580" s="39"/>
    </row>
    <row r="581" spans="1:15" ht="14" x14ac:dyDescent="0.15">
      <c r="A581" s="74"/>
      <c r="B581" s="74"/>
      <c r="C581" s="74"/>
      <c r="D581" s="102"/>
      <c r="E581" s="74"/>
      <c r="F581" s="74"/>
      <c r="G581" s="74"/>
      <c r="H581" s="74"/>
      <c r="I581" s="102"/>
      <c r="J581" s="102"/>
      <c r="K581" s="102"/>
      <c r="L581" s="102"/>
      <c r="M581" s="39"/>
      <c r="N581" s="103"/>
      <c r="O581" s="39"/>
    </row>
    <row r="582" spans="1:15" ht="14" x14ac:dyDescent="0.15">
      <c r="A582" s="74"/>
      <c r="B582" s="74"/>
      <c r="C582" s="74"/>
      <c r="D582" s="102"/>
      <c r="E582" s="74"/>
      <c r="F582" s="74"/>
      <c r="G582" s="74"/>
      <c r="H582" s="74"/>
      <c r="I582" s="102"/>
      <c r="J582" s="102"/>
      <c r="K582" s="102"/>
      <c r="L582" s="102"/>
      <c r="M582" s="39"/>
      <c r="N582" s="103"/>
      <c r="O582" s="39"/>
    </row>
    <row r="583" spans="1:15" ht="14" x14ac:dyDescent="0.15">
      <c r="A583" s="74"/>
      <c r="B583" s="74"/>
      <c r="C583" s="74"/>
      <c r="D583" s="102"/>
      <c r="E583" s="74"/>
      <c r="F583" s="74"/>
      <c r="G583" s="74"/>
      <c r="H583" s="74"/>
      <c r="I583" s="102"/>
      <c r="J583" s="102"/>
      <c r="K583" s="102"/>
      <c r="L583" s="102"/>
      <c r="M583" s="39"/>
      <c r="N583" s="103"/>
      <c r="O583" s="39"/>
    </row>
    <row r="584" spans="1:15" ht="14" x14ac:dyDescent="0.15">
      <c r="A584" s="74"/>
      <c r="B584" s="74"/>
      <c r="C584" s="74"/>
      <c r="D584" s="102"/>
      <c r="E584" s="74"/>
      <c r="F584" s="74"/>
      <c r="G584" s="74"/>
      <c r="H584" s="74"/>
      <c r="I584" s="102"/>
      <c r="J584" s="102"/>
      <c r="K584" s="102"/>
      <c r="L584" s="102"/>
      <c r="M584" s="39"/>
      <c r="N584" s="103"/>
      <c r="O584" s="39"/>
    </row>
    <row r="585" spans="1:15" ht="14" x14ac:dyDescent="0.15">
      <c r="A585" s="74"/>
      <c r="B585" s="74"/>
      <c r="C585" s="74"/>
      <c r="D585" s="102"/>
      <c r="E585" s="74"/>
      <c r="F585" s="74"/>
      <c r="G585" s="74"/>
      <c r="H585" s="74"/>
      <c r="I585" s="102"/>
      <c r="J585" s="102"/>
      <c r="K585" s="102"/>
      <c r="L585" s="102"/>
      <c r="M585" s="39"/>
      <c r="N585" s="103"/>
      <c r="O585" s="39"/>
    </row>
    <row r="586" spans="1:15" ht="14" x14ac:dyDescent="0.15">
      <c r="A586" s="74"/>
      <c r="B586" s="74"/>
      <c r="C586" s="74"/>
      <c r="D586" s="102"/>
      <c r="E586" s="74"/>
      <c r="F586" s="74"/>
      <c r="G586" s="74"/>
      <c r="H586" s="74"/>
      <c r="I586" s="102"/>
      <c r="J586" s="102"/>
      <c r="K586" s="102"/>
      <c r="L586" s="102"/>
      <c r="M586" s="39"/>
      <c r="N586" s="103"/>
      <c r="O586" s="39"/>
    </row>
    <row r="587" spans="1:15" ht="14" x14ac:dyDescent="0.15">
      <c r="A587" s="74"/>
      <c r="B587" s="74"/>
      <c r="C587" s="74"/>
      <c r="D587" s="102"/>
      <c r="E587" s="74"/>
      <c r="F587" s="74"/>
      <c r="G587" s="74"/>
      <c r="H587" s="74"/>
      <c r="I587" s="102"/>
      <c r="J587" s="102"/>
      <c r="K587" s="102"/>
      <c r="L587" s="102"/>
      <c r="M587" s="39"/>
      <c r="N587" s="103"/>
      <c r="O587" s="39"/>
    </row>
    <row r="588" spans="1:15" ht="14" x14ac:dyDescent="0.15">
      <c r="A588" s="74"/>
      <c r="B588" s="74"/>
      <c r="C588" s="74"/>
      <c r="D588" s="102"/>
      <c r="E588" s="74"/>
      <c r="F588" s="74"/>
      <c r="G588" s="74"/>
      <c r="H588" s="74"/>
      <c r="I588" s="102"/>
      <c r="J588" s="102"/>
      <c r="K588" s="102"/>
      <c r="L588" s="102"/>
      <c r="M588" s="39"/>
      <c r="N588" s="103"/>
      <c r="O588" s="39"/>
    </row>
    <row r="589" spans="1:15" ht="14" x14ac:dyDescent="0.15">
      <c r="A589" s="74"/>
      <c r="B589" s="74"/>
      <c r="C589" s="74"/>
      <c r="D589" s="102"/>
      <c r="E589" s="74"/>
      <c r="F589" s="74"/>
      <c r="G589" s="74"/>
      <c r="H589" s="74"/>
      <c r="I589" s="102"/>
      <c r="J589" s="102"/>
      <c r="K589" s="102"/>
      <c r="L589" s="102"/>
      <c r="M589" s="39"/>
      <c r="N589" s="103"/>
      <c r="O589" s="39"/>
    </row>
    <row r="590" spans="1:15" ht="14" x14ac:dyDescent="0.15">
      <c r="A590" s="74"/>
      <c r="B590" s="74"/>
      <c r="C590" s="74"/>
      <c r="D590" s="102"/>
      <c r="E590" s="74"/>
      <c r="F590" s="74"/>
      <c r="G590" s="74"/>
      <c r="H590" s="74"/>
      <c r="I590" s="102"/>
      <c r="J590" s="102"/>
      <c r="K590" s="102"/>
      <c r="L590" s="102"/>
      <c r="M590" s="39"/>
      <c r="N590" s="103"/>
      <c r="O590" s="39"/>
    </row>
    <row r="591" spans="1:15" ht="14" x14ac:dyDescent="0.15">
      <c r="A591" s="74"/>
      <c r="B591" s="74"/>
      <c r="C591" s="74"/>
      <c r="D591" s="102"/>
      <c r="E591" s="74"/>
      <c r="F591" s="74"/>
      <c r="G591" s="74"/>
      <c r="H591" s="74"/>
      <c r="I591" s="102"/>
      <c r="J591" s="102"/>
      <c r="K591" s="102"/>
      <c r="L591" s="102"/>
      <c r="M591" s="39"/>
      <c r="N591" s="103"/>
      <c r="O591" s="39"/>
    </row>
    <row r="592" spans="1:15" ht="14" x14ac:dyDescent="0.15">
      <c r="A592" s="74"/>
      <c r="B592" s="74"/>
      <c r="C592" s="74"/>
      <c r="D592" s="102"/>
      <c r="E592" s="74"/>
      <c r="F592" s="74"/>
      <c r="G592" s="74"/>
      <c r="H592" s="74"/>
      <c r="I592" s="102"/>
      <c r="J592" s="102"/>
      <c r="K592" s="102"/>
      <c r="L592" s="102"/>
      <c r="M592" s="39"/>
      <c r="N592" s="103"/>
      <c r="O592" s="39"/>
    </row>
    <row r="593" spans="1:15" ht="14" x14ac:dyDescent="0.15">
      <c r="A593" s="74"/>
      <c r="B593" s="74"/>
      <c r="C593" s="74"/>
      <c r="D593" s="102"/>
      <c r="E593" s="74"/>
      <c r="F593" s="74"/>
      <c r="G593" s="74"/>
      <c r="H593" s="74"/>
      <c r="I593" s="102"/>
      <c r="J593" s="102"/>
      <c r="K593" s="102"/>
      <c r="L593" s="102"/>
      <c r="M593" s="39"/>
      <c r="N593" s="103"/>
      <c r="O593" s="39"/>
    </row>
    <row r="594" spans="1:15" ht="14" x14ac:dyDescent="0.15">
      <c r="A594" s="74"/>
      <c r="B594" s="74"/>
      <c r="C594" s="74"/>
      <c r="D594" s="102"/>
      <c r="E594" s="74"/>
      <c r="F594" s="74"/>
      <c r="G594" s="74"/>
      <c r="H594" s="74"/>
      <c r="I594" s="102"/>
      <c r="J594" s="102"/>
      <c r="K594" s="102"/>
      <c r="L594" s="102"/>
      <c r="M594" s="39"/>
      <c r="N594" s="103"/>
      <c r="O594" s="39"/>
    </row>
    <row r="595" spans="1:15" ht="14" x14ac:dyDescent="0.15">
      <c r="A595" s="74"/>
      <c r="B595" s="74"/>
      <c r="C595" s="74"/>
      <c r="D595" s="102"/>
      <c r="E595" s="74"/>
      <c r="F595" s="74"/>
      <c r="G595" s="74"/>
      <c r="H595" s="74"/>
      <c r="I595" s="102"/>
      <c r="J595" s="102"/>
      <c r="K595" s="102"/>
      <c r="L595" s="102"/>
      <c r="M595" s="39"/>
      <c r="N595" s="103"/>
      <c r="O595" s="39"/>
    </row>
    <row r="596" spans="1:15" ht="14" x14ac:dyDescent="0.15">
      <c r="A596" s="74"/>
      <c r="B596" s="74"/>
      <c r="C596" s="74"/>
      <c r="D596" s="102"/>
      <c r="E596" s="74"/>
      <c r="F596" s="74"/>
      <c r="G596" s="74"/>
      <c r="H596" s="74"/>
      <c r="I596" s="102"/>
      <c r="J596" s="102"/>
      <c r="K596" s="102"/>
      <c r="L596" s="102"/>
      <c r="M596" s="39"/>
      <c r="N596" s="103"/>
      <c r="O596" s="39"/>
    </row>
    <row r="597" spans="1:15" ht="14" x14ac:dyDescent="0.15">
      <c r="A597" s="74"/>
      <c r="B597" s="74"/>
      <c r="C597" s="74"/>
      <c r="D597" s="102"/>
      <c r="E597" s="74"/>
      <c r="F597" s="74"/>
      <c r="G597" s="74"/>
      <c r="H597" s="74"/>
      <c r="I597" s="102"/>
      <c r="J597" s="102"/>
      <c r="K597" s="102"/>
      <c r="L597" s="102"/>
      <c r="M597" s="39"/>
      <c r="N597" s="103"/>
      <c r="O597" s="39"/>
    </row>
    <row r="598" spans="1:15" ht="14" x14ac:dyDescent="0.15">
      <c r="A598" s="74"/>
      <c r="B598" s="74"/>
      <c r="C598" s="74"/>
      <c r="D598" s="102"/>
      <c r="E598" s="74"/>
      <c r="F598" s="74"/>
      <c r="G598" s="74"/>
      <c r="H598" s="74"/>
      <c r="I598" s="102"/>
      <c r="J598" s="102"/>
      <c r="K598" s="102"/>
      <c r="L598" s="102"/>
      <c r="M598" s="39"/>
      <c r="N598" s="103"/>
      <c r="O598" s="39"/>
    </row>
    <row r="599" spans="1:15" ht="14" x14ac:dyDescent="0.15">
      <c r="A599" s="74"/>
      <c r="B599" s="74"/>
      <c r="C599" s="74"/>
      <c r="D599" s="102"/>
      <c r="E599" s="74"/>
      <c r="F599" s="74"/>
      <c r="G599" s="74"/>
      <c r="H599" s="74"/>
      <c r="I599" s="102"/>
      <c r="J599" s="102"/>
      <c r="K599" s="102"/>
      <c r="L599" s="102"/>
      <c r="M599" s="39"/>
      <c r="N599" s="103"/>
      <c r="O599" s="39"/>
    </row>
    <row r="600" spans="1:15" ht="14" x14ac:dyDescent="0.15">
      <c r="A600" s="74"/>
      <c r="B600" s="74"/>
      <c r="C600" s="74"/>
      <c r="D600" s="102"/>
      <c r="E600" s="74"/>
      <c r="F600" s="74"/>
      <c r="G600" s="74"/>
      <c r="H600" s="74"/>
      <c r="I600" s="102"/>
      <c r="J600" s="102"/>
      <c r="K600" s="102"/>
      <c r="L600" s="102"/>
      <c r="M600" s="39"/>
      <c r="N600" s="103"/>
      <c r="O600" s="39"/>
    </row>
    <row r="601" spans="1:15" ht="14" x14ac:dyDescent="0.15">
      <c r="A601" s="74"/>
      <c r="B601" s="74"/>
      <c r="C601" s="74"/>
      <c r="D601" s="102"/>
      <c r="E601" s="74"/>
      <c r="F601" s="74"/>
      <c r="G601" s="74"/>
      <c r="H601" s="74"/>
      <c r="I601" s="102"/>
      <c r="J601" s="102"/>
      <c r="K601" s="102"/>
      <c r="L601" s="102"/>
      <c r="M601" s="39"/>
      <c r="N601" s="103"/>
      <c r="O601" s="39"/>
    </row>
    <row r="602" spans="1:15" ht="14" x14ac:dyDescent="0.15">
      <c r="A602" s="74"/>
      <c r="B602" s="74"/>
      <c r="C602" s="74"/>
      <c r="D602" s="102"/>
      <c r="E602" s="74"/>
      <c r="F602" s="74"/>
      <c r="G602" s="74"/>
      <c r="H602" s="74"/>
      <c r="I602" s="102"/>
      <c r="J602" s="102"/>
      <c r="K602" s="102"/>
      <c r="L602" s="102"/>
      <c r="M602" s="39"/>
      <c r="N602" s="103"/>
      <c r="O602" s="39"/>
    </row>
    <row r="603" spans="1:15" ht="14" x14ac:dyDescent="0.15">
      <c r="A603" s="74"/>
      <c r="B603" s="74"/>
      <c r="C603" s="74"/>
      <c r="D603" s="102"/>
      <c r="E603" s="74"/>
      <c r="F603" s="74"/>
      <c r="G603" s="74"/>
      <c r="H603" s="74"/>
      <c r="I603" s="102"/>
      <c r="J603" s="102"/>
      <c r="K603" s="102"/>
      <c r="L603" s="102"/>
      <c r="M603" s="39"/>
      <c r="N603" s="103"/>
      <c r="O603" s="39"/>
    </row>
    <row r="604" spans="1:15" ht="14" x14ac:dyDescent="0.15">
      <c r="A604" s="74"/>
      <c r="B604" s="74"/>
      <c r="C604" s="74"/>
      <c r="D604" s="102"/>
      <c r="E604" s="74"/>
      <c r="F604" s="74"/>
      <c r="G604" s="74"/>
      <c r="H604" s="74"/>
      <c r="I604" s="102"/>
      <c r="J604" s="102"/>
      <c r="K604" s="102"/>
      <c r="L604" s="102"/>
      <c r="M604" s="39"/>
      <c r="N604" s="103"/>
      <c r="O604" s="39"/>
    </row>
    <row r="605" spans="1:15" ht="14" x14ac:dyDescent="0.15">
      <c r="A605" s="74"/>
      <c r="B605" s="74"/>
      <c r="C605" s="74"/>
      <c r="D605" s="102"/>
      <c r="E605" s="74"/>
      <c r="F605" s="74"/>
      <c r="G605" s="74"/>
      <c r="H605" s="74"/>
      <c r="I605" s="102"/>
      <c r="J605" s="102"/>
      <c r="K605" s="102"/>
      <c r="L605" s="102"/>
      <c r="M605" s="39"/>
      <c r="N605" s="103"/>
      <c r="O605" s="39"/>
    </row>
    <row r="606" spans="1:15" ht="14" x14ac:dyDescent="0.15">
      <c r="A606" s="74"/>
      <c r="B606" s="74"/>
      <c r="C606" s="74"/>
      <c r="D606" s="102"/>
      <c r="E606" s="74"/>
      <c r="F606" s="74"/>
      <c r="G606" s="74"/>
      <c r="H606" s="74"/>
      <c r="I606" s="102"/>
      <c r="J606" s="102"/>
      <c r="K606" s="102"/>
      <c r="L606" s="102"/>
      <c r="M606" s="39"/>
      <c r="N606" s="103"/>
      <c r="O606" s="39"/>
    </row>
    <row r="607" spans="1:15" ht="14" x14ac:dyDescent="0.15">
      <c r="A607" s="74"/>
      <c r="B607" s="74"/>
      <c r="C607" s="74"/>
      <c r="D607" s="102"/>
      <c r="E607" s="74"/>
      <c r="F607" s="74"/>
      <c r="G607" s="74"/>
      <c r="H607" s="74"/>
      <c r="I607" s="102"/>
      <c r="J607" s="102"/>
      <c r="K607" s="102"/>
      <c r="L607" s="102"/>
      <c r="M607" s="39"/>
      <c r="N607" s="103"/>
      <c r="O607" s="39"/>
    </row>
    <row r="608" spans="1:15" ht="14" x14ac:dyDescent="0.15">
      <c r="A608" s="74"/>
      <c r="B608" s="74"/>
      <c r="C608" s="74"/>
      <c r="D608" s="102"/>
      <c r="E608" s="74"/>
      <c r="F608" s="74"/>
      <c r="G608" s="74"/>
      <c r="H608" s="74"/>
      <c r="I608" s="102"/>
      <c r="J608" s="102"/>
      <c r="K608" s="102"/>
      <c r="L608" s="102"/>
      <c r="M608" s="39"/>
      <c r="N608" s="103"/>
      <c r="O608" s="39"/>
    </row>
    <row r="609" spans="1:15" ht="14" x14ac:dyDescent="0.15">
      <c r="A609" s="74"/>
      <c r="B609" s="74"/>
      <c r="C609" s="74"/>
      <c r="D609" s="102"/>
      <c r="E609" s="74"/>
      <c r="F609" s="74"/>
      <c r="G609" s="74"/>
      <c r="H609" s="74"/>
      <c r="I609" s="102"/>
      <c r="J609" s="102"/>
      <c r="K609" s="102"/>
      <c r="L609" s="102"/>
      <c r="M609" s="39"/>
      <c r="N609" s="103"/>
      <c r="O609" s="39"/>
    </row>
    <row r="610" spans="1:15" ht="14" x14ac:dyDescent="0.15">
      <c r="A610" s="74"/>
      <c r="B610" s="74"/>
      <c r="C610" s="74"/>
      <c r="D610" s="102"/>
      <c r="E610" s="74"/>
      <c r="F610" s="74"/>
      <c r="G610" s="74"/>
      <c r="H610" s="74"/>
      <c r="I610" s="102"/>
      <c r="J610" s="102"/>
      <c r="K610" s="102"/>
      <c r="L610" s="102"/>
      <c r="M610" s="39"/>
      <c r="N610" s="103"/>
      <c r="O610" s="39"/>
    </row>
    <row r="611" spans="1:15" ht="14" x14ac:dyDescent="0.15">
      <c r="A611" s="74"/>
      <c r="B611" s="74"/>
      <c r="C611" s="74"/>
      <c r="D611" s="102"/>
      <c r="E611" s="74"/>
      <c r="F611" s="74"/>
      <c r="G611" s="74"/>
      <c r="H611" s="74"/>
      <c r="I611" s="102"/>
      <c r="J611" s="102"/>
      <c r="K611" s="102"/>
      <c r="L611" s="102"/>
      <c r="M611" s="39"/>
      <c r="N611" s="103"/>
      <c r="O611" s="39"/>
    </row>
    <row r="612" spans="1:15" ht="14" x14ac:dyDescent="0.15">
      <c r="A612" s="74"/>
      <c r="B612" s="74"/>
      <c r="C612" s="74"/>
      <c r="D612" s="102"/>
      <c r="E612" s="74"/>
      <c r="F612" s="74"/>
      <c r="G612" s="74"/>
      <c r="H612" s="74"/>
      <c r="I612" s="102"/>
      <c r="J612" s="102"/>
      <c r="K612" s="102"/>
      <c r="L612" s="102"/>
      <c r="M612" s="39"/>
      <c r="N612" s="103"/>
      <c r="O612" s="39"/>
    </row>
    <row r="613" spans="1:15" ht="14" x14ac:dyDescent="0.15">
      <c r="A613" s="74"/>
      <c r="B613" s="74"/>
      <c r="C613" s="74"/>
      <c r="D613" s="102"/>
      <c r="E613" s="74"/>
      <c r="F613" s="74"/>
      <c r="G613" s="74"/>
      <c r="H613" s="74"/>
      <c r="I613" s="102"/>
      <c r="J613" s="102"/>
      <c r="K613" s="102"/>
      <c r="L613" s="102"/>
      <c r="M613" s="39"/>
      <c r="N613" s="103"/>
      <c r="O613" s="39"/>
    </row>
    <row r="614" spans="1:15" ht="14" x14ac:dyDescent="0.15">
      <c r="A614" s="74"/>
      <c r="B614" s="74"/>
      <c r="C614" s="74"/>
      <c r="D614" s="102"/>
      <c r="E614" s="74"/>
      <c r="F614" s="74"/>
      <c r="G614" s="74"/>
      <c r="H614" s="74"/>
      <c r="I614" s="102"/>
      <c r="J614" s="102"/>
      <c r="K614" s="102"/>
      <c r="L614" s="102"/>
      <c r="M614" s="39"/>
      <c r="N614" s="103"/>
      <c r="O614" s="39"/>
    </row>
    <row r="615" spans="1:15" ht="14" x14ac:dyDescent="0.15">
      <c r="A615" s="74"/>
      <c r="B615" s="74"/>
      <c r="C615" s="74"/>
      <c r="D615" s="102"/>
      <c r="E615" s="74"/>
      <c r="F615" s="74"/>
      <c r="G615" s="74"/>
      <c r="H615" s="74"/>
      <c r="I615" s="102"/>
      <c r="J615" s="102"/>
      <c r="K615" s="102"/>
      <c r="L615" s="102"/>
      <c r="M615" s="39"/>
      <c r="N615" s="103"/>
      <c r="O615" s="39"/>
    </row>
    <row r="616" spans="1:15" ht="14" x14ac:dyDescent="0.15">
      <c r="A616" s="74"/>
      <c r="B616" s="74"/>
      <c r="C616" s="74"/>
      <c r="D616" s="102"/>
      <c r="E616" s="74"/>
      <c r="F616" s="74"/>
      <c r="G616" s="74"/>
      <c r="H616" s="74"/>
      <c r="I616" s="102"/>
      <c r="J616" s="102"/>
      <c r="K616" s="102"/>
      <c r="L616" s="102"/>
      <c r="M616" s="39"/>
      <c r="N616" s="103"/>
      <c r="O616" s="39"/>
    </row>
    <row r="617" spans="1:15" ht="14" x14ac:dyDescent="0.15">
      <c r="A617" s="74"/>
      <c r="B617" s="74"/>
      <c r="C617" s="74"/>
      <c r="D617" s="102"/>
      <c r="E617" s="74"/>
      <c r="F617" s="74"/>
      <c r="G617" s="74"/>
      <c r="H617" s="74"/>
      <c r="I617" s="102"/>
      <c r="J617" s="102"/>
      <c r="K617" s="102"/>
      <c r="L617" s="102"/>
      <c r="M617" s="39"/>
      <c r="N617" s="103"/>
      <c r="O617" s="39"/>
    </row>
    <row r="618" spans="1:15" ht="14" x14ac:dyDescent="0.15">
      <c r="A618" s="74"/>
      <c r="B618" s="74"/>
      <c r="C618" s="74"/>
      <c r="D618" s="102"/>
      <c r="E618" s="74"/>
      <c r="F618" s="74"/>
      <c r="G618" s="74"/>
      <c r="H618" s="74"/>
      <c r="I618" s="102"/>
      <c r="J618" s="102"/>
      <c r="K618" s="102"/>
      <c r="L618" s="102"/>
      <c r="M618" s="39"/>
      <c r="N618" s="103"/>
      <c r="O618" s="39"/>
    </row>
    <row r="619" spans="1:15" ht="14" x14ac:dyDescent="0.15">
      <c r="A619" s="74"/>
      <c r="B619" s="74"/>
      <c r="C619" s="74"/>
      <c r="D619" s="102"/>
      <c r="E619" s="74"/>
      <c r="F619" s="74"/>
      <c r="G619" s="74"/>
      <c r="H619" s="74"/>
      <c r="I619" s="102"/>
      <c r="J619" s="102"/>
      <c r="K619" s="102"/>
      <c r="L619" s="102"/>
      <c r="M619" s="39"/>
      <c r="N619" s="103"/>
      <c r="O619" s="39"/>
    </row>
    <row r="620" spans="1:15" ht="14" x14ac:dyDescent="0.15">
      <c r="A620" s="74"/>
      <c r="B620" s="74"/>
      <c r="C620" s="74"/>
      <c r="D620" s="102"/>
      <c r="E620" s="74"/>
      <c r="F620" s="74"/>
      <c r="G620" s="74"/>
      <c r="H620" s="74"/>
      <c r="I620" s="102"/>
      <c r="J620" s="102"/>
      <c r="K620" s="102"/>
      <c r="L620" s="102"/>
      <c r="M620" s="39"/>
      <c r="N620" s="103"/>
      <c r="O620" s="39"/>
    </row>
    <row r="621" spans="1:15" ht="14" x14ac:dyDescent="0.15">
      <c r="A621" s="74"/>
      <c r="B621" s="74"/>
      <c r="C621" s="74"/>
      <c r="D621" s="102"/>
      <c r="E621" s="74"/>
      <c r="F621" s="74"/>
      <c r="G621" s="74"/>
      <c r="H621" s="74"/>
      <c r="I621" s="102"/>
      <c r="J621" s="102"/>
      <c r="K621" s="102"/>
      <c r="L621" s="102"/>
      <c r="M621" s="39"/>
      <c r="N621" s="103"/>
      <c r="O621" s="39"/>
    </row>
    <row r="622" spans="1:15" ht="14" x14ac:dyDescent="0.15">
      <c r="A622" s="74"/>
      <c r="B622" s="74"/>
      <c r="C622" s="74"/>
      <c r="D622" s="102"/>
      <c r="E622" s="74"/>
      <c r="F622" s="74"/>
      <c r="G622" s="74"/>
      <c r="H622" s="74"/>
      <c r="I622" s="102"/>
      <c r="J622" s="102"/>
      <c r="K622" s="102"/>
      <c r="L622" s="102"/>
      <c r="M622" s="39"/>
      <c r="N622" s="103"/>
      <c r="O622" s="39"/>
    </row>
    <row r="623" spans="1:15" ht="14" x14ac:dyDescent="0.15">
      <c r="A623" s="74"/>
      <c r="B623" s="74"/>
      <c r="C623" s="74"/>
      <c r="D623" s="102"/>
      <c r="E623" s="74"/>
      <c r="F623" s="74"/>
      <c r="G623" s="74"/>
      <c r="H623" s="74"/>
      <c r="I623" s="102"/>
      <c r="J623" s="102"/>
      <c r="K623" s="102"/>
      <c r="L623" s="102"/>
      <c r="M623" s="39"/>
      <c r="N623" s="103"/>
      <c r="O623" s="39"/>
    </row>
    <row r="624" spans="1:15" ht="14" x14ac:dyDescent="0.15">
      <c r="A624" s="74"/>
      <c r="B624" s="74"/>
      <c r="C624" s="74"/>
      <c r="D624" s="102"/>
      <c r="E624" s="74"/>
      <c r="F624" s="74"/>
      <c r="G624" s="74"/>
      <c r="H624" s="74"/>
      <c r="I624" s="102"/>
      <c r="J624" s="102"/>
      <c r="K624" s="102"/>
      <c r="L624" s="102"/>
      <c r="M624" s="39"/>
      <c r="N624" s="103"/>
      <c r="O624" s="39"/>
    </row>
    <row r="625" spans="1:15" ht="14" x14ac:dyDescent="0.15">
      <c r="A625" s="74"/>
      <c r="B625" s="74"/>
      <c r="C625" s="74"/>
      <c r="D625" s="102"/>
      <c r="E625" s="74"/>
      <c r="F625" s="74"/>
      <c r="G625" s="74"/>
      <c r="H625" s="74"/>
      <c r="I625" s="102"/>
      <c r="J625" s="102"/>
      <c r="K625" s="102"/>
      <c r="L625" s="102"/>
      <c r="M625" s="39"/>
      <c r="N625" s="103"/>
      <c r="O625" s="39"/>
    </row>
    <row r="626" spans="1:15" ht="14" x14ac:dyDescent="0.15">
      <c r="A626" s="74"/>
      <c r="B626" s="74"/>
      <c r="C626" s="74"/>
      <c r="D626" s="102"/>
      <c r="E626" s="74"/>
      <c r="F626" s="74"/>
      <c r="G626" s="74"/>
      <c r="H626" s="74"/>
      <c r="I626" s="102"/>
      <c r="J626" s="102"/>
      <c r="K626" s="102"/>
      <c r="L626" s="102"/>
      <c r="M626" s="39"/>
      <c r="N626" s="103"/>
      <c r="O626" s="39"/>
    </row>
    <row r="627" spans="1:15" ht="14" x14ac:dyDescent="0.15">
      <c r="A627" s="74"/>
      <c r="B627" s="74"/>
      <c r="C627" s="74"/>
      <c r="D627" s="102"/>
      <c r="E627" s="74"/>
      <c r="F627" s="74"/>
      <c r="G627" s="74"/>
      <c r="H627" s="74"/>
      <c r="I627" s="102"/>
      <c r="J627" s="102"/>
      <c r="K627" s="102"/>
      <c r="L627" s="102"/>
      <c r="M627" s="39"/>
      <c r="N627" s="103"/>
      <c r="O627" s="39"/>
    </row>
    <row r="628" spans="1:15" ht="14" x14ac:dyDescent="0.15">
      <c r="A628" s="74"/>
      <c r="B628" s="74"/>
      <c r="C628" s="74"/>
      <c r="D628" s="102"/>
      <c r="E628" s="74"/>
      <c r="F628" s="74"/>
      <c r="G628" s="74"/>
      <c r="H628" s="74"/>
      <c r="I628" s="102"/>
      <c r="J628" s="102"/>
      <c r="K628" s="102"/>
      <c r="L628" s="102"/>
      <c r="M628" s="39"/>
      <c r="N628" s="103"/>
      <c r="O628" s="39"/>
    </row>
    <row r="629" spans="1:15" ht="14" x14ac:dyDescent="0.15">
      <c r="A629" s="74"/>
      <c r="B629" s="74"/>
      <c r="C629" s="74"/>
      <c r="D629" s="102"/>
      <c r="E629" s="74"/>
      <c r="F629" s="74"/>
      <c r="G629" s="74"/>
      <c r="H629" s="74"/>
      <c r="I629" s="102"/>
      <c r="J629" s="102"/>
      <c r="K629" s="102"/>
      <c r="L629" s="102"/>
      <c r="M629" s="39"/>
      <c r="N629" s="103"/>
      <c r="O629" s="39"/>
    </row>
    <row r="630" spans="1:15" ht="14" x14ac:dyDescent="0.15">
      <c r="A630" s="74"/>
      <c r="B630" s="74"/>
      <c r="C630" s="74"/>
      <c r="D630" s="102"/>
      <c r="E630" s="74"/>
      <c r="F630" s="74"/>
      <c r="G630" s="74"/>
      <c r="H630" s="74"/>
      <c r="I630" s="102"/>
      <c r="J630" s="102"/>
      <c r="K630" s="102"/>
      <c r="L630" s="102"/>
      <c r="M630" s="39"/>
      <c r="N630" s="103"/>
      <c r="O630" s="39"/>
    </row>
    <row r="631" spans="1:15" ht="14" x14ac:dyDescent="0.15">
      <c r="A631" s="74"/>
      <c r="B631" s="74"/>
      <c r="C631" s="74"/>
      <c r="D631" s="102"/>
      <c r="E631" s="74"/>
      <c r="F631" s="74"/>
      <c r="G631" s="74"/>
      <c r="H631" s="74"/>
      <c r="I631" s="102"/>
      <c r="J631" s="102"/>
      <c r="K631" s="102"/>
      <c r="L631" s="102"/>
      <c r="M631" s="39"/>
      <c r="N631" s="103"/>
      <c r="O631" s="39"/>
    </row>
    <row r="632" spans="1:15" ht="14" x14ac:dyDescent="0.15">
      <c r="A632" s="74"/>
      <c r="B632" s="74"/>
      <c r="C632" s="74"/>
      <c r="D632" s="102"/>
      <c r="E632" s="74"/>
      <c r="F632" s="74"/>
      <c r="G632" s="74"/>
      <c r="H632" s="74"/>
      <c r="I632" s="102"/>
      <c r="J632" s="102"/>
      <c r="K632" s="102"/>
      <c r="L632" s="102"/>
      <c r="M632" s="39"/>
      <c r="N632" s="103"/>
      <c r="O632" s="39"/>
    </row>
    <row r="633" spans="1:15" ht="14" x14ac:dyDescent="0.15">
      <c r="A633" s="74"/>
      <c r="B633" s="74"/>
      <c r="C633" s="74"/>
      <c r="D633" s="102"/>
      <c r="E633" s="74"/>
      <c r="F633" s="74"/>
      <c r="G633" s="74"/>
      <c r="H633" s="74"/>
      <c r="I633" s="102"/>
      <c r="J633" s="102"/>
      <c r="K633" s="102"/>
      <c r="L633" s="102"/>
      <c r="M633" s="39"/>
      <c r="N633" s="103"/>
      <c r="O633" s="39"/>
    </row>
    <row r="634" spans="1:15" ht="14" x14ac:dyDescent="0.15">
      <c r="A634" s="74"/>
      <c r="B634" s="74"/>
      <c r="C634" s="74"/>
      <c r="D634" s="102"/>
      <c r="E634" s="74"/>
      <c r="F634" s="74"/>
      <c r="G634" s="74"/>
      <c r="H634" s="74"/>
      <c r="I634" s="102"/>
      <c r="J634" s="102"/>
      <c r="K634" s="102"/>
      <c r="L634" s="102"/>
      <c r="M634" s="39"/>
      <c r="N634" s="103"/>
      <c r="O634" s="39"/>
    </row>
    <row r="635" spans="1:15" ht="14" x14ac:dyDescent="0.15">
      <c r="A635" s="74"/>
      <c r="B635" s="74"/>
      <c r="C635" s="74"/>
      <c r="D635" s="102"/>
      <c r="E635" s="74"/>
      <c r="F635" s="74"/>
      <c r="G635" s="74"/>
      <c r="H635" s="74"/>
      <c r="I635" s="102"/>
      <c r="J635" s="102"/>
      <c r="K635" s="102"/>
      <c r="L635" s="102"/>
      <c r="M635" s="39"/>
      <c r="N635" s="103"/>
      <c r="O635" s="39"/>
    </row>
    <row r="636" spans="1:15" ht="14" x14ac:dyDescent="0.15">
      <c r="A636" s="74"/>
      <c r="B636" s="74"/>
      <c r="C636" s="74"/>
      <c r="D636" s="102"/>
      <c r="E636" s="74"/>
      <c r="F636" s="74"/>
      <c r="G636" s="74"/>
      <c r="H636" s="74"/>
      <c r="I636" s="102"/>
      <c r="J636" s="102"/>
      <c r="K636" s="102"/>
      <c r="L636" s="102"/>
      <c r="M636" s="39"/>
      <c r="N636" s="103"/>
      <c r="O636" s="39"/>
    </row>
    <row r="637" spans="1:15" ht="14" x14ac:dyDescent="0.15">
      <c r="A637" s="74"/>
      <c r="B637" s="74"/>
      <c r="C637" s="74"/>
      <c r="D637" s="102"/>
      <c r="E637" s="74"/>
      <c r="F637" s="74"/>
      <c r="G637" s="74"/>
      <c r="H637" s="74"/>
      <c r="I637" s="102"/>
      <c r="J637" s="102"/>
      <c r="K637" s="102"/>
      <c r="L637" s="102"/>
      <c r="M637" s="39"/>
      <c r="N637" s="103"/>
      <c r="O637" s="39"/>
    </row>
    <row r="638" spans="1:15" ht="14" x14ac:dyDescent="0.15">
      <c r="A638" s="74"/>
      <c r="B638" s="74"/>
      <c r="C638" s="74"/>
      <c r="D638" s="102"/>
      <c r="E638" s="74"/>
      <c r="F638" s="74"/>
      <c r="G638" s="74"/>
      <c r="H638" s="74"/>
      <c r="I638" s="102"/>
      <c r="J638" s="102"/>
      <c r="K638" s="102"/>
      <c r="L638" s="102"/>
      <c r="M638" s="39"/>
      <c r="N638" s="103"/>
      <c r="O638" s="39"/>
    </row>
    <row r="639" spans="1:15" ht="14" x14ac:dyDescent="0.15">
      <c r="A639" s="74"/>
      <c r="B639" s="74"/>
      <c r="C639" s="74"/>
      <c r="D639" s="102"/>
      <c r="E639" s="74"/>
      <c r="F639" s="74"/>
      <c r="G639" s="74"/>
      <c r="H639" s="74"/>
      <c r="I639" s="102"/>
      <c r="J639" s="102"/>
      <c r="K639" s="102"/>
      <c r="L639" s="102"/>
      <c r="M639" s="39"/>
      <c r="N639" s="103"/>
      <c r="O639" s="39"/>
    </row>
    <row r="640" spans="1:15" ht="14" x14ac:dyDescent="0.15">
      <c r="A640" s="74"/>
      <c r="B640" s="74"/>
      <c r="C640" s="74"/>
      <c r="D640" s="102"/>
      <c r="E640" s="74"/>
      <c r="F640" s="74"/>
      <c r="G640" s="74"/>
      <c r="H640" s="74"/>
      <c r="I640" s="102"/>
      <c r="J640" s="102"/>
      <c r="K640" s="102"/>
      <c r="L640" s="102"/>
      <c r="M640" s="39"/>
      <c r="N640" s="103"/>
      <c r="O640" s="39"/>
    </row>
    <row r="641" spans="1:15" ht="14" x14ac:dyDescent="0.15">
      <c r="A641" s="74"/>
      <c r="B641" s="74"/>
      <c r="C641" s="74"/>
      <c r="D641" s="102"/>
      <c r="E641" s="74"/>
      <c r="F641" s="74"/>
      <c r="G641" s="74"/>
      <c r="H641" s="74"/>
      <c r="I641" s="102"/>
      <c r="J641" s="102"/>
      <c r="K641" s="102"/>
      <c r="L641" s="102"/>
      <c r="M641" s="39"/>
      <c r="N641" s="103"/>
      <c r="O641" s="39"/>
    </row>
    <row r="642" spans="1:15" ht="14" x14ac:dyDescent="0.15">
      <c r="A642" s="74"/>
      <c r="B642" s="74"/>
      <c r="C642" s="74"/>
      <c r="D642" s="102"/>
      <c r="E642" s="74"/>
      <c r="F642" s="74"/>
      <c r="G642" s="74"/>
      <c r="H642" s="74"/>
      <c r="I642" s="102"/>
      <c r="J642" s="102"/>
      <c r="K642" s="102"/>
      <c r="L642" s="102"/>
      <c r="M642" s="39"/>
      <c r="N642" s="103"/>
      <c r="O642" s="39"/>
    </row>
    <row r="643" spans="1:15" ht="14" x14ac:dyDescent="0.15">
      <c r="A643" s="74"/>
      <c r="B643" s="74"/>
      <c r="C643" s="74"/>
      <c r="D643" s="102"/>
      <c r="E643" s="74"/>
      <c r="F643" s="74"/>
      <c r="G643" s="74"/>
      <c r="H643" s="74"/>
      <c r="I643" s="102"/>
      <c r="J643" s="102"/>
      <c r="K643" s="102"/>
      <c r="L643" s="102"/>
      <c r="M643" s="39"/>
      <c r="N643" s="103"/>
      <c r="O643" s="39"/>
    </row>
    <row r="644" spans="1:15" ht="14" x14ac:dyDescent="0.15">
      <c r="A644" s="74"/>
      <c r="B644" s="74"/>
      <c r="C644" s="74"/>
      <c r="D644" s="102"/>
      <c r="E644" s="74"/>
      <c r="F644" s="74"/>
      <c r="G644" s="74"/>
      <c r="H644" s="74"/>
      <c r="I644" s="102"/>
      <c r="J644" s="102"/>
      <c r="K644" s="102"/>
      <c r="L644" s="102"/>
      <c r="M644" s="39"/>
      <c r="N644" s="103"/>
      <c r="O644" s="39"/>
    </row>
    <row r="645" spans="1:15" ht="14" x14ac:dyDescent="0.15">
      <c r="A645" s="74"/>
      <c r="B645" s="74"/>
      <c r="C645" s="74"/>
      <c r="D645" s="102"/>
      <c r="E645" s="74"/>
      <c r="F645" s="74"/>
      <c r="G645" s="74"/>
      <c r="H645" s="74"/>
      <c r="I645" s="102"/>
      <c r="J645" s="102"/>
      <c r="K645" s="102"/>
      <c r="L645" s="102"/>
      <c r="M645" s="39"/>
      <c r="N645" s="103"/>
      <c r="O645" s="39"/>
    </row>
    <row r="646" spans="1:15" ht="14" x14ac:dyDescent="0.15">
      <c r="A646" s="74"/>
      <c r="B646" s="74"/>
      <c r="C646" s="74"/>
      <c r="D646" s="102"/>
      <c r="E646" s="74"/>
      <c r="F646" s="74"/>
      <c r="G646" s="74"/>
      <c r="H646" s="74"/>
      <c r="I646" s="102"/>
      <c r="J646" s="102"/>
      <c r="K646" s="102"/>
      <c r="L646" s="102"/>
      <c r="M646" s="39"/>
      <c r="N646" s="103"/>
      <c r="O646" s="39"/>
    </row>
    <row r="647" spans="1:15" ht="14" x14ac:dyDescent="0.15">
      <c r="A647" s="74"/>
      <c r="B647" s="74"/>
      <c r="C647" s="74"/>
      <c r="D647" s="102"/>
      <c r="E647" s="74"/>
      <c r="F647" s="74"/>
      <c r="G647" s="74"/>
      <c r="H647" s="74"/>
      <c r="I647" s="102"/>
      <c r="J647" s="102"/>
      <c r="K647" s="102"/>
      <c r="L647" s="102"/>
      <c r="M647" s="39"/>
      <c r="N647" s="103"/>
      <c r="O647" s="39"/>
    </row>
    <row r="648" spans="1:15" ht="14" x14ac:dyDescent="0.15">
      <c r="A648" s="74"/>
      <c r="B648" s="74"/>
      <c r="C648" s="74"/>
      <c r="D648" s="102"/>
      <c r="E648" s="74"/>
      <c r="F648" s="74"/>
      <c r="G648" s="74"/>
      <c r="H648" s="74"/>
      <c r="I648" s="102"/>
      <c r="J648" s="102"/>
      <c r="K648" s="102"/>
      <c r="L648" s="102"/>
      <c r="M648" s="39"/>
      <c r="N648" s="103"/>
      <c r="O648" s="39"/>
    </row>
    <row r="649" spans="1:15" ht="14" x14ac:dyDescent="0.15">
      <c r="A649" s="74"/>
      <c r="B649" s="74"/>
      <c r="C649" s="74"/>
      <c r="D649" s="102"/>
      <c r="E649" s="74"/>
      <c r="F649" s="74"/>
      <c r="G649" s="74"/>
      <c r="H649" s="74"/>
      <c r="I649" s="102"/>
      <c r="J649" s="102"/>
      <c r="K649" s="102"/>
      <c r="L649" s="102"/>
      <c r="M649" s="39"/>
      <c r="N649" s="103"/>
      <c r="O649" s="39"/>
    </row>
    <row r="650" spans="1:15" ht="14" x14ac:dyDescent="0.15">
      <c r="A650" s="74"/>
      <c r="B650" s="74"/>
      <c r="C650" s="74"/>
      <c r="D650" s="102"/>
      <c r="E650" s="74"/>
      <c r="F650" s="74"/>
      <c r="G650" s="74"/>
      <c r="H650" s="74"/>
      <c r="I650" s="102"/>
      <c r="J650" s="102"/>
      <c r="K650" s="102"/>
      <c r="L650" s="102"/>
      <c r="M650" s="39"/>
      <c r="N650" s="103"/>
      <c r="O650" s="39"/>
    </row>
    <row r="651" spans="1:15" ht="14" x14ac:dyDescent="0.15">
      <c r="A651" s="74"/>
      <c r="B651" s="74"/>
      <c r="C651" s="74"/>
      <c r="D651" s="102"/>
      <c r="E651" s="74"/>
      <c r="F651" s="74"/>
      <c r="G651" s="74"/>
      <c r="H651" s="74"/>
      <c r="I651" s="102"/>
      <c r="J651" s="102"/>
      <c r="K651" s="102"/>
      <c r="L651" s="102"/>
      <c r="M651" s="39"/>
      <c r="N651" s="103"/>
      <c r="O651" s="39"/>
    </row>
    <row r="652" spans="1:15" ht="14" x14ac:dyDescent="0.15">
      <c r="A652" s="74"/>
      <c r="B652" s="74"/>
      <c r="C652" s="74"/>
      <c r="D652" s="102"/>
      <c r="E652" s="74"/>
      <c r="F652" s="74"/>
      <c r="G652" s="74"/>
      <c r="H652" s="74"/>
      <c r="I652" s="102"/>
      <c r="J652" s="102"/>
      <c r="K652" s="102"/>
      <c r="L652" s="102"/>
      <c r="M652" s="39"/>
      <c r="N652" s="103"/>
      <c r="O652" s="39"/>
    </row>
    <row r="653" spans="1:15" ht="14" x14ac:dyDescent="0.15">
      <c r="A653" s="74"/>
      <c r="B653" s="74"/>
      <c r="C653" s="74"/>
      <c r="D653" s="102"/>
      <c r="E653" s="74"/>
      <c r="F653" s="74"/>
      <c r="G653" s="74"/>
      <c r="H653" s="74"/>
      <c r="I653" s="102"/>
      <c r="J653" s="102"/>
      <c r="K653" s="102"/>
      <c r="L653" s="102"/>
      <c r="M653" s="39"/>
      <c r="N653" s="103"/>
      <c r="O653" s="39"/>
    </row>
    <row r="654" spans="1:15" ht="14" x14ac:dyDescent="0.15">
      <c r="A654" s="74"/>
      <c r="B654" s="74"/>
      <c r="C654" s="74"/>
      <c r="D654" s="102"/>
      <c r="E654" s="74"/>
      <c r="F654" s="74"/>
      <c r="G654" s="74"/>
      <c r="H654" s="74"/>
      <c r="I654" s="102"/>
      <c r="J654" s="102"/>
      <c r="K654" s="102"/>
      <c r="L654" s="102"/>
      <c r="M654" s="39"/>
      <c r="N654" s="103"/>
      <c r="O654" s="39"/>
    </row>
    <row r="655" spans="1:15" ht="14" x14ac:dyDescent="0.15">
      <c r="A655" s="74"/>
      <c r="B655" s="74"/>
      <c r="C655" s="74"/>
      <c r="D655" s="102"/>
      <c r="E655" s="74"/>
      <c r="F655" s="74"/>
      <c r="G655" s="74"/>
      <c r="H655" s="74"/>
      <c r="I655" s="102"/>
      <c r="J655" s="102"/>
      <c r="K655" s="102"/>
      <c r="L655" s="102"/>
      <c r="M655" s="39"/>
      <c r="N655" s="103"/>
      <c r="O655" s="39"/>
    </row>
    <row r="656" spans="1:15" ht="14" x14ac:dyDescent="0.15">
      <c r="A656" s="74"/>
      <c r="B656" s="74"/>
      <c r="C656" s="74"/>
      <c r="D656" s="102"/>
      <c r="E656" s="74"/>
      <c r="F656" s="74"/>
      <c r="G656" s="74"/>
      <c r="H656" s="74"/>
      <c r="I656" s="102"/>
      <c r="J656" s="102"/>
      <c r="K656" s="102"/>
      <c r="L656" s="102"/>
      <c r="M656" s="39"/>
      <c r="N656" s="103"/>
      <c r="O656" s="39"/>
    </row>
    <row r="657" spans="1:15" ht="14" x14ac:dyDescent="0.15">
      <c r="A657" s="74"/>
      <c r="B657" s="74"/>
      <c r="C657" s="74"/>
      <c r="D657" s="102"/>
      <c r="E657" s="74"/>
      <c r="F657" s="74"/>
      <c r="G657" s="74"/>
      <c r="H657" s="74"/>
      <c r="I657" s="102"/>
      <c r="J657" s="102"/>
      <c r="K657" s="102"/>
      <c r="L657" s="102"/>
      <c r="M657" s="39"/>
      <c r="N657" s="103"/>
      <c r="O657" s="39"/>
    </row>
    <row r="658" spans="1:15" ht="14" x14ac:dyDescent="0.15">
      <c r="A658" s="74"/>
      <c r="B658" s="74"/>
      <c r="C658" s="74"/>
      <c r="D658" s="102"/>
      <c r="E658" s="74"/>
      <c r="F658" s="74"/>
      <c r="G658" s="74"/>
      <c r="H658" s="74"/>
      <c r="I658" s="102"/>
      <c r="J658" s="102"/>
      <c r="K658" s="102"/>
      <c r="L658" s="102"/>
      <c r="M658" s="39"/>
      <c r="N658" s="103"/>
      <c r="O658" s="39"/>
    </row>
    <row r="659" spans="1:15" ht="14" x14ac:dyDescent="0.15">
      <c r="A659" s="74"/>
      <c r="B659" s="74"/>
      <c r="C659" s="74"/>
      <c r="D659" s="102"/>
      <c r="E659" s="74"/>
      <c r="F659" s="74"/>
      <c r="G659" s="74"/>
      <c r="H659" s="74"/>
      <c r="I659" s="102"/>
      <c r="J659" s="102"/>
      <c r="K659" s="102"/>
      <c r="L659" s="102"/>
      <c r="M659" s="39"/>
      <c r="N659" s="103"/>
      <c r="O659" s="39"/>
    </row>
    <row r="660" spans="1:15" ht="14" x14ac:dyDescent="0.15">
      <c r="A660" s="74"/>
      <c r="B660" s="74"/>
      <c r="C660" s="74"/>
      <c r="D660" s="102"/>
      <c r="E660" s="74"/>
      <c r="F660" s="74"/>
      <c r="G660" s="74"/>
      <c r="H660" s="74"/>
      <c r="I660" s="102"/>
      <c r="J660" s="102"/>
      <c r="K660" s="102"/>
      <c r="L660" s="102"/>
      <c r="M660" s="39"/>
      <c r="N660" s="103"/>
      <c r="O660" s="39"/>
    </row>
    <row r="661" spans="1:15" ht="14" x14ac:dyDescent="0.15">
      <c r="A661" s="74"/>
      <c r="B661" s="74"/>
      <c r="C661" s="74"/>
      <c r="D661" s="102"/>
      <c r="E661" s="74"/>
      <c r="F661" s="74"/>
      <c r="G661" s="74"/>
      <c r="H661" s="74"/>
      <c r="I661" s="102"/>
      <c r="J661" s="102"/>
      <c r="K661" s="102"/>
      <c r="L661" s="102"/>
      <c r="M661" s="39"/>
      <c r="N661" s="103"/>
      <c r="O661" s="39"/>
    </row>
    <row r="662" spans="1:15" ht="14" x14ac:dyDescent="0.15">
      <c r="A662" s="74"/>
      <c r="B662" s="74"/>
      <c r="C662" s="74"/>
      <c r="D662" s="102"/>
      <c r="E662" s="74"/>
      <c r="F662" s="74"/>
      <c r="G662" s="74"/>
      <c r="H662" s="74"/>
      <c r="I662" s="102"/>
      <c r="J662" s="102"/>
      <c r="K662" s="102"/>
      <c r="L662" s="102"/>
      <c r="M662" s="39"/>
      <c r="N662" s="103"/>
      <c r="O662" s="39"/>
    </row>
    <row r="663" spans="1:15" ht="14" x14ac:dyDescent="0.15">
      <c r="A663" s="74"/>
      <c r="B663" s="74"/>
      <c r="C663" s="74"/>
      <c r="D663" s="102"/>
      <c r="E663" s="74"/>
      <c r="F663" s="74"/>
      <c r="G663" s="74"/>
      <c r="H663" s="74"/>
      <c r="I663" s="102"/>
      <c r="J663" s="102"/>
      <c r="K663" s="102"/>
      <c r="L663" s="102"/>
      <c r="M663" s="39"/>
      <c r="N663" s="103"/>
      <c r="O663" s="39"/>
    </row>
    <row r="664" spans="1:15" ht="14" x14ac:dyDescent="0.15">
      <c r="A664" s="74"/>
      <c r="B664" s="74"/>
      <c r="C664" s="74"/>
      <c r="D664" s="102"/>
      <c r="E664" s="74"/>
      <c r="F664" s="74"/>
      <c r="G664" s="74"/>
      <c r="H664" s="74"/>
      <c r="I664" s="102"/>
      <c r="J664" s="102"/>
      <c r="K664" s="102"/>
      <c r="L664" s="102"/>
      <c r="M664" s="39"/>
      <c r="N664" s="103"/>
      <c r="O664" s="39"/>
    </row>
    <row r="665" spans="1:15" ht="14" x14ac:dyDescent="0.15">
      <c r="A665" s="74"/>
      <c r="B665" s="74"/>
      <c r="C665" s="74"/>
      <c r="D665" s="102"/>
      <c r="E665" s="74"/>
      <c r="F665" s="74"/>
      <c r="G665" s="74"/>
      <c r="H665" s="74"/>
      <c r="I665" s="102"/>
      <c r="J665" s="102"/>
      <c r="K665" s="102"/>
      <c r="L665" s="102"/>
      <c r="M665" s="39"/>
      <c r="N665" s="103"/>
      <c r="O665" s="39"/>
    </row>
    <row r="666" spans="1:15" ht="14" x14ac:dyDescent="0.15">
      <c r="A666" s="74"/>
      <c r="B666" s="74"/>
      <c r="C666" s="74"/>
      <c r="D666" s="102"/>
      <c r="E666" s="74"/>
      <c r="F666" s="74"/>
      <c r="G666" s="74"/>
      <c r="H666" s="74"/>
      <c r="I666" s="102"/>
      <c r="J666" s="102"/>
      <c r="K666" s="102"/>
      <c r="L666" s="102"/>
      <c r="M666" s="39"/>
      <c r="N666" s="103"/>
      <c r="O666" s="39"/>
    </row>
    <row r="667" spans="1:15" ht="14" x14ac:dyDescent="0.15">
      <c r="A667" s="74"/>
      <c r="B667" s="74"/>
      <c r="C667" s="74"/>
      <c r="D667" s="102"/>
      <c r="E667" s="74"/>
      <c r="F667" s="74"/>
      <c r="G667" s="74"/>
      <c r="H667" s="74"/>
      <c r="I667" s="102"/>
      <c r="J667" s="102"/>
      <c r="K667" s="102"/>
      <c r="L667" s="102"/>
      <c r="M667" s="39"/>
      <c r="N667" s="103"/>
      <c r="O667" s="39"/>
    </row>
    <row r="668" spans="1:15" ht="14" x14ac:dyDescent="0.15">
      <c r="A668" s="74"/>
      <c r="B668" s="74"/>
      <c r="C668" s="74"/>
      <c r="D668" s="102"/>
      <c r="E668" s="74"/>
      <c r="F668" s="74"/>
      <c r="G668" s="74"/>
      <c r="H668" s="74"/>
      <c r="I668" s="102"/>
      <c r="J668" s="102"/>
      <c r="K668" s="102"/>
      <c r="L668" s="102"/>
      <c r="M668" s="39"/>
      <c r="N668" s="103"/>
      <c r="O668" s="39"/>
    </row>
    <row r="669" spans="1:15" ht="14" x14ac:dyDescent="0.15">
      <c r="A669" s="74"/>
      <c r="B669" s="74"/>
      <c r="C669" s="74"/>
      <c r="D669" s="102"/>
      <c r="E669" s="74"/>
      <c r="F669" s="74"/>
      <c r="G669" s="74"/>
      <c r="H669" s="74"/>
      <c r="I669" s="102"/>
      <c r="J669" s="102"/>
      <c r="K669" s="102"/>
      <c r="L669" s="102"/>
      <c r="M669" s="39"/>
      <c r="N669" s="103"/>
      <c r="O669" s="39"/>
    </row>
    <row r="670" spans="1:15" ht="14" x14ac:dyDescent="0.15">
      <c r="A670" s="74"/>
      <c r="B670" s="74"/>
      <c r="C670" s="74"/>
      <c r="D670" s="102"/>
      <c r="E670" s="74"/>
      <c r="F670" s="74"/>
      <c r="G670" s="74"/>
      <c r="H670" s="74"/>
      <c r="I670" s="102"/>
      <c r="J670" s="102"/>
      <c r="K670" s="102"/>
      <c r="L670" s="102"/>
      <c r="M670" s="39"/>
      <c r="N670" s="103"/>
      <c r="O670" s="39"/>
    </row>
    <row r="671" spans="1:15" ht="14" x14ac:dyDescent="0.15">
      <c r="A671" s="74"/>
      <c r="B671" s="74"/>
      <c r="C671" s="74"/>
      <c r="D671" s="102"/>
      <c r="E671" s="74"/>
      <c r="F671" s="74"/>
      <c r="G671" s="74"/>
      <c r="H671" s="74"/>
      <c r="I671" s="102"/>
      <c r="J671" s="102"/>
      <c r="K671" s="102"/>
      <c r="L671" s="102"/>
      <c r="M671" s="39"/>
      <c r="N671" s="103"/>
      <c r="O671" s="39"/>
    </row>
    <row r="672" spans="1:15" ht="14" x14ac:dyDescent="0.15">
      <c r="A672" s="74"/>
      <c r="B672" s="74"/>
      <c r="C672" s="74"/>
      <c r="D672" s="102"/>
      <c r="E672" s="74"/>
      <c r="F672" s="74"/>
      <c r="G672" s="74"/>
      <c r="H672" s="74"/>
      <c r="I672" s="102"/>
      <c r="J672" s="102"/>
      <c r="K672" s="102"/>
      <c r="L672" s="102"/>
      <c r="M672" s="39"/>
      <c r="N672" s="103"/>
      <c r="O672" s="39"/>
    </row>
    <row r="673" spans="1:15" ht="14" x14ac:dyDescent="0.15">
      <c r="A673" s="74"/>
      <c r="B673" s="74"/>
      <c r="C673" s="74"/>
      <c r="D673" s="102"/>
      <c r="E673" s="74"/>
      <c r="F673" s="74"/>
      <c r="G673" s="74"/>
      <c r="H673" s="74"/>
      <c r="I673" s="102"/>
      <c r="J673" s="102"/>
      <c r="K673" s="102"/>
      <c r="L673" s="102"/>
      <c r="M673" s="39"/>
      <c r="N673" s="103"/>
      <c r="O673" s="39"/>
    </row>
    <row r="674" spans="1:15" ht="14" x14ac:dyDescent="0.15">
      <c r="A674" s="74"/>
      <c r="B674" s="74"/>
      <c r="C674" s="74"/>
      <c r="D674" s="102"/>
      <c r="E674" s="74"/>
      <c r="F674" s="74"/>
      <c r="G674" s="74"/>
      <c r="H674" s="74"/>
      <c r="I674" s="102"/>
      <c r="J674" s="102"/>
      <c r="K674" s="102"/>
      <c r="L674" s="102"/>
      <c r="M674" s="39"/>
      <c r="N674" s="103"/>
      <c r="O674" s="39"/>
    </row>
    <row r="675" spans="1:15" ht="14" x14ac:dyDescent="0.15">
      <c r="A675" s="74"/>
      <c r="B675" s="74"/>
      <c r="C675" s="74"/>
      <c r="D675" s="102"/>
      <c r="E675" s="74"/>
      <c r="F675" s="74"/>
      <c r="G675" s="74"/>
      <c r="H675" s="74"/>
      <c r="I675" s="102"/>
      <c r="J675" s="102"/>
      <c r="K675" s="102"/>
      <c r="L675" s="102"/>
      <c r="M675" s="39"/>
      <c r="N675" s="103"/>
      <c r="O675" s="39"/>
    </row>
    <row r="676" spans="1:15" ht="14" x14ac:dyDescent="0.15">
      <c r="A676" s="74"/>
      <c r="B676" s="74"/>
      <c r="C676" s="74"/>
      <c r="D676" s="102"/>
      <c r="E676" s="74"/>
      <c r="F676" s="74"/>
      <c r="G676" s="74"/>
      <c r="H676" s="74"/>
      <c r="I676" s="102"/>
      <c r="J676" s="102"/>
      <c r="K676" s="102"/>
      <c r="L676" s="102"/>
      <c r="M676" s="39"/>
      <c r="N676" s="103"/>
      <c r="O676" s="39"/>
    </row>
    <row r="677" spans="1:15" ht="14" x14ac:dyDescent="0.15">
      <c r="A677" s="74"/>
      <c r="B677" s="74"/>
      <c r="C677" s="74"/>
      <c r="D677" s="102"/>
      <c r="E677" s="74"/>
      <c r="F677" s="74"/>
      <c r="G677" s="74"/>
      <c r="H677" s="74"/>
      <c r="I677" s="102"/>
      <c r="J677" s="102"/>
      <c r="K677" s="102"/>
      <c r="L677" s="102"/>
      <c r="M677" s="39"/>
      <c r="N677" s="103"/>
      <c r="O677" s="39"/>
    </row>
    <row r="678" spans="1:15" ht="14" x14ac:dyDescent="0.15">
      <c r="A678" s="74"/>
      <c r="B678" s="74"/>
      <c r="C678" s="74"/>
      <c r="D678" s="102"/>
      <c r="E678" s="74"/>
      <c r="F678" s="74"/>
      <c r="G678" s="74"/>
      <c r="H678" s="74"/>
      <c r="I678" s="102"/>
      <c r="J678" s="102"/>
      <c r="K678" s="102"/>
      <c r="L678" s="102"/>
      <c r="M678" s="39"/>
      <c r="N678" s="103"/>
      <c r="O678" s="39"/>
    </row>
    <row r="679" spans="1:15" ht="14" x14ac:dyDescent="0.15">
      <c r="A679" s="74"/>
      <c r="B679" s="74"/>
      <c r="C679" s="74"/>
      <c r="D679" s="102"/>
      <c r="E679" s="74"/>
      <c r="F679" s="74"/>
      <c r="G679" s="74"/>
      <c r="H679" s="74"/>
      <c r="I679" s="102"/>
      <c r="J679" s="102"/>
      <c r="K679" s="102"/>
      <c r="L679" s="102"/>
      <c r="M679" s="39"/>
      <c r="N679" s="103"/>
      <c r="O679" s="39"/>
    </row>
    <row r="680" spans="1:15" ht="14" x14ac:dyDescent="0.15">
      <c r="A680" s="74"/>
      <c r="B680" s="74"/>
      <c r="C680" s="74"/>
      <c r="D680" s="102"/>
      <c r="E680" s="74"/>
      <c r="F680" s="74"/>
      <c r="G680" s="74"/>
      <c r="H680" s="74"/>
      <c r="I680" s="102"/>
      <c r="J680" s="102"/>
      <c r="K680" s="102"/>
      <c r="L680" s="102"/>
      <c r="M680" s="39"/>
      <c r="N680" s="103"/>
      <c r="O680" s="39"/>
    </row>
    <row r="681" spans="1:15" ht="14" x14ac:dyDescent="0.15">
      <c r="A681" s="74"/>
      <c r="B681" s="74"/>
      <c r="C681" s="74"/>
      <c r="D681" s="102"/>
      <c r="E681" s="74"/>
      <c r="F681" s="74"/>
      <c r="G681" s="74"/>
      <c r="H681" s="74"/>
      <c r="I681" s="102"/>
      <c r="J681" s="102"/>
      <c r="K681" s="102"/>
      <c r="L681" s="102"/>
      <c r="M681" s="39"/>
      <c r="N681" s="103"/>
      <c r="O681" s="39"/>
    </row>
    <row r="682" spans="1:15" ht="14" x14ac:dyDescent="0.15">
      <c r="A682" s="74"/>
      <c r="B682" s="74"/>
      <c r="C682" s="74"/>
      <c r="D682" s="102"/>
      <c r="E682" s="74"/>
      <c r="F682" s="74"/>
      <c r="G682" s="74"/>
      <c r="H682" s="74"/>
      <c r="I682" s="102"/>
      <c r="J682" s="102"/>
      <c r="K682" s="102"/>
      <c r="L682" s="102"/>
      <c r="M682" s="39"/>
      <c r="N682" s="103"/>
      <c r="O682" s="39"/>
    </row>
    <row r="683" spans="1:15" ht="14" x14ac:dyDescent="0.15">
      <c r="A683" s="74"/>
      <c r="B683" s="74"/>
      <c r="C683" s="74"/>
      <c r="D683" s="102"/>
      <c r="E683" s="74"/>
      <c r="F683" s="74"/>
      <c r="G683" s="74"/>
      <c r="H683" s="74"/>
      <c r="I683" s="102"/>
      <c r="J683" s="102"/>
      <c r="K683" s="102"/>
      <c r="L683" s="102"/>
      <c r="M683" s="39"/>
      <c r="N683" s="103"/>
      <c r="O683" s="39"/>
    </row>
    <row r="684" spans="1:15" ht="14" x14ac:dyDescent="0.15">
      <c r="A684" s="74"/>
      <c r="B684" s="74"/>
      <c r="C684" s="74"/>
      <c r="D684" s="102"/>
      <c r="E684" s="74"/>
      <c r="F684" s="74"/>
      <c r="G684" s="74"/>
      <c r="H684" s="74"/>
      <c r="I684" s="102"/>
      <c r="J684" s="102"/>
      <c r="K684" s="102"/>
      <c r="L684" s="102"/>
      <c r="M684" s="39"/>
      <c r="N684" s="103"/>
      <c r="O684" s="39"/>
    </row>
    <row r="685" spans="1:15" ht="14" x14ac:dyDescent="0.15">
      <c r="A685" s="74"/>
      <c r="B685" s="74"/>
      <c r="C685" s="74"/>
      <c r="D685" s="102"/>
      <c r="E685" s="74"/>
      <c r="F685" s="74"/>
      <c r="G685" s="74"/>
      <c r="H685" s="74"/>
      <c r="I685" s="102"/>
      <c r="J685" s="102"/>
      <c r="K685" s="102"/>
      <c r="L685" s="102"/>
      <c r="M685" s="39"/>
      <c r="N685" s="103"/>
      <c r="O685" s="39"/>
    </row>
    <row r="686" spans="1:15" ht="14" x14ac:dyDescent="0.15">
      <c r="A686" s="74"/>
      <c r="B686" s="74"/>
      <c r="C686" s="74"/>
      <c r="D686" s="102"/>
      <c r="E686" s="74"/>
      <c r="F686" s="74"/>
      <c r="G686" s="74"/>
      <c r="H686" s="74"/>
      <c r="I686" s="102"/>
      <c r="J686" s="102"/>
      <c r="K686" s="102"/>
      <c r="L686" s="102"/>
      <c r="M686" s="39"/>
      <c r="N686" s="103"/>
      <c r="O686" s="39"/>
    </row>
    <row r="687" spans="1:15" ht="14" x14ac:dyDescent="0.15">
      <c r="A687" s="74"/>
      <c r="B687" s="74"/>
      <c r="C687" s="74"/>
      <c r="D687" s="102"/>
      <c r="E687" s="74"/>
      <c r="F687" s="74"/>
      <c r="G687" s="74"/>
      <c r="H687" s="74"/>
      <c r="I687" s="102"/>
      <c r="J687" s="102"/>
      <c r="K687" s="102"/>
      <c r="L687" s="102"/>
      <c r="M687" s="39"/>
      <c r="N687" s="103"/>
      <c r="O687" s="39"/>
    </row>
    <row r="688" spans="1:15" ht="14" x14ac:dyDescent="0.15">
      <c r="A688" s="74"/>
      <c r="B688" s="74"/>
      <c r="C688" s="74"/>
      <c r="D688" s="102"/>
      <c r="E688" s="74"/>
      <c r="F688" s="74"/>
      <c r="G688" s="74"/>
      <c r="H688" s="74"/>
      <c r="I688" s="102"/>
      <c r="J688" s="102"/>
      <c r="K688" s="102"/>
      <c r="L688" s="102"/>
      <c r="M688" s="39"/>
      <c r="N688" s="103"/>
      <c r="O688" s="39"/>
    </row>
    <row r="689" spans="1:15" ht="14" x14ac:dyDescent="0.15">
      <c r="A689" s="74"/>
      <c r="B689" s="74"/>
      <c r="C689" s="74"/>
      <c r="D689" s="102"/>
      <c r="E689" s="74"/>
      <c r="F689" s="74"/>
      <c r="G689" s="74"/>
      <c r="H689" s="74"/>
      <c r="I689" s="102"/>
      <c r="J689" s="102"/>
      <c r="K689" s="102"/>
      <c r="L689" s="102"/>
      <c r="M689" s="39"/>
      <c r="N689" s="103"/>
      <c r="O689" s="39"/>
    </row>
    <row r="690" spans="1:15" ht="14" x14ac:dyDescent="0.15">
      <c r="A690" s="74"/>
      <c r="B690" s="74"/>
      <c r="C690" s="74"/>
      <c r="D690" s="102"/>
      <c r="E690" s="74"/>
      <c r="F690" s="74"/>
      <c r="G690" s="74"/>
      <c r="H690" s="74"/>
      <c r="I690" s="102"/>
      <c r="J690" s="102"/>
      <c r="K690" s="102"/>
      <c r="L690" s="102"/>
      <c r="M690" s="39"/>
      <c r="N690" s="103"/>
      <c r="O690" s="39"/>
    </row>
    <row r="691" spans="1:15" ht="14" x14ac:dyDescent="0.15">
      <c r="A691" s="74"/>
      <c r="B691" s="74"/>
      <c r="C691" s="74"/>
      <c r="D691" s="102"/>
      <c r="E691" s="74"/>
      <c r="F691" s="74"/>
      <c r="G691" s="74"/>
      <c r="H691" s="74"/>
      <c r="I691" s="102"/>
      <c r="J691" s="102"/>
      <c r="K691" s="102"/>
      <c r="L691" s="102"/>
      <c r="M691" s="39"/>
      <c r="N691" s="103"/>
      <c r="O691" s="39"/>
    </row>
    <row r="692" spans="1:15" ht="14" x14ac:dyDescent="0.15">
      <c r="A692" s="74"/>
      <c r="B692" s="74"/>
      <c r="C692" s="74"/>
      <c r="D692" s="102"/>
      <c r="E692" s="74"/>
      <c r="F692" s="74"/>
      <c r="G692" s="74"/>
      <c r="H692" s="74"/>
      <c r="I692" s="102"/>
      <c r="J692" s="102"/>
      <c r="K692" s="102"/>
      <c r="L692" s="102"/>
      <c r="M692" s="39"/>
      <c r="N692" s="103"/>
      <c r="O692" s="39"/>
    </row>
    <row r="693" spans="1:15" ht="14" x14ac:dyDescent="0.15">
      <c r="A693" s="74"/>
      <c r="B693" s="74"/>
      <c r="C693" s="74"/>
      <c r="D693" s="102"/>
      <c r="E693" s="74"/>
      <c r="F693" s="74"/>
      <c r="G693" s="74"/>
      <c r="H693" s="74"/>
      <c r="I693" s="102"/>
      <c r="J693" s="102"/>
      <c r="K693" s="102"/>
      <c r="L693" s="102"/>
      <c r="M693" s="39"/>
      <c r="N693" s="103"/>
      <c r="O693" s="39"/>
    </row>
    <row r="694" spans="1:15" ht="14" x14ac:dyDescent="0.15">
      <c r="A694" s="74"/>
      <c r="B694" s="74"/>
      <c r="C694" s="74"/>
      <c r="D694" s="102"/>
      <c r="E694" s="74"/>
      <c r="F694" s="74"/>
      <c r="G694" s="74"/>
      <c r="H694" s="74"/>
      <c r="I694" s="102"/>
      <c r="J694" s="102"/>
      <c r="K694" s="102"/>
      <c r="L694" s="102"/>
      <c r="M694" s="39"/>
      <c r="N694" s="103"/>
      <c r="O694" s="39"/>
    </row>
    <row r="695" spans="1:15" ht="14" x14ac:dyDescent="0.15">
      <c r="A695" s="74"/>
      <c r="B695" s="74"/>
      <c r="C695" s="74"/>
      <c r="D695" s="102"/>
      <c r="E695" s="74"/>
      <c r="F695" s="74"/>
      <c r="G695" s="74"/>
      <c r="H695" s="74"/>
      <c r="I695" s="102"/>
      <c r="J695" s="102"/>
      <c r="K695" s="102"/>
      <c r="L695" s="102"/>
      <c r="M695" s="39"/>
      <c r="N695" s="103"/>
      <c r="O695" s="39"/>
    </row>
    <row r="696" spans="1:15" ht="14" x14ac:dyDescent="0.15">
      <c r="A696" s="74"/>
      <c r="B696" s="74"/>
      <c r="C696" s="74"/>
      <c r="D696" s="102"/>
      <c r="E696" s="74"/>
      <c r="F696" s="74"/>
      <c r="G696" s="74"/>
      <c r="H696" s="74"/>
      <c r="I696" s="102"/>
      <c r="J696" s="102"/>
      <c r="K696" s="102"/>
      <c r="L696" s="102"/>
      <c r="M696" s="39"/>
      <c r="N696" s="103"/>
      <c r="O696" s="39"/>
    </row>
    <row r="697" spans="1:15" ht="14" x14ac:dyDescent="0.15">
      <c r="A697" s="74"/>
      <c r="B697" s="74"/>
      <c r="C697" s="74"/>
      <c r="D697" s="102"/>
      <c r="E697" s="74"/>
      <c r="F697" s="74"/>
      <c r="G697" s="74"/>
      <c r="H697" s="74"/>
      <c r="I697" s="102"/>
      <c r="J697" s="102"/>
      <c r="K697" s="102"/>
      <c r="L697" s="102"/>
      <c r="M697" s="39"/>
      <c r="N697" s="103"/>
      <c r="O697" s="39"/>
    </row>
    <row r="698" spans="1:15" ht="14" x14ac:dyDescent="0.15">
      <c r="A698" s="74"/>
      <c r="B698" s="74"/>
      <c r="C698" s="74"/>
      <c r="D698" s="102"/>
      <c r="E698" s="74"/>
      <c r="F698" s="74"/>
      <c r="G698" s="74"/>
      <c r="H698" s="74"/>
      <c r="I698" s="102"/>
      <c r="J698" s="102"/>
      <c r="K698" s="102"/>
      <c r="L698" s="102"/>
      <c r="M698" s="39"/>
      <c r="N698" s="103"/>
      <c r="O698" s="39"/>
    </row>
    <row r="699" spans="1:15" ht="14" x14ac:dyDescent="0.15">
      <c r="A699" s="74"/>
      <c r="B699" s="74"/>
      <c r="C699" s="74"/>
      <c r="D699" s="102"/>
      <c r="E699" s="74"/>
      <c r="F699" s="74"/>
      <c r="G699" s="74"/>
      <c r="H699" s="74"/>
      <c r="I699" s="102"/>
      <c r="J699" s="102"/>
      <c r="K699" s="102"/>
      <c r="L699" s="102"/>
      <c r="M699" s="39"/>
      <c r="N699" s="103"/>
      <c r="O699" s="39"/>
    </row>
    <row r="700" spans="1:15" ht="14" x14ac:dyDescent="0.15">
      <c r="A700" s="74"/>
      <c r="B700" s="74"/>
      <c r="C700" s="74"/>
      <c r="D700" s="102"/>
      <c r="E700" s="74"/>
      <c r="F700" s="74"/>
      <c r="G700" s="74"/>
      <c r="H700" s="74"/>
      <c r="I700" s="102"/>
      <c r="J700" s="102"/>
      <c r="K700" s="102"/>
      <c r="L700" s="102"/>
      <c r="M700" s="39"/>
      <c r="N700" s="103"/>
      <c r="O700" s="39"/>
    </row>
    <row r="701" spans="1:15" ht="14" x14ac:dyDescent="0.15">
      <c r="A701" s="74"/>
      <c r="B701" s="74"/>
      <c r="C701" s="74"/>
      <c r="D701" s="102"/>
      <c r="E701" s="74"/>
      <c r="F701" s="74"/>
      <c r="G701" s="74"/>
      <c r="H701" s="74"/>
      <c r="I701" s="102"/>
      <c r="J701" s="102"/>
      <c r="K701" s="102"/>
      <c r="L701" s="102"/>
      <c r="M701" s="39"/>
      <c r="N701" s="103"/>
      <c r="O701" s="39"/>
    </row>
    <row r="702" spans="1:15" ht="14" x14ac:dyDescent="0.15">
      <c r="A702" s="74"/>
      <c r="B702" s="74"/>
      <c r="C702" s="74"/>
      <c r="D702" s="102"/>
      <c r="E702" s="74"/>
      <c r="F702" s="74"/>
      <c r="G702" s="74"/>
      <c r="H702" s="74"/>
      <c r="I702" s="102"/>
      <c r="J702" s="102"/>
      <c r="K702" s="102"/>
      <c r="L702" s="102"/>
      <c r="M702" s="39"/>
      <c r="N702" s="103"/>
      <c r="O702" s="39"/>
    </row>
    <row r="703" spans="1:15" ht="14" x14ac:dyDescent="0.15">
      <c r="A703" s="74"/>
      <c r="B703" s="74"/>
      <c r="C703" s="74"/>
      <c r="D703" s="102"/>
      <c r="E703" s="74"/>
      <c r="F703" s="74"/>
      <c r="G703" s="74"/>
      <c r="H703" s="74"/>
      <c r="I703" s="102"/>
      <c r="J703" s="102"/>
      <c r="K703" s="102"/>
      <c r="L703" s="102"/>
      <c r="M703" s="39"/>
      <c r="N703" s="103"/>
      <c r="O703" s="39"/>
    </row>
    <row r="704" spans="1:15" ht="14" x14ac:dyDescent="0.15">
      <c r="A704" s="74"/>
      <c r="B704" s="74"/>
      <c r="C704" s="74"/>
      <c r="D704" s="102"/>
      <c r="E704" s="74"/>
      <c r="F704" s="74"/>
      <c r="G704" s="74"/>
      <c r="H704" s="74"/>
      <c r="I704" s="102"/>
      <c r="J704" s="102"/>
      <c r="K704" s="102"/>
      <c r="L704" s="102"/>
      <c r="M704" s="39"/>
      <c r="N704" s="103"/>
      <c r="O704" s="39"/>
    </row>
    <row r="705" spans="1:15" ht="14" x14ac:dyDescent="0.15">
      <c r="A705" s="74"/>
      <c r="B705" s="74"/>
      <c r="C705" s="74"/>
      <c r="D705" s="102"/>
      <c r="E705" s="74"/>
      <c r="F705" s="74"/>
      <c r="G705" s="74"/>
      <c r="H705" s="74"/>
      <c r="I705" s="102"/>
      <c r="J705" s="102"/>
      <c r="K705" s="102"/>
      <c r="L705" s="102"/>
      <c r="M705" s="39"/>
      <c r="N705" s="103"/>
      <c r="O705" s="39"/>
    </row>
    <row r="706" spans="1:15" ht="14" x14ac:dyDescent="0.15">
      <c r="A706" s="74"/>
      <c r="B706" s="74"/>
      <c r="C706" s="74"/>
      <c r="D706" s="102"/>
      <c r="E706" s="74"/>
      <c r="F706" s="74"/>
      <c r="G706" s="74"/>
      <c r="H706" s="74"/>
      <c r="I706" s="102"/>
      <c r="J706" s="102"/>
      <c r="K706" s="102"/>
      <c r="L706" s="102"/>
      <c r="M706" s="39"/>
      <c r="N706" s="103"/>
      <c r="O706" s="39"/>
    </row>
    <row r="707" spans="1:15" ht="14" x14ac:dyDescent="0.15">
      <c r="A707" s="74"/>
      <c r="B707" s="74"/>
      <c r="C707" s="74"/>
      <c r="D707" s="102"/>
      <c r="E707" s="74"/>
      <c r="F707" s="74"/>
      <c r="G707" s="74"/>
      <c r="H707" s="74"/>
      <c r="I707" s="102"/>
      <c r="J707" s="102"/>
      <c r="K707" s="102"/>
      <c r="L707" s="102"/>
      <c r="M707" s="39"/>
      <c r="N707" s="103"/>
      <c r="O707" s="39"/>
    </row>
    <row r="708" spans="1:15" ht="14" x14ac:dyDescent="0.15">
      <c r="A708" s="74"/>
      <c r="B708" s="74"/>
      <c r="C708" s="74"/>
      <c r="D708" s="102"/>
      <c r="E708" s="74"/>
      <c r="F708" s="74"/>
      <c r="G708" s="74"/>
      <c r="H708" s="74"/>
      <c r="I708" s="102"/>
      <c r="J708" s="102"/>
      <c r="K708" s="102"/>
      <c r="L708" s="102"/>
      <c r="M708" s="39"/>
      <c r="N708" s="103"/>
      <c r="O708" s="39"/>
    </row>
    <row r="709" spans="1:15" ht="14" x14ac:dyDescent="0.15">
      <c r="A709" s="74"/>
      <c r="B709" s="74"/>
      <c r="C709" s="74"/>
      <c r="D709" s="102"/>
      <c r="E709" s="74"/>
      <c r="F709" s="74"/>
      <c r="G709" s="74"/>
      <c r="H709" s="74"/>
      <c r="I709" s="102"/>
      <c r="J709" s="102"/>
      <c r="K709" s="102"/>
      <c r="L709" s="102"/>
      <c r="M709" s="39"/>
      <c r="N709" s="103"/>
      <c r="O709" s="39"/>
    </row>
    <row r="710" spans="1:15" ht="14" x14ac:dyDescent="0.15">
      <c r="A710" s="74"/>
      <c r="B710" s="74"/>
      <c r="C710" s="74"/>
      <c r="D710" s="102"/>
      <c r="E710" s="74"/>
      <c r="F710" s="74"/>
      <c r="G710" s="74"/>
      <c r="H710" s="74"/>
      <c r="I710" s="102"/>
      <c r="J710" s="102"/>
      <c r="K710" s="102"/>
      <c r="L710" s="102"/>
      <c r="M710" s="39"/>
      <c r="N710" s="103"/>
      <c r="O710" s="39"/>
    </row>
    <row r="711" spans="1:15" ht="14" x14ac:dyDescent="0.15">
      <c r="A711" s="74"/>
      <c r="B711" s="74"/>
      <c r="C711" s="74"/>
      <c r="D711" s="102"/>
      <c r="E711" s="74"/>
      <c r="F711" s="74"/>
      <c r="G711" s="74"/>
      <c r="H711" s="74"/>
      <c r="I711" s="102"/>
      <c r="J711" s="102"/>
      <c r="K711" s="102"/>
      <c r="L711" s="102"/>
      <c r="M711" s="39"/>
      <c r="N711" s="103"/>
      <c r="O711" s="39"/>
    </row>
    <row r="712" spans="1:15" ht="14" x14ac:dyDescent="0.15">
      <c r="A712" s="74"/>
      <c r="B712" s="74"/>
      <c r="C712" s="74"/>
      <c r="D712" s="102"/>
      <c r="E712" s="74"/>
      <c r="F712" s="74"/>
      <c r="G712" s="74"/>
      <c r="H712" s="74"/>
      <c r="I712" s="102"/>
      <c r="J712" s="102"/>
      <c r="K712" s="102"/>
      <c r="L712" s="102"/>
      <c r="M712" s="39"/>
      <c r="N712" s="103"/>
      <c r="O712" s="39"/>
    </row>
    <row r="713" spans="1:15" ht="14" x14ac:dyDescent="0.15">
      <c r="A713" s="74"/>
      <c r="B713" s="74"/>
      <c r="C713" s="74"/>
      <c r="D713" s="102"/>
      <c r="E713" s="74"/>
      <c r="F713" s="74"/>
      <c r="G713" s="74"/>
      <c r="H713" s="74"/>
      <c r="I713" s="102"/>
      <c r="J713" s="102"/>
      <c r="K713" s="102"/>
      <c r="L713" s="102"/>
      <c r="M713" s="39"/>
      <c r="N713" s="103"/>
      <c r="O713" s="39"/>
    </row>
    <row r="714" spans="1:15" ht="14" x14ac:dyDescent="0.15">
      <c r="A714" s="74"/>
      <c r="B714" s="74"/>
      <c r="C714" s="74"/>
      <c r="D714" s="102"/>
      <c r="E714" s="74"/>
      <c r="F714" s="74"/>
      <c r="G714" s="74"/>
      <c r="H714" s="74"/>
      <c r="I714" s="102"/>
      <c r="J714" s="102"/>
      <c r="K714" s="102"/>
      <c r="L714" s="102"/>
      <c r="M714" s="39"/>
      <c r="N714" s="103"/>
      <c r="O714" s="39"/>
    </row>
    <row r="715" spans="1:15" ht="14" x14ac:dyDescent="0.15">
      <c r="A715" s="74"/>
      <c r="B715" s="74"/>
      <c r="C715" s="74"/>
      <c r="D715" s="102"/>
      <c r="E715" s="74"/>
      <c r="F715" s="74"/>
      <c r="G715" s="74"/>
      <c r="H715" s="74"/>
      <c r="I715" s="102"/>
      <c r="J715" s="102"/>
      <c r="K715" s="102"/>
      <c r="L715" s="102"/>
      <c r="M715" s="39"/>
      <c r="N715" s="103"/>
      <c r="O715" s="39"/>
    </row>
    <row r="716" spans="1:15" ht="14" x14ac:dyDescent="0.15">
      <c r="A716" s="74"/>
      <c r="B716" s="74"/>
      <c r="C716" s="74"/>
      <c r="D716" s="102"/>
      <c r="E716" s="74"/>
      <c r="F716" s="74"/>
      <c r="G716" s="74"/>
      <c r="H716" s="74"/>
      <c r="I716" s="102"/>
      <c r="J716" s="102"/>
      <c r="K716" s="102"/>
      <c r="L716" s="102"/>
      <c r="M716" s="39"/>
      <c r="N716" s="103"/>
      <c r="O716" s="39"/>
    </row>
    <row r="717" spans="1:15" ht="14" x14ac:dyDescent="0.15">
      <c r="A717" s="74"/>
      <c r="B717" s="74"/>
      <c r="C717" s="74"/>
      <c r="D717" s="102"/>
      <c r="E717" s="74"/>
      <c r="F717" s="74"/>
      <c r="G717" s="74"/>
      <c r="H717" s="74"/>
      <c r="I717" s="102"/>
      <c r="J717" s="102"/>
      <c r="K717" s="102"/>
      <c r="L717" s="102"/>
      <c r="M717" s="39"/>
      <c r="N717" s="103"/>
      <c r="O717" s="39"/>
    </row>
    <row r="718" spans="1:15" ht="14" x14ac:dyDescent="0.15">
      <c r="A718" s="74"/>
      <c r="B718" s="74"/>
      <c r="C718" s="74"/>
      <c r="D718" s="102"/>
      <c r="E718" s="74"/>
      <c r="F718" s="74"/>
      <c r="G718" s="74"/>
      <c r="H718" s="74"/>
      <c r="I718" s="102"/>
      <c r="J718" s="102"/>
      <c r="K718" s="102"/>
      <c r="L718" s="102"/>
      <c r="M718" s="39"/>
      <c r="N718" s="103"/>
      <c r="O718" s="39"/>
    </row>
    <row r="719" spans="1:15" ht="14" x14ac:dyDescent="0.15">
      <c r="A719" s="74"/>
      <c r="B719" s="74"/>
      <c r="C719" s="74"/>
      <c r="D719" s="102"/>
      <c r="E719" s="74"/>
      <c r="F719" s="74"/>
      <c r="G719" s="74"/>
      <c r="H719" s="74"/>
      <c r="I719" s="102"/>
      <c r="J719" s="102"/>
      <c r="K719" s="102"/>
      <c r="L719" s="102"/>
      <c r="M719" s="39"/>
      <c r="N719" s="103"/>
      <c r="O719" s="39"/>
    </row>
    <row r="720" spans="1:15" ht="14" x14ac:dyDescent="0.15">
      <c r="A720" s="74"/>
      <c r="B720" s="74"/>
      <c r="C720" s="74"/>
      <c r="D720" s="102"/>
      <c r="E720" s="74"/>
      <c r="F720" s="74"/>
      <c r="G720" s="74"/>
      <c r="H720" s="74"/>
      <c r="I720" s="102"/>
      <c r="J720" s="102"/>
      <c r="K720" s="102"/>
      <c r="L720" s="102"/>
      <c r="M720" s="39"/>
      <c r="N720" s="103"/>
      <c r="O720" s="39"/>
    </row>
    <row r="721" spans="1:15" ht="14" x14ac:dyDescent="0.15">
      <c r="A721" s="74"/>
      <c r="B721" s="74"/>
      <c r="C721" s="74"/>
      <c r="D721" s="102"/>
      <c r="E721" s="74"/>
      <c r="F721" s="74"/>
      <c r="G721" s="74"/>
      <c r="H721" s="74"/>
      <c r="I721" s="102"/>
      <c r="J721" s="102"/>
      <c r="K721" s="102"/>
      <c r="L721" s="102"/>
      <c r="M721" s="39"/>
      <c r="N721" s="103"/>
      <c r="O721" s="39"/>
    </row>
    <row r="722" spans="1:15" ht="14" x14ac:dyDescent="0.15">
      <c r="A722" s="74"/>
      <c r="B722" s="74"/>
      <c r="C722" s="74"/>
      <c r="D722" s="102"/>
      <c r="E722" s="74"/>
      <c r="F722" s="74"/>
      <c r="G722" s="74"/>
      <c r="H722" s="74"/>
      <c r="I722" s="102"/>
      <c r="J722" s="102"/>
      <c r="K722" s="102"/>
      <c r="L722" s="102"/>
      <c r="M722" s="39"/>
      <c r="N722" s="103"/>
      <c r="O722" s="39"/>
    </row>
    <row r="723" spans="1:15" ht="14" x14ac:dyDescent="0.15">
      <c r="A723" s="74"/>
      <c r="B723" s="74"/>
      <c r="C723" s="74"/>
      <c r="D723" s="102"/>
      <c r="E723" s="74"/>
      <c r="F723" s="74"/>
      <c r="G723" s="74"/>
      <c r="H723" s="74"/>
      <c r="I723" s="102"/>
      <c r="J723" s="102"/>
      <c r="K723" s="102"/>
      <c r="L723" s="102"/>
      <c r="M723" s="39"/>
      <c r="N723" s="103"/>
      <c r="O723" s="39"/>
    </row>
    <row r="724" spans="1:15" ht="14" x14ac:dyDescent="0.15">
      <c r="A724" s="74"/>
      <c r="B724" s="74"/>
      <c r="C724" s="74"/>
      <c r="D724" s="102"/>
      <c r="E724" s="74"/>
      <c r="F724" s="74"/>
      <c r="G724" s="74"/>
      <c r="H724" s="74"/>
      <c r="I724" s="102"/>
      <c r="J724" s="102"/>
      <c r="K724" s="102"/>
      <c r="L724" s="102"/>
      <c r="M724" s="39"/>
      <c r="N724" s="103"/>
      <c r="O724" s="39"/>
    </row>
    <row r="725" spans="1:15" ht="14" x14ac:dyDescent="0.15">
      <c r="A725" s="74"/>
      <c r="B725" s="74"/>
      <c r="C725" s="74"/>
      <c r="D725" s="102"/>
      <c r="E725" s="74"/>
      <c r="F725" s="74"/>
      <c r="G725" s="74"/>
      <c r="H725" s="74"/>
      <c r="I725" s="102"/>
      <c r="J725" s="102"/>
      <c r="K725" s="102"/>
      <c r="L725" s="102"/>
      <c r="M725" s="39"/>
      <c r="N725" s="103"/>
      <c r="O725" s="39"/>
    </row>
    <row r="726" spans="1:15" ht="14" x14ac:dyDescent="0.15">
      <c r="A726" s="74"/>
      <c r="B726" s="74"/>
      <c r="C726" s="74"/>
      <c r="D726" s="102"/>
      <c r="E726" s="74"/>
      <c r="F726" s="74"/>
      <c r="G726" s="74"/>
      <c r="H726" s="74"/>
      <c r="I726" s="102"/>
      <c r="J726" s="102"/>
      <c r="K726" s="102"/>
      <c r="L726" s="102"/>
      <c r="M726" s="39"/>
      <c r="N726" s="103"/>
      <c r="O726" s="39"/>
    </row>
    <row r="727" spans="1:15" ht="14" x14ac:dyDescent="0.15">
      <c r="A727" s="74"/>
      <c r="B727" s="74"/>
      <c r="C727" s="74"/>
      <c r="D727" s="102"/>
      <c r="E727" s="74"/>
      <c r="F727" s="74"/>
      <c r="G727" s="74"/>
      <c r="H727" s="74"/>
      <c r="I727" s="102"/>
      <c r="J727" s="102"/>
      <c r="K727" s="102"/>
      <c r="L727" s="102"/>
      <c r="M727" s="39"/>
      <c r="N727" s="103"/>
      <c r="O727" s="39"/>
    </row>
    <row r="728" spans="1:15" ht="14" x14ac:dyDescent="0.15">
      <c r="A728" s="74"/>
      <c r="B728" s="74"/>
      <c r="C728" s="74"/>
      <c r="D728" s="102"/>
      <c r="E728" s="74"/>
      <c r="F728" s="74"/>
      <c r="G728" s="74"/>
      <c r="H728" s="74"/>
      <c r="I728" s="102"/>
      <c r="J728" s="102"/>
      <c r="K728" s="102"/>
      <c r="L728" s="102"/>
      <c r="M728" s="39"/>
      <c r="N728" s="103"/>
      <c r="O728" s="39"/>
    </row>
    <row r="729" spans="1:15" ht="14" x14ac:dyDescent="0.15">
      <c r="A729" s="74"/>
      <c r="B729" s="74"/>
      <c r="C729" s="74"/>
      <c r="D729" s="102"/>
      <c r="E729" s="74"/>
      <c r="F729" s="74"/>
      <c r="G729" s="74"/>
      <c r="H729" s="74"/>
      <c r="I729" s="102"/>
      <c r="J729" s="102"/>
      <c r="K729" s="102"/>
      <c r="L729" s="102"/>
      <c r="M729" s="39"/>
      <c r="N729" s="103"/>
      <c r="O729" s="39"/>
    </row>
    <row r="730" spans="1:15" ht="14" x14ac:dyDescent="0.15">
      <c r="A730" s="74"/>
      <c r="B730" s="74"/>
      <c r="C730" s="74"/>
      <c r="D730" s="102"/>
      <c r="E730" s="74"/>
      <c r="F730" s="74"/>
      <c r="G730" s="74"/>
      <c r="H730" s="74"/>
      <c r="I730" s="102"/>
      <c r="J730" s="102"/>
      <c r="K730" s="102"/>
      <c r="L730" s="102"/>
      <c r="M730" s="39"/>
      <c r="N730" s="103"/>
      <c r="O730" s="39"/>
    </row>
    <row r="731" spans="1:15" ht="14" x14ac:dyDescent="0.15">
      <c r="A731" s="74"/>
      <c r="B731" s="74"/>
      <c r="C731" s="74"/>
      <c r="D731" s="102"/>
      <c r="E731" s="74"/>
      <c r="F731" s="74"/>
      <c r="G731" s="74"/>
      <c r="H731" s="74"/>
      <c r="I731" s="102"/>
      <c r="J731" s="102"/>
      <c r="K731" s="102"/>
      <c r="L731" s="102"/>
      <c r="M731" s="39"/>
      <c r="N731" s="103"/>
      <c r="O731" s="39"/>
    </row>
    <row r="732" spans="1:15" ht="14" x14ac:dyDescent="0.15">
      <c r="A732" s="74"/>
      <c r="B732" s="74"/>
      <c r="C732" s="74"/>
      <c r="D732" s="102"/>
      <c r="E732" s="74"/>
      <c r="F732" s="74"/>
      <c r="G732" s="74"/>
      <c r="H732" s="74"/>
      <c r="I732" s="102"/>
      <c r="J732" s="102"/>
      <c r="K732" s="102"/>
      <c r="L732" s="102"/>
      <c r="M732" s="39"/>
      <c r="N732" s="103"/>
      <c r="O732" s="39"/>
    </row>
    <row r="733" spans="1:15" ht="14" x14ac:dyDescent="0.15">
      <c r="A733" s="74"/>
      <c r="B733" s="74"/>
      <c r="C733" s="74"/>
      <c r="D733" s="102"/>
      <c r="E733" s="74"/>
      <c r="F733" s="74"/>
      <c r="G733" s="74"/>
      <c r="H733" s="74"/>
      <c r="I733" s="102"/>
      <c r="J733" s="102"/>
      <c r="K733" s="102"/>
      <c r="L733" s="102"/>
      <c r="M733" s="39"/>
      <c r="N733" s="103"/>
      <c r="O733" s="39"/>
    </row>
    <row r="734" spans="1:15" ht="14" x14ac:dyDescent="0.15">
      <c r="A734" s="74"/>
      <c r="B734" s="74"/>
      <c r="C734" s="74"/>
      <c r="D734" s="102"/>
      <c r="E734" s="74"/>
      <c r="F734" s="74"/>
      <c r="G734" s="74"/>
      <c r="H734" s="74"/>
      <c r="I734" s="102"/>
      <c r="J734" s="102"/>
      <c r="K734" s="102"/>
      <c r="L734" s="102"/>
      <c r="M734" s="39"/>
      <c r="N734" s="103"/>
      <c r="O734" s="39"/>
    </row>
    <row r="735" spans="1:15" ht="14" x14ac:dyDescent="0.15">
      <c r="A735" s="74"/>
      <c r="B735" s="74"/>
      <c r="C735" s="74"/>
      <c r="D735" s="102"/>
      <c r="E735" s="74"/>
      <c r="F735" s="74"/>
      <c r="G735" s="74"/>
      <c r="H735" s="74"/>
      <c r="I735" s="102"/>
      <c r="J735" s="102"/>
      <c r="K735" s="102"/>
      <c r="L735" s="102"/>
      <c r="M735" s="39"/>
      <c r="N735" s="103"/>
      <c r="O735" s="39"/>
    </row>
    <row r="736" spans="1:15" ht="14" x14ac:dyDescent="0.15">
      <c r="A736" s="74"/>
      <c r="B736" s="74"/>
      <c r="C736" s="74"/>
      <c r="D736" s="102"/>
      <c r="E736" s="74"/>
      <c r="F736" s="74"/>
      <c r="G736" s="74"/>
      <c r="H736" s="74"/>
      <c r="I736" s="102"/>
      <c r="J736" s="102"/>
      <c r="K736" s="102"/>
      <c r="L736" s="102"/>
      <c r="M736" s="39"/>
      <c r="N736" s="103"/>
      <c r="O736" s="39"/>
    </row>
    <row r="737" spans="1:15" ht="14" x14ac:dyDescent="0.15">
      <c r="A737" s="74"/>
      <c r="B737" s="74"/>
      <c r="C737" s="74"/>
      <c r="D737" s="102"/>
      <c r="E737" s="74"/>
      <c r="F737" s="74"/>
      <c r="G737" s="74"/>
      <c r="H737" s="74"/>
      <c r="I737" s="102"/>
      <c r="J737" s="102"/>
      <c r="K737" s="102"/>
      <c r="L737" s="102"/>
      <c r="M737" s="39"/>
      <c r="N737" s="103"/>
      <c r="O737" s="39"/>
    </row>
    <row r="738" spans="1:15" ht="14" x14ac:dyDescent="0.15">
      <c r="A738" s="74"/>
      <c r="B738" s="74"/>
      <c r="C738" s="74"/>
      <c r="D738" s="102"/>
      <c r="E738" s="74"/>
      <c r="F738" s="74"/>
      <c r="G738" s="74"/>
      <c r="H738" s="74"/>
      <c r="I738" s="102"/>
      <c r="J738" s="102"/>
      <c r="K738" s="102"/>
      <c r="L738" s="102"/>
      <c r="M738" s="39"/>
      <c r="N738" s="103"/>
      <c r="O738" s="39"/>
    </row>
    <row r="739" spans="1:15" ht="14" x14ac:dyDescent="0.15">
      <c r="A739" s="74"/>
      <c r="B739" s="74"/>
      <c r="C739" s="74"/>
      <c r="D739" s="102"/>
      <c r="E739" s="74"/>
      <c r="F739" s="74"/>
      <c r="G739" s="74"/>
      <c r="H739" s="74"/>
      <c r="I739" s="102"/>
      <c r="J739" s="102"/>
      <c r="K739" s="102"/>
      <c r="L739" s="102"/>
      <c r="M739" s="39"/>
      <c r="N739" s="103"/>
      <c r="O739" s="39"/>
    </row>
    <row r="740" spans="1:15" ht="14" x14ac:dyDescent="0.15">
      <c r="A740" s="74"/>
      <c r="B740" s="74"/>
      <c r="C740" s="74"/>
      <c r="D740" s="102"/>
      <c r="E740" s="74"/>
      <c r="F740" s="74"/>
      <c r="G740" s="74"/>
      <c r="H740" s="74"/>
      <c r="I740" s="102"/>
      <c r="J740" s="102"/>
      <c r="K740" s="102"/>
      <c r="L740" s="102"/>
      <c r="M740" s="39"/>
      <c r="N740" s="103"/>
      <c r="O740" s="39"/>
    </row>
    <row r="741" spans="1:15" ht="14" x14ac:dyDescent="0.15">
      <c r="A741" s="74"/>
      <c r="B741" s="74"/>
      <c r="C741" s="74"/>
      <c r="D741" s="102"/>
      <c r="E741" s="74"/>
      <c r="F741" s="74"/>
      <c r="G741" s="74"/>
      <c r="H741" s="74"/>
      <c r="I741" s="102"/>
      <c r="J741" s="102"/>
      <c r="K741" s="102"/>
      <c r="L741" s="102"/>
      <c r="M741" s="39"/>
      <c r="N741" s="103"/>
      <c r="O741" s="39"/>
    </row>
    <row r="742" spans="1:15" ht="14" x14ac:dyDescent="0.15">
      <c r="A742" s="74"/>
      <c r="B742" s="74"/>
      <c r="C742" s="74"/>
      <c r="D742" s="102"/>
      <c r="E742" s="74"/>
      <c r="F742" s="74"/>
      <c r="G742" s="74"/>
      <c r="H742" s="74"/>
      <c r="I742" s="102"/>
      <c r="J742" s="102"/>
      <c r="K742" s="102"/>
      <c r="L742" s="102"/>
      <c r="M742" s="39"/>
      <c r="N742" s="103"/>
      <c r="O742" s="39"/>
    </row>
    <row r="743" spans="1:15" ht="14" x14ac:dyDescent="0.15">
      <c r="A743" s="74"/>
      <c r="B743" s="74"/>
      <c r="C743" s="74"/>
      <c r="D743" s="102"/>
      <c r="E743" s="74"/>
      <c r="F743" s="74"/>
      <c r="G743" s="74"/>
      <c r="H743" s="74"/>
      <c r="I743" s="102"/>
      <c r="J743" s="102"/>
      <c r="K743" s="102"/>
      <c r="L743" s="102"/>
      <c r="M743" s="39"/>
      <c r="N743" s="103"/>
      <c r="O743" s="39"/>
    </row>
    <row r="744" spans="1:15" ht="14" x14ac:dyDescent="0.15">
      <c r="A744" s="74"/>
      <c r="B744" s="74"/>
      <c r="C744" s="74"/>
      <c r="D744" s="102"/>
      <c r="E744" s="74"/>
      <c r="F744" s="74"/>
      <c r="G744" s="74"/>
      <c r="H744" s="74"/>
      <c r="I744" s="102"/>
      <c r="J744" s="102"/>
      <c r="K744" s="102"/>
      <c r="L744" s="102"/>
      <c r="M744" s="39"/>
      <c r="N744" s="103"/>
      <c r="O744" s="39"/>
    </row>
    <row r="745" spans="1:15" ht="14" x14ac:dyDescent="0.15">
      <c r="A745" s="74"/>
      <c r="B745" s="74"/>
      <c r="C745" s="74"/>
      <c r="D745" s="102"/>
      <c r="E745" s="74"/>
      <c r="F745" s="74"/>
      <c r="G745" s="74"/>
      <c r="H745" s="74"/>
      <c r="I745" s="102"/>
      <c r="J745" s="102"/>
      <c r="K745" s="102"/>
      <c r="L745" s="102"/>
      <c r="M745" s="39"/>
      <c r="N745" s="103"/>
      <c r="O745" s="39"/>
    </row>
    <row r="746" spans="1:15" ht="14" x14ac:dyDescent="0.15">
      <c r="A746" s="74"/>
      <c r="B746" s="74"/>
      <c r="C746" s="74"/>
      <c r="D746" s="102"/>
      <c r="E746" s="74"/>
      <c r="F746" s="74"/>
      <c r="G746" s="74"/>
      <c r="H746" s="74"/>
      <c r="I746" s="102"/>
      <c r="J746" s="102"/>
      <c r="K746" s="102"/>
      <c r="L746" s="102"/>
      <c r="M746" s="39"/>
      <c r="N746" s="103"/>
      <c r="O746" s="39"/>
    </row>
    <row r="747" spans="1:15" ht="14" x14ac:dyDescent="0.15">
      <c r="A747" s="74"/>
      <c r="B747" s="74"/>
      <c r="C747" s="74"/>
      <c r="D747" s="102"/>
      <c r="E747" s="74"/>
      <c r="F747" s="74"/>
      <c r="G747" s="74"/>
      <c r="H747" s="74"/>
      <c r="I747" s="102"/>
      <c r="J747" s="102"/>
      <c r="K747" s="102"/>
      <c r="L747" s="102"/>
      <c r="M747" s="39"/>
      <c r="N747" s="103"/>
      <c r="O747" s="39"/>
    </row>
    <row r="748" spans="1:15" ht="14" x14ac:dyDescent="0.15">
      <c r="A748" s="74"/>
      <c r="B748" s="74"/>
      <c r="C748" s="74"/>
      <c r="D748" s="102"/>
      <c r="E748" s="74"/>
      <c r="F748" s="74"/>
      <c r="G748" s="74"/>
      <c r="H748" s="74"/>
      <c r="I748" s="102"/>
      <c r="J748" s="102"/>
      <c r="K748" s="102"/>
      <c r="L748" s="102"/>
      <c r="M748" s="39"/>
      <c r="N748" s="103"/>
      <c r="O748" s="39"/>
    </row>
    <row r="749" spans="1:15" ht="14" x14ac:dyDescent="0.15">
      <c r="A749" s="74"/>
      <c r="B749" s="74"/>
      <c r="C749" s="74"/>
      <c r="D749" s="102"/>
      <c r="E749" s="74"/>
      <c r="F749" s="74"/>
      <c r="G749" s="74"/>
      <c r="H749" s="74"/>
      <c r="I749" s="102"/>
      <c r="J749" s="102"/>
      <c r="K749" s="102"/>
      <c r="L749" s="102"/>
      <c r="M749" s="39"/>
      <c r="N749" s="103"/>
      <c r="O749" s="39"/>
    </row>
    <row r="750" spans="1:15" ht="14" x14ac:dyDescent="0.15">
      <c r="A750" s="74"/>
      <c r="B750" s="74"/>
      <c r="C750" s="74"/>
      <c r="D750" s="102"/>
      <c r="E750" s="74"/>
      <c r="F750" s="74"/>
      <c r="G750" s="74"/>
      <c r="H750" s="74"/>
      <c r="I750" s="102"/>
      <c r="J750" s="102"/>
      <c r="K750" s="102"/>
      <c r="L750" s="102"/>
      <c r="M750" s="39"/>
      <c r="N750" s="103"/>
      <c r="O750" s="39"/>
    </row>
    <row r="751" spans="1:15" ht="14" x14ac:dyDescent="0.15">
      <c r="A751" s="74"/>
      <c r="B751" s="74"/>
      <c r="C751" s="74"/>
      <c r="D751" s="102"/>
      <c r="E751" s="74"/>
      <c r="F751" s="74"/>
      <c r="G751" s="74"/>
      <c r="H751" s="74"/>
      <c r="I751" s="102"/>
      <c r="J751" s="102"/>
      <c r="K751" s="102"/>
      <c r="L751" s="102"/>
      <c r="M751" s="39"/>
      <c r="N751" s="103"/>
      <c r="O751" s="39"/>
    </row>
    <row r="752" spans="1:15" ht="14" x14ac:dyDescent="0.15">
      <c r="A752" s="74"/>
      <c r="B752" s="74"/>
      <c r="C752" s="74"/>
      <c r="D752" s="102"/>
      <c r="E752" s="74"/>
      <c r="F752" s="74"/>
      <c r="G752" s="74"/>
      <c r="H752" s="74"/>
      <c r="I752" s="102"/>
      <c r="J752" s="102"/>
      <c r="K752" s="102"/>
      <c r="L752" s="102"/>
      <c r="M752" s="39"/>
      <c r="N752" s="103"/>
      <c r="O752" s="39"/>
    </row>
    <row r="753" spans="1:15" ht="14" x14ac:dyDescent="0.15">
      <c r="A753" s="74"/>
      <c r="B753" s="74"/>
      <c r="C753" s="74"/>
      <c r="D753" s="102"/>
      <c r="E753" s="74"/>
      <c r="F753" s="74"/>
      <c r="G753" s="74"/>
      <c r="H753" s="74"/>
      <c r="I753" s="102"/>
      <c r="J753" s="102"/>
      <c r="K753" s="102"/>
      <c r="L753" s="102"/>
      <c r="M753" s="39"/>
      <c r="N753" s="103"/>
      <c r="O753" s="39"/>
    </row>
    <row r="754" spans="1:15" ht="14" x14ac:dyDescent="0.15">
      <c r="A754" s="74"/>
      <c r="B754" s="74"/>
      <c r="C754" s="74"/>
      <c r="D754" s="102"/>
      <c r="E754" s="74"/>
      <c r="F754" s="74"/>
      <c r="G754" s="74"/>
      <c r="H754" s="74"/>
      <c r="I754" s="102"/>
      <c r="J754" s="102"/>
      <c r="K754" s="102"/>
      <c r="L754" s="102"/>
      <c r="M754" s="39"/>
      <c r="N754" s="103"/>
      <c r="O754" s="39"/>
    </row>
    <row r="755" spans="1:15" ht="14" x14ac:dyDescent="0.15">
      <c r="A755" s="74"/>
      <c r="B755" s="74"/>
      <c r="C755" s="74"/>
      <c r="D755" s="102"/>
      <c r="E755" s="74"/>
      <c r="F755" s="74"/>
      <c r="G755" s="74"/>
      <c r="H755" s="74"/>
      <c r="I755" s="102"/>
      <c r="J755" s="102"/>
      <c r="K755" s="102"/>
      <c r="L755" s="102"/>
      <c r="M755" s="39"/>
      <c r="N755" s="103"/>
      <c r="O755" s="39"/>
    </row>
    <row r="756" spans="1:15" ht="14" x14ac:dyDescent="0.15">
      <c r="A756" s="74"/>
      <c r="B756" s="74"/>
      <c r="C756" s="74"/>
      <c r="D756" s="102"/>
      <c r="E756" s="74"/>
      <c r="F756" s="74"/>
      <c r="G756" s="74"/>
      <c r="H756" s="74"/>
      <c r="I756" s="102"/>
      <c r="J756" s="102"/>
      <c r="K756" s="102"/>
      <c r="L756" s="102"/>
      <c r="M756" s="39"/>
      <c r="N756" s="103"/>
      <c r="O756" s="39"/>
    </row>
    <row r="757" spans="1:15" ht="14" x14ac:dyDescent="0.15">
      <c r="A757" s="74"/>
      <c r="B757" s="74"/>
      <c r="C757" s="74"/>
      <c r="D757" s="102"/>
      <c r="E757" s="74"/>
      <c r="F757" s="74"/>
      <c r="G757" s="74"/>
      <c r="H757" s="74"/>
      <c r="I757" s="102"/>
      <c r="J757" s="102"/>
      <c r="K757" s="102"/>
      <c r="L757" s="102"/>
      <c r="M757" s="39"/>
      <c r="N757" s="103"/>
      <c r="O757" s="39"/>
    </row>
    <row r="758" spans="1:15" ht="14" x14ac:dyDescent="0.15">
      <c r="A758" s="74"/>
      <c r="B758" s="74"/>
      <c r="C758" s="74"/>
      <c r="D758" s="102"/>
      <c r="E758" s="74"/>
      <c r="F758" s="74"/>
      <c r="G758" s="74"/>
      <c r="H758" s="74"/>
      <c r="I758" s="102"/>
      <c r="J758" s="102"/>
      <c r="K758" s="102"/>
      <c r="L758" s="102"/>
      <c r="M758" s="39"/>
      <c r="N758" s="103"/>
      <c r="O758" s="39"/>
    </row>
    <row r="759" spans="1:15" ht="14" x14ac:dyDescent="0.15">
      <c r="A759" s="74"/>
      <c r="B759" s="74"/>
      <c r="C759" s="74"/>
      <c r="D759" s="102"/>
      <c r="E759" s="74"/>
      <c r="F759" s="74"/>
      <c r="G759" s="74"/>
      <c r="H759" s="74"/>
      <c r="I759" s="102"/>
      <c r="J759" s="102"/>
      <c r="K759" s="102"/>
      <c r="L759" s="102"/>
      <c r="M759" s="39"/>
      <c r="N759" s="103"/>
      <c r="O759" s="39"/>
    </row>
    <row r="760" spans="1:15" ht="14" x14ac:dyDescent="0.15">
      <c r="A760" s="74"/>
      <c r="B760" s="74"/>
      <c r="C760" s="74"/>
      <c r="D760" s="102"/>
      <c r="E760" s="74"/>
      <c r="F760" s="74"/>
      <c r="G760" s="74"/>
      <c r="H760" s="74"/>
      <c r="I760" s="102"/>
      <c r="J760" s="102"/>
      <c r="K760" s="102"/>
      <c r="L760" s="102"/>
      <c r="M760" s="39"/>
      <c r="N760" s="103"/>
      <c r="O760" s="39"/>
    </row>
    <row r="761" spans="1:15" ht="14" x14ac:dyDescent="0.15">
      <c r="A761" s="74"/>
      <c r="B761" s="74"/>
      <c r="C761" s="74"/>
      <c r="D761" s="102"/>
      <c r="E761" s="74"/>
      <c r="F761" s="74"/>
      <c r="G761" s="74"/>
      <c r="H761" s="74"/>
      <c r="I761" s="102"/>
      <c r="J761" s="102"/>
      <c r="K761" s="102"/>
      <c r="L761" s="102"/>
      <c r="M761" s="39"/>
      <c r="N761" s="103"/>
      <c r="O761" s="39"/>
    </row>
    <row r="762" spans="1:15" ht="14" x14ac:dyDescent="0.15">
      <c r="A762" s="74"/>
      <c r="B762" s="74"/>
      <c r="C762" s="74"/>
      <c r="D762" s="102"/>
      <c r="E762" s="74"/>
      <c r="F762" s="74"/>
      <c r="G762" s="74"/>
      <c r="H762" s="74"/>
      <c r="I762" s="102"/>
      <c r="J762" s="102"/>
      <c r="K762" s="102"/>
      <c r="L762" s="102"/>
      <c r="M762" s="39"/>
      <c r="N762" s="103"/>
      <c r="O762" s="39"/>
    </row>
    <row r="763" spans="1:15" ht="14" x14ac:dyDescent="0.15">
      <c r="A763" s="74"/>
      <c r="B763" s="74"/>
      <c r="C763" s="74"/>
      <c r="D763" s="102"/>
      <c r="E763" s="74"/>
      <c r="F763" s="74"/>
      <c r="G763" s="74"/>
      <c r="H763" s="74"/>
      <c r="I763" s="102"/>
      <c r="J763" s="102"/>
      <c r="K763" s="102"/>
      <c r="L763" s="102"/>
      <c r="M763" s="39"/>
      <c r="N763" s="103"/>
      <c r="O763" s="39"/>
    </row>
    <row r="764" spans="1:15" ht="14" x14ac:dyDescent="0.15">
      <c r="A764" s="74"/>
      <c r="B764" s="74"/>
      <c r="C764" s="74"/>
      <c r="D764" s="102"/>
      <c r="E764" s="74"/>
      <c r="F764" s="74"/>
      <c r="G764" s="74"/>
      <c r="H764" s="74"/>
      <c r="I764" s="102"/>
      <c r="J764" s="102"/>
      <c r="K764" s="102"/>
      <c r="L764" s="102"/>
      <c r="M764" s="39"/>
      <c r="N764" s="103"/>
      <c r="O764" s="39"/>
    </row>
    <row r="765" spans="1:15" ht="14" x14ac:dyDescent="0.15">
      <c r="A765" s="74"/>
      <c r="B765" s="74"/>
      <c r="C765" s="74"/>
      <c r="D765" s="102"/>
      <c r="E765" s="74"/>
      <c r="F765" s="74"/>
      <c r="G765" s="74"/>
      <c r="H765" s="74"/>
      <c r="I765" s="102"/>
      <c r="J765" s="102"/>
      <c r="K765" s="102"/>
      <c r="L765" s="102"/>
      <c r="M765" s="39"/>
      <c r="N765" s="103"/>
      <c r="O765" s="39"/>
    </row>
    <row r="766" spans="1:15" ht="14" x14ac:dyDescent="0.15">
      <c r="A766" s="74"/>
      <c r="B766" s="74"/>
      <c r="C766" s="74"/>
      <c r="D766" s="102"/>
      <c r="E766" s="74"/>
      <c r="F766" s="74"/>
      <c r="G766" s="74"/>
      <c r="H766" s="74"/>
      <c r="I766" s="102"/>
      <c r="J766" s="102"/>
      <c r="K766" s="102"/>
      <c r="L766" s="102"/>
      <c r="M766" s="39"/>
      <c r="N766" s="103"/>
      <c r="O766" s="39"/>
    </row>
    <row r="767" spans="1:15" ht="14" x14ac:dyDescent="0.15">
      <c r="A767" s="74"/>
      <c r="B767" s="74"/>
      <c r="C767" s="74"/>
      <c r="D767" s="102"/>
      <c r="E767" s="74"/>
      <c r="F767" s="74"/>
      <c r="G767" s="74"/>
      <c r="H767" s="74"/>
      <c r="I767" s="102"/>
      <c r="J767" s="102"/>
      <c r="K767" s="102"/>
      <c r="L767" s="102"/>
      <c r="M767" s="39"/>
      <c r="N767" s="103"/>
      <c r="O767" s="39"/>
    </row>
    <row r="768" spans="1:15" ht="14" x14ac:dyDescent="0.15">
      <c r="A768" s="74"/>
      <c r="B768" s="74"/>
      <c r="C768" s="74"/>
      <c r="D768" s="102"/>
      <c r="E768" s="74"/>
      <c r="F768" s="74"/>
      <c r="G768" s="74"/>
      <c r="H768" s="74"/>
      <c r="I768" s="102"/>
      <c r="J768" s="102"/>
      <c r="K768" s="102"/>
      <c r="L768" s="102"/>
      <c r="M768" s="39"/>
      <c r="N768" s="103"/>
      <c r="O768" s="39"/>
    </row>
    <row r="769" spans="1:15" ht="14" x14ac:dyDescent="0.15">
      <c r="A769" s="74"/>
      <c r="B769" s="74"/>
      <c r="C769" s="74"/>
      <c r="D769" s="102"/>
      <c r="E769" s="74"/>
      <c r="F769" s="74"/>
      <c r="G769" s="74"/>
      <c r="H769" s="74"/>
      <c r="I769" s="102"/>
      <c r="J769" s="102"/>
      <c r="K769" s="102"/>
      <c r="L769" s="102"/>
      <c r="M769" s="39"/>
      <c r="N769" s="103"/>
      <c r="O769" s="39"/>
    </row>
    <row r="770" spans="1:15" ht="14" x14ac:dyDescent="0.15">
      <c r="A770" s="74"/>
      <c r="B770" s="74"/>
      <c r="C770" s="74"/>
      <c r="D770" s="102"/>
      <c r="E770" s="74"/>
      <c r="F770" s="74"/>
      <c r="G770" s="74"/>
      <c r="H770" s="74"/>
      <c r="I770" s="102"/>
      <c r="J770" s="102"/>
      <c r="K770" s="102"/>
      <c r="L770" s="102"/>
      <c r="M770" s="39"/>
      <c r="N770" s="103"/>
      <c r="O770" s="39"/>
    </row>
    <row r="771" spans="1:15" ht="14" x14ac:dyDescent="0.15">
      <c r="A771" s="74"/>
      <c r="B771" s="74"/>
      <c r="C771" s="74"/>
      <c r="D771" s="102"/>
      <c r="E771" s="74"/>
      <c r="F771" s="74"/>
      <c r="G771" s="74"/>
      <c r="H771" s="74"/>
      <c r="I771" s="102"/>
      <c r="J771" s="102"/>
      <c r="K771" s="102"/>
      <c r="L771" s="102"/>
      <c r="M771" s="39"/>
      <c r="N771" s="103"/>
      <c r="O771" s="39"/>
    </row>
    <row r="772" spans="1:15" ht="14" x14ac:dyDescent="0.15">
      <c r="A772" s="74"/>
      <c r="B772" s="74"/>
      <c r="C772" s="74"/>
      <c r="D772" s="102"/>
      <c r="E772" s="74"/>
      <c r="F772" s="74"/>
      <c r="G772" s="74"/>
      <c r="H772" s="74"/>
      <c r="I772" s="102"/>
      <c r="J772" s="102"/>
      <c r="K772" s="102"/>
      <c r="L772" s="102"/>
      <c r="M772" s="39"/>
      <c r="N772" s="103"/>
      <c r="O772" s="39"/>
    </row>
    <row r="773" spans="1:15" ht="14" x14ac:dyDescent="0.15">
      <c r="A773" s="74"/>
      <c r="B773" s="74"/>
      <c r="C773" s="74"/>
      <c r="D773" s="102"/>
      <c r="E773" s="74"/>
      <c r="F773" s="74"/>
      <c r="G773" s="74"/>
      <c r="H773" s="74"/>
      <c r="I773" s="102"/>
      <c r="J773" s="102"/>
      <c r="K773" s="102"/>
      <c r="L773" s="102"/>
      <c r="M773" s="39"/>
      <c r="N773" s="103"/>
      <c r="O773" s="39"/>
    </row>
    <row r="774" spans="1:15" ht="14" x14ac:dyDescent="0.15">
      <c r="A774" s="74"/>
      <c r="B774" s="74"/>
      <c r="C774" s="74"/>
      <c r="D774" s="102"/>
      <c r="E774" s="74"/>
      <c r="F774" s="74"/>
      <c r="G774" s="74"/>
      <c r="H774" s="74"/>
      <c r="I774" s="102"/>
      <c r="J774" s="102"/>
      <c r="K774" s="102"/>
      <c r="L774" s="102"/>
      <c r="M774" s="39"/>
      <c r="N774" s="103"/>
      <c r="O774" s="39"/>
    </row>
    <row r="775" spans="1:15" ht="14" x14ac:dyDescent="0.15">
      <c r="A775" s="74"/>
      <c r="B775" s="74"/>
      <c r="C775" s="74"/>
      <c r="D775" s="102"/>
      <c r="E775" s="74"/>
      <c r="F775" s="74"/>
      <c r="G775" s="74"/>
      <c r="H775" s="74"/>
      <c r="I775" s="102"/>
      <c r="J775" s="102"/>
      <c r="K775" s="102"/>
      <c r="L775" s="102"/>
      <c r="M775" s="39"/>
      <c r="N775" s="103"/>
      <c r="O775" s="39"/>
    </row>
    <row r="776" spans="1:15" ht="14" x14ac:dyDescent="0.15">
      <c r="A776" s="74"/>
      <c r="B776" s="74"/>
      <c r="C776" s="74"/>
      <c r="D776" s="102"/>
      <c r="E776" s="74"/>
      <c r="F776" s="74"/>
      <c r="G776" s="74"/>
      <c r="H776" s="74"/>
      <c r="I776" s="102"/>
      <c r="J776" s="102"/>
      <c r="K776" s="102"/>
      <c r="L776" s="102"/>
      <c r="M776" s="39"/>
      <c r="N776" s="103"/>
      <c r="O776" s="39"/>
    </row>
    <row r="777" spans="1:15" ht="14" x14ac:dyDescent="0.15">
      <c r="A777" s="74"/>
      <c r="B777" s="74"/>
      <c r="C777" s="74"/>
      <c r="D777" s="102"/>
      <c r="E777" s="74"/>
      <c r="F777" s="74"/>
      <c r="G777" s="74"/>
      <c r="H777" s="74"/>
      <c r="I777" s="102"/>
      <c r="J777" s="102"/>
      <c r="K777" s="102"/>
      <c r="L777" s="102"/>
      <c r="M777" s="39"/>
      <c r="N777" s="103"/>
      <c r="O777" s="39"/>
    </row>
    <row r="778" spans="1:15" ht="14" x14ac:dyDescent="0.15">
      <c r="A778" s="74"/>
      <c r="B778" s="74"/>
      <c r="C778" s="74"/>
      <c r="D778" s="102"/>
      <c r="E778" s="74"/>
      <c r="F778" s="74"/>
      <c r="G778" s="74"/>
      <c r="H778" s="74"/>
      <c r="I778" s="102"/>
      <c r="J778" s="102"/>
      <c r="K778" s="102"/>
      <c r="L778" s="102"/>
      <c r="M778" s="39"/>
      <c r="N778" s="103"/>
      <c r="O778" s="39"/>
    </row>
    <row r="779" spans="1:15" ht="14" x14ac:dyDescent="0.15">
      <c r="A779" s="74"/>
      <c r="B779" s="74"/>
      <c r="C779" s="74"/>
      <c r="D779" s="102"/>
      <c r="E779" s="74"/>
      <c r="F779" s="74"/>
      <c r="G779" s="74"/>
      <c r="H779" s="74"/>
      <c r="I779" s="102"/>
      <c r="J779" s="102"/>
      <c r="K779" s="102"/>
      <c r="L779" s="102"/>
      <c r="M779" s="39"/>
      <c r="N779" s="103"/>
      <c r="O779" s="39"/>
    </row>
    <row r="780" spans="1:15" ht="14" x14ac:dyDescent="0.15">
      <c r="A780" s="74"/>
      <c r="B780" s="74"/>
      <c r="C780" s="74"/>
      <c r="D780" s="102"/>
      <c r="E780" s="74"/>
      <c r="F780" s="74"/>
      <c r="G780" s="74"/>
      <c r="H780" s="74"/>
      <c r="I780" s="102"/>
      <c r="J780" s="102"/>
      <c r="K780" s="102"/>
      <c r="L780" s="102"/>
      <c r="M780" s="39"/>
      <c r="N780" s="103"/>
      <c r="O780" s="39"/>
    </row>
    <row r="781" spans="1:15" ht="14" x14ac:dyDescent="0.15">
      <c r="A781" s="74"/>
      <c r="B781" s="74"/>
      <c r="C781" s="74"/>
      <c r="D781" s="102"/>
      <c r="E781" s="74"/>
      <c r="F781" s="74"/>
      <c r="G781" s="74"/>
      <c r="H781" s="74"/>
      <c r="I781" s="102"/>
      <c r="J781" s="102"/>
      <c r="K781" s="102"/>
      <c r="L781" s="102"/>
      <c r="M781" s="39"/>
      <c r="N781" s="103"/>
      <c r="O781" s="39"/>
    </row>
    <row r="782" spans="1:15" ht="14" x14ac:dyDescent="0.15">
      <c r="A782" s="74"/>
      <c r="B782" s="74"/>
      <c r="C782" s="74"/>
      <c r="D782" s="102"/>
      <c r="E782" s="74"/>
      <c r="F782" s="74"/>
      <c r="G782" s="74"/>
      <c r="H782" s="74"/>
      <c r="I782" s="102"/>
      <c r="J782" s="102"/>
      <c r="K782" s="102"/>
      <c r="L782" s="102"/>
      <c r="M782" s="39"/>
      <c r="N782" s="103"/>
      <c r="O782" s="39"/>
    </row>
    <row r="783" spans="1:15" ht="14" x14ac:dyDescent="0.15">
      <c r="A783" s="74"/>
      <c r="B783" s="74"/>
      <c r="C783" s="74"/>
      <c r="D783" s="102"/>
      <c r="E783" s="74"/>
      <c r="F783" s="74"/>
      <c r="G783" s="74"/>
      <c r="H783" s="74"/>
      <c r="I783" s="102"/>
      <c r="J783" s="102"/>
      <c r="K783" s="102"/>
      <c r="L783" s="102"/>
      <c r="M783" s="39"/>
      <c r="N783" s="103"/>
      <c r="O783" s="39"/>
    </row>
    <row r="784" spans="1:15" ht="14" x14ac:dyDescent="0.15">
      <c r="A784" s="74"/>
      <c r="B784" s="74"/>
      <c r="C784" s="74"/>
      <c r="D784" s="102"/>
      <c r="E784" s="74"/>
      <c r="F784" s="74"/>
      <c r="G784" s="74"/>
      <c r="H784" s="74"/>
      <c r="I784" s="102"/>
      <c r="J784" s="102"/>
      <c r="K784" s="102"/>
      <c r="L784" s="102"/>
      <c r="M784" s="39"/>
      <c r="N784" s="103"/>
      <c r="O784" s="39"/>
    </row>
    <row r="785" spans="1:15" ht="14" x14ac:dyDescent="0.15">
      <c r="A785" s="74"/>
      <c r="B785" s="74"/>
      <c r="C785" s="74"/>
      <c r="D785" s="102"/>
      <c r="E785" s="74"/>
      <c r="F785" s="74"/>
      <c r="G785" s="74"/>
      <c r="H785" s="74"/>
      <c r="I785" s="102"/>
      <c r="J785" s="102"/>
      <c r="K785" s="102"/>
      <c r="L785" s="102"/>
      <c r="M785" s="39"/>
      <c r="N785" s="103"/>
      <c r="O785" s="39"/>
    </row>
    <row r="786" spans="1:15" ht="14" x14ac:dyDescent="0.15">
      <c r="A786" s="74"/>
      <c r="B786" s="74"/>
      <c r="C786" s="74"/>
      <c r="D786" s="102"/>
      <c r="E786" s="74"/>
      <c r="F786" s="74"/>
      <c r="G786" s="74"/>
      <c r="H786" s="74"/>
      <c r="I786" s="102"/>
      <c r="J786" s="102"/>
      <c r="K786" s="102"/>
      <c r="L786" s="102"/>
      <c r="M786" s="39"/>
      <c r="N786" s="103"/>
      <c r="O786" s="39"/>
    </row>
    <row r="787" spans="1:15" ht="14" x14ac:dyDescent="0.15">
      <c r="A787" s="74"/>
      <c r="B787" s="74"/>
      <c r="C787" s="74"/>
      <c r="D787" s="102"/>
      <c r="E787" s="74"/>
      <c r="F787" s="74"/>
      <c r="G787" s="74"/>
      <c r="H787" s="74"/>
      <c r="I787" s="102"/>
      <c r="J787" s="102"/>
      <c r="K787" s="102"/>
      <c r="L787" s="102"/>
      <c r="M787" s="39"/>
      <c r="N787" s="103"/>
      <c r="O787" s="39"/>
    </row>
    <row r="788" spans="1:15" ht="14" x14ac:dyDescent="0.15">
      <c r="A788" s="74"/>
      <c r="B788" s="74"/>
      <c r="C788" s="74"/>
      <c r="D788" s="102"/>
      <c r="E788" s="74"/>
      <c r="F788" s="74"/>
      <c r="G788" s="74"/>
      <c r="H788" s="74"/>
      <c r="I788" s="102"/>
      <c r="J788" s="102"/>
      <c r="K788" s="102"/>
      <c r="L788" s="102"/>
      <c r="M788" s="39"/>
      <c r="N788" s="103"/>
      <c r="O788" s="39"/>
    </row>
    <row r="789" spans="1:15" ht="14" x14ac:dyDescent="0.15">
      <c r="A789" s="74"/>
      <c r="B789" s="74"/>
      <c r="C789" s="74"/>
      <c r="D789" s="102"/>
      <c r="E789" s="74"/>
      <c r="F789" s="74"/>
      <c r="G789" s="74"/>
      <c r="H789" s="74"/>
      <c r="I789" s="102"/>
      <c r="J789" s="102"/>
      <c r="K789" s="102"/>
      <c r="L789" s="102"/>
      <c r="M789" s="39"/>
      <c r="N789" s="103"/>
      <c r="O789" s="39"/>
    </row>
    <row r="790" spans="1:15" ht="14" x14ac:dyDescent="0.15">
      <c r="A790" s="74"/>
      <c r="B790" s="74"/>
      <c r="C790" s="74"/>
      <c r="D790" s="102"/>
      <c r="E790" s="74"/>
      <c r="F790" s="74"/>
      <c r="G790" s="74"/>
      <c r="H790" s="74"/>
      <c r="I790" s="102"/>
      <c r="J790" s="102"/>
      <c r="K790" s="102"/>
      <c r="L790" s="102"/>
      <c r="M790" s="39"/>
      <c r="N790" s="103"/>
      <c r="O790" s="39"/>
    </row>
    <row r="791" spans="1:15" ht="14" x14ac:dyDescent="0.15">
      <c r="A791" s="74"/>
      <c r="B791" s="74"/>
      <c r="C791" s="74"/>
      <c r="D791" s="102"/>
      <c r="E791" s="74"/>
      <c r="F791" s="74"/>
      <c r="G791" s="74"/>
      <c r="H791" s="74"/>
      <c r="I791" s="102"/>
      <c r="J791" s="102"/>
      <c r="K791" s="102"/>
      <c r="L791" s="102"/>
      <c r="M791" s="39"/>
      <c r="N791" s="103"/>
      <c r="O791" s="39"/>
    </row>
    <row r="792" spans="1:15" ht="14" x14ac:dyDescent="0.15">
      <c r="A792" s="74"/>
      <c r="B792" s="74"/>
      <c r="C792" s="74"/>
      <c r="D792" s="102"/>
      <c r="E792" s="74"/>
      <c r="F792" s="74"/>
      <c r="G792" s="74"/>
      <c r="H792" s="74"/>
      <c r="I792" s="102"/>
      <c r="J792" s="102"/>
      <c r="K792" s="102"/>
      <c r="L792" s="102"/>
      <c r="M792" s="39"/>
      <c r="N792" s="103"/>
      <c r="O792" s="39"/>
    </row>
    <row r="793" spans="1:15" ht="14" x14ac:dyDescent="0.15">
      <c r="A793" s="74"/>
      <c r="B793" s="74"/>
      <c r="C793" s="74"/>
      <c r="D793" s="102"/>
      <c r="E793" s="74"/>
      <c r="F793" s="74"/>
      <c r="G793" s="74"/>
      <c r="H793" s="74"/>
      <c r="I793" s="102"/>
      <c r="J793" s="102"/>
      <c r="K793" s="102"/>
      <c r="L793" s="102"/>
      <c r="M793" s="39"/>
      <c r="N793" s="103"/>
      <c r="O793" s="39"/>
    </row>
    <row r="794" spans="1:15" ht="14" x14ac:dyDescent="0.15">
      <c r="A794" s="74"/>
      <c r="B794" s="74"/>
      <c r="C794" s="74"/>
      <c r="D794" s="102"/>
      <c r="E794" s="74"/>
      <c r="F794" s="74"/>
      <c r="G794" s="74"/>
      <c r="H794" s="74"/>
      <c r="I794" s="102"/>
      <c r="J794" s="102"/>
      <c r="K794" s="102"/>
      <c r="L794" s="102"/>
      <c r="M794" s="39"/>
      <c r="N794" s="103"/>
      <c r="O794" s="39"/>
    </row>
    <row r="795" spans="1:15" ht="14" x14ac:dyDescent="0.15">
      <c r="A795" s="74"/>
      <c r="B795" s="74"/>
      <c r="C795" s="74"/>
      <c r="D795" s="102"/>
      <c r="E795" s="74"/>
      <c r="F795" s="74"/>
      <c r="G795" s="74"/>
      <c r="H795" s="74"/>
      <c r="I795" s="102"/>
      <c r="J795" s="102"/>
      <c r="K795" s="102"/>
      <c r="L795" s="102"/>
      <c r="M795" s="39"/>
      <c r="N795" s="103"/>
      <c r="O795" s="39"/>
    </row>
    <row r="796" spans="1:15" ht="14" x14ac:dyDescent="0.15">
      <c r="A796" s="74"/>
      <c r="B796" s="74"/>
      <c r="C796" s="74"/>
      <c r="D796" s="102"/>
      <c r="E796" s="74"/>
      <c r="F796" s="74"/>
      <c r="G796" s="74"/>
      <c r="H796" s="74"/>
      <c r="I796" s="102"/>
      <c r="J796" s="102"/>
      <c r="K796" s="102"/>
      <c r="L796" s="102"/>
      <c r="M796" s="39"/>
      <c r="N796" s="103"/>
      <c r="O796" s="39"/>
    </row>
    <row r="797" spans="1:15" ht="14" x14ac:dyDescent="0.15">
      <c r="A797" s="74"/>
      <c r="B797" s="74"/>
      <c r="C797" s="74"/>
      <c r="D797" s="102"/>
      <c r="E797" s="74"/>
      <c r="F797" s="74"/>
      <c r="G797" s="74"/>
      <c r="H797" s="74"/>
      <c r="I797" s="102"/>
      <c r="J797" s="102"/>
      <c r="K797" s="102"/>
      <c r="L797" s="102"/>
      <c r="M797" s="39"/>
      <c r="N797" s="103"/>
      <c r="O797" s="39"/>
    </row>
    <row r="798" spans="1:15" ht="14" x14ac:dyDescent="0.15">
      <c r="A798" s="74"/>
      <c r="B798" s="74"/>
      <c r="C798" s="74"/>
      <c r="D798" s="102"/>
      <c r="E798" s="74"/>
      <c r="F798" s="74"/>
      <c r="G798" s="74"/>
      <c r="H798" s="74"/>
      <c r="I798" s="102"/>
      <c r="J798" s="102"/>
      <c r="K798" s="102"/>
      <c r="L798" s="102"/>
      <c r="M798" s="39"/>
      <c r="N798" s="103"/>
      <c r="O798" s="39"/>
    </row>
    <row r="799" spans="1:15" ht="14" x14ac:dyDescent="0.15">
      <c r="A799" s="74"/>
      <c r="B799" s="74"/>
      <c r="C799" s="74"/>
      <c r="D799" s="102"/>
      <c r="E799" s="74"/>
      <c r="F799" s="74"/>
      <c r="G799" s="74"/>
      <c r="H799" s="74"/>
      <c r="I799" s="102"/>
      <c r="J799" s="102"/>
      <c r="K799" s="102"/>
      <c r="L799" s="102"/>
      <c r="M799" s="39"/>
      <c r="N799" s="103"/>
      <c r="O799" s="39"/>
    </row>
    <row r="800" spans="1:15" ht="14" x14ac:dyDescent="0.15">
      <c r="A800" s="74"/>
      <c r="B800" s="74"/>
      <c r="C800" s="74"/>
      <c r="D800" s="102"/>
      <c r="E800" s="74"/>
      <c r="F800" s="74"/>
      <c r="G800" s="74"/>
      <c r="H800" s="74"/>
      <c r="I800" s="102"/>
      <c r="J800" s="102"/>
      <c r="K800" s="102"/>
      <c r="L800" s="102"/>
      <c r="M800" s="39"/>
      <c r="N800" s="103"/>
      <c r="O800" s="39"/>
    </row>
    <row r="801" spans="1:15" ht="14" x14ac:dyDescent="0.15">
      <c r="A801" s="74"/>
      <c r="B801" s="74"/>
      <c r="C801" s="74"/>
      <c r="D801" s="102"/>
      <c r="E801" s="74"/>
      <c r="F801" s="74"/>
      <c r="G801" s="74"/>
      <c r="H801" s="74"/>
      <c r="I801" s="102"/>
      <c r="J801" s="102"/>
      <c r="K801" s="102"/>
      <c r="L801" s="102"/>
      <c r="M801" s="39"/>
      <c r="N801" s="103"/>
      <c r="O801" s="39"/>
    </row>
    <row r="802" spans="1:15" ht="14" x14ac:dyDescent="0.15">
      <c r="A802" s="74"/>
      <c r="B802" s="74"/>
      <c r="C802" s="74"/>
      <c r="D802" s="102"/>
      <c r="E802" s="74"/>
      <c r="F802" s="74"/>
      <c r="G802" s="74"/>
      <c r="H802" s="74"/>
      <c r="I802" s="102"/>
      <c r="J802" s="102"/>
      <c r="K802" s="102"/>
      <c r="L802" s="102"/>
      <c r="M802" s="39"/>
      <c r="N802" s="103"/>
      <c r="O802" s="39"/>
    </row>
    <row r="803" spans="1:15" ht="14" x14ac:dyDescent="0.15">
      <c r="A803" s="74"/>
      <c r="B803" s="74"/>
      <c r="C803" s="74"/>
      <c r="D803" s="102"/>
      <c r="E803" s="74"/>
      <c r="F803" s="74"/>
      <c r="G803" s="74"/>
      <c r="H803" s="74"/>
      <c r="I803" s="102"/>
      <c r="J803" s="102"/>
      <c r="K803" s="102"/>
      <c r="L803" s="102"/>
      <c r="M803" s="39"/>
      <c r="N803" s="103"/>
      <c r="O803" s="39"/>
    </row>
    <row r="804" spans="1:15" ht="14" x14ac:dyDescent="0.15">
      <c r="A804" s="74"/>
      <c r="B804" s="74"/>
      <c r="C804" s="74"/>
      <c r="D804" s="102"/>
      <c r="E804" s="74"/>
      <c r="F804" s="74"/>
      <c r="G804" s="74"/>
      <c r="H804" s="74"/>
      <c r="I804" s="102"/>
      <c r="J804" s="102"/>
      <c r="K804" s="102"/>
      <c r="L804" s="102"/>
      <c r="M804" s="39"/>
      <c r="N804" s="103"/>
      <c r="O804" s="39"/>
    </row>
    <row r="805" spans="1:15" ht="14" x14ac:dyDescent="0.15">
      <c r="A805" s="74"/>
      <c r="B805" s="74"/>
      <c r="C805" s="74"/>
      <c r="D805" s="102"/>
      <c r="E805" s="74"/>
      <c r="F805" s="74"/>
      <c r="G805" s="74"/>
      <c r="H805" s="74"/>
      <c r="I805" s="102"/>
      <c r="J805" s="102"/>
      <c r="K805" s="102"/>
      <c r="L805" s="102"/>
      <c r="M805" s="39"/>
      <c r="N805" s="103"/>
      <c r="O805" s="39"/>
    </row>
    <row r="806" spans="1:15" ht="14" x14ac:dyDescent="0.15">
      <c r="A806" s="74"/>
      <c r="B806" s="74"/>
      <c r="C806" s="74"/>
      <c r="D806" s="102"/>
      <c r="E806" s="74"/>
      <c r="F806" s="74"/>
      <c r="G806" s="74"/>
      <c r="H806" s="74"/>
      <c r="I806" s="102"/>
      <c r="J806" s="102"/>
      <c r="K806" s="102"/>
      <c r="L806" s="102"/>
      <c r="M806" s="39"/>
      <c r="N806" s="103"/>
      <c r="O806" s="39"/>
    </row>
    <row r="807" spans="1:15" ht="14" x14ac:dyDescent="0.15">
      <c r="A807" s="74"/>
      <c r="B807" s="74"/>
      <c r="C807" s="74"/>
      <c r="D807" s="102"/>
      <c r="E807" s="74"/>
      <c r="F807" s="74"/>
      <c r="G807" s="74"/>
      <c r="H807" s="74"/>
      <c r="I807" s="102"/>
      <c r="J807" s="102"/>
      <c r="K807" s="102"/>
      <c r="L807" s="102"/>
      <c r="M807" s="39"/>
      <c r="N807" s="103"/>
      <c r="O807" s="39"/>
    </row>
    <row r="808" spans="1:15" ht="14" x14ac:dyDescent="0.15">
      <c r="A808" s="74"/>
      <c r="B808" s="74"/>
      <c r="C808" s="74"/>
      <c r="D808" s="102"/>
      <c r="E808" s="74"/>
      <c r="F808" s="74"/>
      <c r="G808" s="74"/>
      <c r="H808" s="74"/>
      <c r="I808" s="102"/>
      <c r="J808" s="102"/>
      <c r="K808" s="102"/>
      <c r="L808" s="102"/>
      <c r="M808" s="39"/>
      <c r="N808" s="103"/>
      <c r="O808" s="39"/>
    </row>
    <row r="809" spans="1:15" ht="14" x14ac:dyDescent="0.15">
      <c r="A809" s="74"/>
      <c r="B809" s="74"/>
      <c r="C809" s="74"/>
      <c r="D809" s="102"/>
      <c r="E809" s="74"/>
      <c r="F809" s="74"/>
      <c r="G809" s="74"/>
      <c r="H809" s="74"/>
      <c r="I809" s="102"/>
      <c r="J809" s="102"/>
      <c r="K809" s="102"/>
      <c r="L809" s="102"/>
      <c r="M809" s="39"/>
      <c r="N809" s="103"/>
      <c r="O809" s="39"/>
    </row>
    <row r="810" spans="1:15" ht="14" x14ac:dyDescent="0.15">
      <c r="A810" s="74"/>
      <c r="B810" s="74"/>
      <c r="C810" s="74"/>
      <c r="D810" s="102"/>
      <c r="E810" s="74"/>
      <c r="F810" s="74"/>
      <c r="G810" s="74"/>
      <c r="H810" s="74"/>
      <c r="I810" s="102"/>
      <c r="J810" s="102"/>
      <c r="K810" s="102"/>
      <c r="L810" s="102"/>
      <c r="M810" s="39"/>
      <c r="N810" s="103"/>
      <c r="O810" s="39"/>
    </row>
    <row r="811" spans="1:15" ht="14" x14ac:dyDescent="0.15">
      <c r="A811" s="74"/>
      <c r="B811" s="74"/>
      <c r="C811" s="74"/>
      <c r="D811" s="102"/>
      <c r="E811" s="74"/>
      <c r="F811" s="74"/>
      <c r="G811" s="74"/>
      <c r="H811" s="74"/>
      <c r="I811" s="102"/>
      <c r="J811" s="102"/>
      <c r="K811" s="102"/>
      <c r="L811" s="102"/>
      <c r="M811" s="39"/>
      <c r="N811" s="103"/>
      <c r="O811" s="39"/>
    </row>
    <row r="812" spans="1:15" ht="14" x14ac:dyDescent="0.15">
      <c r="A812" s="74"/>
      <c r="B812" s="74"/>
      <c r="C812" s="74"/>
      <c r="D812" s="102"/>
      <c r="E812" s="74"/>
      <c r="F812" s="74"/>
      <c r="G812" s="74"/>
      <c r="H812" s="74"/>
      <c r="I812" s="102"/>
      <c r="J812" s="102"/>
      <c r="K812" s="102"/>
      <c r="L812" s="102"/>
      <c r="M812" s="39"/>
      <c r="N812" s="103"/>
      <c r="O812" s="39"/>
    </row>
    <row r="813" spans="1:15" ht="14" x14ac:dyDescent="0.15">
      <c r="A813" s="74"/>
      <c r="B813" s="74"/>
      <c r="C813" s="74"/>
      <c r="D813" s="102"/>
      <c r="E813" s="74"/>
      <c r="F813" s="74"/>
      <c r="G813" s="74"/>
      <c r="H813" s="74"/>
      <c r="I813" s="102"/>
      <c r="J813" s="102"/>
      <c r="K813" s="102"/>
      <c r="L813" s="102"/>
      <c r="M813" s="39"/>
      <c r="N813" s="103"/>
      <c r="O813" s="39"/>
    </row>
    <row r="814" spans="1:15" ht="14" x14ac:dyDescent="0.15">
      <c r="A814" s="74"/>
      <c r="B814" s="74"/>
      <c r="C814" s="74"/>
      <c r="D814" s="102"/>
      <c r="E814" s="74"/>
      <c r="F814" s="74"/>
      <c r="G814" s="74"/>
      <c r="H814" s="74"/>
      <c r="I814" s="102"/>
      <c r="J814" s="102"/>
      <c r="K814" s="102"/>
      <c r="L814" s="102"/>
      <c r="M814" s="39"/>
      <c r="N814" s="103"/>
      <c r="O814" s="39"/>
    </row>
    <row r="815" spans="1:15" ht="14" x14ac:dyDescent="0.15">
      <c r="A815" s="74"/>
      <c r="B815" s="74"/>
      <c r="C815" s="74"/>
      <c r="D815" s="102"/>
      <c r="E815" s="74"/>
      <c r="F815" s="74"/>
      <c r="G815" s="74"/>
      <c r="H815" s="74"/>
      <c r="I815" s="102"/>
      <c r="J815" s="102"/>
      <c r="K815" s="102"/>
      <c r="L815" s="102"/>
      <c r="M815" s="39"/>
      <c r="N815" s="103"/>
      <c r="O815" s="39"/>
    </row>
    <row r="816" spans="1:15" ht="14" x14ac:dyDescent="0.15">
      <c r="A816" s="74"/>
      <c r="B816" s="74"/>
      <c r="C816" s="74"/>
      <c r="D816" s="102"/>
      <c r="E816" s="74"/>
      <c r="F816" s="74"/>
      <c r="G816" s="74"/>
      <c r="H816" s="74"/>
      <c r="I816" s="102"/>
      <c r="J816" s="102"/>
      <c r="K816" s="102"/>
      <c r="L816" s="102"/>
      <c r="M816" s="39"/>
      <c r="N816" s="103"/>
      <c r="O816" s="39"/>
    </row>
    <row r="817" spans="1:15" ht="14" x14ac:dyDescent="0.15">
      <c r="A817" s="74"/>
      <c r="B817" s="74"/>
      <c r="C817" s="74"/>
      <c r="D817" s="102"/>
      <c r="E817" s="74"/>
      <c r="F817" s="74"/>
      <c r="G817" s="74"/>
      <c r="H817" s="74"/>
      <c r="I817" s="102"/>
      <c r="J817" s="102"/>
      <c r="K817" s="102"/>
      <c r="L817" s="102"/>
      <c r="M817" s="39"/>
      <c r="N817" s="103"/>
      <c r="O817" s="39"/>
    </row>
    <row r="818" spans="1:15" ht="14" x14ac:dyDescent="0.15">
      <c r="A818" s="74"/>
      <c r="B818" s="74"/>
      <c r="C818" s="74"/>
      <c r="D818" s="102"/>
      <c r="E818" s="74"/>
      <c r="F818" s="74"/>
      <c r="G818" s="74"/>
      <c r="H818" s="74"/>
      <c r="I818" s="102"/>
      <c r="J818" s="102"/>
      <c r="K818" s="102"/>
      <c r="L818" s="102"/>
      <c r="M818" s="39"/>
      <c r="N818" s="103"/>
      <c r="O818" s="39"/>
    </row>
    <row r="819" spans="1:15" ht="14" x14ac:dyDescent="0.15">
      <c r="A819" s="74"/>
      <c r="B819" s="74"/>
      <c r="C819" s="74"/>
      <c r="D819" s="102"/>
      <c r="E819" s="74"/>
      <c r="F819" s="74"/>
      <c r="G819" s="74"/>
      <c r="H819" s="74"/>
      <c r="I819" s="102"/>
      <c r="J819" s="102"/>
      <c r="K819" s="102"/>
      <c r="L819" s="102"/>
      <c r="M819" s="39"/>
      <c r="N819" s="103"/>
      <c r="O819" s="39"/>
    </row>
    <row r="820" spans="1:15" ht="14" x14ac:dyDescent="0.15">
      <c r="A820" s="74"/>
      <c r="B820" s="74"/>
      <c r="C820" s="74"/>
      <c r="D820" s="102"/>
      <c r="E820" s="74"/>
      <c r="F820" s="74"/>
      <c r="G820" s="74"/>
      <c r="H820" s="74"/>
      <c r="I820" s="102"/>
      <c r="J820" s="102"/>
      <c r="K820" s="102"/>
      <c r="L820" s="102"/>
      <c r="M820" s="39"/>
      <c r="N820" s="103"/>
      <c r="O820" s="39"/>
    </row>
    <row r="821" spans="1:15" ht="14" x14ac:dyDescent="0.15">
      <c r="A821" s="74"/>
      <c r="B821" s="74"/>
      <c r="C821" s="74"/>
      <c r="D821" s="102"/>
      <c r="E821" s="74"/>
      <c r="F821" s="74"/>
      <c r="G821" s="74"/>
      <c r="H821" s="74"/>
      <c r="I821" s="102"/>
      <c r="J821" s="102"/>
      <c r="K821" s="102"/>
      <c r="L821" s="102"/>
      <c r="M821" s="39"/>
      <c r="N821" s="103"/>
      <c r="O821" s="39"/>
    </row>
    <row r="822" spans="1:15" ht="14" x14ac:dyDescent="0.15">
      <c r="A822" s="74"/>
      <c r="B822" s="74"/>
      <c r="C822" s="74"/>
      <c r="D822" s="102"/>
      <c r="E822" s="74"/>
      <c r="F822" s="74"/>
      <c r="G822" s="74"/>
      <c r="H822" s="74"/>
      <c r="I822" s="102"/>
      <c r="J822" s="102"/>
      <c r="K822" s="102"/>
      <c r="L822" s="102"/>
      <c r="M822" s="39"/>
      <c r="N822" s="103"/>
      <c r="O822" s="39"/>
    </row>
    <row r="823" spans="1:15" ht="14" x14ac:dyDescent="0.15">
      <c r="A823" s="74"/>
      <c r="B823" s="74"/>
      <c r="C823" s="74"/>
      <c r="D823" s="102"/>
      <c r="E823" s="74"/>
      <c r="F823" s="74"/>
      <c r="G823" s="74"/>
      <c r="H823" s="74"/>
      <c r="I823" s="102"/>
      <c r="J823" s="102"/>
      <c r="K823" s="102"/>
      <c r="L823" s="102"/>
      <c r="M823" s="39"/>
      <c r="N823" s="103"/>
      <c r="O823" s="39"/>
    </row>
    <row r="824" spans="1:15" ht="14" x14ac:dyDescent="0.15">
      <c r="A824" s="74"/>
      <c r="B824" s="74"/>
      <c r="C824" s="74"/>
      <c r="D824" s="102"/>
      <c r="E824" s="74"/>
      <c r="F824" s="74"/>
      <c r="G824" s="74"/>
      <c r="H824" s="74"/>
      <c r="I824" s="102"/>
      <c r="J824" s="102"/>
      <c r="K824" s="102"/>
      <c r="L824" s="102"/>
      <c r="M824" s="39"/>
      <c r="N824" s="103"/>
      <c r="O824" s="39"/>
    </row>
    <row r="825" spans="1:15" ht="14" x14ac:dyDescent="0.15">
      <c r="A825" s="74"/>
      <c r="B825" s="74"/>
      <c r="C825" s="74"/>
      <c r="D825" s="102"/>
      <c r="E825" s="74"/>
      <c r="F825" s="74"/>
      <c r="G825" s="74"/>
      <c r="H825" s="74"/>
      <c r="I825" s="102"/>
      <c r="J825" s="102"/>
      <c r="K825" s="102"/>
      <c r="L825" s="102"/>
      <c r="M825" s="39"/>
      <c r="N825" s="103"/>
      <c r="O825" s="39"/>
    </row>
    <row r="826" spans="1:15" ht="14" x14ac:dyDescent="0.15">
      <c r="A826" s="74"/>
      <c r="B826" s="74"/>
      <c r="C826" s="74"/>
      <c r="D826" s="102"/>
      <c r="E826" s="74"/>
      <c r="F826" s="74"/>
      <c r="G826" s="74"/>
      <c r="H826" s="74"/>
      <c r="I826" s="102"/>
      <c r="J826" s="102"/>
      <c r="K826" s="102"/>
      <c r="L826" s="102"/>
      <c r="M826" s="39"/>
      <c r="N826" s="103"/>
      <c r="O826" s="39"/>
    </row>
    <row r="827" spans="1:15" ht="14" x14ac:dyDescent="0.15">
      <c r="A827" s="74"/>
      <c r="B827" s="74"/>
      <c r="C827" s="74"/>
      <c r="D827" s="102"/>
      <c r="E827" s="74"/>
      <c r="F827" s="74"/>
      <c r="G827" s="74"/>
      <c r="H827" s="74"/>
      <c r="I827" s="102"/>
      <c r="J827" s="102"/>
      <c r="K827" s="102"/>
      <c r="L827" s="102"/>
      <c r="M827" s="39"/>
      <c r="N827" s="103"/>
      <c r="O827" s="39"/>
    </row>
    <row r="828" spans="1:15" ht="14" x14ac:dyDescent="0.15">
      <c r="A828" s="74"/>
      <c r="B828" s="74"/>
      <c r="C828" s="74"/>
      <c r="D828" s="102"/>
      <c r="E828" s="74"/>
      <c r="F828" s="74"/>
      <c r="G828" s="74"/>
      <c r="H828" s="74"/>
      <c r="I828" s="102"/>
      <c r="J828" s="102"/>
      <c r="K828" s="102"/>
      <c r="L828" s="102"/>
      <c r="M828" s="39"/>
      <c r="N828" s="103"/>
      <c r="O828" s="39"/>
    </row>
    <row r="829" spans="1:15" ht="14" x14ac:dyDescent="0.15">
      <c r="A829" s="74"/>
      <c r="B829" s="74"/>
      <c r="C829" s="74"/>
      <c r="D829" s="102"/>
      <c r="E829" s="74"/>
      <c r="F829" s="74"/>
      <c r="G829" s="74"/>
      <c r="H829" s="74"/>
      <c r="I829" s="102"/>
      <c r="J829" s="102"/>
      <c r="K829" s="102"/>
      <c r="L829" s="102"/>
      <c r="M829" s="39"/>
      <c r="N829" s="103"/>
      <c r="O829" s="39"/>
    </row>
    <row r="830" spans="1:15" ht="14" x14ac:dyDescent="0.15">
      <c r="A830" s="74"/>
      <c r="B830" s="74"/>
      <c r="C830" s="74"/>
      <c r="D830" s="102"/>
      <c r="E830" s="74"/>
      <c r="F830" s="74"/>
      <c r="G830" s="74"/>
      <c r="H830" s="74"/>
      <c r="I830" s="102"/>
      <c r="J830" s="102"/>
      <c r="K830" s="102"/>
      <c r="L830" s="102"/>
      <c r="M830" s="39"/>
      <c r="N830" s="103"/>
      <c r="O830" s="39"/>
    </row>
    <row r="831" spans="1:15" ht="14" x14ac:dyDescent="0.15">
      <c r="A831" s="74"/>
      <c r="B831" s="74"/>
      <c r="C831" s="74"/>
      <c r="D831" s="102"/>
      <c r="E831" s="74"/>
      <c r="F831" s="74"/>
      <c r="G831" s="74"/>
      <c r="H831" s="74"/>
      <c r="I831" s="102"/>
      <c r="J831" s="102"/>
      <c r="K831" s="102"/>
      <c r="L831" s="102"/>
      <c r="M831" s="39"/>
      <c r="N831" s="103"/>
      <c r="O831" s="39"/>
    </row>
    <row r="832" spans="1:15" ht="14" x14ac:dyDescent="0.15">
      <c r="A832" s="74"/>
      <c r="B832" s="74"/>
      <c r="C832" s="74"/>
      <c r="D832" s="102"/>
      <c r="E832" s="74"/>
      <c r="F832" s="74"/>
      <c r="G832" s="74"/>
      <c r="H832" s="74"/>
      <c r="I832" s="102"/>
      <c r="J832" s="102"/>
      <c r="K832" s="102"/>
      <c r="L832" s="102"/>
      <c r="M832" s="39"/>
      <c r="N832" s="103"/>
      <c r="O832" s="39"/>
    </row>
    <row r="833" spans="1:15" ht="14" x14ac:dyDescent="0.15">
      <c r="A833" s="74"/>
      <c r="B833" s="74"/>
      <c r="C833" s="74"/>
      <c r="D833" s="102"/>
      <c r="E833" s="74"/>
      <c r="F833" s="74"/>
      <c r="G833" s="74"/>
      <c r="H833" s="74"/>
      <c r="I833" s="102"/>
      <c r="J833" s="102"/>
      <c r="K833" s="102"/>
      <c r="L833" s="102"/>
      <c r="M833" s="39"/>
      <c r="N833" s="103"/>
      <c r="O833" s="39"/>
    </row>
    <row r="834" spans="1:15" ht="14" x14ac:dyDescent="0.15">
      <c r="A834" s="74"/>
      <c r="B834" s="74"/>
      <c r="C834" s="74"/>
      <c r="D834" s="102"/>
      <c r="E834" s="74"/>
      <c r="F834" s="74"/>
      <c r="G834" s="74"/>
      <c r="H834" s="74"/>
      <c r="I834" s="102"/>
      <c r="J834" s="102"/>
      <c r="K834" s="102"/>
      <c r="L834" s="102"/>
      <c r="M834" s="39"/>
      <c r="N834" s="103"/>
      <c r="O834" s="39"/>
    </row>
    <row r="835" spans="1:15" ht="14" x14ac:dyDescent="0.15">
      <c r="A835" s="74"/>
      <c r="B835" s="74"/>
      <c r="C835" s="74"/>
      <c r="D835" s="102"/>
      <c r="E835" s="74"/>
      <c r="F835" s="74"/>
      <c r="G835" s="74"/>
      <c r="H835" s="74"/>
      <c r="I835" s="102"/>
      <c r="J835" s="102"/>
      <c r="K835" s="102"/>
      <c r="L835" s="102"/>
      <c r="M835" s="39"/>
      <c r="N835" s="103"/>
      <c r="O835" s="39"/>
    </row>
    <row r="836" spans="1:15" ht="14" x14ac:dyDescent="0.15">
      <c r="A836" s="74"/>
      <c r="B836" s="74"/>
      <c r="C836" s="74"/>
      <c r="D836" s="102"/>
      <c r="E836" s="74"/>
      <c r="F836" s="74"/>
      <c r="G836" s="74"/>
      <c r="H836" s="74"/>
      <c r="I836" s="102"/>
      <c r="J836" s="102"/>
      <c r="K836" s="102"/>
      <c r="L836" s="102"/>
      <c r="M836" s="39"/>
      <c r="N836" s="103"/>
      <c r="O836" s="39"/>
    </row>
    <row r="837" spans="1:15" ht="14" x14ac:dyDescent="0.15">
      <c r="A837" s="74"/>
      <c r="B837" s="74"/>
      <c r="C837" s="74"/>
      <c r="D837" s="102"/>
      <c r="E837" s="74"/>
      <c r="F837" s="74"/>
      <c r="G837" s="74"/>
      <c r="H837" s="74"/>
      <c r="I837" s="102"/>
      <c r="J837" s="102"/>
      <c r="K837" s="102"/>
      <c r="L837" s="102"/>
      <c r="M837" s="39"/>
      <c r="N837" s="103"/>
      <c r="O837" s="39"/>
    </row>
    <row r="838" spans="1:15" ht="14" x14ac:dyDescent="0.15">
      <c r="A838" s="74"/>
      <c r="B838" s="74"/>
      <c r="C838" s="74"/>
      <c r="D838" s="102"/>
      <c r="E838" s="74"/>
      <c r="F838" s="74"/>
      <c r="G838" s="74"/>
      <c r="H838" s="74"/>
      <c r="I838" s="102"/>
      <c r="J838" s="102"/>
      <c r="K838" s="102"/>
      <c r="L838" s="102"/>
      <c r="M838" s="39"/>
      <c r="N838" s="103"/>
      <c r="O838" s="39"/>
    </row>
    <row r="839" spans="1:15" ht="14" x14ac:dyDescent="0.15">
      <c r="A839" s="74"/>
      <c r="B839" s="74"/>
      <c r="C839" s="74"/>
      <c r="D839" s="102"/>
      <c r="E839" s="74"/>
      <c r="F839" s="74"/>
      <c r="G839" s="74"/>
      <c r="H839" s="74"/>
      <c r="I839" s="102"/>
      <c r="J839" s="102"/>
      <c r="K839" s="102"/>
      <c r="L839" s="102"/>
      <c r="M839" s="39"/>
      <c r="N839" s="103"/>
      <c r="O839" s="39"/>
    </row>
    <row r="840" spans="1:15" ht="14" x14ac:dyDescent="0.15">
      <c r="A840" s="74"/>
      <c r="B840" s="74"/>
      <c r="C840" s="74"/>
      <c r="D840" s="102"/>
      <c r="E840" s="74"/>
      <c r="F840" s="74"/>
      <c r="G840" s="74"/>
      <c r="H840" s="74"/>
      <c r="I840" s="102"/>
      <c r="J840" s="102"/>
      <c r="K840" s="102"/>
      <c r="L840" s="102"/>
      <c r="M840" s="39"/>
      <c r="N840" s="103"/>
      <c r="O840" s="39"/>
    </row>
    <row r="841" spans="1:15" ht="14" x14ac:dyDescent="0.15">
      <c r="A841" s="74"/>
      <c r="B841" s="74"/>
      <c r="C841" s="74"/>
      <c r="D841" s="102"/>
      <c r="E841" s="74"/>
      <c r="F841" s="74"/>
      <c r="G841" s="74"/>
      <c r="H841" s="74"/>
      <c r="I841" s="102"/>
      <c r="J841" s="102"/>
      <c r="K841" s="102"/>
      <c r="L841" s="102"/>
      <c r="M841" s="39"/>
      <c r="N841" s="103"/>
      <c r="O841" s="39"/>
    </row>
    <row r="842" spans="1:15" ht="14" x14ac:dyDescent="0.15">
      <c r="A842" s="74"/>
      <c r="B842" s="74"/>
      <c r="C842" s="74"/>
      <c r="D842" s="102"/>
      <c r="E842" s="74"/>
      <c r="F842" s="74"/>
      <c r="G842" s="74"/>
      <c r="H842" s="74"/>
      <c r="I842" s="102"/>
      <c r="J842" s="102"/>
      <c r="K842" s="102"/>
      <c r="L842" s="102"/>
      <c r="M842" s="39"/>
      <c r="N842" s="103"/>
      <c r="O842" s="39"/>
    </row>
    <row r="843" spans="1:15" ht="14" x14ac:dyDescent="0.15">
      <c r="A843" s="74"/>
      <c r="B843" s="74"/>
      <c r="C843" s="74"/>
      <c r="D843" s="102"/>
      <c r="E843" s="74"/>
      <c r="F843" s="74"/>
      <c r="G843" s="74"/>
      <c r="H843" s="74"/>
      <c r="I843" s="102"/>
      <c r="J843" s="102"/>
      <c r="K843" s="102"/>
      <c r="L843" s="102"/>
      <c r="M843" s="39"/>
      <c r="N843" s="103"/>
      <c r="O843" s="39"/>
    </row>
    <row r="844" spans="1:15" ht="14" x14ac:dyDescent="0.15">
      <c r="A844" s="74"/>
      <c r="B844" s="74"/>
      <c r="C844" s="74"/>
      <c r="D844" s="102"/>
      <c r="E844" s="74"/>
      <c r="F844" s="74"/>
      <c r="G844" s="74"/>
      <c r="H844" s="74"/>
      <c r="I844" s="102"/>
      <c r="J844" s="102"/>
      <c r="K844" s="102"/>
      <c r="L844" s="102"/>
      <c r="M844" s="39"/>
      <c r="N844" s="103"/>
      <c r="O844" s="39"/>
    </row>
    <row r="845" spans="1:15" ht="14" x14ac:dyDescent="0.15">
      <c r="A845" s="74"/>
      <c r="B845" s="74"/>
      <c r="C845" s="74"/>
      <c r="D845" s="102"/>
      <c r="E845" s="74"/>
      <c r="F845" s="74"/>
      <c r="G845" s="74"/>
      <c r="H845" s="74"/>
      <c r="I845" s="102"/>
      <c r="J845" s="102"/>
      <c r="K845" s="102"/>
      <c r="L845" s="102"/>
      <c r="M845" s="39"/>
      <c r="N845" s="103"/>
      <c r="O845" s="39"/>
    </row>
    <row r="846" spans="1:15" ht="14" x14ac:dyDescent="0.15">
      <c r="A846" s="74"/>
      <c r="B846" s="74"/>
      <c r="C846" s="74"/>
      <c r="D846" s="102"/>
      <c r="E846" s="74"/>
      <c r="F846" s="74"/>
      <c r="G846" s="74"/>
      <c r="H846" s="74"/>
      <c r="I846" s="102"/>
      <c r="J846" s="102"/>
      <c r="K846" s="102"/>
      <c r="L846" s="102"/>
      <c r="M846" s="39"/>
      <c r="N846" s="103"/>
      <c r="O846" s="39"/>
    </row>
    <row r="847" spans="1:15" ht="14" x14ac:dyDescent="0.15">
      <c r="A847" s="74"/>
      <c r="B847" s="74"/>
      <c r="C847" s="74"/>
      <c r="D847" s="102"/>
      <c r="E847" s="74"/>
      <c r="F847" s="74"/>
      <c r="G847" s="74"/>
      <c r="H847" s="74"/>
      <c r="I847" s="102"/>
      <c r="J847" s="102"/>
      <c r="K847" s="102"/>
      <c r="L847" s="102"/>
      <c r="M847" s="39"/>
      <c r="N847" s="103"/>
      <c r="O847" s="39"/>
    </row>
    <row r="848" spans="1:15" ht="14" x14ac:dyDescent="0.15">
      <c r="A848" s="74"/>
      <c r="B848" s="74"/>
      <c r="C848" s="74"/>
      <c r="D848" s="102"/>
      <c r="E848" s="74"/>
      <c r="F848" s="74"/>
      <c r="G848" s="74"/>
      <c r="H848" s="74"/>
      <c r="I848" s="102"/>
      <c r="J848" s="102"/>
      <c r="K848" s="102"/>
      <c r="L848" s="102"/>
      <c r="M848" s="39"/>
      <c r="N848" s="103"/>
      <c r="O848" s="39"/>
    </row>
    <row r="849" spans="1:15" ht="14" x14ac:dyDescent="0.15">
      <c r="A849" s="74"/>
      <c r="B849" s="74"/>
      <c r="C849" s="74"/>
      <c r="D849" s="102"/>
      <c r="E849" s="74"/>
      <c r="F849" s="74"/>
      <c r="G849" s="74"/>
      <c r="H849" s="74"/>
      <c r="I849" s="102"/>
      <c r="J849" s="102"/>
      <c r="K849" s="102"/>
      <c r="L849" s="102"/>
      <c r="M849" s="39"/>
      <c r="N849" s="103"/>
      <c r="O849" s="39"/>
    </row>
    <row r="850" spans="1:15" ht="14" x14ac:dyDescent="0.15">
      <c r="A850" s="74"/>
      <c r="B850" s="74"/>
      <c r="C850" s="74"/>
      <c r="D850" s="102"/>
      <c r="E850" s="74"/>
      <c r="F850" s="74"/>
      <c r="G850" s="74"/>
      <c r="H850" s="74"/>
      <c r="I850" s="102"/>
      <c r="J850" s="102"/>
      <c r="K850" s="102"/>
      <c r="L850" s="102"/>
      <c r="M850" s="39"/>
      <c r="N850" s="103"/>
      <c r="O850" s="39"/>
    </row>
    <row r="851" spans="1:15" ht="14" x14ac:dyDescent="0.15">
      <c r="A851" s="74"/>
      <c r="B851" s="74"/>
      <c r="C851" s="74"/>
      <c r="D851" s="102"/>
      <c r="E851" s="74"/>
      <c r="F851" s="74"/>
      <c r="G851" s="74"/>
      <c r="H851" s="74"/>
      <c r="I851" s="102"/>
      <c r="J851" s="102"/>
      <c r="K851" s="102"/>
      <c r="L851" s="102"/>
      <c r="M851" s="39"/>
      <c r="N851" s="103"/>
      <c r="O851" s="39"/>
    </row>
    <row r="852" spans="1:15" ht="14" x14ac:dyDescent="0.15">
      <c r="A852" s="74"/>
      <c r="B852" s="74"/>
      <c r="C852" s="74"/>
      <c r="D852" s="102"/>
      <c r="E852" s="74"/>
      <c r="F852" s="74"/>
      <c r="G852" s="74"/>
      <c r="H852" s="74"/>
      <c r="I852" s="102"/>
      <c r="J852" s="102"/>
      <c r="K852" s="102"/>
      <c r="L852" s="102"/>
      <c r="M852" s="39"/>
      <c r="N852" s="103"/>
      <c r="O852" s="39"/>
    </row>
    <row r="853" spans="1:15" ht="14" x14ac:dyDescent="0.15">
      <c r="A853" s="74"/>
      <c r="B853" s="74"/>
      <c r="C853" s="74"/>
      <c r="D853" s="102"/>
      <c r="E853" s="74"/>
      <c r="F853" s="74"/>
      <c r="G853" s="74"/>
      <c r="H853" s="74"/>
      <c r="I853" s="102"/>
      <c r="J853" s="102"/>
      <c r="K853" s="102"/>
      <c r="L853" s="102"/>
      <c r="M853" s="39"/>
      <c r="N853" s="103"/>
      <c r="O853" s="39"/>
    </row>
    <row r="854" spans="1:15" ht="14" x14ac:dyDescent="0.15">
      <c r="A854" s="74"/>
      <c r="B854" s="74"/>
      <c r="C854" s="74"/>
      <c r="D854" s="102"/>
      <c r="E854" s="74"/>
      <c r="F854" s="74"/>
      <c r="G854" s="74"/>
      <c r="H854" s="74"/>
      <c r="I854" s="102"/>
      <c r="J854" s="102"/>
      <c r="K854" s="102"/>
      <c r="L854" s="102"/>
      <c r="M854" s="39"/>
      <c r="N854" s="103"/>
      <c r="O854" s="39"/>
    </row>
    <row r="855" spans="1:15" ht="14" x14ac:dyDescent="0.15">
      <c r="A855" s="74"/>
      <c r="B855" s="74"/>
      <c r="C855" s="74"/>
      <c r="D855" s="102"/>
      <c r="E855" s="74"/>
      <c r="F855" s="74"/>
      <c r="G855" s="74"/>
      <c r="H855" s="74"/>
      <c r="I855" s="102"/>
      <c r="J855" s="102"/>
      <c r="K855" s="102"/>
      <c r="L855" s="102"/>
      <c r="M855" s="39"/>
      <c r="N855" s="103"/>
      <c r="O855" s="39"/>
    </row>
    <row r="856" spans="1:15" ht="14" x14ac:dyDescent="0.15">
      <c r="A856" s="74"/>
      <c r="B856" s="74"/>
      <c r="C856" s="74"/>
      <c r="D856" s="102"/>
      <c r="E856" s="74"/>
      <c r="F856" s="74"/>
      <c r="G856" s="74"/>
      <c r="H856" s="74"/>
      <c r="I856" s="102"/>
      <c r="J856" s="102"/>
      <c r="K856" s="102"/>
      <c r="L856" s="102"/>
      <c r="M856" s="39"/>
      <c r="N856" s="103"/>
      <c r="O856" s="39"/>
    </row>
    <row r="857" spans="1:15" ht="14" x14ac:dyDescent="0.15">
      <c r="A857" s="74"/>
      <c r="B857" s="74"/>
      <c r="C857" s="74"/>
      <c r="D857" s="102"/>
      <c r="E857" s="74"/>
      <c r="F857" s="74"/>
      <c r="G857" s="74"/>
      <c r="H857" s="74"/>
      <c r="I857" s="102"/>
      <c r="J857" s="102"/>
      <c r="K857" s="102"/>
      <c r="L857" s="102"/>
      <c r="M857" s="39"/>
      <c r="N857" s="103"/>
      <c r="O857" s="39"/>
    </row>
    <row r="858" spans="1:15" ht="14" x14ac:dyDescent="0.15">
      <c r="A858" s="74"/>
      <c r="B858" s="74"/>
      <c r="C858" s="74"/>
      <c r="D858" s="102"/>
      <c r="E858" s="74"/>
      <c r="F858" s="74"/>
      <c r="G858" s="74"/>
      <c r="H858" s="74"/>
      <c r="I858" s="102"/>
      <c r="J858" s="102"/>
      <c r="K858" s="102"/>
      <c r="L858" s="102"/>
      <c r="M858" s="39"/>
      <c r="N858" s="103"/>
      <c r="O858" s="39"/>
    </row>
    <row r="859" spans="1:15" ht="14" x14ac:dyDescent="0.15">
      <c r="A859" s="74"/>
      <c r="B859" s="74"/>
      <c r="C859" s="74"/>
      <c r="D859" s="102"/>
      <c r="E859" s="74"/>
      <c r="F859" s="74"/>
      <c r="G859" s="74"/>
      <c r="H859" s="74"/>
      <c r="I859" s="102"/>
      <c r="J859" s="102"/>
      <c r="K859" s="102"/>
      <c r="L859" s="102"/>
      <c r="M859" s="39"/>
      <c r="N859" s="103"/>
      <c r="O859" s="39"/>
    </row>
    <row r="860" spans="1:15" ht="14" x14ac:dyDescent="0.15">
      <c r="A860" s="74"/>
      <c r="B860" s="74"/>
      <c r="C860" s="74"/>
      <c r="D860" s="102"/>
      <c r="E860" s="74"/>
      <c r="F860" s="74"/>
      <c r="G860" s="74"/>
      <c r="H860" s="74"/>
      <c r="I860" s="102"/>
      <c r="J860" s="102"/>
      <c r="K860" s="102"/>
      <c r="L860" s="102"/>
      <c r="M860" s="39"/>
      <c r="N860" s="103"/>
      <c r="O860" s="39"/>
    </row>
    <row r="861" spans="1:15" ht="14" x14ac:dyDescent="0.15">
      <c r="A861" s="74"/>
      <c r="B861" s="74"/>
      <c r="C861" s="74"/>
      <c r="D861" s="102"/>
      <c r="E861" s="74"/>
      <c r="F861" s="74"/>
      <c r="G861" s="74"/>
      <c r="H861" s="74"/>
      <c r="I861" s="102"/>
      <c r="J861" s="102"/>
      <c r="K861" s="102"/>
      <c r="L861" s="102"/>
      <c r="M861" s="39"/>
      <c r="N861" s="103"/>
      <c r="O861" s="39"/>
    </row>
    <row r="862" spans="1:15" ht="14" x14ac:dyDescent="0.15">
      <c r="A862" s="74"/>
      <c r="B862" s="74"/>
      <c r="C862" s="74"/>
      <c r="D862" s="102"/>
      <c r="E862" s="74"/>
      <c r="F862" s="74"/>
      <c r="G862" s="74"/>
      <c r="H862" s="74"/>
      <c r="I862" s="102"/>
      <c r="J862" s="102"/>
      <c r="K862" s="102"/>
      <c r="L862" s="102"/>
      <c r="M862" s="39"/>
      <c r="N862" s="103"/>
      <c r="O862" s="39"/>
    </row>
    <row r="863" spans="1:15" ht="14" x14ac:dyDescent="0.15">
      <c r="A863" s="74"/>
      <c r="B863" s="74"/>
      <c r="C863" s="74"/>
      <c r="D863" s="102"/>
      <c r="E863" s="74"/>
      <c r="F863" s="74"/>
      <c r="G863" s="74"/>
      <c r="H863" s="74"/>
      <c r="I863" s="102"/>
      <c r="J863" s="102"/>
      <c r="K863" s="102"/>
      <c r="L863" s="102"/>
      <c r="M863" s="39"/>
      <c r="N863" s="103"/>
      <c r="O863" s="39"/>
    </row>
    <row r="864" spans="1:15" ht="14" x14ac:dyDescent="0.15">
      <c r="A864" s="74"/>
      <c r="B864" s="74"/>
      <c r="C864" s="74"/>
      <c r="D864" s="102"/>
      <c r="E864" s="74"/>
      <c r="F864" s="74"/>
      <c r="G864" s="74"/>
      <c r="H864" s="74"/>
      <c r="I864" s="102"/>
      <c r="J864" s="102"/>
      <c r="K864" s="102"/>
      <c r="L864" s="102"/>
      <c r="M864" s="39"/>
      <c r="N864" s="103"/>
      <c r="O864" s="39"/>
    </row>
    <row r="865" spans="1:15" ht="14" x14ac:dyDescent="0.15">
      <c r="A865" s="74"/>
      <c r="B865" s="74"/>
      <c r="C865" s="74"/>
      <c r="D865" s="102"/>
      <c r="E865" s="74"/>
      <c r="F865" s="74"/>
      <c r="G865" s="74"/>
      <c r="H865" s="74"/>
      <c r="I865" s="102"/>
      <c r="J865" s="102"/>
      <c r="K865" s="102"/>
      <c r="L865" s="102"/>
      <c r="M865" s="39"/>
      <c r="N865" s="103"/>
      <c r="O865" s="39"/>
    </row>
    <row r="866" spans="1:15" ht="14" x14ac:dyDescent="0.15">
      <c r="A866" s="74"/>
      <c r="B866" s="74"/>
      <c r="C866" s="74"/>
      <c r="D866" s="102"/>
      <c r="E866" s="74"/>
      <c r="F866" s="74"/>
      <c r="G866" s="74"/>
      <c r="H866" s="74"/>
      <c r="I866" s="102"/>
      <c r="J866" s="102"/>
      <c r="K866" s="102"/>
      <c r="L866" s="102"/>
      <c r="M866" s="39"/>
      <c r="N866" s="103"/>
      <c r="O866" s="39"/>
    </row>
    <row r="867" spans="1:15" ht="14" x14ac:dyDescent="0.15">
      <c r="A867" s="74"/>
      <c r="B867" s="74"/>
      <c r="C867" s="74"/>
      <c r="D867" s="102"/>
      <c r="E867" s="74"/>
      <c r="F867" s="74"/>
      <c r="G867" s="74"/>
      <c r="H867" s="74"/>
      <c r="I867" s="102"/>
      <c r="J867" s="102"/>
      <c r="K867" s="102"/>
      <c r="L867" s="102"/>
      <c r="M867" s="39"/>
      <c r="N867" s="103"/>
      <c r="O867" s="39"/>
    </row>
    <row r="868" spans="1:15" ht="14" x14ac:dyDescent="0.15">
      <c r="A868" s="74"/>
      <c r="B868" s="74"/>
      <c r="C868" s="74"/>
      <c r="D868" s="102"/>
      <c r="E868" s="74"/>
      <c r="F868" s="74"/>
      <c r="G868" s="74"/>
      <c r="H868" s="74"/>
      <c r="I868" s="102"/>
      <c r="J868" s="102"/>
      <c r="K868" s="102"/>
      <c r="L868" s="102"/>
      <c r="M868" s="39"/>
      <c r="N868" s="103"/>
      <c r="O868" s="39"/>
    </row>
    <row r="869" spans="1:15" ht="14" x14ac:dyDescent="0.15">
      <c r="A869" s="74"/>
      <c r="B869" s="74"/>
      <c r="C869" s="74"/>
      <c r="D869" s="102"/>
      <c r="E869" s="74"/>
      <c r="F869" s="74"/>
      <c r="G869" s="74"/>
      <c r="H869" s="74"/>
      <c r="I869" s="102"/>
      <c r="J869" s="102"/>
      <c r="K869" s="102"/>
      <c r="L869" s="102"/>
      <c r="M869" s="39"/>
      <c r="N869" s="103"/>
      <c r="O869" s="39"/>
    </row>
    <row r="870" spans="1:15" ht="14" x14ac:dyDescent="0.15">
      <c r="A870" s="74"/>
      <c r="B870" s="74"/>
      <c r="C870" s="74"/>
      <c r="D870" s="102"/>
      <c r="E870" s="74"/>
      <c r="F870" s="74"/>
      <c r="G870" s="74"/>
      <c r="H870" s="74"/>
      <c r="I870" s="102"/>
      <c r="J870" s="102"/>
      <c r="K870" s="102"/>
      <c r="L870" s="102"/>
      <c r="M870" s="39"/>
      <c r="N870" s="103"/>
      <c r="O870" s="39"/>
    </row>
    <row r="871" spans="1:15" ht="14" x14ac:dyDescent="0.15">
      <c r="A871" s="74"/>
      <c r="B871" s="74"/>
      <c r="C871" s="74"/>
      <c r="D871" s="102"/>
      <c r="E871" s="74"/>
      <c r="F871" s="74"/>
      <c r="G871" s="74"/>
      <c r="H871" s="74"/>
      <c r="I871" s="102"/>
      <c r="J871" s="102"/>
      <c r="K871" s="102"/>
      <c r="L871" s="102"/>
      <c r="M871" s="39"/>
      <c r="N871" s="103"/>
      <c r="O871" s="39"/>
    </row>
    <row r="872" spans="1:15" ht="14" x14ac:dyDescent="0.15">
      <c r="A872" s="74"/>
      <c r="B872" s="74"/>
      <c r="C872" s="74"/>
      <c r="D872" s="102"/>
      <c r="E872" s="74"/>
      <c r="F872" s="74"/>
      <c r="G872" s="74"/>
      <c r="H872" s="74"/>
      <c r="I872" s="102"/>
      <c r="J872" s="102"/>
      <c r="K872" s="102"/>
      <c r="L872" s="102"/>
      <c r="M872" s="39"/>
      <c r="N872" s="103"/>
      <c r="O872" s="39"/>
    </row>
    <row r="873" spans="1:15" ht="14" x14ac:dyDescent="0.15">
      <c r="A873" s="74"/>
      <c r="B873" s="74"/>
      <c r="C873" s="74"/>
      <c r="D873" s="102"/>
      <c r="E873" s="74"/>
      <c r="F873" s="74"/>
      <c r="G873" s="74"/>
      <c r="H873" s="74"/>
      <c r="I873" s="102"/>
      <c r="J873" s="102"/>
      <c r="K873" s="102"/>
      <c r="L873" s="102"/>
      <c r="M873" s="39"/>
      <c r="N873" s="103"/>
      <c r="O873" s="39"/>
    </row>
    <row r="874" spans="1:15" ht="14" x14ac:dyDescent="0.15">
      <c r="A874" s="74"/>
      <c r="B874" s="74"/>
      <c r="C874" s="74"/>
      <c r="D874" s="102"/>
      <c r="E874" s="74"/>
      <c r="F874" s="74"/>
      <c r="G874" s="74"/>
      <c r="H874" s="74"/>
      <c r="I874" s="102"/>
      <c r="J874" s="102"/>
      <c r="K874" s="102"/>
      <c r="L874" s="102"/>
      <c r="M874" s="39"/>
      <c r="N874" s="103"/>
      <c r="O874" s="39"/>
    </row>
    <row r="875" spans="1:15" ht="14" x14ac:dyDescent="0.15">
      <c r="A875" s="74"/>
      <c r="B875" s="74"/>
      <c r="C875" s="74"/>
      <c r="D875" s="102"/>
      <c r="E875" s="74"/>
      <c r="F875" s="74"/>
      <c r="G875" s="74"/>
      <c r="H875" s="74"/>
      <c r="I875" s="102"/>
      <c r="J875" s="102"/>
      <c r="K875" s="102"/>
      <c r="L875" s="102"/>
      <c r="M875" s="39"/>
      <c r="N875" s="103"/>
      <c r="O875" s="39"/>
    </row>
    <row r="876" spans="1:15" ht="14" x14ac:dyDescent="0.15">
      <c r="A876" s="74"/>
      <c r="B876" s="74"/>
      <c r="C876" s="74"/>
      <c r="D876" s="102"/>
      <c r="E876" s="74"/>
      <c r="F876" s="74"/>
      <c r="G876" s="74"/>
      <c r="H876" s="74"/>
      <c r="I876" s="102"/>
      <c r="J876" s="102"/>
      <c r="K876" s="102"/>
      <c r="L876" s="102"/>
      <c r="M876" s="39"/>
      <c r="N876" s="103"/>
      <c r="O876" s="39"/>
    </row>
    <row r="877" spans="1:15" ht="14" x14ac:dyDescent="0.15">
      <c r="A877" s="74"/>
      <c r="B877" s="74"/>
      <c r="C877" s="74"/>
      <c r="D877" s="102"/>
      <c r="E877" s="74"/>
      <c r="F877" s="74"/>
      <c r="G877" s="74"/>
      <c r="H877" s="74"/>
      <c r="I877" s="102"/>
      <c r="J877" s="102"/>
      <c r="K877" s="102"/>
      <c r="L877" s="102"/>
      <c r="M877" s="39"/>
      <c r="N877" s="103"/>
      <c r="O877" s="39"/>
    </row>
    <row r="878" spans="1:15" ht="14" x14ac:dyDescent="0.15">
      <c r="A878" s="74"/>
      <c r="B878" s="74"/>
      <c r="C878" s="74"/>
      <c r="D878" s="102"/>
      <c r="E878" s="74"/>
      <c r="F878" s="74"/>
      <c r="G878" s="74"/>
      <c r="H878" s="74"/>
      <c r="I878" s="102"/>
      <c r="J878" s="102"/>
      <c r="K878" s="102"/>
      <c r="L878" s="102"/>
      <c r="M878" s="39"/>
      <c r="N878" s="103"/>
      <c r="O878" s="39"/>
    </row>
    <row r="879" spans="1:15" ht="14" x14ac:dyDescent="0.15">
      <c r="A879" s="74"/>
      <c r="B879" s="74"/>
      <c r="C879" s="74"/>
      <c r="D879" s="102"/>
      <c r="E879" s="74"/>
      <c r="F879" s="74"/>
      <c r="G879" s="74"/>
      <c r="H879" s="74"/>
      <c r="I879" s="102"/>
      <c r="J879" s="102"/>
      <c r="K879" s="102"/>
      <c r="L879" s="102"/>
      <c r="M879" s="39"/>
      <c r="N879" s="103"/>
      <c r="O879" s="39"/>
    </row>
    <row r="880" spans="1:15" ht="14" x14ac:dyDescent="0.15">
      <c r="A880" s="74"/>
      <c r="B880" s="74"/>
      <c r="C880" s="74"/>
      <c r="D880" s="102"/>
      <c r="E880" s="74"/>
      <c r="F880" s="74"/>
      <c r="G880" s="74"/>
      <c r="H880" s="74"/>
      <c r="I880" s="102"/>
      <c r="J880" s="102"/>
      <c r="K880" s="102"/>
      <c r="L880" s="102"/>
      <c r="M880" s="39"/>
      <c r="N880" s="103"/>
      <c r="O880" s="39"/>
    </row>
    <row r="881" spans="1:15" ht="14" x14ac:dyDescent="0.15">
      <c r="A881" s="74"/>
      <c r="B881" s="74"/>
      <c r="C881" s="74"/>
      <c r="D881" s="102"/>
      <c r="E881" s="74"/>
      <c r="F881" s="74"/>
      <c r="G881" s="74"/>
      <c r="H881" s="74"/>
      <c r="I881" s="102"/>
      <c r="J881" s="102"/>
      <c r="K881" s="102"/>
      <c r="L881" s="102"/>
      <c r="M881" s="39"/>
      <c r="N881" s="103"/>
      <c r="O881" s="39"/>
    </row>
    <row r="882" spans="1:15" ht="14" x14ac:dyDescent="0.15">
      <c r="A882" s="74"/>
      <c r="B882" s="74"/>
      <c r="C882" s="74"/>
      <c r="D882" s="102"/>
      <c r="E882" s="74"/>
      <c r="F882" s="74"/>
      <c r="G882" s="74"/>
      <c r="H882" s="74"/>
      <c r="I882" s="102"/>
      <c r="J882" s="102"/>
      <c r="K882" s="102"/>
      <c r="L882" s="102"/>
      <c r="M882" s="39"/>
      <c r="N882" s="103"/>
      <c r="O882" s="39"/>
    </row>
    <row r="883" spans="1:15" ht="14" x14ac:dyDescent="0.15">
      <c r="A883" s="74"/>
      <c r="B883" s="74"/>
      <c r="C883" s="74"/>
      <c r="D883" s="102"/>
      <c r="E883" s="74"/>
      <c r="F883" s="74"/>
      <c r="G883" s="74"/>
      <c r="H883" s="74"/>
      <c r="I883" s="102"/>
      <c r="J883" s="102"/>
      <c r="K883" s="102"/>
      <c r="L883" s="102"/>
      <c r="M883" s="39"/>
      <c r="N883" s="103"/>
      <c r="O883" s="39"/>
    </row>
    <row r="884" spans="1:15" ht="14" x14ac:dyDescent="0.15">
      <c r="A884" s="74"/>
      <c r="B884" s="74"/>
      <c r="C884" s="74"/>
      <c r="D884" s="102"/>
      <c r="E884" s="74"/>
      <c r="F884" s="74"/>
      <c r="G884" s="74"/>
      <c r="H884" s="74"/>
      <c r="I884" s="102"/>
      <c r="J884" s="102"/>
      <c r="K884" s="102"/>
      <c r="L884" s="102"/>
      <c r="M884" s="39"/>
      <c r="N884" s="103"/>
      <c r="O884" s="39"/>
    </row>
    <row r="885" spans="1:15" ht="14" x14ac:dyDescent="0.15">
      <c r="A885" s="74"/>
      <c r="B885" s="74"/>
      <c r="C885" s="74"/>
      <c r="D885" s="102"/>
      <c r="E885" s="74"/>
      <c r="F885" s="74"/>
      <c r="G885" s="74"/>
      <c r="H885" s="74"/>
      <c r="I885" s="102"/>
      <c r="J885" s="102"/>
      <c r="K885" s="102"/>
      <c r="L885" s="102"/>
      <c r="M885" s="39"/>
      <c r="N885" s="103"/>
      <c r="O885" s="39"/>
    </row>
    <row r="886" spans="1:15" ht="14" x14ac:dyDescent="0.15">
      <c r="A886" s="74"/>
      <c r="B886" s="74"/>
      <c r="C886" s="74"/>
      <c r="D886" s="102"/>
      <c r="E886" s="74"/>
      <c r="F886" s="74"/>
      <c r="G886" s="74"/>
      <c r="H886" s="74"/>
      <c r="I886" s="102"/>
      <c r="J886" s="102"/>
      <c r="K886" s="102"/>
      <c r="L886" s="102"/>
      <c r="M886" s="39"/>
      <c r="N886" s="103"/>
      <c r="O886" s="39"/>
    </row>
    <row r="887" spans="1:15" ht="14" x14ac:dyDescent="0.15">
      <c r="A887" s="74"/>
      <c r="B887" s="74"/>
      <c r="C887" s="74"/>
      <c r="D887" s="102"/>
      <c r="E887" s="74"/>
      <c r="F887" s="74"/>
      <c r="G887" s="74"/>
      <c r="H887" s="74"/>
      <c r="I887" s="102"/>
      <c r="J887" s="102"/>
      <c r="K887" s="102"/>
      <c r="L887" s="102"/>
      <c r="M887" s="39"/>
      <c r="N887" s="103"/>
      <c r="O887" s="39"/>
    </row>
    <row r="888" spans="1:15" ht="14" x14ac:dyDescent="0.15">
      <c r="A888" s="74"/>
      <c r="B888" s="74"/>
      <c r="C888" s="74"/>
      <c r="D888" s="102"/>
      <c r="E888" s="74"/>
      <c r="F888" s="74"/>
      <c r="G888" s="74"/>
      <c r="H888" s="74"/>
      <c r="I888" s="102"/>
      <c r="J888" s="102"/>
      <c r="K888" s="102"/>
      <c r="L888" s="102"/>
      <c r="M888" s="39"/>
      <c r="N888" s="103"/>
      <c r="O888" s="39"/>
    </row>
    <row r="889" spans="1:15" ht="14" x14ac:dyDescent="0.15">
      <c r="A889" s="74"/>
      <c r="B889" s="74"/>
      <c r="C889" s="74"/>
      <c r="D889" s="102"/>
      <c r="E889" s="74"/>
      <c r="F889" s="74"/>
      <c r="G889" s="74"/>
      <c r="H889" s="74"/>
      <c r="I889" s="102"/>
      <c r="J889" s="102"/>
      <c r="K889" s="102"/>
      <c r="L889" s="102"/>
      <c r="M889" s="39"/>
      <c r="N889" s="103"/>
      <c r="O889" s="39"/>
    </row>
    <row r="890" spans="1:15" ht="14" x14ac:dyDescent="0.15">
      <c r="A890" s="74"/>
      <c r="B890" s="74"/>
      <c r="C890" s="74"/>
      <c r="D890" s="102"/>
      <c r="E890" s="74"/>
      <c r="F890" s="74"/>
      <c r="G890" s="74"/>
      <c r="H890" s="74"/>
      <c r="I890" s="102"/>
      <c r="J890" s="102"/>
      <c r="K890" s="102"/>
      <c r="L890" s="102"/>
      <c r="M890" s="39"/>
      <c r="N890" s="103"/>
      <c r="O890" s="39"/>
    </row>
    <row r="891" spans="1:15" ht="14" x14ac:dyDescent="0.15">
      <c r="A891" s="74"/>
      <c r="B891" s="74"/>
      <c r="C891" s="74"/>
      <c r="D891" s="102"/>
      <c r="E891" s="74"/>
      <c r="F891" s="74"/>
      <c r="G891" s="74"/>
      <c r="H891" s="74"/>
      <c r="I891" s="102"/>
      <c r="J891" s="102"/>
      <c r="K891" s="102"/>
      <c r="L891" s="102"/>
      <c r="M891" s="39"/>
      <c r="N891" s="103"/>
      <c r="O891" s="39"/>
    </row>
    <row r="892" spans="1:15" ht="14" x14ac:dyDescent="0.15">
      <c r="A892" s="74"/>
      <c r="B892" s="74"/>
      <c r="C892" s="74"/>
      <c r="D892" s="102"/>
      <c r="E892" s="74"/>
      <c r="F892" s="74"/>
      <c r="G892" s="74"/>
      <c r="H892" s="74"/>
      <c r="I892" s="102"/>
      <c r="J892" s="102"/>
      <c r="K892" s="102"/>
      <c r="L892" s="102"/>
      <c r="M892" s="39"/>
      <c r="N892" s="103"/>
      <c r="O892" s="39"/>
    </row>
    <row r="893" spans="1:15" ht="14" x14ac:dyDescent="0.15">
      <c r="A893" s="74"/>
      <c r="B893" s="74"/>
      <c r="C893" s="74"/>
      <c r="D893" s="102"/>
      <c r="E893" s="74"/>
      <c r="F893" s="74"/>
      <c r="G893" s="74"/>
      <c r="H893" s="74"/>
      <c r="I893" s="102"/>
      <c r="J893" s="102"/>
      <c r="K893" s="102"/>
      <c r="L893" s="102"/>
      <c r="M893" s="39"/>
      <c r="N893" s="103"/>
      <c r="O893" s="39"/>
    </row>
    <row r="894" spans="1:15" ht="14" x14ac:dyDescent="0.15">
      <c r="A894" s="74"/>
      <c r="B894" s="74"/>
      <c r="C894" s="74"/>
      <c r="D894" s="102"/>
      <c r="E894" s="74"/>
      <c r="F894" s="74"/>
      <c r="G894" s="74"/>
      <c r="H894" s="74"/>
      <c r="I894" s="102"/>
      <c r="J894" s="102"/>
      <c r="K894" s="102"/>
      <c r="L894" s="102"/>
      <c r="M894" s="39"/>
      <c r="N894" s="103"/>
      <c r="O894" s="39"/>
    </row>
    <row r="895" spans="1:15" ht="14" x14ac:dyDescent="0.15">
      <c r="A895" s="74"/>
      <c r="B895" s="74"/>
      <c r="C895" s="74"/>
      <c r="D895" s="102"/>
      <c r="E895" s="74"/>
      <c r="F895" s="74"/>
      <c r="G895" s="74"/>
      <c r="H895" s="74"/>
      <c r="I895" s="102"/>
      <c r="J895" s="102"/>
      <c r="K895" s="102"/>
      <c r="L895" s="102"/>
      <c r="M895" s="39"/>
      <c r="N895" s="103"/>
      <c r="O895" s="39"/>
    </row>
    <row r="896" spans="1:15" ht="14" x14ac:dyDescent="0.15">
      <c r="A896" s="74"/>
      <c r="B896" s="74"/>
      <c r="C896" s="74"/>
      <c r="D896" s="102"/>
      <c r="E896" s="74"/>
      <c r="F896" s="74"/>
      <c r="G896" s="74"/>
      <c r="H896" s="74"/>
      <c r="I896" s="102"/>
      <c r="J896" s="102"/>
      <c r="K896" s="102"/>
      <c r="L896" s="102"/>
      <c r="M896" s="39"/>
      <c r="N896" s="103"/>
      <c r="O896" s="39"/>
    </row>
    <row r="897" spans="1:15" ht="14" x14ac:dyDescent="0.15">
      <c r="A897" s="74"/>
      <c r="B897" s="74"/>
      <c r="C897" s="74"/>
      <c r="D897" s="102"/>
      <c r="E897" s="74"/>
      <c r="F897" s="74"/>
      <c r="G897" s="74"/>
      <c r="H897" s="74"/>
      <c r="I897" s="102"/>
      <c r="J897" s="102"/>
      <c r="K897" s="102"/>
      <c r="L897" s="102"/>
      <c r="M897" s="39"/>
      <c r="N897" s="103"/>
      <c r="O897" s="39"/>
    </row>
    <row r="898" spans="1:15" ht="14" x14ac:dyDescent="0.15">
      <c r="A898" s="74"/>
      <c r="B898" s="74"/>
      <c r="C898" s="74"/>
      <c r="D898" s="102"/>
      <c r="E898" s="74"/>
      <c r="F898" s="74"/>
      <c r="G898" s="74"/>
      <c r="H898" s="74"/>
      <c r="I898" s="102"/>
      <c r="J898" s="102"/>
      <c r="K898" s="102"/>
      <c r="L898" s="102"/>
      <c r="M898" s="39"/>
      <c r="N898" s="103"/>
      <c r="O898" s="39"/>
    </row>
    <row r="899" spans="1:15" ht="14" x14ac:dyDescent="0.15">
      <c r="A899" s="74"/>
      <c r="B899" s="74"/>
      <c r="C899" s="74"/>
      <c r="D899" s="102"/>
      <c r="E899" s="74"/>
      <c r="F899" s="74"/>
      <c r="G899" s="74"/>
      <c r="H899" s="74"/>
      <c r="I899" s="102"/>
      <c r="J899" s="102"/>
      <c r="K899" s="102"/>
      <c r="L899" s="102"/>
      <c r="M899" s="39"/>
      <c r="N899" s="103"/>
      <c r="O899" s="39"/>
    </row>
    <row r="900" spans="1:15" ht="14" x14ac:dyDescent="0.15">
      <c r="A900" s="74"/>
      <c r="B900" s="74"/>
      <c r="C900" s="74"/>
      <c r="D900" s="102"/>
      <c r="E900" s="74"/>
      <c r="F900" s="74"/>
      <c r="G900" s="74"/>
      <c r="H900" s="74"/>
      <c r="I900" s="102"/>
      <c r="J900" s="102"/>
      <c r="K900" s="102"/>
      <c r="L900" s="102"/>
      <c r="M900" s="39"/>
      <c r="N900" s="103"/>
      <c r="O900" s="39"/>
    </row>
    <row r="901" spans="1:15" ht="14" x14ac:dyDescent="0.15">
      <c r="A901" s="74"/>
      <c r="B901" s="74"/>
      <c r="C901" s="74"/>
      <c r="D901" s="102"/>
      <c r="E901" s="74"/>
      <c r="F901" s="74"/>
      <c r="G901" s="74"/>
      <c r="H901" s="74"/>
      <c r="I901" s="102"/>
      <c r="J901" s="102"/>
      <c r="K901" s="102"/>
      <c r="L901" s="102"/>
      <c r="M901" s="39"/>
      <c r="N901" s="103"/>
      <c r="O901" s="39"/>
    </row>
    <row r="902" spans="1:15" ht="14" x14ac:dyDescent="0.15">
      <c r="A902" s="74"/>
      <c r="B902" s="74"/>
      <c r="C902" s="74"/>
      <c r="D902" s="102"/>
      <c r="E902" s="74"/>
      <c r="F902" s="74"/>
      <c r="G902" s="74"/>
      <c r="H902" s="74"/>
      <c r="I902" s="102"/>
      <c r="J902" s="102"/>
      <c r="K902" s="102"/>
      <c r="L902" s="102"/>
      <c r="M902" s="39"/>
      <c r="N902" s="103"/>
      <c r="O902" s="39"/>
    </row>
    <row r="903" spans="1:15" ht="14" x14ac:dyDescent="0.15">
      <c r="A903" s="74"/>
      <c r="B903" s="74"/>
      <c r="C903" s="74"/>
      <c r="D903" s="102"/>
      <c r="E903" s="74"/>
      <c r="F903" s="74"/>
      <c r="G903" s="74"/>
      <c r="H903" s="74"/>
      <c r="I903" s="102"/>
      <c r="J903" s="102"/>
      <c r="K903" s="102"/>
      <c r="L903" s="102"/>
      <c r="M903" s="39"/>
      <c r="N903" s="103"/>
      <c r="O903" s="39"/>
    </row>
    <row r="904" spans="1:15" ht="14" x14ac:dyDescent="0.15">
      <c r="A904" s="74"/>
      <c r="B904" s="74"/>
      <c r="C904" s="74"/>
      <c r="D904" s="102"/>
      <c r="E904" s="74"/>
      <c r="F904" s="74"/>
      <c r="G904" s="74"/>
      <c r="H904" s="74"/>
      <c r="I904" s="102"/>
      <c r="J904" s="102"/>
      <c r="K904" s="102"/>
      <c r="L904" s="102"/>
      <c r="M904" s="39"/>
      <c r="N904" s="103"/>
      <c r="O904" s="39"/>
    </row>
    <row r="905" spans="1:15" ht="14" x14ac:dyDescent="0.15">
      <c r="A905" s="74"/>
      <c r="B905" s="74"/>
      <c r="C905" s="74"/>
      <c r="D905" s="102"/>
      <c r="E905" s="74"/>
      <c r="F905" s="74"/>
      <c r="G905" s="74"/>
      <c r="H905" s="74"/>
      <c r="I905" s="102"/>
      <c r="J905" s="102"/>
      <c r="K905" s="102"/>
      <c r="L905" s="102"/>
      <c r="M905" s="39"/>
      <c r="N905" s="103"/>
      <c r="O905" s="39"/>
    </row>
    <row r="906" spans="1:15" ht="14" x14ac:dyDescent="0.15">
      <c r="A906" s="74"/>
      <c r="B906" s="74"/>
      <c r="C906" s="74"/>
      <c r="D906" s="102"/>
      <c r="E906" s="74"/>
      <c r="F906" s="74"/>
      <c r="G906" s="74"/>
      <c r="H906" s="74"/>
      <c r="I906" s="102"/>
      <c r="J906" s="102"/>
      <c r="K906" s="102"/>
      <c r="L906" s="102"/>
      <c r="M906" s="39"/>
      <c r="N906" s="103"/>
      <c r="O906" s="39"/>
    </row>
    <row r="907" spans="1:15" ht="14" x14ac:dyDescent="0.15">
      <c r="A907" s="74"/>
      <c r="B907" s="74"/>
      <c r="C907" s="74"/>
      <c r="D907" s="102"/>
      <c r="E907" s="74"/>
      <c r="F907" s="74"/>
      <c r="G907" s="74"/>
      <c r="H907" s="74"/>
      <c r="I907" s="102"/>
      <c r="J907" s="102"/>
      <c r="K907" s="102"/>
      <c r="L907" s="102"/>
      <c r="M907" s="39"/>
      <c r="N907" s="103"/>
      <c r="O907" s="39"/>
    </row>
    <row r="908" spans="1:15" ht="14" x14ac:dyDescent="0.15">
      <c r="A908" s="74"/>
      <c r="B908" s="74"/>
      <c r="C908" s="74"/>
      <c r="D908" s="102"/>
      <c r="E908" s="74"/>
      <c r="F908" s="74"/>
      <c r="G908" s="74"/>
      <c r="H908" s="74"/>
      <c r="I908" s="102"/>
      <c r="J908" s="102"/>
      <c r="K908" s="102"/>
      <c r="L908" s="102"/>
      <c r="M908" s="39"/>
      <c r="N908" s="103"/>
      <c r="O908" s="39"/>
    </row>
    <row r="909" spans="1:15" ht="14" x14ac:dyDescent="0.15">
      <c r="A909" s="74"/>
      <c r="B909" s="74"/>
      <c r="C909" s="74"/>
      <c r="D909" s="102"/>
      <c r="E909" s="74"/>
      <c r="F909" s="74"/>
      <c r="G909" s="74"/>
      <c r="H909" s="74"/>
      <c r="I909" s="102"/>
      <c r="J909" s="102"/>
      <c r="K909" s="102"/>
      <c r="L909" s="102"/>
      <c r="M909" s="39"/>
      <c r="N909" s="103"/>
      <c r="O909" s="39"/>
    </row>
    <row r="910" spans="1:15" ht="14" x14ac:dyDescent="0.15">
      <c r="A910" s="74"/>
      <c r="B910" s="74"/>
      <c r="C910" s="74"/>
      <c r="D910" s="102"/>
      <c r="E910" s="74"/>
      <c r="F910" s="74"/>
      <c r="G910" s="74"/>
      <c r="H910" s="74"/>
      <c r="I910" s="102"/>
      <c r="J910" s="102"/>
      <c r="K910" s="102"/>
      <c r="L910" s="102"/>
      <c r="M910" s="39"/>
      <c r="N910" s="103"/>
      <c r="O910" s="39"/>
    </row>
    <row r="911" spans="1:15" ht="14" x14ac:dyDescent="0.15">
      <c r="A911" s="74"/>
      <c r="B911" s="74"/>
      <c r="C911" s="74"/>
      <c r="D911" s="102"/>
      <c r="E911" s="74"/>
      <c r="F911" s="74"/>
      <c r="G911" s="74"/>
      <c r="H911" s="74"/>
      <c r="I911" s="102"/>
      <c r="J911" s="102"/>
      <c r="K911" s="102"/>
      <c r="L911" s="102"/>
      <c r="M911" s="39"/>
      <c r="N911" s="103"/>
      <c r="O911" s="39"/>
    </row>
    <row r="912" spans="1:15" ht="14" x14ac:dyDescent="0.15">
      <c r="A912" s="74"/>
      <c r="B912" s="74"/>
      <c r="C912" s="74"/>
      <c r="D912" s="102"/>
      <c r="E912" s="74"/>
      <c r="F912" s="74"/>
      <c r="G912" s="74"/>
      <c r="H912" s="74"/>
      <c r="I912" s="102"/>
      <c r="J912" s="102"/>
      <c r="K912" s="102"/>
      <c r="L912" s="102"/>
      <c r="M912" s="39"/>
      <c r="N912" s="103"/>
      <c r="O912" s="39"/>
    </row>
    <row r="913" spans="1:15" ht="14" x14ac:dyDescent="0.15">
      <c r="A913" s="74"/>
      <c r="B913" s="74"/>
      <c r="C913" s="74"/>
      <c r="D913" s="102"/>
      <c r="E913" s="74"/>
      <c r="F913" s="74"/>
      <c r="G913" s="74"/>
      <c r="H913" s="74"/>
      <c r="I913" s="102"/>
      <c r="J913" s="102"/>
      <c r="K913" s="102"/>
      <c r="L913" s="102"/>
      <c r="M913" s="39"/>
      <c r="N913" s="103"/>
      <c r="O913" s="39"/>
    </row>
    <row r="914" spans="1:15" ht="14" x14ac:dyDescent="0.15">
      <c r="A914" s="74"/>
      <c r="B914" s="74"/>
      <c r="C914" s="74"/>
      <c r="D914" s="102"/>
      <c r="E914" s="74"/>
      <c r="F914" s="74"/>
      <c r="G914" s="74"/>
      <c r="H914" s="74"/>
      <c r="I914" s="102"/>
      <c r="J914" s="102"/>
      <c r="K914" s="102"/>
      <c r="L914" s="102"/>
      <c r="M914" s="39"/>
      <c r="N914" s="103"/>
      <c r="O914" s="39"/>
    </row>
    <row r="915" spans="1:15" ht="14" x14ac:dyDescent="0.15">
      <c r="A915" s="74"/>
      <c r="B915" s="74"/>
      <c r="C915" s="74"/>
      <c r="D915" s="102"/>
      <c r="E915" s="74"/>
      <c r="F915" s="74"/>
      <c r="G915" s="74"/>
      <c r="H915" s="74"/>
      <c r="I915" s="102"/>
      <c r="J915" s="102"/>
      <c r="K915" s="102"/>
      <c r="L915" s="102"/>
      <c r="M915" s="39"/>
      <c r="N915" s="103"/>
      <c r="O915" s="39"/>
    </row>
    <row r="916" spans="1:15" ht="14" x14ac:dyDescent="0.15">
      <c r="A916" s="74"/>
      <c r="B916" s="74"/>
      <c r="C916" s="74"/>
      <c r="D916" s="102"/>
      <c r="E916" s="74"/>
      <c r="F916" s="74"/>
      <c r="G916" s="74"/>
      <c r="H916" s="74"/>
      <c r="I916" s="102"/>
      <c r="J916" s="102"/>
      <c r="K916" s="102"/>
      <c r="L916" s="102"/>
      <c r="M916" s="39"/>
      <c r="N916" s="103"/>
      <c r="O916" s="39"/>
    </row>
    <row r="917" spans="1:15" ht="14" x14ac:dyDescent="0.15">
      <c r="A917" s="74"/>
      <c r="B917" s="74"/>
      <c r="C917" s="74"/>
      <c r="D917" s="102"/>
      <c r="E917" s="74"/>
      <c r="F917" s="74"/>
      <c r="G917" s="74"/>
      <c r="H917" s="74"/>
      <c r="I917" s="102"/>
      <c r="J917" s="102"/>
      <c r="K917" s="102"/>
      <c r="L917" s="102"/>
      <c r="M917" s="39"/>
      <c r="N917" s="103"/>
      <c r="O917" s="39"/>
    </row>
    <row r="918" spans="1:15" ht="14" x14ac:dyDescent="0.15">
      <c r="A918" s="74"/>
      <c r="B918" s="74"/>
      <c r="C918" s="74"/>
      <c r="D918" s="102"/>
      <c r="E918" s="74"/>
      <c r="F918" s="74"/>
      <c r="G918" s="74"/>
      <c r="H918" s="74"/>
      <c r="I918" s="102"/>
      <c r="J918" s="102"/>
      <c r="K918" s="102"/>
      <c r="L918" s="102"/>
      <c r="M918" s="39"/>
      <c r="N918" s="103"/>
      <c r="O918" s="39"/>
    </row>
    <row r="919" spans="1:15" ht="14" x14ac:dyDescent="0.15">
      <c r="A919" s="74"/>
      <c r="B919" s="74"/>
      <c r="C919" s="74"/>
      <c r="D919" s="102"/>
      <c r="E919" s="74"/>
      <c r="F919" s="74"/>
      <c r="G919" s="74"/>
      <c r="H919" s="74"/>
      <c r="I919" s="102"/>
      <c r="J919" s="102"/>
      <c r="K919" s="102"/>
      <c r="L919" s="102"/>
      <c r="M919" s="39"/>
      <c r="N919" s="103"/>
      <c r="O919" s="39"/>
    </row>
    <row r="920" spans="1:15" ht="14" x14ac:dyDescent="0.15">
      <c r="A920" s="74"/>
      <c r="B920" s="74"/>
      <c r="C920" s="74"/>
      <c r="D920" s="102"/>
      <c r="E920" s="74"/>
      <c r="F920" s="74"/>
      <c r="G920" s="74"/>
      <c r="H920" s="74"/>
      <c r="I920" s="102"/>
      <c r="J920" s="102"/>
      <c r="K920" s="102"/>
      <c r="L920" s="102"/>
      <c r="M920" s="39"/>
      <c r="N920" s="103"/>
      <c r="O920" s="39"/>
    </row>
    <row r="921" spans="1:15" ht="14" x14ac:dyDescent="0.15">
      <c r="A921" s="74"/>
      <c r="B921" s="74"/>
      <c r="C921" s="74"/>
      <c r="D921" s="102"/>
      <c r="E921" s="74"/>
      <c r="F921" s="74"/>
      <c r="G921" s="74"/>
      <c r="H921" s="74"/>
      <c r="I921" s="102"/>
      <c r="J921" s="102"/>
      <c r="K921" s="102"/>
      <c r="L921" s="102"/>
      <c r="M921" s="39"/>
      <c r="N921" s="103"/>
      <c r="O921" s="39"/>
    </row>
    <row r="922" spans="1:15" ht="14" x14ac:dyDescent="0.15">
      <c r="A922" s="74"/>
      <c r="B922" s="74"/>
      <c r="C922" s="74"/>
      <c r="D922" s="102"/>
      <c r="E922" s="74"/>
      <c r="F922" s="74"/>
      <c r="G922" s="74"/>
      <c r="H922" s="74"/>
      <c r="I922" s="102"/>
      <c r="J922" s="102"/>
      <c r="K922" s="102"/>
      <c r="L922" s="102"/>
      <c r="M922" s="39"/>
      <c r="N922" s="103"/>
      <c r="O922" s="39"/>
    </row>
    <row r="923" spans="1:15" ht="14" x14ac:dyDescent="0.15">
      <c r="A923" s="74"/>
      <c r="B923" s="74"/>
      <c r="C923" s="74"/>
      <c r="D923" s="102"/>
      <c r="E923" s="74"/>
      <c r="F923" s="74"/>
      <c r="G923" s="74"/>
      <c r="H923" s="74"/>
      <c r="I923" s="102"/>
      <c r="J923" s="102"/>
      <c r="K923" s="102"/>
      <c r="L923" s="102"/>
      <c r="M923" s="39"/>
      <c r="N923" s="103"/>
      <c r="O923" s="39"/>
    </row>
    <row r="924" spans="1:15" ht="14" x14ac:dyDescent="0.15">
      <c r="A924" s="74"/>
      <c r="B924" s="74"/>
      <c r="C924" s="74"/>
      <c r="D924" s="102"/>
      <c r="E924" s="74"/>
      <c r="F924" s="74"/>
      <c r="G924" s="74"/>
      <c r="H924" s="74"/>
      <c r="I924" s="102"/>
      <c r="J924" s="102"/>
      <c r="K924" s="102"/>
      <c r="L924" s="102"/>
      <c r="M924" s="39"/>
      <c r="N924" s="103"/>
      <c r="O924" s="39"/>
    </row>
    <row r="925" spans="1:15" ht="14" x14ac:dyDescent="0.15">
      <c r="A925" s="74"/>
      <c r="B925" s="74"/>
      <c r="C925" s="74"/>
      <c r="D925" s="102"/>
      <c r="E925" s="74"/>
      <c r="F925" s="74"/>
      <c r="G925" s="74"/>
      <c r="H925" s="74"/>
      <c r="I925" s="102"/>
      <c r="J925" s="102"/>
      <c r="K925" s="102"/>
      <c r="L925" s="102"/>
      <c r="M925" s="39"/>
      <c r="N925" s="103"/>
      <c r="O925" s="39"/>
    </row>
    <row r="926" spans="1:15" ht="14" x14ac:dyDescent="0.15">
      <c r="A926" s="74"/>
      <c r="B926" s="74"/>
      <c r="C926" s="74"/>
      <c r="D926" s="102"/>
      <c r="E926" s="74"/>
      <c r="F926" s="74"/>
      <c r="G926" s="74"/>
      <c r="H926" s="74"/>
      <c r="I926" s="102"/>
      <c r="J926" s="102"/>
      <c r="K926" s="102"/>
      <c r="L926" s="102"/>
      <c r="M926" s="39"/>
      <c r="N926" s="103"/>
      <c r="O926" s="39"/>
    </row>
    <row r="927" spans="1:15" ht="14" x14ac:dyDescent="0.15">
      <c r="A927" s="74"/>
      <c r="B927" s="74"/>
      <c r="C927" s="74"/>
      <c r="D927" s="102"/>
      <c r="E927" s="74"/>
      <c r="F927" s="74"/>
      <c r="G927" s="74"/>
      <c r="H927" s="74"/>
      <c r="I927" s="102"/>
      <c r="J927" s="102"/>
      <c r="K927" s="102"/>
      <c r="L927" s="102"/>
      <c r="M927" s="39"/>
      <c r="N927" s="103"/>
      <c r="O927" s="39"/>
    </row>
    <row r="928" spans="1:15" ht="14" x14ac:dyDescent="0.15">
      <c r="A928" s="74"/>
      <c r="B928" s="74"/>
      <c r="C928" s="74"/>
      <c r="D928" s="102"/>
      <c r="E928" s="74"/>
      <c r="F928" s="74"/>
      <c r="G928" s="74"/>
      <c r="H928" s="74"/>
      <c r="I928" s="102"/>
      <c r="J928" s="102"/>
      <c r="K928" s="102"/>
      <c r="L928" s="102"/>
      <c r="M928" s="39"/>
      <c r="N928" s="103"/>
      <c r="O928" s="39"/>
    </row>
    <row r="929" spans="1:15" ht="14" x14ac:dyDescent="0.15">
      <c r="A929" s="74"/>
      <c r="B929" s="74"/>
      <c r="C929" s="74"/>
      <c r="D929" s="102"/>
      <c r="E929" s="74"/>
      <c r="F929" s="74"/>
      <c r="G929" s="74"/>
      <c r="H929" s="74"/>
      <c r="I929" s="102"/>
      <c r="J929" s="102"/>
      <c r="K929" s="102"/>
      <c r="L929" s="102"/>
      <c r="M929" s="39"/>
      <c r="N929" s="103"/>
      <c r="O929" s="39"/>
    </row>
    <row r="930" spans="1:15" ht="14" x14ac:dyDescent="0.15">
      <c r="A930" s="74"/>
      <c r="B930" s="74"/>
      <c r="C930" s="74"/>
      <c r="D930" s="102"/>
      <c r="E930" s="74"/>
      <c r="F930" s="74"/>
      <c r="G930" s="74"/>
      <c r="H930" s="74"/>
      <c r="I930" s="102"/>
      <c r="J930" s="102"/>
      <c r="K930" s="102"/>
      <c r="L930" s="102"/>
      <c r="M930" s="39"/>
      <c r="N930" s="103"/>
      <c r="O930" s="39"/>
    </row>
    <row r="931" spans="1:15" ht="14" x14ac:dyDescent="0.15">
      <c r="A931" s="74"/>
      <c r="B931" s="74"/>
      <c r="C931" s="74"/>
      <c r="D931" s="102"/>
      <c r="E931" s="74"/>
      <c r="F931" s="74"/>
      <c r="G931" s="74"/>
      <c r="H931" s="74"/>
      <c r="I931" s="102"/>
      <c r="J931" s="102"/>
      <c r="K931" s="102"/>
      <c r="L931" s="102"/>
      <c r="M931" s="39"/>
      <c r="N931" s="103"/>
      <c r="O931" s="39"/>
    </row>
    <row r="932" spans="1:15" ht="14" x14ac:dyDescent="0.15">
      <c r="A932" s="74"/>
      <c r="B932" s="74"/>
      <c r="C932" s="74"/>
      <c r="D932" s="102"/>
      <c r="E932" s="74"/>
      <c r="F932" s="74"/>
      <c r="G932" s="74"/>
      <c r="H932" s="74"/>
      <c r="I932" s="102"/>
      <c r="J932" s="102"/>
      <c r="K932" s="102"/>
      <c r="L932" s="102"/>
      <c r="M932" s="39"/>
      <c r="N932" s="103"/>
      <c r="O932" s="39"/>
    </row>
    <row r="933" spans="1:15" ht="14" x14ac:dyDescent="0.15">
      <c r="A933" s="74"/>
      <c r="B933" s="74"/>
      <c r="C933" s="74"/>
      <c r="D933" s="102"/>
      <c r="E933" s="74"/>
      <c r="F933" s="74"/>
      <c r="G933" s="74"/>
      <c r="H933" s="74"/>
      <c r="I933" s="102"/>
      <c r="J933" s="102"/>
      <c r="K933" s="102"/>
      <c r="L933" s="102"/>
      <c r="M933" s="39"/>
      <c r="N933" s="103"/>
      <c r="O933" s="39"/>
    </row>
    <row r="934" spans="1:15" ht="14" x14ac:dyDescent="0.15">
      <c r="A934" s="74"/>
      <c r="B934" s="74"/>
      <c r="C934" s="74"/>
      <c r="D934" s="102"/>
      <c r="E934" s="74"/>
      <c r="F934" s="74"/>
      <c r="G934" s="74"/>
      <c r="H934" s="74"/>
      <c r="I934" s="102"/>
      <c r="J934" s="102"/>
      <c r="K934" s="102"/>
      <c r="L934" s="102"/>
      <c r="M934" s="39"/>
      <c r="N934" s="103"/>
      <c r="O934" s="39"/>
    </row>
    <row r="935" spans="1:15" ht="14" x14ac:dyDescent="0.15">
      <c r="A935" s="74"/>
      <c r="B935" s="74"/>
      <c r="C935" s="74"/>
      <c r="D935" s="102"/>
      <c r="E935" s="74"/>
      <c r="F935" s="74"/>
      <c r="G935" s="74"/>
      <c r="H935" s="74"/>
      <c r="I935" s="102"/>
      <c r="J935" s="102"/>
      <c r="K935" s="102"/>
      <c r="L935" s="102"/>
      <c r="M935" s="39"/>
      <c r="N935" s="103"/>
      <c r="O935" s="39"/>
    </row>
    <row r="936" spans="1:15" ht="14" x14ac:dyDescent="0.15">
      <c r="A936" s="74"/>
      <c r="B936" s="74"/>
      <c r="C936" s="74"/>
      <c r="D936" s="102"/>
      <c r="E936" s="74"/>
      <c r="F936" s="74"/>
      <c r="G936" s="74"/>
      <c r="H936" s="74"/>
      <c r="I936" s="102"/>
      <c r="J936" s="102"/>
      <c r="K936" s="102"/>
      <c r="L936" s="102"/>
      <c r="M936" s="39"/>
      <c r="N936" s="103"/>
      <c r="O936" s="39"/>
    </row>
    <row r="937" spans="1:15" ht="14" x14ac:dyDescent="0.15">
      <c r="A937" s="74"/>
      <c r="B937" s="74"/>
      <c r="C937" s="74"/>
      <c r="D937" s="102"/>
      <c r="E937" s="74"/>
      <c r="F937" s="74"/>
      <c r="G937" s="74"/>
      <c r="H937" s="74"/>
      <c r="I937" s="102"/>
      <c r="J937" s="102"/>
      <c r="K937" s="102"/>
      <c r="L937" s="102"/>
      <c r="M937" s="39"/>
      <c r="N937" s="103"/>
      <c r="O937" s="39"/>
    </row>
    <row r="938" spans="1:15" ht="14" x14ac:dyDescent="0.15">
      <c r="A938" s="74"/>
      <c r="B938" s="74"/>
      <c r="C938" s="74"/>
      <c r="D938" s="102"/>
      <c r="E938" s="74"/>
      <c r="F938" s="74"/>
      <c r="G938" s="74"/>
      <c r="H938" s="74"/>
      <c r="I938" s="102"/>
      <c r="J938" s="102"/>
      <c r="K938" s="102"/>
      <c r="L938" s="102"/>
      <c r="M938" s="39"/>
      <c r="N938" s="103"/>
      <c r="O938" s="39"/>
    </row>
    <row r="939" spans="1:15" ht="14" x14ac:dyDescent="0.15">
      <c r="A939" s="74"/>
      <c r="B939" s="74"/>
      <c r="C939" s="74"/>
      <c r="D939" s="102"/>
      <c r="E939" s="74"/>
      <c r="F939" s="74"/>
      <c r="G939" s="74"/>
      <c r="H939" s="74"/>
      <c r="I939" s="102"/>
      <c r="J939" s="102"/>
      <c r="K939" s="102"/>
      <c r="L939" s="102"/>
      <c r="M939" s="39"/>
      <c r="N939" s="103"/>
      <c r="O939" s="39"/>
    </row>
    <row r="940" spans="1:15" ht="14" x14ac:dyDescent="0.15">
      <c r="A940" s="74"/>
      <c r="B940" s="74"/>
      <c r="C940" s="74"/>
      <c r="D940" s="102"/>
      <c r="E940" s="74"/>
      <c r="F940" s="74"/>
      <c r="G940" s="74"/>
      <c r="H940" s="74"/>
      <c r="I940" s="102"/>
      <c r="J940" s="102"/>
      <c r="K940" s="102"/>
      <c r="L940" s="102"/>
      <c r="M940" s="39"/>
      <c r="N940" s="103"/>
      <c r="O940" s="39"/>
    </row>
    <row r="941" spans="1:15" ht="14" x14ac:dyDescent="0.15">
      <c r="A941" s="74"/>
      <c r="B941" s="74"/>
      <c r="C941" s="74"/>
      <c r="D941" s="102"/>
      <c r="E941" s="74"/>
      <c r="F941" s="74"/>
      <c r="G941" s="74"/>
      <c r="H941" s="74"/>
      <c r="I941" s="102"/>
      <c r="J941" s="102"/>
      <c r="K941" s="102"/>
      <c r="L941" s="102"/>
      <c r="M941" s="39"/>
      <c r="N941" s="103"/>
      <c r="O941" s="39"/>
    </row>
    <row r="942" spans="1:15" ht="14" x14ac:dyDescent="0.15">
      <c r="A942" s="74"/>
      <c r="B942" s="74"/>
      <c r="C942" s="74"/>
      <c r="D942" s="102"/>
      <c r="E942" s="74"/>
      <c r="F942" s="74"/>
      <c r="G942" s="74"/>
      <c r="H942" s="74"/>
      <c r="I942" s="102"/>
      <c r="J942" s="102"/>
      <c r="K942" s="102"/>
      <c r="L942" s="102"/>
      <c r="M942" s="39"/>
      <c r="N942" s="103"/>
      <c r="O942" s="39"/>
    </row>
    <row r="943" spans="1:15" ht="14" x14ac:dyDescent="0.15">
      <c r="A943" s="74"/>
      <c r="B943" s="74"/>
      <c r="C943" s="74"/>
      <c r="D943" s="102"/>
      <c r="E943" s="74"/>
      <c r="F943" s="74"/>
      <c r="G943" s="74"/>
      <c r="H943" s="74"/>
      <c r="I943" s="102"/>
      <c r="J943" s="102"/>
      <c r="K943" s="102"/>
      <c r="L943" s="102"/>
      <c r="M943" s="39"/>
      <c r="N943" s="103"/>
      <c r="O943" s="39"/>
    </row>
    <row r="944" spans="1:15" ht="14" x14ac:dyDescent="0.15">
      <c r="A944" s="74"/>
      <c r="B944" s="74"/>
      <c r="C944" s="74"/>
      <c r="D944" s="102"/>
      <c r="E944" s="74"/>
      <c r="F944" s="74"/>
      <c r="G944" s="74"/>
      <c r="H944" s="74"/>
      <c r="I944" s="102"/>
      <c r="J944" s="102"/>
      <c r="K944" s="102"/>
      <c r="L944" s="102"/>
      <c r="M944" s="39"/>
      <c r="N944" s="103"/>
      <c r="O944" s="39"/>
    </row>
    <row r="945" spans="1:15" ht="14" x14ac:dyDescent="0.15">
      <c r="A945" s="74"/>
      <c r="B945" s="74"/>
      <c r="C945" s="74"/>
      <c r="D945" s="102"/>
      <c r="E945" s="74"/>
      <c r="F945" s="74"/>
      <c r="G945" s="74"/>
      <c r="H945" s="74"/>
      <c r="I945" s="102"/>
      <c r="J945" s="102"/>
      <c r="K945" s="102"/>
      <c r="L945" s="102"/>
      <c r="M945" s="39"/>
      <c r="N945" s="103"/>
      <c r="O945" s="39"/>
    </row>
    <row r="946" spans="1:15" ht="14" x14ac:dyDescent="0.15">
      <c r="A946" s="74"/>
      <c r="B946" s="74"/>
      <c r="C946" s="74"/>
      <c r="D946" s="102"/>
      <c r="E946" s="74"/>
      <c r="F946" s="74"/>
      <c r="G946" s="74"/>
      <c r="H946" s="74"/>
      <c r="I946" s="102"/>
      <c r="J946" s="102"/>
      <c r="K946" s="102"/>
      <c r="L946" s="102"/>
      <c r="M946" s="39"/>
      <c r="N946" s="103"/>
      <c r="O946" s="39"/>
    </row>
    <row r="947" spans="1:15" ht="14" x14ac:dyDescent="0.15">
      <c r="A947" s="74"/>
      <c r="B947" s="74"/>
      <c r="C947" s="74"/>
      <c r="D947" s="102"/>
      <c r="E947" s="74"/>
      <c r="F947" s="74"/>
      <c r="G947" s="74"/>
      <c r="H947" s="74"/>
      <c r="I947" s="102"/>
      <c r="J947" s="102"/>
      <c r="K947" s="102"/>
      <c r="L947" s="102"/>
      <c r="M947" s="39"/>
      <c r="N947" s="103"/>
      <c r="O947" s="39"/>
    </row>
    <row r="948" spans="1:15" ht="14" x14ac:dyDescent="0.15">
      <c r="A948" s="74"/>
      <c r="B948" s="74"/>
      <c r="C948" s="74"/>
      <c r="D948" s="102"/>
      <c r="E948" s="74"/>
      <c r="F948" s="74"/>
      <c r="G948" s="74"/>
      <c r="H948" s="74"/>
      <c r="I948" s="102"/>
      <c r="J948" s="102"/>
      <c r="K948" s="102"/>
      <c r="L948" s="102"/>
      <c r="M948" s="39"/>
      <c r="N948" s="103"/>
      <c r="O948" s="39"/>
    </row>
    <row r="949" spans="1:15" ht="14" x14ac:dyDescent="0.15">
      <c r="A949" s="74"/>
      <c r="B949" s="74"/>
      <c r="C949" s="74"/>
      <c r="D949" s="102"/>
      <c r="E949" s="74"/>
      <c r="F949" s="74"/>
      <c r="G949" s="74"/>
      <c r="H949" s="74"/>
      <c r="I949" s="102"/>
      <c r="J949" s="102"/>
      <c r="K949" s="102"/>
      <c r="L949" s="102"/>
      <c r="M949" s="39"/>
      <c r="N949" s="103"/>
      <c r="O949" s="39"/>
    </row>
    <row r="950" spans="1:15" ht="14" x14ac:dyDescent="0.15">
      <c r="A950" s="74"/>
      <c r="B950" s="74"/>
      <c r="C950" s="74"/>
      <c r="D950" s="102"/>
      <c r="E950" s="74"/>
      <c r="F950" s="74"/>
      <c r="G950" s="74"/>
      <c r="H950" s="74"/>
      <c r="I950" s="102"/>
      <c r="J950" s="102"/>
      <c r="K950" s="102"/>
      <c r="L950" s="102"/>
      <c r="M950" s="39"/>
      <c r="N950" s="103"/>
      <c r="O950" s="39"/>
    </row>
    <row r="951" spans="1:15" ht="14" x14ac:dyDescent="0.15">
      <c r="A951" s="74"/>
      <c r="B951" s="74"/>
      <c r="C951" s="74"/>
      <c r="D951" s="102"/>
      <c r="E951" s="74"/>
      <c r="F951" s="74"/>
      <c r="G951" s="74"/>
      <c r="H951" s="74"/>
      <c r="I951" s="102"/>
      <c r="J951" s="102"/>
      <c r="K951" s="102"/>
      <c r="L951" s="102"/>
      <c r="M951" s="39"/>
      <c r="N951" s="103"/>
      <c r="O951" s="39"/>
    </row>
    <row r="952" spans="1:15" ht="14" x14ac:dyDescent="0.15">
      <c r="A952" s="74"/>
      <c r="B952" s="74"/>
      <c r="C952" s="74"/>
      <c r="D952" s="102"/>
      <c r="E952" s="74"/>
      <c r="F952" s="74"/>
      <c r="G952" s="74"/>
      <c r="H952" s="74"/>
      <c r="I952" s="102"/>
      <c r="J952" s="102"/>
      <c r="K952" s="102"/>
      <c r="L952" s="102"/>
      <c r="M952" s="39"/>
      <c r="N952" s="103"/>
      <c r="O952" s="39"/>
    </row>
    <row r="953" spans="1:15" ht="14" x14ac:dyDescent="0.15">
      <c r="A953" s="74"/>
      <c r="B953" s="74"/>
      <c r="C953" s="74"/>
      <c r="D953" s="102"/>
      <c r="E953" s="74"/>
      <c r="F953" s="74"/>
      <c r="G953" s="74"/>
      <c r="H953" s="74"/>
      <c r="I953" s="102"/>
      <c r="J953" s="102"/>
      <c r="K953" s="102"/>
      <c r="L953" s="102"/>
      <c r="M953" s="39"/>
      <c r="N953" s="103"/>
      <c r="O953" s="39"/>
    </row>
    <row r="954" spans="1:15" ht="14" x14ac:dyDescent="0.15">
      <c r="A954" s="74"/>
      <c r="B954" s="74"/>
      <c r="C954" s="74"/>
      <c r="D954" s="102"/>
      <c r="E954" s="74"/>
      <c r="F954" s="74"/>
      <c r="G954" s="74"/>
      <c r="H954" s="74"/>
      <c r="I954" s="102"/>
      <c r="J954" s="102"/>
      <c r="K954" s="102"/>
      <c r="L954" s="102"/>
      <c r="M954" s="39"/>
      <c r="N954" s="103"/>
      <c r="O954" s="39"/>
    </row>
    <row r="955" spans="1:15" ht="14" x14ac:dyDescent="0.15">
      <c r="A955" s="74"/>
      <c r="B955" s="74"/>
      <c r="C955" s="74"/>
      <c r="D955" s="102"/>
      <c r="E955" s="74"/>
      <c r="F955" s="74"/>
      <c r="G955" s="74"/>
      <c r="H955" s="74"/>
      <c r="I955" s="102"/>
      <c r="J955" s="102"/>
      <c r="K955" s="102"/>
      <c r="L955" s="102"/>
      <c r="M955" s="39"/>
      <c r="N955" s="103"/>
      <c r="O955" s="39"/>
    </row>
    <row r="956" spans="1:15" ht="14" x14ac:dyDescent="0.15">
      <c r="A956" s="74"/>
      <c r="B956" s="74"/>
      <c r="C956" s="74"/>
      <c r="D956" s="102"/>
      <c r="E956" s="74"/>
      <c r="F956" s="74"/>
      <c r="G956" s="74"/>
      <c r="H956" s="74"/>
      <c r="I956" s="102"/>
      <c r="J956" s="102"/>
      <c r="K956" s="102"/>
      <c r="L956" s="102"/>
      <c r="M956" s="39"/>
      <c r="N956" s="103"/>
      <c r="O956" s="39"/>
    </row>
    <row r="957" spans="1:15" ht="14" x14ac:dyDescent="0.15">
      <c r="A957" s="74"/>
      <c r="B957" s="74"/>
      <c r="C957" s="74"/>
      <c r="D957" s="102"/>
      <c r="E957" s="74"/>
      <c r="F957" s="74"/>
      <c r="G957" s="74"/>
      <c r="H957" s="74"/>
      <c r="I957" s="102"/>
      <c r="J957" s="102"/>
      <c r="K957" s="102"/>
      <c r="L957" s="102"/>
      <c r="M957" s="39"/>
      <c r="N957" s="103"/>
      <c r="O957" s="39"/>
    </row>
    <row r="958" spans="1:15" ht="14" x14ac:dyDescent="0.15">
      <c r="A958" s="74"/>
      <c r="B958" s="74"/>
      <c r="C958" s="74"/>
      <c r="D958" s="102"/>
      <c r="E958" s="74"/>
      <c r="F958" s="74"/>
      <c r="G958" s="74"/>
      <c r="H958" s="74"/>
      <c r="I958" s="102"/>
      <c r="J958" s="102"/>
      <c r="K958" s="102"/>
      <c r="L958" s="102"/>
      <c r="M958" s="39"/>
      <c r="N958" s="103"/>
      <c r="O958" s="39"/>
    </row>
    <row r="959" spans="1:15" ht="14" x14ac:dyDescent="0.15">
      <c r="A959" s="74"/>
      <c r="B959" s="74"/>
      <c r="C959" s="74"/>
      <c r="D959" s="102"/>
      <c r="E959" s="74"/>
      <c r="F959" s="74"/>
      <c r="G959" s="74"/>
      <c r="H959" s="74"/>
      <c r="I959" s="102"/>
      <c r="J959" s="102"/>
      <c r="K959" s="102"/>
      <c r="L959" s="102"/>
      <c r="M959" s="39"/>
      <c r="N959" s="103"/>
      <c r="O959" s="39"/>
    </row>
    <row r="960" spans="1:15" ht="14" x14ac:dyDescent="0.15">
      <c r="A960" s="74"/>
      <c r="B960" s="74"/>
      <c r="C960" s="74"/>
      <c r="D960" s="102"/>
      <c r="E960" s="74"/>
      <c r="F960" s="74"/>
      <c r="G960" s="74"/>
      <c r="H960" s="74"/>
      <c r="I960" s="102"/>
      <c r="J960" s="102"/>
      <c r="K960" s="102"/>
      <c r="L960" s="102"/>
      <c r="M960" s="39"/>
      <c r="N960" s="103"/>
      <c r="O960" s="39"/>
    </row>
    <row r="961" spans="1:15" ht="14" x14ac:dyDescent="0.15">
      <c r="A961" s="74"/>
      <c r="B961" s="74"/>
      <c r="C961" s="74"/>
      <c r="D961" s="102"/>
      <c r="E961" s="74"/>
      <c r="F961" s="74"/>
      <c r="G961" s="74"/>
      <c r="H961" s="74"/>
      <c r="I961" s="102"/>
      <c r="J961" s="102"/>
      <c r="K961" s="102"/>
      <c r="L961" s="102"/>
      <c r="M961" s="39"/>
      <c r="N961" s="103"/>
      <c r="O961" s="39"/>
    </row>
    <row r="962" spans="1:15" ht="14" x14ac:dyDescent="0.15">
      <c r="A962" s="74"/>
      <c r="B962" s="74"/>
      <c r="C962" s="74"/>
      <c r="D962" s="102"/>
      <c r="E962" s="74"/>
      <c r="F962" s="74"/>
      <c r="G962" s="74"/>
      <c r="H962" s="74"/>
      <c r="I962" s="102"/>
      <c r="J962" s="102"/>
      <c r="K962" s="102"/>
      <c r="L962" s="102"/>
      <c r="M962" s="39"/>
      <c r="N962" s="103"/>
      <c r="O962" s="39"/>
    </row>
    <row r="963" spans="1:15" ht="14" x14ac:dyDescent="0.15">
      <c r="A963" s="74"/>
      <c r="B963" s="74"/>
      <c r="C963" s="74"/>
      <c r="D963" s="102"/>
      <c r="E963" s="74"/>
      <c r="F963" s="74"/>
      <c r="G963" s="74"/>
      <c r="H963" s="74"/>
      <c r="I963" s="102"/>
      <c r="J963" s="102"/>
      <c r="K963" s="102"/>
      <c r="L963" s="102"/>
      <c r="M963" s="39"/>
      <c r="N963" s="103"/>
      <c r="O963" s="39"/>
    </row>
    <row r="964" spans="1:15" ht="14" x14ac:dyDescent="0.15">
      <c r="A964" s="74"/>
      <c r="B964" s="74"/>
      <c r="C964" s="74"/>
      <c r="D964" s="102"/>
      <c r="E964" s="74"/>
      <c r="F964" s="74"/>
      <c r="G964" s="74"/>
      <c r="H964" s="74"/>
      <c r="I964" s="102"/>
      <c r="J964" s="102"/>
      <c r="K964" s="102"/>
      <c r="L964" s="102"/>
      <c r="M964" s="39"/>
      <c r="N964" s="103"/>
      <c r="O964" s="39"/>
    </row>
    <row r="965" spans="1:15" ht="14" x14ac:dyDescent="0.15">
      <c r="A965" s="74"/>
      <c r="B965" s="74"/>
      <c r="C965" s="74"/>
      <c r="D965" s="102"/>
      <c r="E965" s="74"/>
      <c r="F965" s="74"/>
      <c r="G965" s="74"/>
      <c r="H965" s="74"/>
      <c r="I965" s="102"/>
      <c r="J965" s="102"/>
      <c r="K965" s="102"/>
      <c r="L965" s="102"/>
      <c r="M965" s="39"/>
      <c r="N965" s="103"/>
      <c r="O965" s="39"/>
    </row>
    <row r="966" spans="1:15" ht="14" x14ac:dyDescent="0.15">
      <c r="A966" s="74"/>
      <c r="B966" s="74"/>
      <c r="C966" s="74"/>
      <c r="D966" s="102"/>
      <c r="E966" s="74"/>
      <c r="F966" s="74"/>
      <c r="G966" s="74"/>
      <c r="H966" s="74"/>
      <c r="I966" s="102"/>
      <c r="J966" s="102"/>
      <c r="K966" s="102"/>
      <c r="L966" s="102"/>
      <c r="M966" s="39"/>
      <c r="N966" s="103"/>
      <c r="O966" s="39"/>
    </row>
    <row r="967" spans="1:15" ht="14" x14ac:dyDescent="0.15">
      <c r="A967" s="74"/>
      <c r="B967" s="74"/>
      <c r="C967" s="74"/>
      <c r="D967" s="102"/>
      <c r="E967" s="74"/>
      <c r="F967" s="74"/>
      <c r="G967" s="74"/>
      <c r="H967" s="74"/>
      <c r="I967" s="102"/>
      <c r="J967" s="102"/>
      <c r="K967" s="102"/>
      <c r="L967" s="102"/>
      <c r="M967" s="39"/>
      <c r="N967" s="103"/>
      <c r="O967" s="39"/>
    </row>
    <row r="968" spans="1:15" ht="14" x14ac:dyDescent="0.15">
      <c r="A968" s="74"/>
      <c r="B968" s="74"/>
      <c r="C968" s="74"/>
      <c r="D968" s="102"/>
      <c r="E968" s="74"/>
      <c r="F968" s="74"/>
      <c r="G968" s="74"/>
      <c r="H968" s="74"/>
      <c r="I968" s="102"/>
      <c r="J968" s="102"/>
      <c r="K968" s="102"/>
      <c r="L968" s="102"/>
      <c r="M968" s="39"/>
      <c r="N968" s="103"/>
      <c r="O968" s="39"/>
    </row>
    <row r="969" spans="1:15" ht="14" x14ac:dyDescent="0.15">
      <c r="A969" s="74"/>
      <c r="B969" s="74"/>
      <c r="C969" s="74"/>
      <c r="D969" s="102"/>
      <c r="E969" s="74"/>
      <c r="F969" s="74"/>
      <c r="G969" s="74"/>
      <c r="H969" s="74"/>
      <c r="I969" s="102"/>
      <c r="J969" s="102"/>
      <c r="K969" s="102"/>
      <c r="L969" s="102"/>
      <c r="M969" s="39"/>
      <c r="N969" s="103"/>
      <c r="O969" s="39"/>
    </row>
    <row r="970" spans="1:15" ht="14" x14ac:dyDescent="0.15">
      <c r="A970" s="74"/>
      <c r="B970" s="74"/>
      <c r="C970" s="74"/>
      <c r="D970" s="102"/>
      <c r="E970" s="74"/>
      <c r="F970" s="74"/>
      <c r="G970" s="74"/>
      <c r="H970" s="74"/>
      <c r="I970" s="102"/>
      <c r="J970" s="102"/>
      <c r="K970" s="102"/>
      <c r="L970" s="102"/>
      <c r="M970" s="39"/>
      <c r="N970" s="103"/>
      <c r="O970" s="39"/>
    </row>
    <row r="971" spans="1:15" ht="14" x14ac:dyDescent="0.15">
      <c r="A971" s="74"/>
      <c r="B971" s="74"/>
      <c r="C971" s="74"/>
      <c r="D971" s="102"/>
      <c r="E971" s="74"/>
      <c r="F971" s="74"/>
      <c r="G971" s="74"/>
      <c r="H971" s="74"/>
      <c r="I971" s="102"/>
      <c r="J971" s="102"/>
      <c r="K971" s="102"/>
      <c r="L971" s="102"/>
      <c r="M971" s="39"/>
      <c r="N971" s="103"/>
      <c r="O971" s="39"/>
    </row>
    <row r="972" spans="1:15" ht="14" x14ac:dyDescent="0.15">
      <c r="A972" s="74"/>
      <c r="B972" s="74"/>
      <c r="C972" s="74"/>
      <c r="D972" s="102"/>
      <c r="E972" s="74"/>
      <c r="F972" s="74"/>
      <c r="G972" s="74"/>
      <c r="H972" s="74"/>
      <c r="I972" s="102"/>
      <c r="J972" s="102"/>
      <c r="K972" s="102"/>
      <c r="L972" s="102"/>
      <c r="M972" s="39"/>
      <c r="N972" s="103"/>
      <c r="O972" s="39"/>
    </row>
    <row r="973" spans="1:15" ht="14" x14ac:dyDescent="0.15">
      <c r="A973" s="74"/>
      <c r="B973" s="74"/>
      <c r="C973" s="74"/>
      <c r="D973" s="102"/>
      <c r="E973" s="74"/>
      <c r="F973" s="74"/>
      <c r="G973" s="74"/>
      <c r="H973" s="74"/>
      <c r="I973" s="102"/>
      <c r="J973" s="102"/>
      <c r="K973" s="102"/>
      <c r="L973" s="102"/>
      <c r="M973" s="39"/>
      <c r="N973" s="103"/>
      <c r="O973" s="39"/>
    </row>
    <row r="974" spans="1:15" ht="14" x14ac:dyDescent="0.15">
      <c r="A974" s="74"/>
      <c r="B974" s="74"/>
      <c r="C974" s="74"/>
      <c r="D974" s="102"/>
      <c r="E974" s="74"/>
      <c r="F974" s="74"/>
      <c r="G974" s="74"/>
      <c r="H974" s="74"/>
      <c r="I974" s="102"/>
      <c r="J974" s="102"/>
      <c r="K974" s="102"/>
      <c r="L974" s="102"/>
      <c r="M974" s="39"/>
      <c r="N974" s="103"/>
      <c r="O974" s="39"/>
    </row>
    <row r="975" spans="1:15" ht="14" x14ac:dyDescent="0.15">
      <c r="A975" s="74"/>
      <c r="B975" s="74"/>
      <c r="C975" s="74"/>
      <c r="D975" s="102"/>
      <c r="E975" s="74"/>
      <c r="F975" s="74"/>
      <c r="G975" s="74"/>
      <c r="H975" s="74"/>
      <c r="I975" s="102"/>
      <c r="J975" s="102"/>
      <c r="K975" s="102"/>
      <c r="L975" s="102"/>
      <c r="M975" s="39"/>
      <c r="N975" s="103"/>
      <c r="O975" s="39"/>
    </row>
    <row r="976" spans="1:15" ht="14" x14ac:dyDescent="0.15">
      <c r="A976" s="74"/>
      <c r="B976" s="74"/>
      <c r="C976" s="74"/>
      <c r="D976" s="102"/>
      <c r="E976" s="74"/>
      <c r="F976" s="74"/>
      <c r="G976" s="74"/>
      <c r="H976" s="74"/>
      <c r="I976" s="102"/>
      <c r="J976" s="102"/>
      <c r="K976" s="102"/>
      <c r="L976" s="102"/>
      <c r="M976" s="39"/>
      <c r="N976" s="103"/>
      <c r="O976" s="39"/>
    </row>
    <row r="977" spans="1:15" ht="14" x14ac:dyDescent="0.15">
      <c r="A977" s="74"/>
      <c r="B977" s="74"/>
      <c r="C977" s="74"/>
      <c r="D977" s="102"/>
      <c r="E977" s="74"/>
      <c r="F977" s="74"/>
      <c r="G977" s="74"/>
      <c r="H977" s="74"/>
      <c r="I977" s="102"/>
      <c r="J977" s="102"/>
      <c r="K977" s="102"/>
      <c r="L977" s="102"/>
      <c r="M977" s="39"/>
      <c r="N977" s="103"/>
      <c r="O977" s="39"/>
    </row>
    <row r="978" spans="1:15" ht="14" x14ac:dyDescent="0.15">
      <c r="A978" s="74"/>
      <c r="B978" s="74"/>
      <c r="C978" s="74"/>
      <c r="D978" s="102"/>
      <c r="E978" s="74"/>
      <c r="F978" s="74"/>
      <c r="G978" s="74"/>
      <c r="H978" s="74"/>
      <c r="I978" s="102"/>
      <c r="J978" s="102"/>
      <c r="K978" s="102"/>
      <c r="L978" s="102"/>
      <c r="M978" s="39"/>
      <c r="N978" s="103"/>
      <c r="O978" s="39"/>
    </row>
    <row r="979" spans="1:15" ht="14" x14ac:dyDescent="0.15">
      <c r="A979" s="74"/>
      <c r="B979" s="74"/>
      <c r="C979" s="74"/>
      <c r="D979" s="102"/>
      <c r="E979" s="74"/>
      <c r="F979" s="74"/>
      <c r="G979" s="74"/>
      <c r="H979" s="74"/>
      <c r="I979" s="102"/>
      <c r="J979" s="102"/>
      <c r="K979" s="102"/>
      <c r="L979" s="102"/>
      <c r="M979" s="39"/>
      <c r="N979" s="103"/>
      <c r="O979" s="39"/>
    </row>
    <row r="980" spans="1:15" ht="14" x14ac:dyDescent="0.15">
      <c r="A980" s="74"/>
      <c r="B980" s="74"/>
      <c r="C980" s="74"/>
      <c r="D980" s="102"/>
      <c r="E980" s="74"/>
      <c r="F980" s="74"/>
      <c r="G980" s="74"/>
      <c r="H980" s="74"/>
      <c r="I980" s="102"/>
      <c r="J980" s="102"/>
      <c r="K980" s="102"/>
      <c r="L980" s="102"/>
      <c r="M980" s="39"/>
      <c r="N980" s="103"/>
      <c r="O980" s="39"/>
    </row>
    <row r="981" spans="1:15" ht="14" x14ac:dyDescent="0.15">
      <c r="A981" s="74"/>
      <c r="B981" s="74"/>
      <c r="C981" s="74"/>
      <c r="D981" s="102"/>
      <c r="E981" s="74"/>
      <c r="F981" s="74"/>
      <c r="G981" s="74"/>
      <c r="H981" s="74"/>
      <c r="I981" s="102"/>
      <c r="J981" s="102"/>
      <c r="K981" s="102"/>
      <c r="L981" s="102"/>
      <c r="M981" s="39"/>
      <c r="N981" s="103"/>
      <c r="O981" s="39"/>
    </row>
    <row r="982" spans="1:15" ht="14" x14ac:dyDescent="0.15">
      <c r="A982" s="74"/>
      <c r="B982" s="74"/>
      <c r="C982" s="74"/>
      <c r="D982" s="102"/>
      <c r="E982" s="74"/>
      <c r="F982" s="74"/>
      <c r="G982" s="74"/>
      <c r="H982" s="74"/>
      <c r="I982" s="102"/>
      <c r="J982" s="102"/>
      <c r="K982" s="102"/>
      <c r="L982" s="102"/>
      <c r="M982" s="39"/>
      <c r="N982" s="103"/>
      <c r="O982" s="39"/>
    </row>
    <row r="983" spans="1:15" ht="14" x14ac:dyDescent="0.15">
      <c r="A983" s="74"/>
      <c r="B983" s="74"/>
      <c r="C983" s="74"/>
      <c r="D983" s="102"/>
      <c r="E983" s="74"/>
      <c r="F983" s="74"/>
      <c r="G983" s="74"/>
      <c r="H983" s="74"/>
      <c r="I983" s="102"/>
      <c r="J983" s="102"/>
      <c r="K983" s="102"/>
      <c r="L983" s="102"/>
      <c r="M983" s="39"/>
      <c r="N983" s="103"/>
      <c r="O983" s="39"/>
    </row>
    <row r="984" spans="1:15" ht="14" x14ac:dyDescent="0.15">
      <c r="A984" s="74"/>
      <c r="B984" s="74"/>
      <c r="C984" s="74"/>
      <c r="D984" s="102"/>
      <c r="E984" s="74"/>
      <c r="F984" s="74"/>
      <c r="G984" s="74"/>
      <c r="H984" s="74"/>
      <c r="I984" s="102"/>
      <c r="J984" s="102"/>
      <c r="K984" s="102"/>
      <c r="L984" s="102"/>
      <c r="M984" s="39"/>
      <c r="N984" s="103"/>
      <c r="O984" s="39"/>
    </row>
    <row r="985" spans="1:15" ht="14" x14ac:dyDescent="0.15">
      <c r="A985" s="74"/>
      <c r="B985" s="74"/>
      <c r="C985" s="74"/>
      <c r="D985" s="102"/>
      <c r="E985" s="74"/>
      <c r="F985" s="74"/>
      <c r="G985" s="74"/>
      <c r="H985" s="74"/>
      <c r="I985" s="102"/>
      <c r="J985" s="102"/>
      <c r="K985" s="102"/>
      <c r="L985" s="102"/>
      <c r="M985" s="39"/>
      <c r="N985" s="103"/>
      <c r="O985" s="39"/>
    </row>
    <row r="986" spans="1:15" ht="14" x14ac:dyDescent="0.15">
      <c r="A986" s="74"/>
      <c r="B986" s="74"/>
      <c r="C986" s="74"/>
      <c r="D986" s="102"/>
      <c r="E986" s="74"/>
      <c r="F986" s="74"/>
      <c r="G986" s="74"/>
      <c r="H986" s="74"/>
      <c r="I986" s="102"/>
      <c r="J986" s="102"/>
      <c r="K986" s="102"/>
      <c r="L986" s="102"/>
      <c r="M986" s="39"/>
      <c r="N986" s="103"/>
      <c r="O986" s="39"/>
    </row>
    <row r="987" spans="1:15" ht="14" x14ac:dyDescent="0.15">
      <c r="A987" s="74"/>
      <c r="B987" s="74"/>
      <c r="C987" s="74"/>
      <c r="D987" s="102"/>
      <c r="E987" s="74"/>
      <c r="F987" s="74"/>
      <c r="G987" s="74"/>
      <c r="H987" s="74"/>
      <c r="I987" s="102"/>
      <c r="J987" s="102"/>
      <c r="K987" s="102"/>
      <c r="L987" s="102"/>
      <c r="M987" s="39"/>
      <c r="N987" s="103"/>
      <c r="O987" s="39"/>
    </row>
    <row r="988" spans="1:15" ht="14" x14ac:dyDescent="0.15">
      <c r="A988" s="74"/>
      <c r="B988" s="74"/>
      <c r="C988" s="74"/>
      <c r="D988" s="102"/>
      <c r="E988" s="74"/>
      <c r="F988" s="74"/>
      <c r="G988" s="74"/>
      <c r="H988" s="74"/>
      <c r="I988" s="102"/>
      <c r="J988" s="102"/>
      <c r="K988" s="102"/>
      <c r="L988" s="102"/>
      <c r="M988" s="39"/>
      <c r="N988" s="103"/>
      <c r="O988" s="39"/>
    </row>
    <row r="989" spans="1:15" ht="14" x14ac:dyDescent="0.15">
      <c r="A989" s="74"/>
      <c r="B989" s="74"/>
      <c r="C989" s="74"/>
      <c r="D989" s="102"/>
      <c r="E989" s="74"/>
      <c r="F989" s="74"/>
      <c r="G989" s="74"/>
      <c r="H989" s="74"/>
      <c r="I989" s="102"/>
      <c r="J989" s="102"/>
      <c r="K989" s="102"/>
      <c r="L989" s="102"/>
      <c r="M989" s="39"/>
      <c r="N989" s="103"/>
      <c r="O989" s="39"/>
    </row>
    <row r="990" spans="1:15" ht="14" x14ac:dyDescent="0.15">
      <c r="A990" s="74"/>
      <c r="B990" s="74"/>
      <c r="C990" s="74"/>
      <c r="D990" s="102"/>
      <c r="E990" s="74"/>
      <c r="F990" s="74"/>
      <c r="G990" s="74"/>
      <c r="H990" s="74"/>
      <c r="I990" s="102"/>
      <c r="J990" s="102"/>
      <c r="K990" s="102"/>
      <c r="L990" s="102"/>
      <c r="M990" s="39"/>
      <c r="N990" s="103"/>
      <c r="O990" s="39"/>
    </row>
    <row r="991" spans="1:15" ht="14" x14ac:dyDescent="0.15">
      <c r="A991" s="74"/>
      <c r="B991" s="74"/>
      <c r="C991" s="74"/>
      <c r="D991" s="102"/>
      <c r="E991" s="74"/>
      <c r="F991" s="74"/>
      <c r="G991" s="74"/>
      <c r="H991" s="74"/>
      <c r="I991" s="102"/>
      <c r="J991" s="102"/>
      <c r="K991" s="102"/>
      <c r="L991" s="102"/>
      <c r="M991" s="39"/>
      <c r="N991" s="103"/>
      <c r="O991" s="39"/>
    </row>
    <row r="992" spans="1:15" ht="14" x14ac:dyDescent="0.15">
      <c r="A992" s="74"/>
      <c r="B992" s="74"/>
      <c r="C992" s="74"/>
      <c r="D992" s="102"/>
      <c r="E992" s="74"/>
      <c r="F992" s="74"/>
      <c r="G992" s="74"/>
      <c r="H992" s="74"/>
      <c r="I992" s="102"/>
      <c r="J992" s="102"/>
      <c r="K992" s="102"/>
      <c r="L992" s="102"/>
      <c r="M992" s="39"/>
      <c r="N992" s="103"/>
      <c r="O992" s="39"/>
    </row>
    <row r="993" spans="1:15" ht="14" x14ac:dyDescent="0.15">
      <c r="A993" s="74"/>
      <c r="B993" s="74"/>
      <c r="C993" s="74"/>
      <c r="D993" s="102"/>
      <c r="E993" s="74"/>
      <c r="F993" s="74"/>
      <c r="G993" s="74"/>
      <c r="H993" s="74"/>
      <c r="I993" s="102"/>
      <c r="J993" s="102"/>
      <c r="K993" s="102"/>
      <c r="L993" s="102"/>
      <c r="M993" s="39"/>
      <c r="N993" s="103"/>
      <c r="O993" s="39"/>
    </row>
    <row r="994" spans="1:15" ht="14" x14ac:dyDescent="0.15">
      <c r="A994" s="74"/>
      <c r="B994" s="74"/>
      <c r="C994" s="74"/>
      <c r="D994" s="102"/>
      <c r="E994" s="74"/>
      <c r="F994" s="74"/>
      <c r="G994" s="74"/>
      <c r="H994" s="74"/>
      <c r="I994" s="102"/>
      <c r="J994" s="102"/>
      <c r="K994" s="102"/>
      <c r="L994" s="102"/>
      <c r="M994" s="39"/>
      <c r="N994" s="103"/>
      <c r="O994" s="39"/>
    </row>
    <row r="995" spans="1:15" ht="14" x14ac:dyDescent="0.15">
      <c r="A995" s="74"/>
      <c r="B995" s="74"/>
      <c r="C995" s="74"/>
      <c r="D995" s="102"/>
      <c r="E995" s="74"/>
      <c r="F995" s="74"/>
      <c r="G995" s="74"/>
      <c r="H995" s="74"/>
      <c r="I995" s="102"/>
      <c r="J995" s="102"/>
      <c r="K995" s="102"/>
      <c r="L995" s="102"/>
      <c r="M995" s="39"/>
      <c r="N995" s="103"/>
      <c r="O995" s="39"/>
    </row>
    <row r="996" spans="1:15" ht="14" x14ac:dyDescent="0.15">
      <c r="A996" s="74"/>
      <c r="B996" s="74"/>
      <c r="C996" s="74"/>
      <c r="D996" s="102"/>
      <c r="E996" s="74"/>
      <c r="F996" s="74"/>
      <c r="G996" s="74"/>
      <c r="H996" s="74"/>
      <c r="I996" s="102"/>
      <c r="J996" s="102"/>
      <c r="K996" s="102"/>
      <c r="L996" s="102"/>
      <c r="M996" s="39"/>
      <c r="N996" s="103"/>
      <c r="O996" s="39"/>
    </row>
    <row r="997" spans="1:15" ht="14" x14ac:dyDescent="0.15">
      <c r="A997" s="74"/>
      <c r="B997" s="74"/>
      <c r="C997" s="74"/>
      <c r="D997" s="102"/>
      <c r="E997" s="74"/>
      <c r="F997" s="74"/>
      <c r="G997" s="74"/>
      <c r="H997" s="74"/>
      <c r="I997" s="102"/>
      <c r="J997" s="102"/>
      <c r="K997" s="102"/>
      <c r="L997" s="102"/>
      <c r="M997" s="39"/>
      <c r="N997" s="103"/>
      <c r="O997" s="39"/>
    </row>
    <row r="998" spans="1:15" ht="14" x14ac:dyDescent="0.15">
      <c r="A998" s="74"/>
      <c r="B998" s="74"/>
      <c r="C998" s="74"/>
      <c r="D998" s="102"/>
      <c r="E998" s="74"/>
      <c r="F998" s="74"/>
      <c r="G998" s="74"/>
      <c r="H998" s="74"/>
      <c r="I998" s="102"/>
      <c r="J998" s="102"/>
      <c r="K998" s="102"/>
      <c r="L998" s="102"/>
      <c r="M998" s="39"/>
      <c r="N998" s="103"/>
      <c r="O998" s="39"/>
    </row>
    <row r="999" spans="1:15" ht="14" x14ac:dyDescent="0.15">
      <c r="A999" s="74"/>
      <c r="B999" s="74"/>
      <c r="C999" s="74"/>
      <c r="D999" s="102"/>
      <c r="E999" s="74"/>
      <c r="F999" s="74"/>
      <c r="G999" s="74"/>
      <c r="H999" s="74"/>
      <c r="I999" s="102"/>
      <c r="J999" s="102"/>
      <c r="K999" s="102"/>
      <c r="L999" s="102"/>
      <c r="M999" s="39"/>
      <c r="N999" s="103"/>
      <c r="O999" s="39"/>
    </row>
    <row r="1000" spans="1:15" ht="14" x14ac:dyDescent="0.15">
      <c r="A1000" s="74"/>
      <c r="B1000" s="74"/>
      <c r="C1000" s="74"/>
      <c r="D1000" s="102"/>
      <c r="E1000" s="74"/>
      <c r="F1000" s="74"/>
      <c r="G1000" s="74"/>
      <c r="H1000" s="74"/>
      <c r="I1000" s="102"/>
      <c r="J1000" s="102"/>
      <c r="K1000" s="102"/>
      <c r="L1000" s="102"/>
      <c r="M1000" s="39"/>
      <c r="N1000" s="103"/>
      <c r="O1000" s="39"/>
    </row>
  </sheetData>
  <mergeCells count="9">
    <mergeCell ref="A21:D21"/>
    <mergeCell ref="A34:O34"/>
    <mergeCell ref="A1:O1"/>
    <mergeCell ref="A2:C2"/>
    <mergeCell ref="E2:H2"/>
    <mergeCell ref="I2:J2"/>
    <mergeCell ref="K2:M2"/>
    <mergeCell ref="N2:O2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1004"/>
  <sheetViews>
    <sheetView workbookViewId="0">
      <selection sqref="A1:O1"/>
    </sheetView>
  </sheetViews>
  <sheetFormatPr baseColWidth="10" defaultColWidth="14.5" defaultRowHeight="15.75" customHeight="1" x14ac:dyDescent="0.15"/>
  <cols>
    <col min="1" max="1" width="5.5" customWidth="1"/>
    <col min="2" max="2" width="12" customWidth="1"/>
    <col min="3" max="4" width="12.1640625" customWidth="1"/>
    <col min="5" max="5" width="13.83203125" customWidth="1"/>
    <col min="6" max="6" width="13.1640625" customWidth="1"/>
    <col min="8" max="8" width="16" customWidth="1"/>
    <col min="9" max="9" width="11" customWidth="1"/>
    <col min="10" max="10" width="13.33203125" customWidth="1"/>
    <col min="11" max="11" width="11.83203125" customWidth="1"/>
    <col min="12" max="12" width="11.33203125" customWidth="1"/>
    <col min="14" max="14" width="20.33203125" customWidth="1"/>
    <col min="15" max="15" width="24.5" customWidth="1"/>
  </cols>
  <sheetData>
    <row r="1" spans="1:17" ht="45" customHeight="1" x14ac:dyDescent="0.2">
      <c r="A1" s="233" t="s">
        <v>775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7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7" ht="15" x14ac:dyDescent="0.2">
      <c r="A3" s="5" t="s">
        <v>5</v>
      </c>
      <c r="B3" s="5" t="s">
        <v>6</v>
      </c>
      <c r="C3" s="5" t="s">
        <v>7</v>
      </c>
      <c r="D3" s="6" t="s">
        <v>106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3" t="s">
        <v>107</v>
      </c>
      <c r="N3" s="14" t="s">
        <v>14</v>
      </c>
      <c r="O3" s="107" t="s">
        <v>108</v>
      </c>
    </row>
    <row r="4" spans="1:17" ht="15" x14ac:dyDescent="0.2">
      <c r="A4" s="229" t="s">
        <v>17</v>
      </c>
      <c r="B4" s="230"/>
      <c r="C4" s="230"/>
      <c r="D4" s="230"/>
      <c r="E4" s="108"/>
      <c r="F4" s="18"/>
      <c r="G4" s="18"/>
      <c r="H4" s="109"/>
      <c r="I4" s="21"/>
      <c r="J4" s="22"/>
      <c r="K4" s="47"/>
      <c r="L4" s="23"/>
      <c r="M4" s="48"/>
      <c r="N4" s="213"/>
      <c r="O4" s="48"/>
    </row>
    <row r="5" spans="1:17" ht="15" x14ac:dyDescent="0.2">
      <c r="A5" s="27">
        <v>2</v>
      </c>
      <c r="B5" s="28">
        <v>200468626</v>
      </c>
      <c r="C5" s="28">
        <v>200468832</v>
      </c>
      <c r="D5" s="29">
        <v>1.1345620000000001E-4</v>
      </c>
      <c r="E5" s="110" t="s">
        <v>109</v>
      </c>
      <c r="F5" s="111">
        <v>200468626</v>
      </c>
      <c r="G5" s="112"/>
      <c r="H5" s="113"/>
      <c r="I5" s="33">
        <v>0.14650437999999999</v>
      </c>
      <c r="J5" s="34">
        <v>2.0483300000000001E-3</v>
      </c>
      <c r="K5" s="36">
        <v>0.10245290999999999</v>
      </c>
      <c r="L5" s="36">
        <v>8.6055670000000001E-2</v>
      </c>
      <c r="M5" s="89">
        <v>0</v>
      </c>
      <c r="N5" s="214">
        <v>1.454374E-3</v>
      </c>
      <c r="O5" s="89">
        <v>1</v>
      </c>
      <c r="Q5" s="206"/>
    </row>
    <row r="6" spans="1:17" ht="15" x14ac:dyDescent="0.2">
      <c r="A6" s="27"/>
      <c r="B6" s="28"/>
      <c r="C6" s="28"/>
      <c r="D6" s="40"/>
      <c r="E6" s="114" t="s">
        <v>110</v>
      </c>
      <c r="F6" s="28">
        <v>200468728</v>
      </c>
      <c r="G6" s="115"/>
      <c r="H6" s="116"/>
      <c r="I6" s="33">
        <v>0.13405945</v>
      </c>
      <c r="J6" s="58">
        <v>2.2122E-4</v>
      </c>
      <c r="K6" s="36">
        <v>7.7637949999999997E-2</v>
      </c>
      <c r="L6" s="36">
        <v>7.7504820000000002E-2</v>
      </c>
      <c r="M6" s="41"/>
      <c r="N6" s="209">
        <v>1.52399E-3</v>
      </c>
      <c r="O6" s="41"/>
      <c r="Q6" s="206"/>
    </row>
    <row r="7" spans="1:17" ht="15" x14ac:dyDescent="0.2">
      <c r="A7" s="27"/>
      <c r="B7" s="28"/>
      <c r="C7" s="28"/>
      <c r="D7" s="40"/>
      <c r="E7" s="114" t="s">
        <v>111</v>
      </c>
      <c r="F7" s="28">
        <v>200468832</v>
      </c>
      <c r="G7" s="115"/>
      <c r="H7" s="116"/>
      <c r="I7" s="33">
        <v>9.0652800000000006E-2</v>
      </c>
      <c r="J7" s="34">
        <v>5.8737999999999998E-4</v>
      </c>
      <c r="K7" s="36">
        <v>5.2015600000000002E-2</v>
      </c>
      <c r="L7" s="36">
        <v>0.10055724000000001</v>
      </c>
      <c r="M7" s="41"/>
      <c r="N7" s="209">
        <v>4.0657900000000001E-4</v>
      </c>
      <c r="O7" s="41"/>
      <c r="Q7" s="206"/>
    </row>
    <row r="8" spans="1:17" ht="15" x14ac:dyDescent="0.2">
      <c r="A8" s="27">
        <v>3</v>
      </c>
      <c r="B8" s="28">
        <v>156323952</v>
      </c>
      <c r="C8" s="28">
        <v>156324118</v>
      </c>
      <c r="D8" s="29">
        <v>2.1041750000000001E-6</v>
      </c>
      <c r="E8" s="114" t="s">
        <v>112</v>
      </c>
      <c r="F8" s="28">
        <v>156323952</v>
      </c>
      <c r="G8" s="115"/>
      <c r="H8" s="116"/>
      <c r="I8" s="33">
        <v>5.8355310000000001E-2</v>
      </c>
      <c r="J8" s="58">
        <v>9.0699999999999996E-5</v>
      </c>
      <c r="K8" s="36">
        <v>1.878173E-2</v>
      </c>
      <c r="L8" s="36">
        <v>0.24894390999999999</v>
      </c>
      <c r="M8" s="37">
        <f>2/3</f>
        <v>0.66666666666666663</v>
      </c>
      <c r="N8" s="209">
        <v>4.0097017999999998E-2</v>
      </c>
      <c r="O8" s="89">
        <v>1</v>
      </c>
      <c r="Q8" s="206"/>
    </row>
    <row r="9" spans="1:17" ht="15" x14ac:dyDescent="0.2">
      <c r="A9" s="27"/>
      <c r="B9" s="28"/>
      <c r="C9" s="28"/>
      <c r="D9" s="40"/>
      <c r="E9" s="114" t="s">
        <v>113</v>
      </c>
      <c r="F9" s="28">
        <v>156324038</v>
      </c>
      <c r="G9" s="115"/>
      <c r="H9" s="116"/>
      <c r="I9" s="33">
        <v>7.5695399999999996E-2</v>
      </c>
      <c r="J9" s="58">
        <v>3.3369999999999998E-4</v>
      </c>
      <c r="K9" s="33">
        <v>4.6856969999999998E-2</v>
      </c>
      <c r="L9" s="43">
        <v>2.4917419999999999E-2</v>
      </c>
      <c r="M9" s="41"/>
      <c r="N9" s="209">
        <v>2.0276489999999999E-3</v>
      </c>
      <c r="O9" s="41"/>
      <c r="Q9" s="206"/>
    </row>
    <row r="10" spans="1:17" ht="15" x14ac:dyDescent="0.2">
      <c r="A10" s="27"/>
      <c r="B10" s="28"/>
      <c r="C10" s="28"/>
      <c r="D10" s="40"/>
      <c r="E10" s="114" t="s">
        <v>114</v>
      </c>
      <c r="F10" s="28">
        <v>156324118</v>
      </c>
      <c r="G10" s="115"/>
      <c r="H10" s="116"/>
      <c r="I10" s="33">
        <v>7.577689E-2</v>
      </c>
      <c r="J10" s="58">
        <v>7.3800000000000005E-5</v>
      </c>
      <c r="K10" s="33">
        <v>4.4825440000000001E-2</v>
      </c>
      <c r="L10" s="43">
        <v>3.2746980000000002E-2</v>
      </c>
      <c r="M10" s="41"/>
      <c r="N10" s="209">
        <v>5.8420410000000001E-3</v>
      </c>
      <c r="O10" s="89">
        <v>1</v>
      </c>
      <c r="Q10" s="206"/>
    </row>
    <row r="11" spans="1:17" ht="15" x14ac:dyDescent="0.2">
      <c r="A11" s="27">
        <v>13</v>
      </c>
      <c r="B11" s="28">
        <v>110319562</v>
      </c>
      <c r="C11" s="28">
        <v>110319607</v>
      </c>
      <c r="D11" s="29">
        <v>1.115526E-5</v>
      </c>
      <c r="E11" s="114" t="s">
        <v>115</v>
      </c>
      <c r="F11" s="28">
        <v>110319562</v>
      </c>
      <c r="G11" s="115"/>
      <c r="H11" s="116"/>
      <c r="I11" s="33">
        <v>-0.1806738</v>
      </c>
      <c r="J11" s="58">
        <v>1.7672E-4</v>
      </c>
      <c r="K11" s="36">
        <v>-8.4733900000000001E-2</v>
      </c>
      <c r="L11" s="36">
        <v>9.1826370000000004E-2</v>
      </c>
      <c r="M11" s="89">
        <v>0</v>
      </c>
      <c r="N11" s="209">
        <v>2.464801E-3</v>
      </c>
      <c r="O11" s="89"/>
      <c r="Q11" s="206"/>
    </row>
    <row r="12" spans="1:17" ht="15" x14ac:dyDescent="0.2">
      <c r="A12" s="27"/>
      <c r="B12" s="28"/>
      <c r="C12" s="28"/>
      <c r="D12" s="40"/>
      <c r="E12" s="114" t="s">
        <v>116</v>
      </c>
      <c r="F12" s="28">
        <v>110319578</v>
      </c>
      <c r="G12" s="115"/>
      <c r="H12" s="116"/>
      <c r="I12" s="33">
        <v>-9.3079099999999998E-2</v>
      </c>
      <c r="J12" s="58">
        <v>2.4180999999999999E-4</v>
      </c>
      <c r="K12" s="36">
        <v>-2.6698699999999999E-2</v>
      </c>
      <c r="L12" s="36">
        <v>0.31064510000000001</v>
      </c>
      <c r="M12" s="41"/>
      <c r="N12" s="209">
        <v>1.2257539999999999E-3</v>
      </c>
      <c r="O12" s="41"/>
      <c r="Q12" s="206"/>
    </row>
    <row r="13" spans="1:17" ht="15" x14ac:dyDescent="0.2">
      <c r="A13" s="27"/>
      <c r="B13" s="28"/>
      <c r="C13" s="28"/>
      <c r="D13" s="40"/>
      <c r="E13" s="114" t="s">
        <v>117</v>
      </c>
      <c r="F13" s="28">
        <v>110319607</v>
      </c>
      <c r="G13" s="115"/>
      <c r="H13" s="116"/>
      <c r="I13" s="33">
        <v>-0.1495659</v>
      </c>
      <c r="J13" s="58">
        <v>8.2600000000000002E-5</v>
      </c>
      <c r="K13" s="36">
        <v>-3.6906000000000001E-2</v>
      </c>
      <c r="L13" s="36">
        <v>0.36843141000000001</v>
      </c>
      <c r="M13" s="41"/>
      <c r="N13" s="209">
        <v>4.3913056999999998E-2</v>
      </c>
      <c r="O13" s="41"/>
      <c r="Q13" s="206"/>
    </row>
    <row r="14" spans="1:17" ht="15" x14ac:dyDescent="0.2">
      <c r="A14" s="27">
        <v>17</v>
      </c>
      <c r="B14" s="28">
        <v>46685292</v>
      </c>
      <c r="C14" s="28">
        <v>46685448</v>
      </c>
      <c r="D14" s="29">
        <v>2.004982E-5</v>
      </c>
      <c r="E14" s="114" t="s">
        <v>118</v>
      </c>
      <c r="F14" s="28">
        <v>46685292</v>
      </c>
      <c r="G14" s="88" t="s">
        <v>119</v>
      </c>
      <c r="H14" s="32" t="s">
        <v>30</v>
      </c>
      <c r="I14" s="33">
        <v>5.4939990000000001E-2</v>
      </c>
      <c r="J14" s="34">
        <v>6.8771199999999996E-3</v>
      </c>
      <c r="K14" s="33">
        <v>7.6634729999999998E-2</v>
      </c>
      <c r="L14" s="43">
        <v>4.8930600000000003E-3</v>
      </c>
      <c r="M14" s="89">
        <v>1</v>
      </c>
      <c r="N14" s="215">
        <v>3.1932660000000003E-4</v>
      </c>
      <c r="O14" s="89">
        <v>1</v>
      </c>
      <c r="Q14" s="212"/>
    </row>
    <row r="15" spans="1:17" ht="15" x14ac:dyDescent="0.2">
      <c r="A15" s="27"/>
      <c r="B15" s="27"/>
      <c r="C15" s="27"/>
      <c r="D15" s="40"/>
      <c r="E15" s="114" t="s">
        <v>120</v>
      </c>
      <c r="F15" s="28">
        <v>46685327</v>
      </c>
      <c r="G15" s="88" t="s">
        <v>119</v>
      </c>
      <c r="H15" s="32" t="s">
        <v>30</v>
      </c>
      <c r="I15" s="33">
        <v>0.13134196000000001</v>
      </c>
      <c r="J15" s="58">
        <v>2.8051999999999998E-4</v>
      </c>
      <c r="K15" s="33">
        <v>7.9306570000000007E-2</v>
      </c>
      <c r="L15" s="43">
        <v>7.12577E-3</v>
      </c>
      <c r="M15" s="41"/>
      <c r="N15" s="215">
        <v>3.5662619999999998E-4</v>
      </c>
      <c r="O15" s="41"/>
      <c r="Q15" s="212"/>
    </row>
    <row r="16" spans="1:17" ht="15" x14ac:dyDescent="0.2">
      <c r="A16" s="27"/>
      <c r="B16" s="27"/>
      <c r="C16" s="27"/>
      <c r="D16" s="40"/>
      <c r="E16" s="114" t="s">
        <v>121</v>
      </c>
      <c r="F16" s="28">
        <v>46685353</v>
      </c>
      <c r="G16" s="88" t="s">
        <v>119</v>
      </c>
      <c r="H16" s="32" t="s">
        <v>30</v>
      </c>
      <c r="I16" s="36">
        <v>2.6911279999999999E-2</v>
      </c>
      <c r="J16" s="61">
        <v>9.5902619999999994E-2</v>
      </c>
      <c r="K16" s="33">
        <v>0.14771624</v>
      </c>
      <c r="L16" s="43">
        <v>6.5927700000000004E-3</v>
      </c>
      <c r="M16" s="41"/>
      <c r="N16" s="215">
        <v>3.407266E-4</v>
      </c>
      <c r="O16" s="41"/>
      <c r="Q16" s="212"/>
    </row>
    <row r="17" spans="1:17" ht="15" x14ac:dyDescent="0.2">
      <c r="A17" s="27"/>
      <c r="B17" s="27"/>
      <c r="C17" s="27"/>
      <c r="D17" s="40"/>
      <c r="E17" s="114" t="s">
        <v>122</v>
      </c>
      <c r="F17" s="28">
        <v>46685442</v>
      </c>
      <c r="G17" s="88" t="s">
        <v>119</v>
      </c>
      <c r="H17" s="32" t="s">
        <v>30</v>
      </c>
      <c r="I17" s="33">
        <v>4.5203889999999997E-2</v>
      </c>
      <c r="J17" s="34">
        <v>2.0541799999999999E-2</v>
      </c>
      <c r="K17" s="33">
        <v>9.2754119999999995E-2</v>
      </c>
      <c r="L17" s="43">
        <v>3.82089E-3</v>
      </c>
      <c r="M17" s="41"/>
      <c r="N17" s="215">
        <v>5.2407080000000002E-4</v>
      </c>
      <c r="O17" s="41"/>
      <c r="Q17" s="212"/>
    </row>
    <row r="18" spans="1:17" ht="15" x14ac:dyDescent="0.2">
      <c r="A18" s="27"/>
      <c r="B18" s="27"/>
      <c r="C18" s="27"/>
      <c r="D18" s="40"/>
      <c r="E18" s="117" t="s">
        <v>123</v>
      </c>
      <c r="F18" s="65">
        <v>46685448</v>
      </c>
      <c r="G18" s="101" t="s">
        <v>119</v>
      </c>
      <c r="H18" s="67" t="s">
        <v>30</v>
      </c>
      <c r="I18" s="33">
        <v>0.12226382</v>
      </c>
      <c r="J18" s="58">
        <v>2.04E-6</v>
      </c>
      <c r="K18" s="33">
        <v>9.5987039999999996E-2</v>
      </c>
      <c r="L18" s="43">
        <v>1.39678E-3</v>
      </c>
      <c r="M18" s="41"/>
      <c r="N18" s="215">
        <v>5.6651029999999999E-5</v>
      </c>
      <c r="O18" s="41"/>
      <c r="Q18" s="212"/>
    </row>
    <row r="19" spans="1:17" ht="15" x14ac:dyDescent="0.2">
      <c r="A19" s="229" t="s">
        <v>31</v>
      </c>
      <c r="B19" s="230"/>
      <c r="C19" s="230"/>
      <c r="D19" s="230"/>
      <c r="E19" s="118"/>
      <c r="F19" s="94"/>
      <c r="G19" s="95"/>
      <c r="H19" s="119"/>
      <c r="I19" s="98"/>
      <c r="J19" s="97"/>
      <c r="K19" s="120"/>
      <c r="L19" s="99"/>
      <c r="M19" s="48"/>
      <c r="N19" s="216"/>
      <c r="O19" s="48"/>
      <c r="Q19" s="211"/>
    </row>
    <row r="20" spans="1:17" ht="15" x14ac:dyDescent="0.2">
      <c r="A20" s="27">
        <v>2</v>
      </c>
      <c r="B20" s="28">
        <v>200468626</v>
      </c>
      <c r="C20" s="28">
        <v>200468728</v>
      </c>
      <c r="D20" s="29">
        <v>1.8874127000000001E-2</v>
      </c>
      <c r="E20" s="110" t="s">
        <v>109</v>
      </c>
      <c r="F20" s="111">
        <v>200468626</v>
      </c>
      <c r="G20" s="112"/>
      <c r="H20" s="113"/>
      <c r="I20" s="33">
        <v>0.23338143</v>
      </c>
      <c r="J20" s="34">
        <v>7.3786999999999995E-4</v>
      </c>
      <c r="K20" s="35">
        <v>0.15281940999999999</v>
      </c>
      <c r="L20" s="36">
        <v>0.11249346</v>
      </c>
      <c r="M20" s="89">
        <v>0</v>
      </c>
      <c r="N20" s="209">
        <v>4.6983850000000002E-3</v>
      </c>
      <c r="O20" s="89">
        <v>1</v>
      </c>
      <c r="Q20" s="206"/>
    </row>
    <row r="21" spans="1:17" ht="15" x14ac:dyDescent="0.2">
      <c r="A21" s="27"/>
      <c r="B21" s="28"/>
      <c r="C21" s="28"/>
      <c r="D21" s="40"/>
      <c r="E21" s="114" t="s">
        <v>110</v>
      </c>
      <c r="F21" s="28">
        <v>200468728</v>
      </c>
      <c r="G21" s="115"/>
      <c r="H21" s="116"/>
      <c r="I21" s="33">
        <v>0.17680856</v>
      </c>
      <c r="J21" s="34">
        <v>6.8776000000000004E-4</v>
      </c>
      <c r="K21" s="35">
        <v>0.11129716000000001</v>
      </c>
      <c r="L21" s="36">
        <v>0.11644256</v>
      </c>
      <c r="M21" s="41"/>
      <c r="N21" s="209">
        <v>8.5047119999999993E-3</v>
      </c>
      <c r="O21" s="41"/>
      <c r="Q21" s="206"/>
    </row>
    <row r="22" spans="1:17" ht="15" x14ac:dyDescent="0.2">
      <c r="A22" s="27">
        <v>7</v>
      </c>
      <c r="B22" s="28">
        <v>27225811</v>
      </c>
      <c r="C22" s="28">
        <v>27225897</v>
      </c>
      <c r="D22" s="121">
        <v>1.1375350000000001E-3</v>
      </c>
      <c r="E22" s="114" t="s">
        <v>124</v>
      </c>
      <c r="F22" s="28">
        <v>27225811</v>
      </c>
      <c r="G22" s="88" t="s">
        <v>125</v>
      </c>
      <c r="H22" s="32" t="s">
        <v>126</v>
      </c>
      <c r="I22" s="33">
        <v>8.0815150000000002E-2</v>
      </c>
      <c r="J22" s="34">
        <v>5.9305900000000003E-3</v>
      </c>
      <c r="K22" s="35">
        <v>5.0748799999999997E-2</v>
      </c>
      <c r="L22" s="36">
        <v>5.9780180000000002E-2</v>
      </c>
      <c r="M22" s="37">
        <f>2/4</f>
        <v>0.5</v>
      </c>
      <c r="N22" s="208">
        <v>6.6184140000000002E-2</v>
      </c>
      <c r="O22" s="37">
        <f>3/4</f>
        <v>0.75</v>
      </c>
      <c r="Q22" s="204"/>
    </row>
    <row r="23" spans="1:17" ht="15" x14ac:dyDescent="0.2">
      <c r="A23" s="27"/>
      <c r="B23" s="27"/>
      <c r="C23" s="27"/>
      <c r="D23" s="40"/>
      <c r="E23" s="114" t="s">
        <v>127</v>
      </c>
      <c r="F23" s="28">
        <v>27225855</v>
      </c>
      <c r="G23" s="88" t="s">
        <v>125</v>
      </c>
      <c r="H23" s="32" t="s">
        <v>126</v>
      </c>
      <c r="I23" s="33">
        <v>0.13480216</v>
      </c>
      <c r="J23" s="34">
        <v>2.6356000000000001E-3</v>
      </c>
      <c r="K23" s="42">
        <v>8.3587659999999994E-2</v>
      </c>
      <c r="L23" s="43">
        <v>2.4288560000000001E-2</v>
      </c>
      <c r="M23" s="41"/>
      <c r="N23" s="209">
        <v>2.0362409999999998E-3</v>
      </c>
      <c r="O23" s="41"/>
      <c r="Q23" s="206"/>
    </row>
    <row r="24" spans="1:17" ht="15" x14ac:dyDescent="0.2">
      <c r="A24" s="27"/>
      <c r="B24" s="27"/>
      <c r="C24" s="27"/>
      <c r="D24" s="40"/>
      <c r="E24" s="114" t="s">
        <v>128</v>
      </c>
      <c r="F24" s="28">
        <v>27225865</v>
      </c>
      <c r="G24" s="88" t="s">
        <v>125</v>
      </c>
      <c r="H24" s="32" t="s">
        <v>126</v>
      </c>
      <c r="I24" s="33">
        <v>0.10220778</v>
      </c>
      <c r="J24" s="34">
        <v>5.3896600000000001E-3</v>
      </c>
      <c r="K24" s="42">
        <v>6.5377229999999995E-2</v>
      </c>
      <c r="L24" s="43">
        <v>4.563975E-2</v>
      </c>
      <c r="M24" s="41"/>
      <c r="N24" s="209">
        <v>8.4656220000000008E-3</v>
      </c>
      <c r="O24" s="41"/>
      <c r="Q24" s="206"/>
    </row>
    <row r="25" spans="1:17" ht="15" x14ac:dyDescent="0.2">
      <c r="A25" s="27"/>
      <c r="B25" s="27"/>
      <c r="C25" s="27"/>
      <c r="D25" s="40"/>
      <c r="E25" s="117" t="s">
        <v>129</v>
      </c>
      <c r="F25" s="65">
        <v>27225897</v>
      </c>
      <c r="G25" s="101" t="s">
        <v>125</v>
      </c>
      <c r="H25" s="67" t="s">
        <v>126</v>
      </c>
      <c r="I25" s="33">
        <v>0.13073238000000001</v>
      </c>
      <c r="J25" s="34">
        <v>2.4470999999999998E-3</v>
      </c>
      <c r="K25" s="35">
        <v>7.6102790000000003E-2</v>
      </c>
      <c r="L25" s="36">
        <v>7.8551780000000002E-2</v>
      </c>
      <c r="M25" s="41"/>
      <c r="N25" s="209">
        <v>1.1132926E-2</v>
      </c>
      <c r="O25" s="41"/>
      <c r="Q25" s="206"/>
    </row>
    <row r="26" spans="1:17" ht="15" x14ac:dyDescent="0.2">
      <c r="A26" s="229" t="s">
        <v>45</v>
      </c>
      <c r="B26" s="230"/>
      <c r="C26" s="230"/>
      <c r="D26" s="230"/>
      <c r="E26" s="118"/>
      <c r="F26" s="94"/>
      <c r="G26" s="95"/>
      <c r="H26" s="119"/>
      <c r="I26" s="98"/>
      <c r="J26" s="97"/>
      <c r="K26" s="120"/>
      <c r="L26" s="99"/>
      <c r="M26" s="48"/>
      <c r="N26" s="216"/>
      <c r="O26" s="48"/>
      <c r="Q26" s="211"/>
    </row>
    <row r="27" spans="1:17" ht="15" x14ac:dyDescent="0.2">
      <c r="A27" s="27">
        <v>6</v>
      </c>
      <c r="B27" s="28">
        <v>26018003</v>
      </c>
      <c r="C27" s="28">
        <v>26018185</v>
      </c>
      <c r="D27" s="29">
        <v>8.7646100000000001E-5</v>
      </c>
      <c r="E27" s="122" t="s">
        <v>130</v>
      </c>
      <c r="F27" s="111">
        <v>26018003</v>
      </c>
      <c r="G27" s="123" t="s">
        <v>131</v>
      </c>
      <c r="H27" s="124" t="s">
        <v>81</v>
      </c>
      <c r="I27" s="125">
        <v>0.11375046</v>
      </c>
      <c r="J27" s="126">
        <v>2.6674139999999999E-2</v>
      </c>
      <c r="K27" s="43">
        <v>0.14000890999999999</v>
      </c>
      <c r="L27" s="43">
        <v>2.7191770000000001E-2</v>
      </c>
      <c r="M27" s="37">
        <f>4/6</f>
        <v>0.66666666666666663</v>
      </c>
      <c r="N27" s="208">
        <v>7.3796959999999995E-2</v>
      </c>
      <c r="O27" s="37">
        <f>2/6</f>
        <v>0.33333333333333331</v>
      </c>
      <c r="Q27" s="204"/>
    </row>
    <row r="28" spans="1:17" ht="15" x14ac:dyDescent="0.2">
      <c r="A28" s="27"/>
      <c r="B28" s="28"/>
      <c r="C28" s="28"/>
      <c r="D28" s="29"/>
      <c r="E28" s="30" t="s">
        <v>132</v>
      </c>
      <c r="F28" s="28">
        <v>26018058</v>
      </c>
      <c r="G28" s="31" t="s">
        <v>133</v>
      </c>
      <c r="H28" s="32" t="s">
        <v>24</v>
      </c>
      <c r="I28" s="42">
        <v>0.19681897000000001</v>
      </c>
      <c r="J28" s="34">
        <v>5.2541599999999999E-3</v>
      </c>
      <c r="K28" s="43">
        <v>0.19669344999999999</v>
      </c>
      <c r="L28" s="43">
        <v>1.365942E-2</v>
      </c>
      <c r="M28" s="41"/>
      <c r="N28" s="209">
        <v>2.292191E-2</v>
      </c>
      <c r="O28" s="41"/>
      <c r="Q28" s="206"/>
    </row>
    <row r="29" spans="1:17" ht="15" x14ac:dyDescent="0.2">
      <c r="A29" s="27"/>
      <c r="B29" s="28"/>
      <c r="C29" s="28"/>
      <c r="D29" s="29"/>
      <c r="E29" s="30" t="s">
        <v>134</v>
      </c>
      <c r="F29" s="28">
        <v>26018074</v>
      </c>
      <c r="G29" s="31" t="s">
        <v>133</v>
      </c>
      <c r="H29" s="32" t="s">
        <v>24</v>
      </c>
      <c r="I29" s="42">
        <v>5.7926739999999997E-2</v>
      </c>
      <c r="J29" s="34">
        <v>1.8283359999999999E-2</v>
      </c>
      <c r="K29" s="36">
        <v>5.2564340000000001E-2</v>
      </c>
      <c r="L29" s="36">
        <v>0.16945257999999999</v>
      </c>
      <c r="M29" s="41"/>
      <c r="N29" s="208">
        <v>0.22304956000000001</v>
      </c>
      <c r="O29" s="41"/>
      <c r="Q29" s="204"/>
    </row>
    <row r="30" spans="1:17" ht="15" x14ac:dyDescent="0.2">
      <c r="A30" s="27"/>
      <c r="B30" s="28"/>
      <c r="C30" s="28"/>
      <c r="D30" s="29"/>
      <c r="E30" s="30" t="s">
        <v>135</v>
      </c>
      <c r="F30" s="28">
        <v>26018084</v>
      </c>
      <c r="G30" s="31" t="s">
        <v>133</v>
      </c>
      <c r="H30" s="32" t="s">
        <v>24</v>
      </c>
      <c r="I30" s="42">
        <v>9.4439449999999994E-2</v>
      </c>
      <c r="J30" s="34">
        <v>2.318017E-2</v>
      </c>
      <c r="K30" s="36">
        <v>5.8952940000000002E-2</v>
      </c>
      <c r="L30" s="36">
        <v>0.24674847999999999</v>
      </c>
      <c r="M30" s="41"/>
      <c r="N30" s="208">
        <v>0.37011042</v>
      </c>
      <c r="O30" s="41"/>
      <c r="Q30" s="204"/>
    </row>
    <row r="31" spans="1:17" ht="15" x14ac:dyDescent="0.2">
      <c r="A31" s="27"/>
      <c r="B31" s="28"/>
      <c r="C31" s="28"/>
      <c r="D31" s="29"/>
      <c r="E31" s="30" t="s">
        <v>136</v>
      </c>
      <c r="F31" s="28">
        <v>26018127</v>
      </c>
      <c r="G31" s="31" t="s">
        <v>133</v>
      </c>
      <c r="H31" s="32" t="s">
        <v>24</v>
      </c>
      <c r="I31" s="42">
        <v>9.1949890000000006E-2</v>
      </c>
      <c r="J31" s="58">
        <v>4.7485000000000002E-4</v>
      </c>
      <c r="K31" s="33">
        <v>6.4879500000000007E-2</v>
      </c>
      <c r="L31" s="43">
        <v>1.916669E-2</v>
      </c>
      <c r="M31" s="41"/>
      <c r="N31" s="209">
        <v>3.3261770000000003E-2</v>
      </c>
      <c r="O31" s="41"/>
      <c r="Q31" s="206"/>
    </row>
    <row r="32" spans="1:17" ht="15" x14ac:dyDescent="0.2">
      <c r="A32" s="27"/>
      <c r="B32" s="28"/>
      <c r="C32" s="28"/>
      <c r="D32" s="29"/>
      <c r="E32" s="30" t="s">
        <v>137</v>
      </c>
      <c r="F32" s="28">
        <v>26018185</v>
      </c>
      <c r="G32" s="31" t="s">
        <v>133</v>
      </c>
      <c r="H32" s="32" t="s">
        <v>24</v>
      </c>
      <c r="I32" s="42">
        <v>6.8058389999999996E-2</v>
      </c>
      <c r="J32" s="34">
        <v>4.8107499999999999E-3</v>
      </c>
      <c r="K32" s="33">
        <v>5.733887E-2</v>
      </c>
      <c r="L32" s="43">
        <v>3.8388579999999999E-2</v>
      </c>
      <c r="M32" s="41"/>
      <c r="N32" s="208">
        <v>0.11426364</v>
      </c>
      <c r="O32" s="41"/>
      <c r="Q32" s="204"/>
    </row>
    <row r="33" spans="1:17" ht="15" x14ac:dyDescent="0.2">
      <c r="A33" s="27">
        <v>19</v>
      </c>
      <c r="B33" s="28">
        <v>37742739</v>
      </c>
      <c r="C33" s="28">
        <v>37742956</v>
      </c>
      <c r="D33" s="29">
        <v>3.4030839999999997E-8</v>
      </c>
      <c r="E33" s="30" t="s">
        <v>138</v>
      </c>
      <c r="F33" s="28">
        <v>37742739</v>
      </c>
      <c r="G33" s="115"/>
      <c r="H33" s="116"/>
      <c r="I33" s="42">
        <v>0.11934164999999999</v>
      </c>
      <c r="J33" s="34">
        <v>8.9172999999999997E-4</v>
      </c>
      <c r="K33" s="36">
        <v>6.3645699999999999E-3</v>
      </c>
      <c r="L33" s="36">
        <v>0.87381213000000002</v>
      </c>
      <c r="M33" s="37">
        <f>1/4</f>
        <v>0.25</v>
      </c>
      <c r="N33" s="208">
        <v>0.47518995200000003</v>
      </c>
      <c r="O33" s="37">
        <f>1/4</f>
        <v>0.25</v>
      </c>
      <c r="Q33" s="204"/>
    </row>
    <row r="34" spans="1:17" ht="15" x14ac:dyDescent="0.2">
      <c r="A34" s="27"/>
      <c r="B34" s="28"/>
      <c r="C34" s="28"/>
      <c r="D34" s="40"/>
      <c r="E34" s="30" t="s">
        <v>139</v>
      </c>
      <c r="F34" s="28">
        <v>37742834</v>
      </c>
      <c r="G34" s="115"/>
      <c r="H34" s="116"/>
      <c r="I34" s="42">
        <v>0.20894887000000001</v>
      </c>
      <c r="J34" s="58">
        <v>4.6979999999999998E-4</v>
      </c>
      <c r="K34" s="33">
        <v>0.12802585</v>
      </c>
      <c r="L34" s="43">
        <v>2.861203E-2</v>
      </c>
      <c r="M34" s="41"/>
      <c r="N34" s="209">
        <v>3.9781369999999996E-3</v>
      </c>
      <c r="O34" s="41"/>
      <c r="Q34" s="206"/>
    </row>
    <row r="35" spans="1:17" ht="15" x14ac:dyDescent="0.2">
      <c r="A35" s="27"/>
      <c r="B35" s="28"/>
      <c r="C35" s="28"/>
      <c r="D35" s="40"/>
      <c r="E35" s="30" t="s">
        <v>140</v>
      </c>
      <c r="F35" s="28">
        <v>37742925</v>
      </c>
      <c r="G35" s="115"/>
      <c r="H35" s="116"/>
      <c r="I35" s="42">
        <v>9.5260849999999994E-2</v>
      </c>
      <c r="J35" s="34">
        <v>1.3571099999999999E-3</v>
      </c>
      <c r="K35" s="36">
        <v>2.8344769999999998E-2</v>
      </c>
      <c r="L35" s="36">
        <v>0.45821452000000001</v>
      </c>
      <c r="M35" s="41"/>
      <c r="N35" s="208">
        <v>0.23427218</v>
      </c>
      <c r="O35" s="41"/>
      <c r="Q35" s="204"/>
    </row>
    <row r="36" spans="1:17" ht="15" x14ac:dyDescent="0.2">
      <c r="A36" s="27"/>
      <c r="B36" s="28"/>
      <c r="C36" s="28"/>
      <c r="D36" s="40"/>
      <c r="E36" s="30" t="s">
        <v>141</v>
      </c>
      <c r="F36" s="28">
        <v>37742956</v>
      </c>
      <c r="G36" s="115"/>
      <c r="H36" s="116"/>
      <c r="I36" s="42">
        <v>0.25629948000000002</v>
      </c>
      <c r="J36" s="58">
        <v>1.9800000000000001E-6</v>
      </c>
      <c r="K36" s="36">
        <v>9.716822E-2</v>
      </c>
      <c r="L36" s="36">
        <v>8.4267129999999996E-2</v>
      </c>
      <c r="M36" s="41"/>
      <c r="N36" s="208">
        <v>6.8740677E-2</v>
      </c>
      <c r="O36" s="41"/>
      <c r="Q36" s="204"/>
    </row>
    <row r="37" spans="1:17" ht="15" x14ac:dyDescent="0.2">
      <c r="A37" s="27">
        <v>20</v>
      </c>
      <c r="B37" s="28">
        <v>61583910</v>
      </c>
      <c r="C37" s="28">
        <v>61584159</v>
      </c>
      <c r="D37" s="29">
        <v>4.8137380000000003E-5</v>
      </c>
      <c r="E37" s="30" t="s">
        <v>142</v>
      </c>
      <c r="F37" s="28">
        <v>61583910</v>
      </c>
      <c r="G37" s="31" t="s">
        <v>143</v>
      </c>
      <c r="H37" s="32" t="s">
        <v>24</v>
      </c>
      <c r="I37" s="42">
        <v>0.12203613000000001</v>
      </c>
      <c r="J37" s="58">
        <v>3.9425900000000002E-3</v>
      </c>
      <c r="K37" s="36">
        <v>8.1836829999999999E-2</v>
      </c>
      <c r="L37" s="36">
        <v>6.0611270000000002E-2</v>
      </c>
      <c r="M37" s="37">
        <f>3/7</f>
        <v>0.42857142857142855</v>
      </c>
      <c r="N37" s="208">
        <v>9.4432660000000002E-2</v>
      </c>
      <c r="O37" s="37">
        <f>4/7</f>
        <v>0.5714285714285714</v>
      </c>
      <c r="Q37" s="204"/>
    </row>
    <row r="38" spans="1:17" ht="15" x14ac:dyDescent="0.2">
      <c r="A38" s="127"/>
      <c r="B38" s="127"/>
      <c r="C38" s="127"/>
      <c r="D38" s="128"/>
      <c r="E38" s="30" t="s">
        <v>144</v>
      </c>
      <c r="F38" s="28">
        <v>61583924</v>
      </c>
      <c r="G38" s="31" t="s">
        <v>143</v>
      </c>
      <c r="H38" s="32" t="s">
        <v>24</v>
      </c>
      <c r="I38" s="42">
        <v>0.12260844</v>
      </c>
      <c r="J38" s="34">
        <v>7.0299100000000003E-3</v>
      </c>
      <c r="K38" s="36">
        <v>7.6797160000000003E-2</v>
      </c>
      <c r="L38" s="36">
        <v>9.0097289999999997E-2</v>
      </c>
      <c r="M38" s="41"/>
      <c r="N38" s="208">
        <v>5.2309929999999998E-2</v>
      </c>
      <c r="O38" s="41"/>
      <c r="Q38" s="204"/>
    </row>
    <row r="39" spans="1:17" ht="15" x14ac:dyDescent="0.2">
      <c r="A39" s="127"/>
      <c r="B39" s="127"/>
      <c r="C39" s="127"/>
      <c r="D39" s="128"/>
      <c r="E39" s="30" t="s">
        <v>145</v>
      </c>
      <c r="F39" s="28">
        <v>61583979</v>
      </c>
      <c r="G39" s="31" t="s">
        <v>143</v>
      </c>
      <c r="H39" s="32" t="s">
        <v>24</v>
      </c>
      <c r="I39" s="42">
        <v>0.12874920000000001</v>
      </c>
      <c r="J39" s="34">
        <v>3.9234099999999996E-3</v>
      </c>
      <c r="K39" s="33">
        <v>0.12693396000000001</v>
      </c>
      <c r="L39" s="43">
        <v>1.455467E-2</v>
      </c>
      <c r="M39" s="41"/>
      <c r="N39" s="209">
        <v>2.4897900000000001E-2</v>
      </c>
      <c r="O39" s="41"/>
      <c r="Q39" s="206"/>
    </row>
    <row r="40" spans="1:17" ht="15" x14ac:dyDescent="0.2">
      <c r="A40" s="127"/>
      <c r="B40" s="127"/>
      <c r="C40" s="127"/>
      <c r="D40" s="128"/>
      <c r="E40" s="30" t="s">
        <v>146</v>
      </c>
      <c r="F40" s="28">
        <v>61583987</v>
      </c>
      <c r="G40" s="31" t="s">
        <v>143</v>
      </c>
      <c r="H40" s="32" t="s">
        <v>24</v>
      </c>
      <c r="I40" s="35">
        <v>9.5415570000000005E-2</v>
      </c>
      <c r="J40" s="61">
        <v>7.4549980000000002E-2</v>
      </c>
      <c r="K40" s="33">
        <v>0.11324718</v>
      </c>
      <c r="L40" s="43">
        <v>4.4455729999999999E-2</v>
      </c>
      <c r="M40" s="41"/>
      <c r="N40" s="209">
        <v>1.283713E-2</v>
      </c>
      <c r="O40" s="41"/>
      <c r="Q40" s="206"/>
    </row>
    <row r="41" spans="1:17" ht="15" x14ac:dyDescent="0.2">
      <c r="A41" s="127"/>
      <c r="B41" s="127"/>
      <c r="C41" s="127"/>
      <c r="D41" s="128"/>
      <c r="E41" s="30" t="s">
        <v>147</v>
      </c>
      <c r="F41" s="28">
        <v>61584072</v>
      </c>
      <c r="G41" s="31" t="s">
        <v>148</v>
      </c>
      <c r="H41" s="32" t="s">
        <v>63</v>
      </c>
      <c r="I41" s="42">
        <v>0.14104489000000001</v>
      </c>
      <c r="J41" s="34">
        <v>1.7969969999999998E-2</v>
      </c>
      <c r="K41" s="33">
        <v>0.10236816</v>
      </c>
      <c r="L41" s="43">
        <v>3.792073E-2</v>
      </c>
      <c r="M41" s="41"/>
      <c r="N41" s="209">
        <v>1.178588E-2</v>
      </c>
      <c r="O41" s="41"/>
      <c r="Q41" s="206"/>
    </row>
    <row r="42" spans="1:17" ht="15" x14ac:dyDescent="0.2">
      <c r="A42" s="127"/>
      <c r="B42" s="127"/>
      <c r="C42" s="127"/>
      <c r="D42" s="128"/>
      <c r="E42" s="30" t="s">
        <v>149</v>
      </c>
      <c r="F42" s="28">
        <v>61584108</v>
      </c>
      <c r="G42" s="31" t="s">
        <v>148</v>
      </c>
      <c r="H42" s="32" t="s">
        <v>63</v>
      </c>
      <c r="I42" s="42">
        <v>0.14966452</v>
      </c>
      <c r="J42" s="34">
        <v>4.3885599999999997E-3</v>
      </c>
      <c r="K42" s="36">
        <v>0.10684587</v>
      </c>
      <c r="L42" s="36">
        <v>7.453564E-2</v>
      </c>
      <c r="M42" s="41"/>
      <c r="N42" s="209">
        <v>4.4671259999999997E-2</v>
      </c>
      <c r="O42" s="41"/>
      <c r="Q42" s="206"/>
    </row>
    <row r="43" spans="1:17" ht="15" x14ac:dyDescent="0.2">
      <c r="A43" s="129"/>
      <c r="B43" s="129"/>
      <c r="C43" s="129"/>
      <c r="D43" s="130"/>
      <c r="E43" s="64" t="s">
        <v>150</v>
      </c>
      <c r="F43" s="65">
        <v>61584159</v>
      </c>
      <c r="G43" s="66" t="s">
        <v>148</v>
      </c>
      <c r="H43" s="67" t="s">
        <v>63</v>
      </c>
      <c r="I43" s="131">
        <v>7.4914369999999994E-2</v>
      </c>
      <c r="J43" s="69">
        <v>1.704806E-2</v>
      </c>
      <c r="K43" s="71">
        <v>5.2212090000000003E-2</v>
      </c>
      <c r="L43" s="71">
        <v>8.9761759999999996E-2</v>
      </c>
      <c r="M43" s="72"/>
      <c r="N43" s="210">
        <v>0.30566858000000002</v>
      </c>
      <c r="O43" s="72"/>
      <c r="Q43" s="204"/>
    </row>
    <row r="44" spans="1:17" ht="15" x14ac:dyDescent="0.2">
      <c r="A44" s="231" t="s">
        <v>66</v>
      </c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</row>
    <row r="45" spans="1:17" ht="15.75" customHeight="1" x14ac:dyDescent="0.15">
      <c r="A45" s="76"/>
      <c r="B45" s="76"/>
      <c r="C45" s="76"/>
      <c r="D45" s="102"/>
      <c r="E45" s="76"/>
      <c r="F45" s="76"/>
      <c r="G45" s="76"/>
      <c r="H45" s="76"/>
      <c r="I45" s="102"/>
      <c r="J45" s="102"/>
      <c r="K45" s="102"/>
      <c r="L45" s="102"/>
      <c r="M45" s="39"/>
      <c r="N45" s="39"/>
      <c r="O45" s="39"/>
    </row>
    <row r="46" spans="1:17" ht="15.75" customHeight="1" x14ac:dyDescent="0.15">
      <c r="A46" s="76"/>
      <c r="B46" s="76"/>
      <c r="C46" s="76"/>
      <c r="D46" s="102"/>
      <c r="E46" s="76"/>
      <c r="F46" s="76"/>
      <c r="G46" s="76"/>
      <c r="H46" s="76"/>
      <c r="I46" s="102"/>
      <c r="J46" s="102"/>
      <c r="K46" s="102"/>
      <c r="L46" s="102"/>
      <c r="M46" s="39"/>
      <c r="N46" s="39"/>
      <c r="O46" s="39"/>
    </row>
    <row r="47" spans="1:17" ht="15.75" customHeight="1" x14ac:dyDescent="0.15">
      <c r="A47" s="76"/>
      <c r="B47" s="76"/>
      <c r="C47" s="76"/>
      <c r="D47" s="102"/>
      <c r="E47" s="76"/>
      <c r="F47" s="76"/>
      <c r="G47" s="76"/>
      <c r="H47" s="76"/>
      <c r="I47" s="102"/>
      <c r="J47" s="102"/>
      <c r="K47" s="102"/>
      <c r="L47" s="102"/>
      <c r="M47" s="39"/>
      <c r="N47" s="39"/>
      <c r="O47" s="39"/>
    </row>
    <row r="48" spans="1:17" ht="15.75" customHeight="1" x14ac:dyDescent="0.15">
      <c r="A48" s="76"/>
      <c r="B48" s="76"/>
      <c r="C48" s="76"/>
      <c r="D48" s="102"/>
      <c r="E48" s="76"/>
      <c r="F48" s="76"/>
      <c r="G48" s="76"/>
      <c r="H48" s="76"/>
      <c r="I48" s="102"/>
      <c r="J48" s="102"/>
      <c r="K48" s="102"/>
      <c r="L48" s="102"/>
      <c r="M48" s="39"/>
      <c r="N48" s="39"/>
      <c r="O48" s="39"/>
    </row>
    <row r="49" spans="1:15" ht="15.75" customHeight="1" x14ac:dyDescent="0.15">
      <c r="A49" s="76"/>
      <c r="B49" s="76"/>
      <c r="C49" s="76"/>
      <c r="D49" s="102"/>
      <c r="E49" s="76"/>
      <c r="F49" s="76"/>
      <c r="G49" s="76"/>
      <c r="H49" s="76"/>
      <c r="I49" s="102"/>
      <c r="J49" s="102"/>
      <c r="K49" s="102"/>
      <c r="L49" s="102"/>
      <c r="M49" s="39"/>
      <c r="N49" s="39"/>
      <c r="O49" s="39"/>
    </row>
    <row r="50" spans="1:15" ht="15.75" customHeight="1" x14ac:dyDescent="0.15">
      <c r="A50" s="76"/>
      <c r="B50" s="76"/>
      <c r="C50" s="76"/>
      <c r="D50" s="102"/>
      <c r="E50" s="76"/>
      <c r="F50" s="76"/>
      <c r="G50" s="76"/>
      <c r="H50" s="76"/>
      <c r="I50" s="102"/>
      <c r="J50" s="102"/>
      <c r="K50" s="102"/>
      <c r="L50" s="102"/>
      <c r="M50" s="39"/>
      <c r="N50" s="39"/>
      <c r="O50" s="39"/>
    </row>
    <row r="51" spans="1:15" ht="15.75" customHeight="1" x14ac:dyDescent="0.15">
      <c r="A51" s="76"/>
      <c r="B51" s="76"/>
      <c r="C51" s="76"/>
      <c r="D51" s="102"/>
      <c r="E51" s="76"/>
      <c r="F51" s="76"/>
      <c r="G51" s="76"/>
      <c r="H51" s="76"/>
      <c r="I51" s="102"/>
      <c r="J51" s="102"/>
      <c r="K51" s="102"/>
      <c r="L51" s="102"/>
      <c r="M51" s="39"/>
      <c r="N51" s="39"/>
      <c r="O51" s="39"/>
    </row>
    <row r="52" spans="1:15" ht="15.75" customHeight="1" x14ac:dyDescent="0.15">
      <c r="A52" s="76"/>
      <c r="B52" s="76"/>
      <c r="C52" s="76"/>
      <c r="D52" s="102"/>
      <c r="E52" s="76"/>
      <c r="F52" s="76"/>
      <c r="G52" s="76"/>
      <c r="H52" s="76"/>
      <c r="I52" s="102"/>
      <c r="J52" s="102"/>
      <c r="K52" s="102"/>
      <c r="L52" s="102"/>
      <c r="M52" s="39"/>
      <c r="N52" s="39"/>
      <c r="O52" s="39"/>
    </row>
    <row r="53" spans="1:15" ht="15.75" customHeight="1" x14ac:dyDescent="0.15">
      <c r="A53" s="76"/>
      <c r="B53" s="76"/>
      <c r="C53" s="76"/>
      <c r="D53" s="102"/>
      <c r="E53" s="76"/>
      <c r="F53" s="76"/>
      <c r="G53" s="76"/>
      <c r="H53" s="76"/>
      <c r="I53" s="102"/>
      <c r="J53" s="102"/>
      <c r="K53" s="102"/>
      <c r="L53" s="102"/>
      <c r="M53" s="39"/>
      <c r="N53" s="39"/>
      <c r="O53" s="39"/>
    </row>
    <row r="54" spans="1:15" ht="15.75" customHeight="1" x14ac:dyDescent="0.15">
      <c r="A54" s="76"/>
      <c r="B54" s="76"/>
      <c r="C54" s="76"/>
      <c r="D54" s="102"/>
      <c r="E54" s="76"/>
      <c r="F54" s="76"/>
      <c r="G54" s="76"/>
      <c r="H54" s="76"/>
      <c r="I54" s="102"/>
      <c r="J54" s="102"/>
      <c r="K54" s="102"/>
      <c r="L54" s="102"/>
      <c r="M54" s="39"/>
      <c r="N54" s="39"/>
      <c r="O54" s="39"/>
    </row>
    <row r="55" spans="1:15" ht="15.75" customHeight="1" x14ac:dyDescent="0.15">
      <c r="A55" s="76"/>
      <c r="B55" s="76"/>
      <c r="C55" s="76"/>
      <c r="D55" s="102"/>
      <c r="E55" s="76"/>
      <c r="F55" s="76"/>
      <c r="G55" s="76"/>
      <c r="H55" s="76"/>
      <c r="I55" s="102"/>
      <c r="J55" s="102"/>
      <c r="K55" s="102"/>
      <c r="L55" s="102"/>
      <c r="M55" s="39"/>
      <c r="N55" s="39"/>
      <c r="O55" s="39"/>
    </row>
    <row r="56" spans="1:15" ht="15.75" customHeight="1" x14ac:dyDescent="0.15">
      <c r="A56" s="76"/>
      <c r="B56" s="76"/>
      <c r="C56" s="76"/>
      <c r="D56" s="102"/>
      <c r="E56" s="76"/>
      <c r="F56" s="76"/>
      <c r="G56" s="76"/>
      <c r="H56" s="76"/>
      <c r="I56" s="102"/>
      <c r="J56" s="102"/>
      <c r="K56" s="102"/>
      <c r="L56" s="102"/>
      <c r="M56" s="39"/>
      <c r="N56" s="39"/>
      <c r="O56" s="39"/>
    </row>
    <row r="57" spans="1:15" ht="15.75" customHeight="1" x14ac:dyDescent="0.15">
      <c r="A57" s="76"/>
      <c r="B57" s="76"/>
      <c r="C57" s="76"/>
      <c r="D57" s="102"/>
      <c r="E57" s="76"/>
      <c r="F57" s="76"/>
      <c r="G57" s="76"/>
      <c r="H57" s="76"/>
      <c r="I57" s="102"/>
      <c r="J57" s="102"/>
      <c r="K57" s="102"/>
      <c r="L57" s="102"/>
      <c r="M57" s="39"/>
      <c r="N57" s="39"/>
      <c r="O57" s="39"/>
    </row>
    <row r="58" spans="1:15" ht="15.75" customHeight="1" x14ac:dyDescent="0.15">
      <c r="A58" s="76"/>
      <c r="B58" s="76"/>
      <c r="C58" s="76"/>
      <c r="D58" s="102"/>
      <c r="E58" s="76"/>
      <c r="F58" s="76"/>
      <c r="G58" s="76"/>
      <c r="H58" s="76"/>
      <c r="I58" s="102"/>
      <c r="J58" s="102"/>
      <c r="K58" s="102"/>
      <c r="L58" s="102"/>
      <c r="M58" s="39"/>
      <c r="N58" s="39"/>
      <c r="O58" s="39"/>
    </row>
    <row r="59" spans="1:15" ht="15.75" customHeight="1" x14ac:dyDescent="0.15">
      <c r="A59" s="76"/>
      <c r="B59" s="76"/>
      <c r="C59" s="76"/>
      <c r="D59" s="102"/>
      <c r="E59" s="76"/>
      <c r="F59" s="76"/>
      <c r="G59" s="76"/>
      <c r="H59" s="76"/>
      <c r="I59" s="102"/>
      <c r="J59" s="102"/>
      <c r="K59" s="102"/>
      <c r="L59" s="102"/>
      <c r="M59" s="39"/>
      <c r="N59" s="39"/>
      <c r="O59" s="39"/>
    </row>
    <row r="60" spans="1:15" ht="15.75" customHeight="1" x14ac:dyDescent="0.15">
      <c r="A60" s="76"/>
      <c r="B60" s="76"/>
      <c r="C60" s="76"/>
      <c r="D60" s="102"/>
      <c r="E60" s="76"/>
      <c r="F60" s="76"/>
      <c r="G60" s="76"/>
      <c r="H60" s="76"/>
      <c r="I60" s="102"/>
      <c r="J60" s="102"/>
      <c r="K60" s="102"/>
      <c r="L60" s="102"/>
      <c r="M60" s="39"/>
      <c r="N60" s="39"/>
      <c r="O60" s="39"/>
    </row>
    <row r="61" spans="1:15" ht="15.75" customHeight="1" x14ac:dyDescent="0.15">
      <c r="A61" s="76"/>
      <c r="B61" s="76"/>
      <c r="C61" s="76"/>
      <c r="D61" s="102"/>
      <c r="E61" s="76"/>
      <c r="F61" s="76"/>
      <c r="G61" s="76"/>
      <c r="H61" s="76"/>
      <c r="I61" s="102"/>
      <c r="J61" s="102"/>
      <c r="K61" s="102"/>
      <c r="L61" s="102"/>
      <c r="M61" s="39"/>
      <c r="N61" s="39"/>
      <c r="O61" s="39"/>
    </row>
    <row r="62" spans="1:15" ht="15.75" customHeight="1" x14ac:dyDescent="0.15">
      <c r="A62" s="76"/>
      <c r="B62" s="76"/>
      <c r="C62" s="76"/>
      <c r="D62" s="102"/>
      <c r="E62" s="76"/>
      <c r="F62" s="76"/>
      <c r="G62" s="76"/>
      <c r="H62" s="76"/>
      <c r="I62" s="102"/>
      <c r="J62" s="102"/>
      <c r="K62" s="102"/>
      <c r="L62" s="102"/>
      <c r="M62" s="39"/>
      <c r="N62" s="39"/>
      <c r="O62" s="39"/>
    </row>
    <row r="63" spans="1:15" ht="14" x14ac:dyDescent="0.15">
      <c r="A63" s="76"/>
      <c r="B63" s="76"/>
      <c r="C63" s="76"/>
      <c r="D63" s="102"/>
      <c r="E63" s="76"/>
      <c r="F63" s="76"/>
      <c r="G63" s="76"/>
      <c r="H63" s="76"/>
      <c r="I63" s="102"/>
      <c r="J63" s="102"/>
      <c r="K63" s="102"/>
      <c r="L63" s="102"/>
      <c r="M63" s="39"/>
      <c r="N63" s="39"/>
      <c r="O63" s="39"/>
    </row>
    <row r="64" spans="1:15" ht="14" x14ac:dyDescent="0.15">
      <c r="A64" s="76"/>
      <c r="B64" s="76"/>
      <c r="C64" s="76"/>
      <c r="D64" s="102"/>
      <c r="E64" s="76"/>
      <c r="F64" s="76"/>
      <c r="G64" s="76"/>
      <c r="H64" s="76"/>
      <c r="I64" s="102"/>
      <c r="J64" s="102"/>
      <c r="K64" s="102"/>
      <c r="L64" s="102"/>
      <c r="M64" s="39"/>
      <c r="N64" s="39"/>
      <c r="O64" s="39"/>
    </row>
    <row r="65" spans="1:15" ht="14" x14ac:dyDescent="0.15">
      <c r="A65" s="76"/>
      <c r="B65" s="76"/>
      <c r="C65" s="76"/>
      <c r="D65" s="102"/>
      <c r="E65" s="76"/>
      <c r="F65" s="76"/>
      <c r="G65" s="76"/>
      <c r="H65" s="76"/>
      <c r="I65" s="102"/>
      <c r="J65" s="102"/>
      <c r="K65" s="102"/>
      <c r="L65" s="102"/>
      <c r="M65" s="39"/>
      <c r="N65" s="39"/>
      <c r="O65" s="39"/>
    </row>
    <row r="66" spans="1:15" ht="14" x14ac:dyDescent="0.15">
      <c r="A66" s="76"/>
      <c r="B66" s="76"/>
      <c r="C66" s="76"/>
      <c r="D66" s="102"/>
      <c r="E66" s="76"/>
      <c r="F66" s="76"/>
      <c r="G66" s="76"/>
      <c r="H66" s="76"/>
      <c r="I66" s="102"/>
      <c r="J66" s="102"/>
      <c r="K66" s="102"/>
      <c r="L66" s="102"/>
      <c r="M66" s="39"/>
      <c r="N66" s="39"/>
      <c r="O66" s="39"/>
    </row>
    <row r="67" spans="1:15" ht="14" x14ac:dyDescent="0.15">
      <c r="A67" s="76"/>
      <c r="B67" s="76"/>
      <c r="C67" s="76"/>
      <c r="D67" s="102"/>
      <c r="E67" s="76"/>
      <c r="F67" s="76"/>
      <c r="G67" s="76"/>
      <c r="H67" s="76"/>
      <c r="I67" s="102"/>
      <c r="J67" s="102"/>
      <c r="K67" s="102"/>
      <c r="L67" s="102"/>
      <c r="M67" s="39"/>
      <c r="N67" s="39"/>
      <c r="O67" s="39"/>
    </row>
    <row r="68" spans="1:15" ht="14" x14ac:dyDescent="0.15">
      <c r="A68" s="76"/>
      <c r="B68" s="76"/>
      <c r="C68" s="76"/>
      <c r="D68" s="102"/>
      <c r="E68" s="76"/>
      <c r="F68" s="76"/>
      <c r="G68" s="76"/>
      <c r="H68" s="76"/>
      <c r="I68" s="102"/>
      <c r="J68" s="102"/>
      <c r="K68" s="102"/>
      <c r="L68" s="102"/>
      <c r="M68" s="39"/>
      <c r="N68" s="39"/>
      <c r="O68" s="39"/>
    </row>
    <row r="69" spans="1:15" ht="14" x14ac:dyDescent="0.15">
      <c r="A69" s="76"/>
      <c r="B69" s="76"/>
      <c r="C69" s="76"/>
      <c r="D69" s="102"/>
      <c r="E69" s="76"/>
      <c r="F69" s="76"/>
      <c r="G69" s="76"/>
      <c r="H69" s="76"/>
      <c r="I69" s="102"/>
      <c r="J69" s="102"/>
      <c r="K69" s="102"/>
      <c r="L69" s="102"/>
      <c r="M69" s="39"/>
      <c r="N69" s="39"/>
      <c r="O69" s="39"/>
    </row>
    <row r="70" spans="1:15" ht="14" x14ac:dyDescent="0.15">
      <c r="A70" s="76"/>
      <c r="B70" s="76"/>
      <c r="C70" s="76"/>
      <c r="D70" s="102"/>
      <c r="E70" s="76"/>
      <c r="F70" s="76"/>
      <c r="G70" s="76"/>
      <c r="H70" s="76"/>
      <c r="I70" s="102"/>
      <c r="J70" s="102"/>
      <c r="K70" s="102"/>
      <c r="L70" s="102"/>
      <c r="M70" s="39"/>
      <c r="N70" s="39"/>
      <c r="O70" s="39"/>
    </row>
    <row r="71" spans="1:15" ht="14" x14ac:dyDescent="0.15">
      <c r="A71" s="76"/>
      <c r="B71" s="76"/>
      <c r="C71" s="76"/>
      <c r="D71" s="102"/>
      <c r="E71" s="76"/>
      <c r="F71" s="76"/>
      <c r="G71" s="76"/>
      <c r="H71" s="76"/>
      <c r="I71" s="102"/>
      <c r="J71" s="102"/>
      <c r="K71" s="102"/>
      <c r="L71" s="102"/>
      <c r="M71" s="39"/>
      <c r="N71" s="39"/>
      <c r="O71" s="39"/>
    </row>
    <row r="72" spans="1:15" ht="14" x14ac:dyDescent="0.15">
      <c r="A72" s="76"/>
      <c r="B72" s="76"/>
      <c r="C72" s="76"/>
      <c r="D72" s="102"/>
      <c r="E72" s="76"/>
      <c r="F72" s="76"/>
      <c r="G72" s="76"/>
      <c r="H72" s="76"/>
      <c r="I72" s="102"/>
      <c r="J72" s="102"/>
      <c r="K72" s="102"/>
      <c r="L72" s="102"/>
      <c r="M72" s="39"/>
      <c r="N72" s="39"/>
      <c r="O72" s="39"/>
    </row>
    <row r="73" spans="1:15" ht="14" x14ac:dyDescent="0.15">
      <c r="A73" s="76"/>
      <c r="B73" s="76"/>
      <c r="C73" s="76"/>
      <c r="D73" s="102"/>
      <c r="E73" s="76"/>
      <c r="F73" s="76"/>
      <c r="G73" s="76"/>
      <c r="H73" s="76"/>
      <c r="I73" s="102"/>
      <c r="J73" s="102"/>
      <c r="K73" s="102"/>
      <c r="L73" s="102"/>
      <c r="M73" s="39"/>
      <c r="N73" s="39"/>
      <c r="O73" s="39"/>
    </row>
    <row r="74" spans="1:15" ht="14" x14ac:dyDescent="0.15">
      <c r="A74" s="76"/>
      <c r="B74" s="76"/>
      <c r="C74" s="76"/>
      <c r="D74" s="102"/>
      <c r="E74" s="76"/>
      <c r="F74" s="76"/>
      <c r="G74" s="76"/>
      <c r="H74" s="76"/>
      <c r="I74" s="102"/>
      <c r="J74" s="102"/>
      <c r="K74" s="102"/>
      <c r="L74" s="102"/>
      <c r="M74" s="39"/>
      <c r="N74" s="39"/>
      <c r="O74" s="39"/>
    </row>
    <row r="75" spans="1:15" ht="14" x14ac:dyDescent="0.15">
      <c r="A75" s="76"/>
      <c r="B75" s="76"/>
      <c r="C75" s="76"/>
      <c r="D75" s="102"/>
      <c r="E75" s="76"/>
      <c r="F75" s="76"/>
      <c r="G75" s="76"/>
      <c r="H75" s="76"/>
      <c r="I75" s="102"/>
      <c r="J75" s="102"/>
      <c r="K75" s="102"/>
      <c r="L75" s="102"/>
      <c r="M75" s="39"/>
      <c r="N75" s="39"/>
      <c r="O75" s="39"/>
    </row>
    <row r="76" spans="1:15" ht="14" x14ac:dyDescent="0.15">
      <c r="A76" s="76"/>
      <c r="B76" s="76"/>
      <c r="C76" s="76"/>
      <c r="D76" s="102"/>
      <c r="E76" s="76"/>
      <c r="F76" s="76"/>
      <c r="G76" s="76"/>
      <c r="H76" s="76"/>
      <c r="I76" s="102"/>
      <c r="J76" s="102"/>
      <c r="K76" s="102"/>
      <c r="L76" s="102"/>
      <c r="M76" s="39"/>
      <c r="N76" s="39"/>
      <c r="O76" s="39"/>
    </row>
    <row r="77" spans="1:15" ht="14" x14ac:dyDescent="0.15">
      <c r="A77" s="76"/>
      <c r="B77" s="76"/>
      <c r="C77" s="76"/>
      <c r="D77" s="102"/>
      <c r="E77" s="76"/>
      <c r="F77" s="76"/>
      <c r="G77" s="76"/>
      <c r="H77" s="76"/>
      <c r="I77" s="102"/>
      <c r="J77" s="102"/>
      <c r="K77" s="102"/>
      <c r="L77" s="102"/>
      <c r="M77" s="39"/>
      <c r="N77" s="39"/>
      <c r="O77" s="39"/>
    </row>
    <row r="78" spans="1:15" ht="14" x14ac:dyDescent="0.15">
      <c r="A78" s="76"/>
      <c r="B78" s="76"/>
      <c r="C78" s="76"/>
      <c r="D78" s="102"/>
      <c r="E78" s="76"/>
      <c r="F78" s="76"/>
      <c r="G78" s="76"/>
      <c r="H78" s="76"/>
      <c r="I78" s="102"/>
      <c r="J78" s="102"/>
      <c r="K78" s="102"/>
      <c r="L78" s="102"/>
      <c r="M78" s="39"/>
      <c r="N78" s="39"/>
      <c r="O78" s="39"/>
    </row>
    <row r="79" spans="1:15" ht="14" x14ac:dyDescent="0.15">
      <c r="A79" s="76"/>
      <c r="B79" s="76"/>
      <c r="C79" s="76"/>
      <c r="D79" s="102"/>
      <c r="E79" s="76"/>
      <c r="F79" s="76"/>
      <c r="G79" s="76"/>
      <c r="H79" s="76"/>
      <c r="I79" s="102"/>
      <c r="J79" s="102"/>
      <c r="K79" s="102"/>
      <c r="L79" s="102"/>
      <c r="M79" s="39"/>
      <c r="N79" s="39"/>
      <c r="O79" s="39"/>
    </row>
    <row r="80" spans="1:15" ht="14" x14ac:dyDescent="0.15">
      <c r="A80" s="76"/>
      <c r="B80" s="76"/>
      <c r="C80" s="76"/>
      <c r="D80" s="102"/>
      <c r="E80" s="76"/>
      <c r="F80" s="76"/>
      <c r="G80" s="76"/>
      <c r="H80" s="76"/>
      <c r="I80" s="102"/>
      <c r="J80" s="102"/>
      <c r="K80" s="102"/>
      <c r="L80" s="102"/>
      <c r="M80" s="39"/>
      <c r="N80" s="39"/>
      <c r="O80" s="39"/>
    </row>
    <row r="81" spans="1:15" ht="14" x14ac:dyDescent="0.15">
      <c r="A81" s="76"/>
      <c r="B81" s="76"/>
      <c r="C81" s="76"/>
      <c r="D81" s="102"/>
      <c r="E81" s="76"/>
      <c r="F81" s="76"/>
      <c r="G81" s="76"/>
      <c r="H81" s="76"/>
      <c r="I81" s="102"/>
      <c r="J81" s="102"/>
      <c r="K81" s="102"/>
      <c r="L81" s="102"/>
      <c r="M81" s="39"/>
      <c r="N81" s="39"/>
      <c r="O81" s="39"/>
    </row>
    <row r="82" spans="1:15" ht="14" x14ac:dyDescent="0.15">
      <c r="A82" s="76"/>
      <c r="B82" s="76"/>
      <c r="C82" s="76"/>
      <c r="D82" s="102"/>
      <c r="E82" s="76"/>
      <c r="F82" s="76"/>
      <c r="G82" s="76"/>
      <c r="H82" s="76"/>
      <c r="I82" s="102"/>
      <c r="J82" s="102"/>
      <c r="K82" s="102"/>
      <c r="L82" s="102"/>
      <c r="M82" s="39"/>
      <c r="N82" s="39"/>
      <c r="O82" s="39"/>
    </row>
    <row r="83" spans="1:15" ht="14" x14ac:dyDescent="0.15">
      <c r="A83" s="76"/>
      <c r="B83" s="76"/>
      <c r="C83" s="76"/>
      <c r="D83" s="102"/>
      <c r="E83" s="76"/>
      <c r="F83" s="76"/>
      <c r="G83" s="76"/>
      <c r="H83" s="76"/>
      <c r="I83" s="102"/>
      <c r="J83" s="102"/>
      <c r="K83" s="102"/>
      <c r="L83" s="102"/>
      <c r="M83" s="39"/>
      <c r="N83" s="39"/>
      <c r="O83" s="39"/>
    </row>
    <row r="84" spans="1:15" ht="14" x14ac:dyDescent="0.15">
      <c r="A84" s="76"/>
      <c r="B84" s="76"/>
      <c r="C84" s="76"/>
      <c r="D84" s="102"/>
      <c r="E84" s="76"/>
      <c r="F84" s="76"/>
      <c r="G84" s="76"/>
      <c r="H84" s="76"/>
      <c r="I84" s="102"/>
      <c r="J84" s="102"/>
      <c r="K84" s="102"/>
      <c r="L84" s="102"/>
      <c r="M84" s="39"/>
      <c r="N84" s="39"/>
      <c r="O84" s="39"/>
    </row>
    <row r="85" spans="1:15" ht="14" x14ac:dyDescent="0.15">
      <c r="A85" s="76"/>
      <c r="B85" s="76"/>
      <c r="C85" s="76"/>
      <c r="D85" s="102"/>
      <c r="E85" s="76"/>
      <c r="F85" s="76"/>
      <c r="G85" s="76"/>
      <c r="H85" s="76"/>
      <c r="I85" s="102"/>
      <c r="J85" s="102"/>
      <c r="K85" s="102"/>
      <c r="L85" s="102"/>
      <c r="M85" s="39"/>
      <c r="N85" s="39"/>
      <c r="O85" s="39"/>
    </row>
    <row r="86" spans="1:15" ht="14" x14ac:dyDescent="0.15">
      <c r="A86" s="76"/>
      <c r="B86" s="76"/>
      <c r="C86" s="76"/>
      <c r="D86" s="102"/>
      <c r="E86" s="76"/>
      <c r="F86" s="76"/>
      <c r="G86" s="76"/>
      <c r="H86" s="76"/>
      <c r="I86" s="102"/>
      <c r="J86" s="102"/>
      <c r="K86" s="102"/>
      <c r="L86" s="102"/>
      <c r="M86" s="39"/>
      <c r="N86" s="39"/>
      <c r="O86" s="39"/>
    </row>
    <row r="87" spans="1:15" ht="14" x14ac:dyDescent="0.15">
      <c r="A87" s="76"/>
      <c r="B87" s="76"/>
      <c r="C87" s="76"/>
      <c r="D87" s="102"/>
      <c r="E87" s="76"/>
      <c r="F87" s="76"/>
      <c r="G87" s="76"/>
      <c r="H87" s="76"/>
      <c r="I87" s="102"/>
      <c r="J87" s="102"/>
      <c r="K87" s="102"/>
      <c r="L87" s="102"/>
      <c r="M87" s="39"/>
      <c r="N87" s="39"/>
      <c r="O87" s="39"/>
    </row>
    <row r="88" spans="1:15" ht="14" x14ac:dyDescent="0.15">
      <c r="A88" s="76"/>
      <c r="B88" s="76"/>
      <c r="C88" s="76"/>
      <c r="D88" s="102"/>
      <c r="E88" s="76"/>
      <c r="F88" s="76"/>
      <c r="G88" s="76"/>
      <c r="H88" s="76"/>
      <c r="I88" s="102"/>
      <c r="J88" s="102"/>
      <c r="K88" s="102"/>
      <c r="L88" s="102"/>
      <c r="M88" s="39"/>
      <c r="N88" s="39"/>
      <c r="O88" s="39"/>
    </row>
    <row r="89" spans="1:15" ht="14" x14ac:dyDescent="0.15">
      <c r="A89" s="76"/>
      <c r="B89" s="76"/>
      <c r="C89" s="76"/>
      <c r="D89" s="102"/>
      <c r="E89" s="76"/>
      <c r="F89" s="76"/>
      <c r="G89" s="76"/>
      <c r="H89" s="76"/>
      <c r="I89" s="102"/>
      <c r="J89" s="102"/>
      <c r="K89" s="102"/>
      <c r="L89" s="102"/>
      <c r="M89" s="39"/>
      <c r="N89" s="39"/>
      <c r="O89" s="39"/>
    </row>
    <row r="90" spans="1:15" ht="14" x14ac:dyDescent="0.15">
      <c r="A90" s="76"/>
      <c r="B90" s="76"/>
      <c r="C90" s="76"/>
      <c r="D90" s="102"/>
      <c r="E90" s="76"/>
      <c r="F90" s="76"/>
      <c r="G90" s="76"/>
      <c r="H90" s="76"/>
      <c r="I90" s="102"/>
      <c r="J90" s="102"/>
      <c r="K90" s="102"/>
      <c r="L90" s="102"/>
      <c r="M90" s="39"/>
      <c r="N90" s="39"/>
      <c r="O90" s="39"/>
    </row>
    <row r="91" spans="1:15" ht="14" x14ac:dyDescent="0.15">
      <c r="A91" s="76"/>
      <c r="B91" s="76"/>
      <c r="C91" s="76"/>
      <c r="D91" s="102"/>
      <c r="E91" s="76"/>
      <c r="F91" s="76"/>
      <c r="G91" s="76"/>
      <c r="H91" s="76"/>
      <c r="I91" s="102"/>
      <c r="J91" s="102"/>
      <c r="K91" s="102"/>
      <c r="L91" s="102"/>
      <c r="M91" s="39"/>
      <c r="N91" s="39"/>
      <c r="O91" s="39"/>
    </row>
    <row r="92" spans="1:15" ht="14" x14ac:dyDescent="0.15">
      <c r="A92" s="76"/>
      <c r="B92" s="76"/>
      <c r="C92" s="76"/>
      <c r="D92" s="102"/>
      <c r="E92" s="76"/>
      <c r="F92" s="76"/>
      <c r="G92" s="76"/>
      <c r="H92" s="76"/>
      <c r="I92" s="102"/>
      <c r="J92" s="102"/>
      <c r="K92" s="102"/>
      <c r="L92" s="102"/>
      <c r="M92" s="39"/>
      <c r="N92" s="39"/>
      <c r="O92" s="39"/>
    </row>
    <row r="93" spans="1:15" ht="14" x14ac:dyDescent="0.15">
      <c r="A93" s="76"/>
      <c r="B93" s="76"/>
      <c r="C93" s="76"/>
      <c r="D93" s="102"/>
      <c r="E93" s="76"/>
      <c r="F93" s="76"/>
      <c r="G93" s="76"/>
      <c r="H93" s="76"/>
      <c r="I93" s="102"/>
      <c r="J93" s="102"/>
      <c r="K93" s="102"/>
      <c r="L93" s="102"/>
      <c r="M93" s="39"/>
      <c r="N93" s="39"/>
      <c r="O93" s="39"/>
    </row>
    <row r="94" spans="1:15" ht="14" x14ac:dyDescent="0.15">
      <c r="A94" s="76"/>
      <c r="B94" s="76"/>
      <c r="C94" s="76"/>
      <c r="D94" s="102"/>
      <c r="E94" s="76"/>
      <c r="F94" s="76"/>
      <c r="G94" s="76"/>
      <c r="H94" s="76"/>
      <c r="I94" s="102"/>
      <c r="J94" s="102"/>
      <c r="K94" s="102"/>
      <c r="L94" s="102"/>
      <c r="M94" s="39"/>
      <c r="N94" s="39"/>
      <c r="O94" s="39"/>
    </row>
    <row r="95" spans="1:15" ht="14" x14ac:dyDescent="0.15">
      <c r="A95" s="76"/>
      <c r="B95" s="76"/>
      <c r="C95" s="76"/>
      <c r="D95" s="102"/>
      <c r="E95" s="76"/>
      <c r="F95" s="76"/>
      <c r="G95" s="76"/>
      <c r="H95" s="76"/>
      <c r="I95" s="102"/>
      <c r="J95" s="102"/>
      <c r="K95" s="102"/>
      <c r="L95" s="102"/>
      <c r="M95" s="39"/>
      <c r="N95" s="39"/>
      <c r="O95" s="39"/>
    </row>
    <row r="96" spans="1:15" ht="14" x14ac:dyDescent="0.15">
      <c r="A96" s="76"/>
      <c r="B96" s="76"/>
      <c r="C96" s="76"/>
      <c r="D96" s="102"/>
      <c r="E96" s="76"/>
      <c r="F96" s="76"/>
      <c r="G96" s="76"/>
      <c r="H96" s="76"/>
      <c r="I96" s="102"/>
      <c r="J96" s="102"/>
      <c r="K96" s="102"/>
      <c r="L96" s="102"/>
      <c r="M96" s="39"/>
      <c r="N96" s="39"/>
      <c r="O96" s="39"/>
    </row>
    <row r="97" spans="1:15" ht="14" x14ac:dyDescent="0.15">
      <c r="A97" s="76"/>
      <c r="B97" s="76"/>
      <c r="C97" s="76"/>
      <c r="D97" s="102"/>
      <c r="E97" s="76"/>
      <c r="F97" s="76"/>
      <c r="G97" s="76"/>
      <c r="H97" s="76"/>
      <c r="I97" s="102"/>
      <c r="J97" s="102"/>
      <c r="K97" s="102"/>
      <c r="L97" s="102"/>
      <c r="M97" s="39"/>
      <c r="N97" s="39"/>
      <c r="O97" s="39"/>
    </row>
    <row r="98" spans="1:15" ht="14" x14ac:dyDescent="0.15">
      <c r="A98" s="76"/>
      <c r="B98" s="76"/>
      <c r="C98" s="76"/>
      <c r="D98" s="102"/>
      <c r="E98" s="76"/>
      <c r="F98" s="76"/>
      <c r="G98" s="76"/>
      <c r="H98" s="76"/>
      <c r="I98" s="102"/>
      <c r="J98" s="102"/>
      <c r="K98" s="102"/>
      <c r="L98" s="102"/>
      <c r="M98" s="39"/>
      <c r="N98" s="39"/>
      <c r="O98" s="39"/>
    </row>
    <row r="99" spans="1:15" ht="14" x14ac:dyDescent="0.15">
      <c r="A99" s="76"/>
      <c r="B99" s="76"/>
      <c r="C99" s="76"/>
      <c r="D99" s="102"/>
      <c r="E99" s="76"/>
      <c r="F99" s="76"/>
      <c r="G99" s="76"/>
      <c r="H99" s="76"/>
      <c r="I99" s="102"/>
      <c r="J99" s="102"/>
      <c r="K99" s="102"/>
      <c r="L99" s="102"/>
      <c r="M99" s="39"/>
      <c r="N99" s="39"/>
      <c r="O99" s="39"/>
    </row>
    <row r="100" spans="1:15" ht="14" x14ac:dyDescent="0.15">
      <c r="A100" s="76"/>
      <c r="B100" s="76"/>
      <c r="C100" s="76"/>
      <c r="D100" s="102"/>
      <c r="E100" s="76"/>
      <c r="F100" s="76"/>
      <c r="G100" s="76"/>
      <c r="H100" s="76"/>
      <c r="I100" s="102"/>
      <c r="J100" s="102"/>
      <c r="K100" s="102"/>
      <c r="L100" s="102"/>
      <c r="M100" s="39"/>
      <c r="N100" s="39"/>
      <c r="O100" s="39"/>
    </row>
    <row r="101" spans="1:15" ht="14" x14ac:dyDescent="0.15">
      <c r="A101" s="76"/>
      <c r="B101" s="76"/>
      <c r="C101" s="76"/>
      <c r="D101" s="102"/>
      <c r="E101" s="76"/>
      <c r="F101" s="76"/>
      <c r="G101" s="76"/>
      <c r="H101" s="76"/>
      <c r="I101" s="102"/>
      <c r="J101" s="102"/>
      <c r="K101" s="102"/>
      <c r="L101" s="102"/>
      <c r="M101" s="39"/>
      <c r="N101" s="39"/>
      <c r="O101" s="39"/>
    </row>
    <row r="102" spans="1:15" ht="14" x14ac:dyDescent="0.15">
      <c r="A102" s="76"/>
      <c r="B102" s="76"/>
      <c r="C102" s="76"/>
      <c r="D102" s="102"/>
      <c r="E102" s="76"/>
      <c r="F102" s="76"/>
      <c r="G102" s="76"/>
      <c r="H102" s="76"/>
      <c r="I102" s="102"/>
      <c r="J102" s="102"/>
      <c r="K102" s="102"/>
      <c r="L102" s="102"/>
      <c r="M102" s="39"/>
      <c r="N102" s="39"/>
      <c r="O102" s="39"/>
    </row>
    <row r="103" spans="1:15" ht="14" x14ac:dyDescent="0.15">
      <c r="A103" s="76"/>
      <c r="B103" s="76"/>
      <c r="C103" s="76"/>
      <c r="D103" s="102"/>
      <c r="E103" s="76"/>
      <c r="F103" s="76"/>
      <c r="G103" s="76"/>
      <c r="H103" s="76"/>
      <c r="I103" s="102"/>
      <c r="J103" s="102"/>
      <c r="K103" s="102"/>
      <c r="L103" s="102"/>
      <c r="M103" s="39"/>
      <c r="N103" s="39"/>
      <c r="O103" s="39"/>
    </row>
    <row r="104" spans="1:15" ht="14" x14ac:dyDescent="0.15">
      <c r="A104" s="76"/>
      <c r="B104" s="76"/>
      <c r="C104" s="76"/>
      <c r="D104" s="102"/>
      <c r="E104" s="76"/>
      <c r="F104" s="76"/>
      <c r="G104" s="76"/>
      <c r="H104" s="76"/>
      <c r="I104" s="102"/>
      <c r="J104" s="102"/>
      <c r="K104" s="102"/>
      <c r="L104" s="102"/>
      <c r="M104" s="39"/>
      <c r="N104" s="39"/>
      <c r="O104" s="39"/>
    </row>
    <row r="105" spans="1:15" ht="14" x14ac:dyDescent="0.15">
      <c r="A105" s="76"/>
      <c r="B105" s="76"/>
      <c r="C105" s="76"/>
      <c r="D105" s="102"/>
      <c r="E105" s="76"/>
      <c r="F105" s="76"/>
      <c r="G105" s="76"/>
      <c r="H105" s="76"/>
      <c r="I105" s="102"/>
      <c r="J105" s="102"/>
      <c r="K105" s="102"/>
      <c r="L105" s="102"/>
      <c r="M105" s="39"/>
      <c r="N105" s="39"/>
      <c r="O105" s="39"/>
    </row>
    <row r="106" spans="1:15" ht="14" x14ac:dyDescent="0.15">
      <c r="A106" s="76"/>
      <c r="B106" s="76"/>
      <c r="C106" s="76"/>
      <c r="D106" s="102"/>
      <c r="E106" s="76"/>
      <c r="F106" s="76"/>
      <c r="G106" s="76"/>
      <c r="H106" s="76"/>
      <c r="I106" s="102"/>
      <c r="J106" s="102"/>
      <c r="K106" s="102"/>
      <c r="L106" s="102"/>
      <c r="M106" s="39"/>
      <c r="N106" s="39"/>
      <c r="O106" s="39"/>
    </row>
    <row r="107" spans="1:15" ht="14" x14ac:dyDescent="0.15">
      <c r="A107" s="76"/>
      <c r="B107" s="76"/>
      <c r="C107" s="76"/>
      <c r="D107" s="102"/>
      <c r="E107" s="76"/>
      <c r="F107" s="76"/>
      <c r="G107" s="76"/>
      <c r="H107" s="76"/>
      <c r="I107" s="102"/>
      <c r="J107" s="102"/>
      <c r="K107" s="102"/>
      <c r="L107" s="102"/>
      <c r="M107" s="39"/>
      <c r="N107" s="39"/>
      <c r="O107" s="39"/>
    </row>
    <row r="108" spans="1:15" ht="14" x14ac:dyDescent="0.15">
      <c r="A108" s="76"/>
      <c r="B108" s="76"/>
      <c r="C108" s="76"/>
      <c r="D108" s="102"/>
      <c r="E108" s="76"/>
      <c r="F108" s="76"/>
      <c r="G108" s="76"/>
      <c r="H108" s="76"/>
      <c r="I108" s="102"/>
      <c r="J108" s="102"/>
      <c r="K108" s="102"/>
      <c r="L108" s="102"/>
      <c r="M108" s="39"/>
      <c r="N108" s="39"/>
      <c r="O108" s="39"/>
    </row>
    <row r="109" spans="1:15" ht="14" x14ac:dyDescent="0.15">
      <c r="A109" s="76"/>
      <c r="B109" s="76"/>
      <c r="C109" s="76"/>
      <c r="D109" s="102"/>
      <c r="E109" s="76"/>
      <c r="F109" s="76"/>
      <c r="G109" s="76"/>
      <c r="H109" s="76"/>
      <c r="I109" s="102"/>
      <c r="J109" s="102"/>
      <c r="K109" s="102"/>
      <c r="L109" s="102"/>
      <c r="M109" s="39"/>
      <c r="N109" s="39"/>
      <c r="O109" s="39"/>
    </row>
    <row r="110" spans="1:15" ht="14" x14ac:dyDescent="0.15">
      <c r="A110" s="76"/>
      <c r="B110" s="76"/>
      <c r="C110" s="76"/>
      <c r="D110" s="102"/>
      <c r="E110" s="76"/>
      <c r="F110" s="76"/>
      <c r="G110" s="76"/>
      <c r="H110" s="76"/>
      <c r="I110" s="102"/>
      <c r="J110" s="102"/>
      <c r="K110" s="102"/>
      <c r="L110" s="102"/>
      <c r="M110" s="39"/>
      <c r="N110" s="39"/>
      <c r="O110" s="39"/>
    </row>
    <row r="111" spans="1:15" ht="14" x14ac:dyDescent="0.15">
      <c r="A111" s="76"/>
      <c r="B111" s="76"/>
      <c r="C111" s="76"/>
      <c r="D111" s="102"/>
      <c r="E111" s="76"/>
      <c r="F111" s="76"/>
      <c r="G111" s="76"/>
      <c r="H111" s="76"/>
      <c r="I111" s="102"/>
      <c r="J111" s="102"/>
      <c r="K111" s="102"/>
      <c r="L111" s="102"/>
      <c r="M111" s="39"/>
      <c r="N111" s="39"/>
      <c r="O111" s="39"/>
    </row>
    <row r="112" spans="1:15" ht="14" x14ac:dyDescent="0.15">
      <c r="A112" s="76"/>
      <c r="B112" s="76"/>
      <c r="C112" s="76"/>
      <c r="D112" s="102"/>
      <c r="E112" s="76"/>
      <c r="F112" s="76"/>
      <c r="G112" s="76"/>
      <c r="H112" s="76"/>
      <c r="I112" s="102"/>
      <c r="J112" s="102"/>
      <c r="K112" s="102"/>
      <c r="L112" s="102"/>
      <c r="M112" s="39"/>
      <c r="N112" s="39"/>
      <c r="O112" s="39"/>
    </row>
    <row r="113" spans="1:15" ht="14" x14ac:dyDescent="0.15">
      <c r="A113" s="76"/>
      <c r="B113" s="76"/>
      <c r="C113" s="76"/>
      <c r="D113" s="102"/>
      <c r="E113" s="76"/>
      <c r="F113" s="76"/>
      <c r="G113" s="76"/>
      <c r="H113" s="76"/>
      <c r="I113" s="102"/>
      <c r="J113" s="102"/>
      <c r="K113" s="102"/>
      <c r="L113" s="102"/>
      <c r="M113" s="39"/>
      <c r="N113" s="39"/>
      <c r="O113" s="39"/>
    </row>
    <row r="114" spans="1:15" ht="14" x14ac:dyDescent="0.15">
      <c r="A114" s="76"/>
      <c r="B114" s="76"/>
      <c r="C114" s="76"/>
      <c r="D114" s="102"/>
      <c r="E114" s="76"/>
      <c r="F114" s="76"/>
      <c r="G114" s="76"/>
      <c r="H114" s="76"/>
      <c r="I114" s="102"/>
      <c r="J114" s="102"/>
      <c r="K114" s="102"/>
      <c r="L114" s="102"/>
      <c r="M114" s="39"/>
      <c r="N114" s="39"/>
      <c r="O114" s="39"/>
    </row>
    <row r="115" spans="1:15" ht="14" x14ac:dyDescent="0.15">
      <c r="A115" s="76"/>
      <c r="B115" s="76"/>
      <c r="C115" s="76"/>
      <c r="D115" s="102"/>
      <c r="E115" s="76"/>
      <c r="F115" s="76"/>
      <c r="G115" s="76"/>
      <c r="H115" s="76"/>
      <c r="I115" s="102"/>
      <c r="J115" s="102"/>
      <c r="K115" s="102"/>
      <c r="L115" s="102"/>
      <c r="M115" s="39"/>
      <c r="N115" s="39"/>
      <c r="O115" s="39"/>
    </row>
    <row r="116" spans="1:15" ht="14" x14ac:dyDescent="0.15">
      <c r="A116" s="76"/>
      <c r="B116" s="76"/>
      <c r="C116" s="76"/>
      <c r="D116" s="102"/>
      <c r="E116" s="76"/>
      <c r="F116" s="76"/>
      <c r="G116" s="76"/>
      <c r="H116" s="76"/>
      <c r="I116" s="102"/>
      <c r="J116" s="102"/>
      <c r="K116" s="102"/>
      <c r="L116" s="102"/>
      <c r="M116" s="39"/>
      <c r="N116" s="39"/>
      <c r="O116" s="39"/>
    </row>
    <row r="117" spans="1:15" ht="14" x14ac:dyDescent="0.15">
      <c r="A117" s="76"/>
      <c r="B117" s="76"/>
      <c r="C117" s="76"/>
      <c r="D117" s="102"/>
      <c r="E117" s="76"/>
      <c r="F117" s="76"/>
      <c r="G117" s="76"/>
      <c r="H117" s="76"/>
      <c r="I117" s="102"/>
      <c r="J117" s="102"/>
      <c r="K117" s="102"/>
      <c r="L117" s="102"/>
      <c r="M117" s="39"/>
      <c r="N117" s="39"/>
      <c r="O117" s="39"/>
    </row>
    <row r="118" spans="1:15" ht="14" x14ac:dyDescent="0.15">
      <c r="A118" s="76"/>
      <c r="B118" s="76"/>
      <c r="C118" s="76"/>
      <c r="D118" s="102"/>
      <c r="E118" s="76"/>
      <c r="F118" s="76"/>
      <c r="G118" s="76"/>
      <c r="H118" s="76"/>
      <c r="I118" s="102"/>
      <c r="J118" s="102"/>
      <c r="K118" s="102"/>
      <c r="L118" s="102"/>
      <c r="M118" s="39"/>
      <c r="N118" s="39"/>
      <c r="O118" s="39"/>
    </row>
    <row r="119" spans="1:15" ht="14" x14ac:dyDescent="0.15">
      <c r="A119" s="76"/>
      <c r="B119" s="76"/>
      <c r="C119" s="76"/>
      <c r="D119" s="102"/>
      <c r="E119" s="76"/>
      <c r="F119" s="76"/>
      <c r="G119" s="76"/>
      <c r="H119" s="76"/>
      <c r="I119" s="102"/>
      <c r="J119" s="102"/>
      <c r="K119" s="102"/>
      <c r="L119" s="102"/>
      <c r="M119" s="39"/>
      <c r="N119" s="39"/>
      <c r="O119" s="39"/>
    </row>
    <row r="120" spans="1:15" ht="14" x14ac:dyDescent="0.15">
      <c r="A120" s="76"/>
      <c r="B120" s="76"/>
      <c r="C120" s="76"/>
      <c r="D120" s="102"/>
      <c r="E120" s="76"/>
      <c r="F120" s="76"/>
      <c r="G120" s="76"/>
      <c r="H120" s="76"/>
      <c r="I120" s="102"/>
      <c r="J120" s="102"/>
      <c r="K120" s="102"/>
      <c r="L120" s="102"/>
      <c r="M120" s="39"/>
      <c r="N120" s="39"/>
      <c r="O120" s="39"/>
    </row>
    <row r="121" spans="1:15" ht="14" x14ac:dyDescent="0.15">
      <c r="A121" s="76"/>
      <c r="B121" s="76"/>
      <c r="C121" s="76"/>
      <c r="D121" s="102"/>
      <c r="E121" s="76"/>
      <c r="F121" s="76"/>
      <c r="G121" s="76"/>
      <c r="H121" s="76"/>
      <c r="I121" s="102"/>
      <c r="J121" s="102"/>
      <c r="K121" s="102"/>
      <c r="L121" s="102"/>
      <c r="M121" s="39"/>
      <c r="N121" s="39"/>
      <c r="O121" s="39"/>
    </row>
    <row r="122" spans="1:15" ht="14" x14ac:dyDescent="0.15">
      <c r="A122" s="76"/>
      <c r="B122" s="76"/>
      <c r="C122" s="76"/>
      <c r="D122" s="102"/>
      <c r="E122" s="76"/>
      <c r="F122" s="76"/>
      <c r="G122" s="76"/>
      <c r="H122" s="76"/>
      <c r="I122" s="102"/>
      <c r="J122" s="102"/>
      <c r="K122" s="102"/>
      <c r="L122" s="102"/>
      <c r="M122" s="39"/>
      <c r="N122" s="39"/>
      <c r="O122" s="39"/>
    </row>
    <row r="123" spans="1:15" ht="14" x14ac:dyDescent="0.15">
      <c r="A123" s="76"/>
      <c r="B123" s="76"/>
      <c r="C123" s="76"/>
      <c r="D123" s="102"/>
      <c r="E123" s="76"/>
      <c r="F123" s="76"/>
      <c r="G123" s="76"/>
      <c r="H123" s="76"/>
      <c r="I123" s="102"/>
      <c r="J123" s="102"/>
      <c r="K123" s="102"/>
      <c r="L123" s="102"/>
      <c r="M123" s="39"/>
      <c r="N123" s="39"/>
      <c r="O123" s="39"/>
    </row>
    <row r="124" spans="1:15" ht="14" x14ac:dyDescent="0.15">
      <c r="A124" s="76"/>
      <c r="B124" s="76"/>
      <c r="C124" s="76"/>
      <c r="D124" s="102"/>
      <c r="E124" s="76"/>
      <c r="F124" s="76"/>
      <c r="G124" s="76"/>
      <c r="H124" s="76"/>
      <c r="I124" s="102"/>
      <c r="J124" s="102"/>
      <c r="K124" s="102"/>
      <c r="L124" s="102"/>
      <c r="M124" s="39"/>
      <c r="N124" s="39"/>
      <c r="O124" s="39"/>
    </row>
    <row r="125" spans="1:15" ht="14" x14ac:dyDescent="0.15">
      <c r="A125" s="76"/>
      <c r="B125" s="76"/>
      <c r="C125" s="76"/>
      <c r="D125" s="102"/>
      <c r="E125" s="76"/>
      <c r="F125" s="76"/>
      <c r="G125" s="76"/>
      <c r="H125" s="76"/>
      <c r="I125" s="102"/>
      <c r="J125" s="102"/>
      <c r="K125" s="102"/>
      <c r="L125" s="102"/>
      <c r="M125" s="39"/>
      <c r="N125" s="39"/>
      <c r="O125" s="39"/>
    </row>
    <row r="126" spans="1:15" ht="14" x14ac:dyDescent="0.15">
      <c r="A126" s="76"/>
      <c r="B126" s="76"/>
      <c r="C126" s="76"/>
      <c r="D126" s="102"/>
      <c r="E126" s="76"/>
      <c r="F126" s="76"/>
      <c r="G126" s="76"/>
      <c r="H126" s="76"/>
      <c r="I126" s="102"/>
      <c r="J126" s="102"/>
      <c r="K126" s="102"/>
      <c r="L126" s="102"/>
      <c r="M126" s="39"/>
      <c r="N126" s="39"/>
      <c r="O126" s="39"/>
    </row>
    <row r="127" spans="1:15" ht="14" x14ac:dyDescent="0.15">
      <c r="A127" s="76"/>
      <c r="B127" s="76"/>
      <c r="C127" s="76"/>
      <c r="D127" s="102"/>
      <c r="E127" s="76"/>
      <c r="F127" s="76"/>
      <c r="G127" s="76"/>
      <c r="H127" s="76"/>
      <c r="I127" s="102"/>
      <c r="J127" s="102"/>
      <c r="K127" s="102"/>
      <c r="L127" s="102"/>
      <c r="M127" s="39"/>
      <c r="N127" s="39"/>
      <c r="O127" s="39"/>
    </row>
    <row r="128" spans="1:15" ht="14" x14ac:dyDescent="0.15">
      <c r="A128" s="76"/>
      <c r="B128" s="76"/>
      <c r="C128" s="76"/>
      <c r="D128" s="102"/>
      <c r="E128" s="76"/>
      <c r="F128" s="76"/>
      <c r="G128" s="76"/>
      <c r="H128" s="76"/>
      <c r="I128" s="102"/>
      <c r="J128" s="102"/>
      <c r="K128" s="102"/>
      <c r="L128" s="102"/>
      <c r="M128" s="39"/>
      <c r="N128" s="39"/>
      <c r="O128" s="39"/>
    </row>
    <row r="129" spans="1:15" ht="14" x14ac:dyDescent="0.15">
      <c r="A129" s="76"/>
      <c r="B129" s="76"/>
      <c r="C129" s="76"/>
      <c r="D129" s="102"/>
      <c r="E129" s="76"/>
      <c r="F129" s="76"/>
      <c r="G129" s="76"/>
      <c r="H129" s="76"/>
      <c r="I129" s="102"/>
      <c r="J129" s="102"/>
      <c r="K129" s="102"/>
      <c r="L129" s="102"/>
      <c r="M129" s="39"/>
      <c r="N129" s="39"/>
      <c r="O129" s="39"/>
    </row>
    <row r="130" spans="1:15" ht="14" x14ac:dyDescent="0.15">
      <c r="A130" s="76"/>
      <c r="B130" s="76"/>
      <c r="C130" s="76"/>
      <c r="D130" s="102"/>
      <c r="E130" s="76"/>
      <c r="F130" s="76"/>
      <c r="G130" s="76"/>
      <c r="H130" s="76"/>
      <c r="I130" s="102"/>
      <c r="J130" s="102"/>
      <c r="K130" s="102"/>
      <c r="L130" s="102"/>
      <c r="M130" s="39"/>
      <c r="N130" s="39"/>
      <c r="O130" s="39"/>
    </row>
    <row r="131" spans="1:15" ht="14" x14ac:dyDescent="0.15">
      <c r="A131" s="76"/>
      <c r="B131" s="76"/>
      <c r="C131" s="76"/>
      <c r="D131" s="102"/>
      <c r="E131" s="76"/>
      <c r="F131" s="76"/>
      <c r="G131" s="76"/>
      <c r="H131" s="76"/>
      <c r="I131" s="102"/>
      <c r="J131" s="102"/>
      <c r="K131" s="102"/>
      <c r="L131" s="102"/>
      <c r="M131" s="39"/>
      <c r="N131" s="39"/>
      <c r="O131" s="39"/>
    </row>
    <row r="132" spans="1:15" ht="14" x14ac:dyDescent="0.15">
      <c r="A132" s="76"/>
      <c r="B132" s="76"/>
      <c r="C132" s="76"/>
      <c r="D132" s="102"/>
      <c r="E132" s="76"/>
      <c r="F132" s="76"/>
      <c r="G132" s="76"/>
      <c r="H132" s="76"/>
      <c r="I132" s="102"/>
      <c r="J132" s="102"/>
      <c r="K132" s="102"/>
      <c r="L132" s="102"/>
      <c r="M132" s="39"/>
      <c r="N132" s="39"/>
      <c r="O132" s="39"/>
    </row>
    <row r="133" spans="1:15" ht="14" x14ac:dyDescent="0.15">
      <c r="A133" s="76"/>
      <c r="B133" s="76"/>
      <c r="C133" s="76"/>
      <c r="D133" s="102"/>
      <c r="E133" s="76"/>
      <c r="F133" s="76"/>
      <c r="G133" s="76"/>
      <c r="H133" s="76"/>
      <c r="I133" s="102"/>
      <c r="J133" s="102"/>
      <c r="K133" s="102"/>
      <c r="L133" s="102"/>
      <c r="M133" s="39"/>
      <c r="N133" s="39"/>
      <c r="O133" s="39"/>
    </row>
    <row r="134" spans="1:15" ht="14" x14ac:dyDescent="0.15">
      <c r="A134" s="76"/>
      <c r="B134" s="76"/>
      <c r="C134" s="76"/>
      <c r="D134" s="102"/>
      <c r="E134" s="76"/>
      <c r="F134" s="76"/>
      <c r="G134" s="76"/>
      <c r="H134" s="76"/>
      <c r="I134" s="102"/>
      <c r="J134" s="102"/>
      <c r="K134" s="102"/>
      <c r="L134" s="102"/>
      <c r="M134" s="39"/>
      <c r="N134" s="39"/>
      <c r="O134" s="39"/>
    </row>
    <row r="135" spans="1:15" ht="14" x14ac:dyDescent="0.15">
      <c r="A135" s="76"/>
      <c r="B135" s="76"/>
      <c r="C135" s="76"/>
      <c r="D135" s="102"/>
      <c r="E135" s="76"/>
      <c r="F135" s="76"/>
      <c r="G135" s="76"/>
      <c r="H135" s="76"/>
      <c r="I135" s="102"/>
      <c r="J135" s="102"/>
      <c r="K135" s="102"/>
      <c r="L135" s="102"/>
      <c r="M135" s="39"/>
      <c r="N135" s="39"/>
      <c r="O135" s="39"/>
    </row>
    <row r="136" spans="1:15" ht="14" x14ac:dyDescent="0.15">
      <c r="A136" s="76"/>
      <c r="B136" s="76"/>
      <c r="C136" s="76"/>
      <c r="D136" s="102"/>
      <c r="E136" s="76"/>
      <c r="F136" s="76"/>
      <c r="G136" s="76"/>
      <c r="H136" s="76"/>
      <c r="I136" s="102"/>
      <c r="J136" s="102"/>
      <c r="K136" s="102"/>
      <c r="L136" s="102"/>
      <c r="M136" s="39"/>
      <c r="N136" s="39"/>
      <c r="O136" s="39"/>
    </row>
    <row r="137" spans="1:15" ht="14" x14ac:dyDescent="0.15">
      <c r="A137" s="76"/>
      <c r="B137" s="76"/>
      <c r="C137" s="76"/>
      <c r="D137" s="102"/>
      <c r="E137" s="76"/>
      <c r="F137" s="76"/>
      <c r="G137" s="76"/>
      <c r="H137" s="76"/>
      <c r="I137" s="102"/>
      <c r="J137" s="102"/>
      <c r="K137" s="102"/>
      <c r="L137" s="102"/>
      <c r="M137" s="39"/>
      <c r="N137" s="39"/>
      <c r="O137" s="39"/>
    </row>
    <row r="138" spans="1:15" ht="14" x14ac:dyDescent="0.15">
      <c r="A138" s="76"/>
      <c r="B138" s="76"/>
      <c r="C138" s="76"/>
      <c r="D138" s="102"/>
      <c r="E138" s="76"/>
      <c r="F138" s="76"/>
      <c r="G138" s="76"/>
      <c r="H138" s="76"/>
      <c r="I138" s="102"/>
      <c r="J138" s="102"/>
      <c r="K138" s="102"/>
      <c r="L138" s="102"/>
      <c r="M138" s="39"/>
      <c r="N138" s="39"/>
      <c r="O138" s="39"/>
    </row>
    <row r="139" spans="1:15" ht="14" x14ac:dyDescent="0.15">
      <c r="A139" s="76"/>
      <c r="B139" s="76"/>
      <c r="C139" s="76"/>
      <c r="D139" s="102"/>
      <c r="E139" s="76"/>
      <c r="F139" s="76"/>
      <c r="G139" s="76"/>
      <c r="H139" s="76"/>
      <c r="I139" s="102"/>
      <c r="J139" s="102"/>
      <c r="K139" s="102"/>
      <c r="L139" s="102"/>
      <c r="M139" s="39"/>
      <c r="N139" s="39"/>
      <c r="O139" s="39"/>
    </row>
    <row r="140" spans="1:15" ht="14" x14ac:dyDescent="0.15">
      <c r="A140" s="76"/>
      <c r="B140" s="76"/>
      <c r="C140" s="76"/>
      <c r="D140" s="102"/>
      <c r="E140" s="76"/>
      <c r="F140" s="76"/>
      <c r="G140" s="76"/>
      <c r="H140" s="76"/>
      <c r="I140" s="102"/>
      <c r="J140" s="102"/>
      <c r="K140" s="102"/>
      <c r="L140" s="102"/>
      <c r="M140" s="39"/>
      <c r="N140" s="39"/>
      <c r="O140" s="39"/>
    </row>
    <row r="141" spans="1:15" ht="14" x14ac:dyDescent="0.15">
      <c r="A141" s="76"/>
      <c r="B141" s="76"/>
      <c r="C141" s="76"/>
      <c r="D141" s="102"/>
      <c r="E141" s="76"/>
      <c r="F141" s="76"/>
      <c r="G141" s="76"/>
      <c r="H141" s="76"/>
      <c r="I141" s="102"/>
      <c r="J141" s="102"/>
      <c r="K141" s="102"/>
      <c r="L141" s="102"/>
      <c r="M141" s="39"/>
      <c r="N141" s="39"/>
      <c r="O141" s="39"/>
    </row>
    <row r="142" spans="1:15" ht="14" x14ac:dyDescent="0.15">
      <c r="A142" s="76"/>
      <c r="B142" s="76"/>
      <c r="C142" s="76"/>
      <c r="D142" s="102"/>
      <c r="E142" s="76"/>
      <c r="F142" s="76"/>
      <c r="G142" s="76"/>
      <c r="H142" s="76"/>
      <c r="I142" s="102"/>
      <c r="J142" s="102"/>
      <c r="K142" s="102"/>
      <c r="L142" s="102"/>
      <c r="M142" s="39"/>
      <c r="N142" s="39"/>
      <c r="O142" s="39"/>
    </row>
    <row r="143" spans="1:15" ht="14" x14ac:dyDescent="0.15">
      <c r="A143" s="76"/>
      <c r="B143" s="76"/>
      <c r="C143" s="76"/>
      <c r="D143" s="102"/>
      <c r="E143" s="76"/>
      <c r="F143" s="76"/>
      <c r="G143" s="76"/>
      <c r="H143" s="76"/>
      <c r="I143" s="102"/>
      <c r="J143" s="102"/>
      <c r="K143" s="102"/>
      <c r="L143" s="102"/>
      <c r="M143" s="39"/>
      <c r="N143" s="39"/>
      <c r="O143" s="39"/>
    </row>
    <row r="144" spans="1:15" ht="14" x14ac:dyDescent="0.15">
      <c r="A144" s="76"/>
      <c r="B144" s="76"/>
      <c r="C144" s="76"/>
      <c r="D144" s="102"/>
      <c r="E144" s="76"/>
      <c r="F144" s="76"/>
      <c r="G144" s="76"/>
      <c r="H144" s="76"/>
      <c r="I144" s="102"/>
      <c r="J144" s="102"/>
      <c r="K144" s="102"/>
      <c r="L144" s="102"/>
      <c r="M144" s="39"/>
      <c r="N144" s="39"/>
      <c r="O144" s="39"/>
    </row>
    <row r="145" spans="1:15" ht="14" x14ac:dyDescent="0.15">
      <c r="A145" s="76"/>
      <c r="B145" s="76"/>
      <c r="C145" s="76"/>
      <c r="D145" s="102"/>
      <c r="E145" s="76"/>
      <c r="F145" s="76"/>
      <c r="G145" s="76"/>
      <c r="H145" s="76"/>
      <c r="I145" s="102"/>
      <c r="J145" s="102"/>
      <c r="K145" s="102"/>
      <c r="L145" s="102"/>
      <c r="M145" s="39"/>
      <c r="N145" s="39"/>
      <c r="O145" s="39"/>
    </row>
    <row r="146" spans="1:15" ht="14" x14ac:dyDescent="0.15">
      <c r="A146" s="76"/>
      <c r="B146" s="76"/>
      <c r="C146" s="76"/>
      <c r="D146" s="102"/>
      <c r="E146" s="76"/>
      <c r="F146" s="76"/>
      <c r="G146" s="76"/>
      <c r="H146" s="76"/>
      <c r="I146" s="102"/>
      <c r="J146" s="102"/>
      <c r="K146" s="102"/>
      <c r="L146" s="102"/>
      <c r="M146" s="39"/>
      <c r="N146" s="39"/>
      <c r="O146" s="39"/>
    </row>
    <row r="147" spans="1:15" ht="14" x14ac:dyDescent="0.15">
      <c r="A147" s="76"/>
      <c r="B147" s="76"/>
      <c r="C147" s="76"/>
      <c r="D147" s="102"/>
      <c r="E147" s="76"/>
      <c r="F147" s="76"/>
      <c r="G147" s="76"/>
      <c r="H147" s="76"/>
      <c r="I147" s="102"/>
      <c r="J147" s="102"/>
      <c r="K147" s="102"/>
      <c r="L147" s="102"/>
      <c r="M147" s="39"/>
      <c r="N147" s="39"/>
      <c r="O147" s="39"/>
    </row>
    <row r="148" spans="1:15" ht="14" x14ac:dyDescent="0.15">
      <c r="A148" s="76"/>
      <c r="B148" s="76"/>
      <c r="C148" s="76"/>
      <c r="D148" s="102"/>
      <c r="E148" s="76"/>
      <c r="F148" s="76"/>
      <c r="G148" s="76"/>
      <c r="H148" s="76"/>
      <c r="I148" s="102"/>
      <c r="J148" s="102"/>
      <c r="K148" s="102"/>
      <c r="L148" s="102"/>
      <c r="M148" s="39"/>
      <c r="N148" s="39"/>
      <c r="O148" s="39"/>
    </row>
    <row r="149" spans="1:15" ht="14" x14ac:dyDescent="0.15">
      <c r="A149" s="76"/>
      <c r="B149" s="76"/>
      <c r="C149" s="76"/>
      <c r="D149" s="102"/>
      <c r="E149" s="76"/>
      <c r="F149" s="76"/>
      <c r="G149" s="76"/>
      <c r="H149" s="76"/>
      <c r="I149" s="102"/>
      <c r="J149" s="102"/>
      <c r="K149" s="102"/>
      <c r="L149" s="102"/>
      <c r="M149" s="39"/>
      <c r="N149" s="39"/>
      <c r="O149" s="39"/>
    </row>
    <row r="150" spans="1:15" ht="14" x14ac:dyDescent="0.15">
      <c r="A150" s="76"/>
      <c r="B150" s="76"/>
      <c r="C150" s="76"/>
      <c r="D150" s="102"/>
      <c r="E150" s="76"/>
      <c r="F150" s="76"/>
      <c r="G150" s="76"/>
      <c r="H150" s="76"/>
      <c r="I150" s="102"/>
      <c r="J150" s="102"/>
      <c r="K150" s="102"/>
      <c r="L150" s="102"/>
      <c r="M150" s="39"/>
      <c r="N150" s="39"/>
      <c r="O150" s="39"/>
    </row>
    <row r="151" spans="1:15" ht="14" x14ac:dyDescent="0.15">
      <c r="A151" s="76"/>
      <c r="B151" s="76"/>
      <c r="C151" s="76"/>
      <c r="D151" s="102"/>
      <c r="E151" s="76"/>
      <c r="F151" s="76"/>
      <c r="G151" s="76"/>
      <c r="H151" s="76"/>
      <c r="I151" s="102"/>
      <c r="J151" s="102"/>
      <c r="K151" s="102"/>
      <c r="L151" s="102"/>
      <c r="M151" s="39"/>
      <c r="N151" s="39"/>
      <c r="O151" s="39"/>
    </row>
    <row r="152" spans="1:15" ht="14" x14ac:dyDescent="0.15">
      <c r="A152" s="76"/>
      <c r="B152" s="76"/>
      <c r="C152" s="76"/>
      <c r="D152" s="102"/>
      <c r="E152" s="76"/>
      <c r="F152" s="76"/>
      <c r="G152" s="76"/>
      <c r="H152" s="76"/>
      <c r="I152" s="102"/>
      <c r="J152" s="102"/>
      <c r="K152" s="102"/>
      <c r="L152" s="102"/>
      <c r="M152" s="39"/>
      <c r="N152" s="39"/>
      <c r="O152" s="39"/>
    </row>
    <row r="153" spans="1:15" ht="14" x14ac:dyDescent="0.15">
      <c r="A153" s="76"/>
      <c r="B153" s="76"/>
      <c r="C153" s="76"/>
      <c r="D153" s="102"/>
      <c r="E153" s="76"/>
      <c r="F153" s="76"/>
      <c r="G153" s="76"/>
      <c r="H153" s="76"/>
      <c r="I153" s="102"/>
      <c r="J153" s="102"/>
      <c r="K153" s="102"/>
      <c r="L153" s="102"/>
      <c r="M153" s="39"/>
      <c r="N153" s="39"/>
      <c r="O153" s="39"/>
    </row>
    <row r="154" spans="1:15" ht="14" x14ac:dyDescent="0.15">
      <c r="A154" s="76"/>
      <c r="B154" s="76"/>
      <c r="C154" s="76"/>
      <c r="D154" s="102"/>
      <c r="E154" s="76"/>
      <c r="F154" s="76"/>
      <c r="G154" s="76"/>
      <c r="H154" s="76"/>
      <c r="I154" s="102"/>
      <c r="J154" s="102"/>
      <c r="K154" s="102"/>
      <c r="L154" s="102"/>
      <c r="M154" s="39"/>
      <c r="N154" s="39"/>
      <c r="O154" s="39"/>
    </row>
    <row r="155" spans="1:15" ht="14" x14ac:dyDescent="0.15">
      <c r="A155" s="76"/>
      <c r="B155" s="76"/>
      <c r="C155" s="76"/>
      <c r="D155" s="102"/>
      <c r="E155" s="76"/>
      <c r="F155" s="76"/>
      <c r="G155" s="76"/>
      <c r="H155" s="76"/>
      <c r="I155" s="102"/>
      <c r="J155" s="102"/>
      <c r="K155" s="102"/>
      <c r="L155" s="102"/>
      <c r="M155" s="39"/>
      <c r="N155" s="39"/>
      <c r="O155" s="39"/>
    </row>
    <row r="156" spans="1:15" ht="14" x14ac:dyDescent="0.15">
      <c r="A156" s="76"/>
      <c r="B156" s="76"/>
      <c r="C156" s="76"/>
      <c r="D156" s="102"/>
      <c r="E156" s="76"/>
      <c r="F156" s="76"/>
      <c r="G156" s="76"/>
      <c r="H156" s="76"/>
      <c r="I156" s="102"/>
      <c r="J156" s="102"/>
      <c r="K156" s="102"/>
      <c r="L156" s="102"/>
      <c r="M156" s="39"/>
      <c r="N156" s="39"/>
      <c r="O156" s="39"/>
    </row>
    <row r="157" spans="1:15" ht="14" x14ac:dyDescent="0.15">
      <c r="A157" s="76"/>
      <c r="B157" s="76"/>
      <c r="C157" s="76"/>
      <c r="D157" s="102"/>
      <c r="E157" s="76"/>
      <c r="F157" s="76"/>
      <c r="G157" s="76"/>
      <c r="H157" s="76"/>
      <c r="I157" s="102"/>
      <c r="J157" s="102"/>
      <c r="K157" s="102"/>
      <c r="L157" s="102"/>
      <c r="M157" s="39"/>
      <c r="N157" s="39"/>
      <c r="O157" s="39"/>
    </row>
    <row r="158" spans="1:15" ht="14" x14ac:dyDescent="0.15">
      <c r="A158" s="76"/>
      <c r="B158" s="76"/>
      <c r="C158" s="76"/>
      <c r="D158" s="102"/>
      <c r="E158" s="76"/>
      <c r="F158" s="76"/>
      <c r="G158" s="76"/>
      <c r="H158" s="76"/>
      <c r="I158" s="102"/>
      <c r="J158" s="102"/>
      <c r="K158" s="102"/>
      <c r="L158" s="102"/>
      <c r="M158" s="39"/>
      <c r="N158" s="39"/>
      <c r="O158" s="39"/>
    </row>
    <row r="159" spans="1:15" ht="14" x14ac:dyDescent="0.15">
      <c r="A159" s="76"/>
      <c r="B159" s="76"/>
      <c r="C159" s="76"/>
      <c r="D159" s="102"/>
      <c r="E159" s="76"/>
      <c r="F159" s="76"/>
      <c r="G159" s="76"/>
      <c r="H159" s="76"/>
      <c r="I159" s="102"/>
      <c r="J159" s="102"/>
      <c r="K159" s="102"/>
      <c r="L159" s="102"/>
      <c r="M159" s="39"/>
      <c r="N159" s="39"/>
      <c r="O159" s="39"/>
    </row>
    <row r="160" spans="1:15" ht="14" x14ac:dyDescent="0.15">
      <c r="A160" s="76"/>
      <c r="B160" s="76"/>
      <c r="C160" s="76"/>
      <c r="D160" s="102"/>
      <c r="E160" s="76"/>
      <c r="F160" s="76"/>
      <c r="G160" s="76"/>
      <c r="H160" s="76"/>
      <c r="I160" s="102"/>
      <c r="J160" s="102"/>
      <c r="K160" s="102"/>
      <c r="L160" s="102"/>
      <c r="M160" s="39"/>
      <c r="N160" s="39"/>
      <c r="O160" s="39"/>
    </row>
    <row r="161" spans="1:15" ht="14" x14ac:dyDescent="0.15">
      <c r="A161" s="76"/>
      <c r="B161" s="76"/>
      <c r="C161" s="76"/>
      <c r="D161" s="102"/>
      <c r="E161" s="76"/>
      <c r="F161" s="76"/>
      <c r="G161" s="76"/>
      <c r="H161" s="76"/>
      <c r="I161" s="102"/>
      <c r="J161" s="102"/>
      <c r="K161" s="102"/>
      <c r="L161" s="102"/>
      <c r="M161" s="39"/>
      <c r="N161" s="39"/>
      <c r="O161" s="39"/>
    </row>
    <row r="162" spans="1:15" ht="14" x14ac:dyDescent="0.15">
      <c r="A162" s="76"/>
      <c r="B162" s="76"/>
      <c r="C162" s="76"/>
      <c r="D162" s="102"/>
      <c r="E162" s="76"/>
      <c r="F162" s="76"/>
      <c r="G162" s="76"/>
      <c r="H162" s="76"/>
      <c r="I162" s="102"/>
      <c r="J162" s="102"/>
      <c r="K162" s="102"/>
      <c r="L162" s="102"/>
      <c r="M162" s="39"/>
      <c r="N162" s="39"/>
      <c r="O162" s="39"/>
    </row>
    <row r="163" spans="1:15" ht="14" x14ac:dyDescent="0.15">
      <c r="A163" s="76"/>
      <c r="B163" s="76"/>
      <c r="C163" s="76"/>
      <c r="D163" s="102"/>
      <c r="E163" s="76"/>
      <c r="F163" s="76"/>
      <c r="G163" s="76"/>
      <c r="H163" s="76"/>
      <c r="I163" s="102"/>
      <c r="J163" s="102"/>
      <c r="K163" s="102"/>
      <c r="L163" s="102"/>
      <c r="M163" s="39"/>
      <c r="N163" s="39"/>
      <c r="O163" s="39"/>
    </row>
    <row r="164" spans="1:15" ht="14" x14ac:dyDescent="0.15">
      <c r="A164" s="76"/>
      <c r="B164" s="76"/>
      <c r="C164" s="76"/>
      <c r="D164" s="102"/>
      <c r="E164" s="76"/>
      <c r="F164" s="76"/>
      <c r="G164" s="76"/>
      <c r="H164" s="76"/>
      <c r="I164" s="102"/>
      <c r="J164" s="102"/>
      <c r="K164" s="102"/>
      <c r="L164" s="102"/>
      <c r="M164" s="39"/>
      <c r="N164" s="39"/>
      <c r="O164" s="39"/>
    </row>
    <row r="165" spans="1:15" ht="14" x14ac:dyDescent="0.15">
      <c r="A165" s="76"/>
      <c r="B165" s="76"/>
      <c r="C165" s="76"/>
      <c r="D165" s="102"/>
      <c r="E165" s="76"/>
      <c r="F165" s="76"/>
      <c r="G165" s="76"/>
      <c r="H165" s="76"/>
      <c r="I165" s="102"/>
      <c r="J165" s="102"/>
      <c r="K165" s="102"/>
      <c r="L165" s="102"/>
      <c r="M165" s="39"/>
      <c r="N165" s="39"/>
      <c r="O165" s="39"/>
    </row>
    <row r="166" spans="1:15" ht="14" x14ac:dyDescent="0.15">
      <c r="A166" s="76"/>
      <c r="B166" s="76"/>
      <c r="C166" s="76"/>
      <c r="D166" s="102"/>
      <c r="E166" s="76"/>
      <c r="F166" s="76"/>
      <c r="G166" s="76"/>
      <c r="H166" s="76"/>
      <c r="I166" s="102"/>
      <c r="J166" s="102"/>
      <c r="K166" s="102"/>
      <c r="L166" s="102"/>
      <c r="M166" s="39"/>
      <c r="N166" s="39"/>
      <c r="O166" s="39"/>
    </row>
    <row r="167" spans="1:15" ht="14" x14ac:dyDescent="0.15">
      <c r="A167" s="76"/>
      <c r="B167" s="76"/>
      <c r="C167" s="76"/>
      <c r="D167" s="102"/>
      <c r="E167" s="76"/>
      <c r="F167" s="76"/>
      <c r="G167" s="76"/>
      <c r="H167" s="76"/>
      <c r="I167" s="102"/>
      <c r="J167" s="102"/>
      <c r="K167" s="102"/>
      <c r="L167" s="102"/>
      <c r="M167" s="39"/>
      <c r="N167" s="39"/>
      <c r="O167" s="39"/>
    </row>
    <row r="168" spans="1:15" ht="14" x14ac:dyDescent="0.15">
      <c r="A168" s="76"/>
      <c r="B168" s="76"/>
      <c r="C168" s="76"/>
      <c r="D168" s="102"/>
      <c r="E168" s="76"/>
      <c r="F168" s="76"/>
      <c r="G168" s="76"/>
      <c r="H168" s="76"/>
      <c r="I168" s="102"/>
      <c r="J168" s="102"/>
      <c r="K168" s="102"/>
      <c r="L168" s="102"/>
      <c r="M168" s="39"/>
      <c r="N168" s="39"/>
      <c r="O168" s="39"/>
    </row>
    <row r="169" spans="1:15" ht="14" x14ac:dyDescent="0.15">
      <c r="A169" s="76"/>
      <c r="B169" s="76"/>
      <c r="C169" s="76"/>
      <c r="D169" s="102"/>
      <c r="E169" s="76"/>
      <c r="F169" s="76"/>
      <c r="G169" s="76"/>
      <c r="H169" s="76"/>
      <c r="I169" s="102"/>
      <c r="J169" s="102"/>
      <c r="K169" s="102"/>
      <c r="L169" s="102"/>
      <c r="M169" s="39"/>
      <c r="N169" s="39"/>
      <c r="O169" s="39"/>
    </row>
    <row r="170" spans="1:15" ht="14" x14ac:dyDescent="0.15">
      <c r="A170" s="76"/>
      <c r="B170" s="76"/>
      <c r="C170" s="76"/>
      <c r="D170" s="102"/>
      <c r="E170" s="76"/>
      <c r="F170" s="76"/>
      <c r="G170" s="76"/>
      <c r="H170" s="76"/>
      <c r="I170" s="102"/>
      <c r="J170" s="102"/>
      <c r="K170" s="102"/>
      <c r="L170" s="102"/>
      <c r="M170" s="39"/>
      <c r="N170" s="39"/>
      <c r="O170" s="39"/>
    </row>
    <row r="171" spans="1:15" ht="14" x14ac:dyDescent="0.15">
      <c r="A171" s="76"/>
      <c r="B171" s="76"/>
      <c r="C171" s="76"/>
      <c r="D171" s="102"/>
      <c r="E171" s="76"/>
      <c r="F171" s="76"/>
      <c r="G171" s="76"/>
      <c r="H171" s="76"/>
      <c r="I171" s="102"/>
      <c r="J171" s="102"/>
      <c r="K171" s="102"/>
      <c r="L171" s="102"/>
      <c r="M171" s="39"/>
      <c r="N171" s="39"/>
      <c r="O171" s="39"/>
    </row>
    <row r="172" spans="1:15" ht="14" x14ac:dyDescent="0.15">
      <c r="A172" s="76"/>
      <c r="B172" s="76"/>
      <c r="C172" s="76"/>
      <c r="D172" s="102"/>
      <c r="E172" s="76"/>
      <c r="F172" s="76"/>
      <c r="G172" s="76"/>
      <c r="H172" s="76"/>
      <c r="I172" s="102"/>
      <c r="J172" s="102"/>
      <c r="K172" s="102"/>
      <c r="L172" s="102"/>
      <c r="M172" s="39"/>
      <c r="N172" s="39"/>
      <c r="O172" s="39"/>
    </row>
    <row r="173" spans="1:15" ht="14" x14ac:dyDescent="0.15">
      <c r="A173" s="76"/>
      <c r="B173" s="76"/>
      <c r="C173" s="76"/>
      <c r="D173" s="102"/>
      <c r="E173" s="76"/>
      <c r="F173" s="76"/>
      <c r="G173" s="76"/>
      <c r="H173" s="76"/>
      <c r="I173" s="102"/>
      <c r="J173" s="102"/>
      <c r="K173" s="102"/>
      <c r="L173" s="102"/>
      <c r="M173" s="39"/>
      <c r="N173" s="39"/>
      <c r="O173" s="39"/>
    </row>
    <row r="174" spans="1:15" ht="14" x14ac:dyDescent="0.15">
      <c r="A174" s="76"/>
      <c r="B174" s="76"/>
      <c r="C174" s="76"/>
      <c r="D174" s="102"/>
      <c r="E174" s="76"/>
      <c r="F174" s="76"/>
      <c r="G174" s="76"/>
      <c r="H174" s="76"/>
      <c r="I174" s="102"/>
      <c r="J174" s="102"/>
      <c r="K174" s="102"/>
      <c r="L174" s="102"/>
      <c r="M174" s="39"/>
      <c r="N174" s="39"/>
      <c r="O174" s="39"/>
    </row>
    <row r="175" spans="1:15" ht="14" x14ac:dyDescent="0.15">
      <c r="A175" s="76"/>
      <c r="B175" s="76"/>
      <c r="C175" s="76"/>
      <c r="D175" s="102"/>
      <c r="E175" s="76"/>
      <c r="F175" s="76"/>
      <c r="G175" s="76"/>
      <c r="H175" s="76"/>
      <c r="I175" s="102"/>
      <c r="J175" s="102"/>
      <c r="K175" s="102"/>
      <c r="L175" s="102"/>
      <c r="M175" s="39"/>
      <c r="N175" s="39"/>
      <c r="O175" s="39"/>
    </row>
    <row r="176" spans="1:15" ht="14" x14ac:dyDescent="0.15">
      <c r="A176" s="76"/>
      <c r="B176" s="76"/>
      <c r="C176" s="76"/>
      <c r="D176" s="102"/>
      <c r="E176" s="76"/>
      <c r="F176" s="76"/>
      <c r="G176" s="76"/>
      <c r="H176" s="76"/>
      <c r="I176" s="102"/>
      <c r="J176" s="102"/>
      <c r="K176" s="102"/>
      <c r="L176" s="102"/>
      <c r="M176" s="39"/>
      <c r="N176" s="39"/>
      <c r="O176" s="39"/>
    </row>
    <row r="177" spans="1:15" ht="14" x14ac:dyDescent="0.15">
      <c r="A177" s="76"/>
      <c r="B177" s="76"/>
      <c r="C177" s="76"/>
      <c r="D177" s="102"/>
      <c r="E177" s="76"/>
      <c r="F177" s="76"/>
      <c r="G177" s="76"/>
      <c r="H177" s="76"/>
      <c r="I177" s="102"/>
      <c r="J177" s="102"/>
      <c r="K177" s="102"/>
      <c r="L177" s="102"/>
      <c r="M177" s="39"/>
      <c r="N177" s="39"/>
      <c r="O177" s="39"/>
    </row>
    <row r="178" spans="1:15" ht="14" x14ac:dyDescent="0.15">
      <c r="A178" s="76"/>
      <c r="B178" s="76"/>
      <c r="C178" s="76"/>
      <c r="D178" s="102"/>
      <c r="E178" s="76"/>
      <c r="F178" s="76"/>
      <c r="G178" s="76"/>
      <c r="H178" s="76"/>
      <c r="I178" s="102"/>
      <c r="J178" s="102"/>
      <c r="K178" s="102"/>
      <c r="L178" s="102"/>
      <c r="M178" s="39"/>
      <c r="N178" s="39"/>
      <c r="O178" s="39"/>
    </row>
    <row r="179" spans="1:15" ht="14" x14ac:dyDescent="0.15">
      <c r="A179" s="76"/>
      <c r="B179" s="76"/>
      <c r="C179" s="76"/>
      <c r="D179" s="102"/>
      <c r="E179" s="76"/>
      <c r="F179" s="76"/>
      <c r="G179" s="76"/>
      <c r="H179" s="76"/>
      <c r="I179" s="102"/>
      <c r="J179" s="102"/>
      <c r="K179" s="102"/>
      <c r="L179" s="102"/>
      <c r="M179" s="39"/>
      <c r="N179" s="39"/>
      <c r="O179" s="39"/>
    </row>
    <row r="180" spans="1:15" ht="14" x14ac:dyDescent="0.15">
      <c r="A180" s="76"/>
      <c r="B180" s="76"/>
      <c r="C180" s="76"/>
      <c r="D180" s="102"/>
      <c r="E180" s="76"/>
      <c r="F180" s="76"/>
      <c r="G180" s="76"/>
      <c r="H180" s="76"/>
      <c r="I180" s="102"/>
      <c r="J180" s="102"/>
      <c r="K180" s="102"/>
      <c r="L180" s="102"/>
      <c r="M180" s="39"/>
      <c r="N180" s="39"/>
      <c r="O180" s="39"/>
    </row>
    <row r="181" spans="1:15" ht="14" x14ac:dyDescent="0.15">
      <c r="A181" s="76"/>
      <c r="B181" s="76"/>
      <c r="C181" s="76"/>
      <c r="D181" s="102"/>
      <c r="E181" s="76"/>
      <c r="F181" s="76"/>
      <c r="G181" s="76"/>
      <c r="H181" s="76"/>
      <c r="I181" s="102"/>
      <c r="J181" s="102"/>
      <c r="K181" s="102"/>
      <c r="L181" s="102"/>
      <c r="M181" s="39"/>
      <c r="N181" s="39"/>
      <c r="O181" s="39"/>
    </row>
    <row r="182" spans="1:15" ht="14" x14ac:dyDescent="0.15">
      <c r="A182" s="76"/>
      <c r="B182" s="76"/>
      <c r="C182" s="76"/>
      <c r="D182" s="102"/>
      <c r="E182" s="76"/>
      <c r="F182" s="76"/>
      <c r="G182" s="76"/>
      <c r="H182" s="76"/>
      <c r="I182" s="102"/>
      <c r="J182" s="102"/>
      <c r="K182" s="102"/>
      <c r="L182" s="102"/>
      <c r="M182" s="39"/>
      <c r="N182" s="39"/>
      <c r="O182" s="39"/>
    </row>
    <row r="183" spans="1:15" ht="14" x14ac:dyDescent="0.15">
      <c r="A183" s="76"/>
      <c r="B183" s="76"/>
      <c r="C183" s="76"/>
      <c r="D183" s="102"/>
      <c r="E183" s="76"/>
      <c r="F183" s="76"/>
      <c r="G183" s="76"/>
      <c r="H183" s="76"/>
      <c r="I183" s="102"/>
      <c r="J183" s="102"/>
      <c r="K183" s="102"/>
      <c r="L183" s="102"/>
      <c r="M183" s="39"/>
      <c r="N183" s="39"/>
      <c r="O183" s="39"/>
    </row>
    <row r="184" spans="1:15" ht="14" x14ac:dyDescent="0.15">
      <c r="A184" s="76"/>
      <c r="B184" s="76"/>
      <c r="C184" s="76"/>
      <c r="D184" s="102"/>
      <c r="E184" s="76"/>
      <c r="F184" s="76"/>
      <c r="G184" s="76"/>
      <c r="H184" s="76"/>
      <c r="I184" s="102"/>
      <c r="J184" s="102"/>
      <c r="K184" s="102"/>
      <c r="L184" s="102"/>
      <c r="M184" s="39"/>
      <c r="N184" s="39"/>
      <c r="O184" s="39"/>
    </row>
    <row r="185" spans="1:15" ht="14" x14ac:dyDescent="0.15">
      <c r="A185" s="76"/>
      <c r="B185" s="76"/>
      <c r="C185" s="76"/>
      <c r="D185" s="102"/>
      <c r="E185" s="76"/>
      <c r="F185" s="76"/>
      <c r="G185" s="76"/>
      <c r="H185" s="76"/>
      <c r="I185" s="102"/>
      <c r="J185" s="102"/>
      <c r="K185" s="102"/>
      <c r="L185" s="102"/>
      <c r="M185" s="39"/>
      <c r="N185" s="39"/>
      <c r="O185" s="39"/>
    </row>
    <row r="186" spans="1:15" ht="14" x14ac:dyDescent="0.15">
      <c r="A186" s="76"/>
      <c r="B186" s="76"/>
      <c r="C186" s="76"/>
      <c r="D186" s="102"/>
      <c r="E186" s="76"/>
      <c r="F186" s="76"/>
      <c r="G186" s="76"/>
      <c r="H186" s="76"/>
      <c r="I186" s="102"/>
      <c r="J186" s="102"/>
      <c r="K186" s="102"/>
      <c r="L186" s="102"/>
      <c r="M186" s="39"/>
      <c r="N186" s="39"/>
      <c r="O186" s="39"/>
    </row>
    <row r="187" spans="1:15" ht="14" x14ac:dyDescent="0.15">
      <c r="A187" s="76"/>
      <c r="B187" s="76"/>
      <c r="C187" s="76"/>
      <c r="D187" s="102"/>
      <c r="E187" s="76"/>
      <c r="F187" s="76"/>
      <c r="G187" s="76"/>
      <c r="H187" s="76"/>
      <c r="I187" s="102"/>
      <c r="J187" s="102"/>
      <c r="K187" s="102"/>
      <c r="L187" s="102"/>
      <c r="M187" s="39"/>
      <c r="N187" s="39"/>
      <c r="O187" s="39"/>
    </row>
    <row r="188" spans="1:15" ht="14" x14ac:dyDescent="0.15">
      <c r="A188" s="76"/>
      <c r="B188" s="76"/>
      <c r="C188" s="76"/>
      <c r="D188" s="102"/>
      <c r="E188" s="76"/>
      <c r="F188" s="76"/>
      <c r="G188" s="76"/>
      <c r="H188" s="76"/>
      <c r="I188" s="102"/>
      <c r="J188" s="102"/>
      <c r="K188" s="102"/>
      <c r="L188" s="102"/>
      <c r="M188" s="39"/>
      <c r="N188" s="39"/>
      <c r="O188" s="39"/>
    </row>
    <row r="189" spans="1:15" ht="14" x14ac:dyDescent="0.15">
      <c r="A189" s="76"/>
      <c r="B189" s="76"/>
      <c r="C189" s="76"/>
      <c r="D189" s="102"/>
      <c r="E189" s="76"/>
      <c r="F189" s="76"/>
      <c r="G189" s="76"/>
      <c r="H189" s="76"/>
      <c r="I189" s="102"/>
      <c r="J189" s="102"/>
      <c r="K189" s="102"/>
      <c r="L189" s="102"/>
      <c r="M189" s="39"/>
      <c r="N189" s="39"/>
      <c r="O189" s="39"/>
    </row>
    <row r="190" spans="1:15" ht="14" x14ac:dyDescent="0.15">
      <c r="A190" s="76"/>
      <c r="B190" s="76"/>
      <c r="C190" s="76"/>
      <c r="D190" s="102"/>
      <c r="E190" s="76"/>
      <c r="F190" s="76"/>
      <c r="G190" s="76"/>
      <c r="H190" s="76"/>
      <c r="I190" s="102"/>
      <c r="J190" s="102"/>
      <c r="K190" s="102"/>
      <c r="L190" s="102"/>
      <c r="M190" s="39"/>
      <c r="N190" s="39"/>
      <c r="O190" s="39"/>
    </row>
    <row r="191" spans="1:15" ht="14" x14ac:dyDescent="0.15">
      <c r="A191" s="76"/>
      <c r="B191" s="76"/>
      <c r="C191" s="76"/>
      <c r="D191" s="102"/>
      <c r="E191" s="76"/>
      <c r="F191" s="76"/>
      <c r="G191" s="76"/>
      <c r="H191" s="76"/>
      <c r="I191" s="102"/>
      <c r="J191" s="102"/>
      <c r="K191" s="102"/>
      <c r="L191" s="102"/>
      <c r="M191" s="39"/>
      <c r="N191" s="39"/>
      <c r="O191" s="39"/>
    </row>
    <row r="192" spans="1:15" ht="14" x14ac:dyDescent="0.15">
      <c r="A192" s="76"/>
      <c r="B192" s="76"/>
      <c r="C192" s="76"/>
      <c r="D192" s="102"/>
      <c r="E192" s="76"/>
      <c r="F192" s="76"/>
      <c r="G192" s="76"/>
      <c r="H192" s="76"/>
      <c r="I192" s="102"/>
      <c r="J192" s="102"/>
      <c r="K192" s="102"/>
      <c r="L192" s="102"/>
      <c r="M192" s="39"/>
      <c r="N192" s="39"/>
      <c r="O192" s="39"/>
    </row>
    <row r="193" spans="1:15" ht="14" x14ac:dyDescent="0.15">
      <c r="A193" s="76"/>
      <c r="B193" s="76"/>
      <c r="C193" s="76"/>
      <c r="D193" s="102"/>
      <c r="E193" s="76"/>
      <c r="F193" s="76"/>
      <c r="G193" s="76"/>
      <c r="H193" s="76"/>
      <c r="I193" s="102"/>
      <c r="J193" s="102"/>
      <c r="K193" s="102"/>
      <c r="L193" s="102"/>
      <c r="M193" s="39"/>
      <c r="N193" s="39"/>
      <c r="O193" s="39"/>
    </row>
    <row r="194" spans="1:15" ht="14" x14ac:dyDescent="0.15">
      <c r="A194" s="76"/>
      <c r="B194" s="76"/>
      <c r="C194" s="76"/>
      <c r="D194" s="102"/>
      <c r="E194" s="76"/>
      <c r="F194" s="76"/>
      <c r="G194" s="76"/>
      <c r="H194" s="76"/>
      <c r="I194" s="102"/>
      <c r="J194" s="102"/>
      <c r="K194" s="102"/>
      <c r="L194" s="102"/>
      <c r="M194" s="39"/>
      <c r="N194" s="39"/>
      <c r="O194" s="39"/>
    </row>
    <row r="195" spans="1:15" ht="14" x14ac:dyDescent="0.15">
      <c r="A195" s="76"/>
      <c r="B195" s="76"/>
      <c r="C195" s="76"/>
      <c r="D195" s="102"/>
      <c r="E195" s="76"/>
      <c r="F195" s="76"/>
      <c r="G195" s="76"/>
      <c r="H195" s="76"/>
      <c r="I195" s="102"/>
      <c r="J195" s="102"/>
      <c r="K195" s="102"/>
      <c r="L195" s="102"/>
      <c r="M195" s="39"/>
      <c r="N195" s="39"/>
      <c r="O195" s="39"/>
    </row>
    <row r="196" spans="1:15" ht="14" x14ac:dyDescent="0.15">
      <c r="A196" s="76"/>
      <c r="B196" s="76"/>
      <c r="C196" s="76"/>
      <c r="D196" s="102"/>
      <c r="E196" s="76"/>
      <c r="F196" s="76"/>
      <c r="G196" s="76"/>
      <c r="H196" s="76"/>
      <c r="I196" s="102"/>
      <c r="J196" s="102"/>
      <c r="K196" s="102"/>
      <c r="L196" s="102"/>
      <c r="M196" s="39"/>
      <c r="N196" s="39"/>
      <c r="O196" s="39"/>
    </row>
    <row r="197" spans="1:15" ht="14" x14ac:dyDescent="0.15">
      <c r="A197" s="76"/>
      <c r="B197" s="76"/>
      <c r="C197" s="76"/>
      <c r="D197" s="102"/>
      <c r="E197" s="76"/>
      <c r="F197" s="76"/>
      <c r="G197" s="76"/>
      <c r="H197" s="76"/>
      <c r="I197" s="102"/>
      <c r="J197" s="102"/>
      <c r="K197" s="102"/>
      <c r="L197" s="102"/>
      <c r="M197" s="39"/>
      <c r="N197" s="39"/>
      <c r="O197" s="39"/>
    </row>
    <row r="198" spans="1:15" ht="14" x14ac:dyDescent="0.15">
      <c r="A198" s="76"/>
      <c r="B198" s="76"/>
      <c r="C198" s="76"/>
      <c r="D198" s="102"/>
      <c r="E198" s="76"/>
      <c r="F198" s="76"/>
      <c r="G198" s="76"/>
      <c r="H198" s="76"/>
      <c r="I198" s="102"/>
      <c r="J198" s="102"/>
      <c r="K198" s="102"/>
      <c r="L198" s="102"/>
      <c r="M198" s="39"/>
      <c r="N198" s="39"/>
      <c r="O198" s="39"/>
    </row>
    <row r="199" spans="1:15" ht="14" x14ac:dyDescent="0.15">
      <c r="A199" s="76"/>
      <c r="B199" s="76"/>
      <c r="C199" s="76"/>
      <c r="D199" s="102"/>
      <c r="E199" s="76"/>
      <c r="F199" s="76"/>
      <c r="G199" s="76"/>
      <c r="H199" s="76"/>
      <c r="I199" s="102"/>
      <c r="J199" s="102"/>
      <c r="K199" s="102"/>
      <c r="L199" s="102"/>
      <c r="M199" s="39"/>
      <c r="N199" s="39"/>
      <c r="O199" s="39"/>
    </row>
    <row r="200" spans="1:15" ht="14" x14ac:dyDescent="0.15">
      <c r="A200" s="76"/>
      <c r="B200" s="76"/>
      <c r="C200" s="76"/>
      <c r="D200" s="102"/>
      <c r="E200" s="76"/>
      <c r="F200" s="76"/>
      <c r="G200" s="76"/>
      <c r="H200" s="76"/>
      <c r="I200" s="102"/>
      <c r="J200" s="102"/>
      <c r="K200" s="102"/>
      <c r="L200" s="102"/>
      <c r="M200" s="39"/>
      <c r="N200" s="39"/>
      <c r="O200" s="39"/>
    </row>
    <row r="201" spans="1:15" ht="14" x14ac:dyDescent="0.15">
      <c r="A201" s="76"/>
      <c r="B201" s="76"/>
      <c r="C201" s="76"/>
      <c r="D201" s="102"/>
      <c r="E201" s="76"/>
      <c r="F201" s="76"/>
      <c r="G201" s="76"/>
      <c r="H201" s="76"/>
      <c r="I201" s="102"/>
      <c r="J201" s="102"/>
      <c r="K201" s="102"/>
      <c r="L201" s="102"/>
      <c r="M201" s="39"/>
      <c r="N201" s="39"/>
      <c r="O201" s="39"/>
    </row>
    <row r="202" spans="1:15" ht="14" x14ac:dyDescent="0.15">
      <c r="A202" s="76"/>
      <c r="B202" s="76"/>
      <c r="C202" s="76"/>
      <c r="D202" s="102"/>
      <c r="E202" s="76"/>
      <c r="F202" s="76"/>
      <c r="G202" s="76"/>
      <c r="H202" s="76"/>
      <c r="I202" s="102"/>
      <c r="J202" s="102"/>
      <c r="K202" s="102"/>
      <c r="L202" s="102"/>
      <c r="M202" s="39"/>
      <c r="N202" s="39"/>
      <c r="O202" s="39"/>
    </row>
    <row r="203" spans="1:15" ht="14" x14ac:dyDescent="0.15">
      <c r="A203" s="76"/>
      <c r="B203" s="76"/>
      <c r="C203" s="76"/>
      <c r="D203" s="102"/>
      <c r="E203" s="76"/>
      <c r="F203" s="76"/>
      <c r="G203" s="76"/>
      <c r="H203" s="76"/>
      <c r="I203" s="102"/>
      <c r="J203" s="102"/>
      <c r="K203" s="102"/>
      <c r="L203" s="102"/>
      <c r="M203" s="39"/>
      <c r="N203" s="39"/>
      <c r="O203" s="39"/>
    </row>
    <row r="204" spans="1:15" ht="14" x14ac:dyDescent="0.15">
      <c r="A204" s="76"/>
      <c r="B204" s="76"/>
      <c r="C204" s="76"/>
      <c r="D204" s="102"/>
      <c r="E204" s="76"/>
      <c r="F204" s="76"/>
      <c r="G204" s="76"/>
      <c r="H204" s="76"/>
      <c r="I204" s="102"/>
      <c r="J204" s="102"/>
      <c r="K204" s="102"/>
      <c r="L204" s="102"/>
      <c r="M204" s="39"/>
      <c r="N204" s="39"/>
      <c r="O204" s="39"/>
    </row>
    <row r="205" spans="1:15" ht="14" x14ac:dyDescent="0.15">
      <c r="A205" s="76"/>
      <c r="B205" s="76"/>
      <c r="C205" s="76"/>
      <c r="D205" s="102"/>
      <c r="E205" s="76"/>
      <c r="F205" s="76"/>
      <c r="G205" s="76"/>
      <c r="H205" s="76"/>
      <c r="I205" s="102"/>
      <c r="J205" s="102"/>
      <c r="K205" s="102"/>
      <c r="L205" s="102"/>
      <c r="M205" s="39"/>
      <c r="N205" s="39"/>
      <c r="O205" s="39"/>
    </row>
    <row r="206" spans="1:15" ht="14" x14ac:dyDescent="0.15">
      <c r="A206" s="76"/>
      <c r="B206" s="76"/>
      <c r="C206" s="76"/>
      <c r="D206" s="102"/>
      <c r="E206" s="76"/>
      <c r="F206" s="76"/>
      <c r="G206" s="76"/>
      <c r="H206" s="76"/>
      <c r="I206" s="102"/>
      <c r="J206" s="102"/>
      <c r="K206" s="102"/>
      <c r="L206" s="102"/>
      <c r="M206" s="39"/>
      <c r="N206" s="39"/>
      <c r="O206" s="39"/>
    </row>
    <row r="207" spans="1:15" ht="14" x14ac:dyDescent="0.15">
      <c r="A207" s="76"/>
      <c r="B207" s="76"/>
      <c r="C207" s="76"/>
      <c r="D207" s="102"/>
      <c r="E207" s="76"/>
      <c r="F207" s="76"/>
      <c r="G207" s="76"/>
      <c r="H207" s="76"/>
      <c r="I207" s="102"/>
      <c r="J207" s="102"/>
      <c r="K207" s="102"/>
      <c r="L207" s="102"/>
      <c r="M207" s="39"/>
      <c r="N207" s="39"/>
      <c r="O207" s="39"/>
    </row>
    <row r="208" spans="1:15" ht="14" x14ac:dyDescent="0.15">
      <c r="A208" s="76"/>
      <c r="B208" s="76"/>
      <c r="C208" s="76"/>
      <c r="D208" s="102"/>
      <c r="E208" s="76"/>
      <c r="F208" s="76"/>
      <c r="G208" s="76"/>
      <c r="H208" s="76"/>
      <c r="I208" s="102"/>
      <c r="J208" s="102"/>
      <c r="K208" s="102"/>
      <c r="L208" s="102"/>
      <c r="M208" s="39"/>
      <c r="N208" s="39"/>
      <c r="O208" s="39"/>
    </row>
    <row r="209" spans="1:15" ht="14" x14ac:dyDescent="0.15">
      <c r="A209" s="76"/>
      <c r="B209" s="76"/>
      <c r="C209" s="76"/>
      <c r="D209" s="102"/>
      <c r="E209" s="76"/>
      <c r="F209" s="76"/>
      <c r="G209" s="76"/>
      <c r="H209" s="76"/>
      <c r="I209" s="102"/>
      <c r="J209" s="102"/>
      <c r="K209" s="102"/>
      <c r="L209" s="102"/>
      <c r="M209" s="39"/>
      <c r="N209" s="39"/>
      <c r="O209" s="39"/>
    </row>
    <row r="210" spans="1:15" ht="14" x14ac:dyDescent="0.15">
      <c r="A210" s="76"/>
      <c r="B210" s="76"/>
      <c r="C210" s="76"/>
      <c r="D210" s="102"/>
      <c r="E210" s="76"/>
      <c r="F210" s="76"/>
      <c r="G210" s="76"/>
      <c r="H210" s="76"/>
      <c r="I210" s="102"/>
      <c r="J210" s="102"/>
      <c r="K210" s="102"/>
      <c r="L210" s="102"/>
      <c r="M210" s="39"/>
      <c r="N210" s="39"/>
      <c r="O210" s="39"/>
    </row>
    <row r="211" spans="1:15" ht="14" x14ac:dyDescent="0.15">
      <c r="A211" s="76"/>
      <c r="B211" s="76"/>
      <c r="C211" s="76"/>
      <c r="D211" s="102"/>
      <c r="E211" s="76"/>
      <c r="F211" s="76"/>
      <c r="G211" s="76"/>
      <c r="H211" s="76"/>
      <c r="I211" s="102"/>
      <c r="J211" s="102"/>
      <c r="K211" s="102"/>
      <c r="L211" s="102"/>
      <c r="M211" s="39"/>
      <c r="N211" s="39"/>
      <c r="O211" s="39"/>
    </row>
    <row r="212" spans="1:15" ht="14" x14ac:dyDescent="0.15">
      <c r="A212" s="76"/>
      <c r="B212" s="76"/>
      <c r="C212" s="76"/>
      <c r="D212" s="102"/>
      <c r="E212" s="76"/>
      <c r="F212" s="76"/>
      <c r="G212" s="76"/>
      <c r="H212" s="76"/>
      <c r="I212" s="102"/>
      <c r="J212" s="102"/>
      <c r="K212" s="102"/>
      <c r="L212" s="102"/>
      <c r="M212" s="39"/>
      <c r="N212" s="39"/>
      <c r="O212" s="39"/>
    </row>
    <row r="213" spans="1:15" ht="14" x14ac:dyDescent="0.15">
      <c r="A213" s="76"/>
      <c r="B213" s="76"/>
      <c r="C213" s="76"/>
      <c r="D213" s="102"/>
      <c r="E213" s="76"/>
      <c r="F213" s="76"/>
      <c r="G213" s="76"/>
      <c r="H213" s="76"/>
      <c r="I213" s="102"/>
      <c r="J213" s="102"/>
      <c r="K213" s="102"/>
      <c r="L213" s="102"/>
      <c r="M213" s="39"/>
      <c r="N213" s="39"/>
      <c r="O213" s="39"/>
    </row>
    <row r="214" spans="1:15" ht="14" x14ac:dyDescent="0.15">
      <c r="A214" s="76"/>
      <c r="B214" s="76"/>
      <c r="C214" s="76"/>
      <c r="D214" s="102"/>
      <c r="E214" s="76"/>
      <c r="F214" s="76"/>
      <c r="G214" s="76"/>
      <c r="H214" s="76"/>
      <c r="I214" s="102"/>
      <c r="J214" s="102"/>
      <c r="K214" s="102"/>
      <c r="L214" s="102"/>
      <c r="M214" s="39"/>
      <c r="N214" s="39"/>
      <c r="O214" s="39"/>
    </row>
    <row r="215" spans="1:15" ht="14" x14ac:dyDescent="0.15">
      <c r="A215" s="76"/>
      <c r="B215" s="76"/>
      <c r="C215" s="76"/>
      <c r="D215" s="102"/>
      <c r="E215" s="76"/>
      <c r="F215" s="76"/>
      <c r="G215" s="76"/>
      <c r="H215" s="76"/>
      <c r="I215" s="102"/>
      <c r="J215" s="102"/>
      <c r="K215" s="102"/>
      <c r="L215" s="102"/>
      <c r="M215" s="39"/>
      <c r="N215" s="39"/>
      <c r="O215" s="39"/>
    </row>
    <row r="216" spans="1:15" ht="14" x14ac:dyDescent="0.15">
      <c r="A216" s="76"/>
      <c r="B216" s="76"/>
      <c r="C216" s="76"/>
      <c r="D216" s="102"/>
      <c r="E216" s="76"/>
      <c r="F216" s="76"/>
      <c r="G216" s="76"/>
      <c r="H216" s="76"/>
      <c r="I216" s="102"/>
      <c r="J216" s="102"/>
      <c r="K216" s="102"/>
      <c r="L216" s="102"/>
      <c r="M216" s="39"/>
      <c r="N216" s="39"/>
      <c r="O216" s="39"/>
    </row>
    <row r="217" spans="1:15" ht="14" x14ac:dyDescent="0.15">
      <c r="A217" s="76"/>
      <c r="B217" s="76"/>
      <c r="C217" s="76"/>
      <c r="D217" s="102"/>
      <c r="E217" s="76"/>
      <c r="F217" s="76"/>
      <c r="G217" s="76"/>
      <c r="H217" s="76"/>
      <c r="I217" s="102"/>
      <c r="J217" s="102"/>
      <c r="K217" s="102"/>
      <c r="L217" s="102"/>
      <c r="M217" s="39"/>
      <c r="N217" s="39"/>
      <c r="O217" s="39"/>
    </row>
    <row r="218" spans="1:15" ht="14" x14ac:dyDescent="0.15">
      <c r="A218" s="76"/>
      <c r="B218" s="76"/>
      <c r="C218" s="76"/>
      <c r="D218" s="102"/>
      <c r="E218" s="76"/>
      <c r="F218" s="76"/>
      <c r="G218" s="76"/>
      <c r="H218" s="76"/>
      <c r="I218" s="102"/>
      <c r="J218" s="102"/>
      <c r="K218" s="102"/>
      <c r="L218" s="102"/>
      <c r="M218" s="39"/>
      <c r="N218" s="39"/>
      <c r="O218" s="39"/>
    </row>
    <row r="219" spans="1:15" ht="14" x14ac:dyDescent="0.15">
      <c r="A219" s="76"/>
      <c r="B219" s="76"/>
      <c r="C219" s="76"/>
      <c r="D219" s="102"/>
      <c r="E219" s="76"/>
      <c r="F219" s="76"/>
      <c r="G219" s="76"/>
      <c r="H219" s="76"/>
      <c r="I219" s="102"/>
      <c r="J219" s="102"/>
      <c r="K219" s="102"/>
      <c r="L219" s="102"/>
      <c r="M219" s="39"/>
      <c r="N219" s="39"/>
      <c r="O219" s="39"/>
    </row>
    <row r="220" spans="1:15" ht="14" x14ac:dyDescent="0.15">
      <c r="A220" s="76"/>
      <c r="B220" s="76"/>
      <c r="C220" s="76"/>
      <c r="D220" s="102"/>
      <c r="E220" s="76"/>
      <c r="F220" s="76"/>
      <c r="G220" s="76"/>
      <c r="H220" s="76"/>
      <c r="I220" s="102"/>
      <c r="J220" s="102"/>
      <c r="K220" s="102"/>
      <c r="L220" s="102"/>
      <c r="M220" s="39"/>
      <c r="N220" s="39"/>
      <c r="O220" s="39"/>
    </row>
    <row r="221" spans="1:15" ht="14" x14ac:dyDescent="0.15">
      <c r="A221" s="76"/>
      <c r="B221" s="76"/>
      <c r="C221" s="76"/>
      <c r="D221" s="102"/>
      <c r="E221" s="76"/>
      <c r="F221" s="76"/>
      <c r="G221" s="76"/>
      <c r="H221" s="76"/>
      <c r="I221" s="102"/>
      <c r="J221" s="102"/>
      <c r="K221" s="102"/>
      <c r="L221" s="102"/>
      <c r="M221" s="39"/>
      <c r="N221" s="39"/>
      <c r="O221" s="39"/>
    </row>
    <row r="222" spans="1:15" ht="14" x14ac:dyDescent="0.15">
      <c r="A222" s="76"/>
      <c r="B222" s="76"/>
      <c r="C222" s="76"/>
      <c r="D222" s="102"/>
      <c r="E222" s="76"/>
      <c r="F222" s="76"/>
      <c r="G222" s="76"/>
      <c r="H222" s="76"/>
      <c r="I222" s="102"/>
      <c r="J222" s="102"/>
      <c r="K222" s="102"/>
      <c r="L222" s="102"/>
      <c r="M222" s="39"/>
      <c r="N222" s="39"/>
      <c r="O222" s="39"/>
    </row>
    <row r="223" spans="1:15" ht="14" x14ac:dyDescent="0.15">
      <c r="A223" s="76"/>
      <c r="B223" s="76"/>
      <c r="C223" s="76"/>
      <c r="D223" s="102"/>
      <c r="E223" s="76"/>
      <c r="F223" s="76"/>
      <c r="G223" s="76"/>
      <c r="H223" s="76"/>
      <c r="I223" s="102"/>
      <c r="J223" s="102"/>
      <c r="K223" s="102"/>
      <c r="L223" s="102"/>
      <c r="M223" s="39"/>
      <c r="N223" s="39"/>
      <c r="O223" s="39"/>
    </row>
    <row r="224" spans="1:15" ht="14" x14ac:dyDescent="0.15">
      <c r="A224" s="76"/>
      <c r="B224" s="76"/>
      <c r="C224" s="76"/>
      <c r="D224" s="102"/>
      <c r="E224" s="76"/>
      <c r="F224" s="76"/>
      <c r="G224" s="76"/>
      <c r="H224" s="76"/>
      <c r="I224" s="102"/>
      <c r="J224" s="102"/>
      <c r="K224" s="102"/>
      <c r="L224" s="102"/>
      <c r="M224" s="39"/>
      <c r="N224" s="39"/>
      <c r="O224" s="39"/>
    </row>
    <row r="225" spans="1:15" ht="14" x14ac:dyDescent="0.15">
      <c r="A225" s="76"/>
      <c r="B225" s="76"/>
      <c r="C225" s="76"/>
      <c r="D225" s="102"/>
      <c r="E225" s="76"/>
      <c r="F225" s="76"/>
      <c r="G225" s="76"/>
      <c r="H225" s="76"/>
      <c r="I225" s="102"/>
      <c r="J225" s="102"/>
      <c r="K225" s="102"/>
      <c r="L225" s="102"/>
      <c r="M225" s="39"/>
      <c r="N225" s="39"/>
      <c r="O225" s="39"/>
    </row>
    <row r="226" spans="1:15" ht="14" x14ac:dyDescent="0.15">
      <c r="A226" s="76"/>
      <c r="B226" s="76"/>
      <c r="C226" s="76"/>
      <c r="D226" s="102"/>
      <c r="E226" s="76"/>
      <c r="F226" s="76"/>
      <c r="G226" s="76"/>
      <c r="H226" s="76"/>
      <c r="I226" s="102"/>
      <c r="J226" s="102"/>
      <c r="K226" s="102"/>
      <c r="L226" s="102"/>
      <c r="M226" s="39"/>
      <c r="N226" s="39"/>
      <c r="O226" s="39"/>
    </row>
    <row r="227" spans="1:15" ht="14" x14ac:dyDescent="0.15">
      <c r="A227" s="76"/>
      <c r="B227" s="76"/>
      <c r="C227" s="76"/>
      <c r="D227" s="102"/>
      <c r="E227" s="76"/>
      <c r="F227" s="76"/>
      <c r="G227" s="76"/>
      <c r="H227" s="76"/>
      <c r="I227" s="102"/>
      <c r="J227" s="102"/>
      <c r="K227" s="102"/>
      <c r="L227" s="102"/>
      <c r="M227" s="39"/>
      <c r="N227" s="39"/>
      <c r="O227" s="39"/>
    </row>
    <row r="228" spans="1:15" ht="14" x14ac:dyDescent="0.15">
      <c r="A228" s="76"/>
      <c r="B228" s="76"/>
      <c r="C228" s="76"/>
      <c r="D228" s="102"/>
      <c r="E228" s="76"/>
      <c r="F228" s="76"/>
      <c r="G228" s="76"/>
      <c r="H228" s="76"/>
      <c r="I228" s="102"/>
      <c r="J228" s="102"/>
      <c r="K228" s="102"/>
      <c r="L228" s="102"/>
      <c r="M228" s="39"/>
      <c r="N228" s="39"/>
      <c r="O228" s="39"/>
    </row>
    <row r="229" spans="1:15" ht="14" x14ac:dyDescent="0.15">
      <c r="A229" s="76"/>
      <c r="B229" s="76"/>
      <c r="C229" s="76"/>
      <c r="D229" s="102"/>
      <c r="E229" s="76"/>
      <c r="F229" s="76"/>
      <c r="G229" s="76"/>
      <c r="H229" s="76"/>
      <c r="I229" s="102"/>
      <c r="J229" s="102"/>
      <c r="K229" s="102"/>
      <c r="L229" s="102"/>
      <c r="M229" s="39"/>
      <c r="N229" s="39"/>
      <c r="O229" s="39"/>
    </row>
    <row r="230" spans="1:15" ht="14" x14ac:dyDescent="0.15">
      <c r="A230" s="76"/>
      <c r="B230" s="76"/>
      <c r="C230" s="76"/>
      <c r="D230" s="102"/>
      <c r="E230" s="76"/>
      <c r="F230" s="76"/>
      <c r="G230" s="76"/>
      <c r="H230" s="76"/>
      <c r="I230" s="102"/>
      <c r="J230" s="102"/>
      <c r="K230" s="102"/>
      <c r="L230" s="102"/>
      <c r="M230" s="39"/>
      <c r="N230" s="39"/>
      <c r="O230" s="39"/>
    </row>
    <row r="231" spans="1:15" ht="14" x14ac:dyDescent="0.15">
      <c r="A231" s="76"/>
      <c r="B231" s="76"/>
      <c r="C231" s="76"/>
      <c r="D231" s="102"/>
      <c r="E231" s="76"/>
      <c r="F231" s="76"/>
      <c r="G231" s="76"/>
      <c r="H231" s="76"/>
      <c r="I231" s="102"/>
      <c r="J231" s="102"/>
      <c r="K231" s="102"/>
      <c r="L231" s="102"/>
      <c r="M231" s="39"/>
      <c r="N231" s="39"/>
      <c r="O231" s="39"/>
    </row>
    <row r="232" spans="1:15" ht="14" x14ac:dyDescent="0.15">
      <c r="A232" s="76"/>
      <c r="B232" s="76"/>
      <c r="C232" s="76"/>
      <c r="D232" s="102"/>
      <c r="E232" s="76"/>
      <c r="F232" s="76"/>
      <c r="G232" s="76"/>
      <c r="H232" s="76"/>
      <c r="I232" s="102"/>
      <c r="J232" s="102"/>
      <c r="K232" s="102"/>
      <c r="L232" s="102"/>
      <c r="M232" s="39"/>
      <c r="N232" s="39"/>
      <c r="O232" s="39"/>
    </row>
    <row r="233" spans="1:15" ht="14" x14ac:dyDescent="0.15">
      <c r="A233" s="76"/>
      <c r="B233" s="76"/>
      <c r="C233" s="76"/>
      <c r="D233" s="102"/>
      <c r="E233" s="76"/>
      <c r="F233" s="76"/>
      <c r="G233" s="76"/>
      <c r="H233" s="76"/>
      <c r="I233" s="102"/>
      <c r="J233" s="102"/>
      <c r="K233" s="102"/>
      <c r="L233" s="102"/>
      <c r="M233" s="39"/>
      <c r="N233" s="39"/>
      <c r="O233" s="39"/>
    </row>
    <row r="234" spans="1:15" ht="14" x14ac:dyDescent="0.15">
      <c r="A234" s="76"/>
      <c r="B234" s="76"/>
      <c r="C234" s="76"/>
      <c r="D234" s="102"/>
      <c r="E234" s="76"/>
      <c r="F234" s="76"/>
      <c r="G234" s="76"/>
      <c r="H234" s="76"/>
      <c r="I234" s="102"/>
      <c r="J234" s="102"/>
      <c r="K234" s="102"/>
      <c r="L234" s="102"/>
      <c r="M234" s="39"/>
      <c r="N234" s="39"/>
      <c r="O234" s="39"/>
    </row>
    <row r="235" spans="1:15" ht="14" x14ac:dyDescent="0.15">
      <c r="A235" s="76"/>
      <c r="B235" s="76"/>
      <c r="C235" s="76"/>
      <c r="D235" s="102"/>
      <c r="E235" s="76"/>
      <c r="F235" s="76"/>
      <c r="G235" s="76"/>
      <c r="H235" s="76"/>
      <c r="I235" s="102"/>
      <c r="J235" s="102"/>
      <c r="K235" s="102"/>
      <c r="L235" s="102"/>
      <c r="M235" s="39"/>
      <c r="N235" s="39"/>
      <c r="O235" s="39"/>
    </row>
    <row r="236" spans="1:15" ht="14" x14ac:dyDescent="0.15">
      <c r="A236" s="76"/>
      <c r="B236" s="76"/>
      <c r="C236" s="76"/>
      <c r="D236" s="102"/>
      <c r="E236" s="76"/>
      <c r="F236" s="76"/>
      <c r="G236" s="76"/>
      <c r="H236" s="76"/>
      <c r="I236" s="102"/>
      <c r="J236" s="102"/>
      <c r="K236" s="102"/>
      <c r="L236" s="102"/>
      <c r="M236" s="39"/>
      <c r="N236" s="39"/>
      <c r="O236" s="39"/>
    </row>
    <row r="237" spans="1:15" ht="14" x14ac:dyDescent="0.15">
      <c r="A237" s="76"/>
      <c r="B237" s="76"/>
      <c r="C237" s="76"/>
      <c r="D237" s="102"/>
      <c r="E237" s="76"/>
      <c r="F237" s="76"/>
      <c r="G237" s="76"/>
      <c r="H237" s="76"/>
      <c r="I237" s="102"/>
      <c r="J237" s="102"/>
      <c r="K237" s="102"/>
      <c r="L237" s="102"/>
      <c r="M237" s="39"/>
      <c r="N237" s="39"/>
      <c r="O237" s="39"/>
    </row>
    <row r="238" spans="1:15" ht="14" x14ac:dyDescent="0.15">
      <c r="A238" s="76"/>
      <c r="B238" s="76"/>
      <c r="C238" s="76"/>
      <c r="D238" s="102"/>
      <c r="E238" s="76"/>
      <c r="F238" s="76"/>
      <c r="G238" s="76"/>
      <c r="H238" s="76"/>
      <c r="I238" s="102"/>
      <c r="J238" s="102"/>
      <c r="K238" s="102"/>
      <c r="L238" s="102"/>
      <c r="M238" s="39"/>
      <c r="N238" s="39"/>
      <c r="O238" s="39"/>
    </row>
    <row r="239" spans="1:15" ht="14" x14ac:dyDescent="0.15">
      <c r="A239" s="76"/>
      <c r="B239" s="76"/>
      <c r="C239" s="76"/>
      <c r="D239" s="102"/>
      <c r="E239" s="76"/>
      <c r="F239" s="76"/>
      <c r="G239" s="76"/>
      <c r="H239" s="76"/>
      <c r="I239" s="102"/>
      <c r="J239" s="102"/>
      <c r="K239" s="102"/>
      <c r="L239" s="102"/>
      <c r="M239" s="39"/>
      <c r="N239" s="39"/>
      <c r="O239" s="39"/>
    </row>
    <row r="240" spans="1:15" ht="14" x14ac:dyDescent="0.15">
      <c r="A240" s="76"/>
      <c r="B240" s="76"/>
      <c r="C240" s="76"/>
      <c r="D240" s="102"/>
      <c r="E240" s="76"/>
      <c r="F240" s="76"/>
      <c r="G240" s="76"/>
      <c r="H240" s="76"/>
      <c r="I240" s="102"/>
      <c r="J240" s="102"/>
      <c r="K240" s="102"/>
      <c r="L240" s="102"/>
      <c r="M240" s="39"/>
      <c r="N240" s="39"/>
      <c r="O240" s="39"/>
    </row>
    <row r="241" spans="1:15" ht="14" x14ac:dyDescent="0.15">
      <c r="A241" s="76"/>
      <c r="B241" s="76"/>
      <c r="C241" s="76"/>
      <c r="D241" s="102"/>
      <c r="E241" s="76"/>
      <c r="F241" s="76"/>
      <c r="G241" s="76"/>
      <c r="H241" s="76"/>
      <c r="I241" s="102"/>
      <c r="J241" s="102"/>
      <c r="K241" s="102"/>
      <c r="L241" s="102"/>
      <c r="M241" s="39"/>
      <c r="N241" s="39"/>
      <c r="O241" s="39"/>
    </row>
    <row r="242" spans="1:15" ht="14" x14ac:dyDescent="0.15">
      <c r="A242" s="76"/>
      <c r="B242" s="76"/>
      <c r="C242" s="76"/>
      <c r="D242" s="102"/>
      <c r="E242" s="76"/>
      <c r="F242" s="76"/>
      <c r="G242" s="76"/>
      <c r="H242" s="76"/>
      <c r="I242" s="102"/>
      <c r="J242" s="102"/>
      <c r="K242" s="102"/>
      <c r="L242" s="102"/>
      <c r="M242" s="39"/>
      <c r="N242" s="39"/>
      <c r="O242" s="39"/>
    </row>
    <row r="243" spans="1:15" ht="14" x14ac:dyDescent="0.15">
      <c r="A243" s="76"/>
      <c r="B243" s="76"/>
      <c r="C243" s="76"/>
      <c r="D243" s="102"/>
      <c r="E243" s="76"/>
      <c r="F243" s="76"/>
      <c r="G243" s="76"/>
      <c r="H243" s="76"/>
      <c r="I243" s="102"/>
      <c r="J243" s="102"/>
      <c r="K243" s="102"/>
      <c r="L243" s="102"/>
      <c r="M243" s="39"/>
      <c r="N243" s="39"/>
      <c r="O243" s="39"/>
    </row>
    <row r="244" spans="1:15" ht="14" x14ac:dyDescent="0.15">
      <c r="A244" s="76"/>
      <c r="B244" s="76"/>
      <c r="C244" s="76"/>
      <c r="D244" s="102"/>
      <c r="E244" s="76"/>
      <c r="F244" s="76"/>
      <c r="G244" s="76"/>
      <c r="H244" s="76"/>
      <c r="I244" s="102"/>
      <c r="J244" s="102"/>
      <c r="K244" s="102"/>
      <c r="L244" s="102"/>
      <c r="M244" s="39"/>
      <c r="N244" s="39"/>
      <c r="O244" s="39"/>
    </row>
    <row r="245" spans="1:15" ht="14" x14ac:dyDescent="0.15">
      <c r="A245" s="76"/>
      <c r="B245" s="76"/>
      <c r="C245" s="76"/>
      <c r="D245" s="102"/>
      <c r="E245" s="76"/>
      <c r="F245" s="76"/>
      <c r="G245" s="76"/>
      <c r="H245" s="76"/>
      <c r="I245" s="102"/>
      <c r="J245" s="102"/>
      <c r="K245" s="102"/>
      <c r="L245" s="102"/>
      <c r="M245" s="39"/>
      <c r="N245" s="39"/>
      <c r="O245" s="39"/>
    </row>
    <row r="246" spans="1:15" ht="14" x14ac:dyDescent="0.15">
      <c r="A246" s="76"/>
      <c r="B246" s="76"/>
      <c r="C246" s="76"/>
      <c r="D246" s="102"/>
      <c r="E246" s="76"/>
      <c r="F246" s="76"/>
      <c r="G246" s="76"/>
      <c r="H246" s="76"/>
      <c r="I246" s="102"/>
      <c r="J246" s="102"/>
      <c r="K246" s="102"/>
      <c r="L246" s="102"/>
      <c r="M246" s="39"/>
      <c r="N246" s="39"/>
      <c r="O246" s="39"/>
    </row>
    <row r="247" spans="1:15" ht="14" x14ac:dyDescent="0.15">
      <c r="A247" s="76"/>
      <c r="B247" s="76"/>
      <c r="C247" s="76"/>
      <c r="D247" s="102"/>
      <c r="E247" s="76"/>
      <c r="F247" s="76"/>
      <c r="G247" s="76"/>
      <c r="H247" s="76"/>
      <c r="I247" s="102"/>
      <c r="J247" s="102"/>
      <c r="K247" s="102"/>
      <c r="L247" s="102"/>
      <c r="M247" s="39"/>
      <c r="N247" s="39"/>
      <c r="O247" s="39"/>
    </row>
    <row r="248" spans="1:15" ht="14" x14ac:dyDescent="0.15">
      <c r="A248" s="76"/>
      <c r="B248" s="76"/>
      <c r="C248" s="76"/>
      <c r="D248" s="102"/>
      <c r="E248" s="76"/>
      <c r="F248" s="76"/>
      <c r="G248" s="76"/>
      <c r="H248" s="76"/>
      <c r="I248" s="102"/>
      <c r="J248" s="102"/>
      <c r="K248" s="102"/>
      <c r="L248" s="102"/>
      <c r="M248" s="39"/>
      <c r="N248" s="39"/>
      <c r="O248" s="39"/>
    </row>
    <row r="249" spans="1:15" ht="14" x14ac:dyDescent="0.15">
      <c r="A249" s="76"/>
      <c r="B249" s="76"/>
      <c r="C249" s="76"/>
      <c r="D249" s="102"/>
      <c r="E249" s="76"/>
      <c r="F249" s="76"/>
      <c r="G249" s="76"/>
      <c r="H249" s="76"/>
      <c r="I249" s="102"/>
      <c r="J249" s="102"/>
      <c r="K249" s="102"/>
      <c r="L249" s="102"/>
      <c r="M249" s="39"/>
      <c r="N249" s="39"/>
      <c r="O249" s="39"/>
    </row>
    <row r="250" spans="1:15" ht="14" x14ac:dyDescent="0.15">
      <c r="A250" s="76"/>
      <c r="B250" s="76"/>
      <c r="C250" s="76"/>
      <c r="D250" s="102"/>
      <c r="E250" s="76"/>
      <c r="F250" s="76"/>
      <c r="G250" s="76"/>
      <c r="H250" s="76"/>
      <c r="I250" s="102"/>
      <c r="J250" s="102"/>
      <c r="K250" s="102"/>
      <c r="L250" s="102"/>
      <c r="M250" s="39"/>
      <c r="N250" s="39"/>
      <c r="O250" s="39"/>
    </row>
    <row r="251" spans="1:15" ht="14" x14ac:dyDescent="0.15">
      <c r="A251" s="76"/>
      <c r="B251" s="76"/>
      <c r="C251" s="76"/>
      <c r="D251" s="102"/>
      <c r="E251" s="76"/>
      <c r="F251" s="76"/>
      <c r="G251" s="76"/>
      <c r="H251" s="76"/>
      <c r="I251" s="102"/>
      <c r="J251" s="102"/>
      <c r="K251" s="102"/>
      <c r="L251" s="102"/>
      <c r="M251" s="39"/>
      <c r="N251" s="39"/>
      <c r="O251" s="39"/>
    </row>
    <row r="252" spans="1:15" ht="14" x14ac:dyDescent="0.15">
      <c r="A252" s="76"/>
      <c r="B252" s="76"/>
      <c r="C252" s="76"/>
      <c r="D252" s="102"/>
      <c r="E252" s="76"/>
      <c r="F252" s="76"/>
      <c r="G252" s="76"/>
      <c r="H252" s="76"/>
      <c r="I252" s="102"/>
      <c r="J252" s="102"/>
      <c r="K252" s="102"/>
      <c r="L252" s="102"/>
      <c r="M252" s="39"/>
      <c r="N252" s="39"/>
      <c r="O252" s="39"/>
    </row>
    <row r="253" spans="1:15" ht="14" x14ac:dyDescent="0.15">
      <c r="A253" s="76"/>
      <c r="B253" s="76"/>
      <c r="C253" s="76"/>
      <c r="D253" s="102"/>
      <c r="E253" s="76"/>
      <c r="F253" s="76"/>
      <c r="G253" s="76"/>
      <c r="H253" s="76"/>
      <c r="I253" s="102"/>
      <c r="J253" s="102"/>
      <c r="K253" s="102"/>
      <c r="L253" s="102"/>
      <c r="M253" s="39"/>
      <c r="N253" s="39"/>
      <c r="O253" s="39"/>
    </row>
    <row r="254" spans="1:15" ht="14" x14ac:dyDescent="0.15">
      <c r="A254" s="76"/>
      <c r="B254" s="76"/>
      <c r="C254" s="76"/>
      <c r="D254" s="102"/>
      <c r="E254" s="76"/>
      <c r="F254" s="76"/>
      <c r="G254" s="76"/>
      <c r="H254" s="76"/>
      <c r="I254" s="102"/>
      <c r="J254" s="102"/>
      <c r="K254" s="102"/>
      <c r="L254" s="102"/>
      <c r="M254" s="39"/>
      <c r="N254" s="39"/>
      <c r="O254" s="39"/>
    </row>
    <row r="255" spans="1:15" ht="14" x14ac:dyDescent="0.15">
      <c r="A255" s="76"/>
      <c r="B255" s="76"/>
      <c r="C255" s="76"/>
      <c r="D255" s="102"/>
      <c r="E255" s="76"/>
      <c r="F255" s="76"/>
      <c r="G255" s="76"/>
      <c r="H255" s="76"/>
      <c r="I255" s="102"/>
      <c r="J255" s="102"/>
      <c r="K255" s="102"/>
      <c r="L255" s="102"/>
      <c r="M255" s="39"/>
      <c r="N255" s="39"/>
      <c r="O255" s="39"/>
    </row>
    <row r="256" spans="1:15" ht="14" x14ac:dyDescent="0.15">
      <c r="A256" s="76"/>
      <c r="B256" s="76"/>
      <c r="C256" s="76"/>
      <c r="D256" s="102"/>
      <c r="E256" s="76"/>
      <c r="F256" s="76"/>
      <c r="G256" s="76"/>
      <c r="H256" s="76"/>
      <c r="I256" s="102"/>
      <c r="J256" s="102"/>
      <c r="K256" s="102"/>
      <c r="L256" s="102"/>
      <c r="M256" s="39"/>
      <c r="N256" s="39"/>
      <c r="O256" s="39"/>
    </row>
    <row r="257" spans="1:15" ht="14" x14ac:dyDescent="0.15">
      <c r="A257" s="76"/>
      <c r="B257" s="76"/>
      <c r="C257" s="76"/>
      <c r="D257" s="102"/>
      <c r="E257" s="76"/>
      <c r="F257" s="76"/>
      <c r="G257" s="76"/>
      <c r="H257" s="76"/>
      <c r="I257" s="102"/>
      <c r="J257" s="102"/>
      <c r="K257" s="102"/>
      <c r="L257" s="102"/>
      <c r="M257" s="39"/>
      <c r="N257" s="39"/>
      <c r="O257" s="39"/>
    </row>
    <row r="258" spans="1:15" ht="14" x14ac:dyDescent="0.15">
      <c r="A258" s="76"/>
      <c r="B258" s="76"/>
      <c r="C258" s="76"/>
      <c r="D258" s="102"/>
      <c r="E258" s="76"/>
      <c r="F258" s="76"/>
      <c r="G258" s="76"/>
      <c r="H258" s="76"/>
      <c r="I258" s="102"/>
      <c r="J258" s="102"/>
      <c r="K258" s="102"/>
      <c r="L258" s="102"/>
      <c r="M258" s="39"/>
      <c r="N258" s="39"/>
      <c r="O258" s="39"/>
    </row>
    <row r="259" spans="1:15" ht="14" x14ac:dyDescent="0.15">
      <c r="A259" s="76"/>
      <c r="B259" s="76"/>
      <c r="C259" s="76"/>
      <c r="D259" s="102"/>
      <c r="E259" s="76"/>
      <c r="F259" s="76"/>
      <c r="G259" s="76"/>
      <c r="H259" s="76"/>
      <c r="I259" s="102"/>
      <c r="J259" s="102"/>
      <c r="K259" s="102"/>
      <c r="L259" s="102"/>
      <c r="M259" s="39"/>
      <c r="N259" s="39"/>
      <c r="O259" s="39"/>
    </row>
    <row r="260" spans="1:15" ht="14" x14ac:dyDescent="0.15">
      <c r="A260" s="76"/>
      <c r="B260" s="76"/>
      <c r="C260" s="76"/>
      <c r="D260" s="102"/>
      <c r="E260" s="76"/>
      <c r="F260" s="76"/>
      <c r="G260" s="76"/>
      <c r="H260" s="76"/>
      <c r="I260" s="102"/>
      <c r="J260" s="102"/>
      <c r="K260" s="102"/>
      <c r="L260" s="102"/>
      <c r="M260" s="39"/>
      <c r="N260" s="39"/>
      <c r="O260" s="39"/>
    </row>
    <row r="261" spans="1:15" ht="14" x14ac:dyDescent="0.15">
      <c r="A261" s="76"/>
      <c r="B261" s="76"/>
      <c r="C261" s="76"/>
      <c r="D261" s="102"/>
      <c r="E261" s="76"/>
      <c r="F261" s="76"/>
      <c r="G261" s="76"/>
      <c r="H261" s="76"/>
      <c r="I261" s="102"/>
      <c r="J261" s="102"/>
      <c r="K261" s="102"/>
      <c r="L261" s="102"/>
      <c r="M261" s="39"/>
      <c r="N261" s="39"/>
      <c r="O261" s="39"/>
    </row>
    <row r="262" spans="1:15" ht="14" x14ac:dyDescent="0.15">
      <c r="A262" s="76"/>
      <c r="B262" s="76"/>
      <c r="C262" s="76"/>
      <c r="D262" s="102"/>
      <c r="E262" s="76"/>
      <c r="F262" s="76"/>
      <c r="G262" s="76"/>
      <c r="H262" s="76"/>
      <c r="I262" s="102"/>
      <c r="J262" s="102"/>
      <c r="K262" s="102"/>
      <c r="L262" s="102"/>
      <c r="M262" s="39"/>
      <c r="N262" s="39"/>
      <c r="O262" s="39"/>
    </row>
    <row r="263" spans="1:15" ht="14" x14ac:dyDescent="0.15">
      <c r="A263" s="76"/>
      <c r="B263" s="76"/>
      <c r="C263" s="76"/>
      <c r="D263" s="102"/>
      <c r="E263" s="76"/>
      <c r="F263" s="76"/>
      <c r="G263" s="76"/>
      <c r="H263" s="76"/>
      <c r="I263" s="102"/>
      <c r="J263" s="102"/>
      <c r="K263" s="102"/>
      <c r="L263" s="102"/>
      <c r="M263" s="39"/>
      <c r="N263" s="39"/>
      <c r="O263" s="39"/>
    </row>
    <row r="264" spans="1:15" ht="14" x14ac:dyDescent="0.15">
      <c r="A264" s="76"/>
      <c r="B264" s="76"/>
      <c r="C264" s="76"/>
      <c r="D264" s="102"/>
      <c r="E264" s="76"/>
      <c r="F264" s="76"/>
      <c r="G264" s="76"/>
      <c r="H264" s="76"/>
      <c r="I264" s="102"/>
      <c r="J264" s="102"/>
      <c r="K264" s="102"/>
      <c r="L264" s="102"/>
      <c r="M264" s="39"/>
      <c r="N264" s="39"/>
      <c r="O264" s="39"/>
    </row>
    <row r="265" spans="1:15" ht="14" x14ac:dyDescent="0.15">
      <c r="A265" s="76"/>
      <c r="B265" s="76"/>
      <c r="C265" s="76"/>
      <c r="D265" s="102"/>
      <c r="E265" s="76"/>
      <c r="F265" s="76"/>
      <c r="G265" s="76"/>
      <c r="H265" s="76"/>
      <c r="I265" s="102"/>
      <c r="J265" s="102"/>
      <c r="K265" s="102"/>
      <c r="L265" s="102"/>
      <c r="M265" s="39"/>
      <c r="N265" s="39"/>
      <c r="O265" s="39"/>
    </row>
    <row r="266" spans="1:15" ht="14" x14ac:dyDescent="0.15">
      <c r="A266" s="76"/>
      <c r="B266" s="76"/>
      <c r="C266" s="76"/>
      <c r="D266" s="102"/>
      <c r="E266" s="76"/>
      <c r="F266" s="76"/>
      <c r="G266" s="76"/>
      <c r="H266" s="76"/>
      <c r="I266" s="102"/>
      <c r="J266" s="102"/>
      <c r="K266" s="102"/>
      <c r="L266" s="102"/>
      <c r="M266" s="39"/>
      <c r="N266" s="39"/>
      <c r="O266" s="39"/>
    </row>
    <row r="267" spans="1:15" ht="14" x14ac:dyDescent="0.15">
      <c r="A267" s="76"/>
      <c r="B267" s="76"/>
      <c r="C267" s="76"/>
      <c r="D267" s="102"/>
      <c r="E267" s="76"/>
      <c r="F267" s="76"/>
      <c r="G267" s="76"/>
      <c r="H267" s="76"/>
      <c r="I267" s="102"/>
      <c r="J267" s="102"/>
      <c r="K267" s="102"/>
      <c r="L267" s="102"/>
      <c r="M267" s="39"/>
      <c r="N267" s="39"/>
      <c r="O267" s="39"/>
    </row>
    <row r="268" spans="1:15" ht="14" x14ac:dyDescent="0.15">
      <c r="A268" s="76"/>
      <c r="B268" s="76"/>
      <c r="C268" s="76"/>
      <c r="D268" s="102"/>
      <c r="E268" s="76"/>
      <c r="F268" s="76"/>
      <c r="G268" s="76"/>
      <c r="H268" s="76"/>
      <c r="I268" s="102"/>
      <c r="J268" s="102"/>
      <c r="K268" s="102"/>
      <c r="L268" s="102"/>
      <c r="M268" s="39"/>
      <c r="N268" s="39"/>
      <c r="O268" s="39"/>
    </row>
    <row r="269" spans="1:15" ht="14" x14ac:dyDescent="0.15">
      <c r="A269" s="76"/>
      <c r="B269" s="76"/>
      <c r="C269" s="76"/>
      <c r="D269" s="102"/>
      <c r="E269" s="76"/>
      <c r="F269" s="76"/>
      <c r="G269" s="76"/>
      <c r="H269" s="76"/>
      <c r="I269" s="102"/>
      <c r="J269" s="102"/>
      <c r="K269" s="102"/>
      <c r="L269" s="102"/>
      <c r="M269" s="39"/>
      <c r="N269" s="39"/>
      <c r="O269" s="39"/>
    </row>
    <row r="270" spans="1:15" ht="14" x14ac:dyDescent="0.15">
      <c r="A270" s="76"/>
      <c r="B270" s="76"/>
      <c r="C270" s="76"/>
      <c r="D270" s="102"/>
      <c r="E270" s="76"/>
      <c r="F270" s="76"/>
      <c r="G270" s="76"/>
      <c r="H270" s="76"/>
      <c r="I270" s="102"/>
      <c r="J270" s="102"/>
      <c r="K270" s="102"/>
      <c r="L270" s="102"/>
      <c r="M270" s="39"/>
      <c r="N270" s="39"/>
      <c r="O270" s="39"/>
    </row>
    <row r="271" spans="1:15" ht="14" x14ac:dyDescent="0.15">
      <c r="A271" s="76"/>
      <c r="B271" s="76"/>
      <c r="C271" s="76"/>
      <c r="D271" s="102"/>
      <c r="E271" s="76"/>
      <c r="F271" s="76"/>
      <c r="G271" s="76"/>
      <c r="H271" s="76"/>
      <c r="I271" s="102"/>
      <c r="J271" s="102"/>
      <c r="K271" s="102"/>
      <c r="L271" s="102"/>
      <c r="M271" s="39"/>
      <c r="N271" s="39"/>
      <c r="O271" s="39"/>
    </row>
    <row r="272" spans="1:15" ht="14" x14ac:dyDescent="0.15">
      <c r="A272" s="76"/>
      <c r="B272" s="76"/>
      <c r="C272" s="76"/>
      <c r="D272" s="102"/>
      <c r="E272" s="76"/>
      <c r="F272" s="76"/>
      <c r="G272" s="76"/>
      <c r="H272" s="76"/>
      <c r="I272" s="102"/>
      <c r="J272" s="102"/>
      <c r="K272" s="102"/>
      <c r="L272" s="102"/>
      <c r="M272" s="39"/>
      <c r="N272" s="39"/>
      <c r="O272" s="39"/>
    </row>
    <row r="273" spans="1:15" ht="14" x14ac:dyDescent="0.15">
      <c r="A273" s="76"/>
      <c r="B273" s="76"/>
      <c r="C273" s="76"/>
      <c r="D273" s="102"/>
      <c r="E273" s="76"/>
      <c r="F273" s="76"/>
      <c r="G273" s="76"/>
      <c r="H273" s="76"/>
      <c r="I273" s="102"/>
      <c r="J273" s="102"/>
      <c r="K273" s="102"/>
      <c r="L273" s="102"/>
      <c r="M273" s="39"/>
      <c r="N273" s="39"/>
      <c r="O273" s="39"/>
    </row>
    <row r="274" spans="1:15" ht="14" x14ac:dyDescent="0.15">
      <c r="A274" s="76"/>
      <c r="B274" s="76"/>
      <c r="C274" s="76"/>
      <c r="D274" s="102"/>
      <c r="E274" s="76"/>
      <c r="F274" s="76"/>
      <c r="G274" s="76"/>
      <c r="H274" s="76"/>
      <c r="I274" s="102"/>
      <c r="J274" s="102"/>
      <c r="K274" s="102"/>
      <c r="L274" s="102"/>
      <c r="M274" s="39"/>
      <c r="N274" s="39"/>
      <c r="O274" s="39"/>
    </row>
    <row r="275" spans="1:15" ht="14" x14ac:dyDescent="0.15">
      <c r="A275" s="76"/>
      <c r="B275" s="76"/>
      <c r="C275" s="76"/>
      <c r="D275" s="102"/>
      <c r="E275" s="76"/>
      <c r="F275" s="76"/>
      <c r="G275" s="76"/>
      <c r="H275" s="76"/>
      <c r="I275" s="102"/>
      <c r="J275" s="102"/>
      <c r="K275" s="102"/>
      <c r="L275" s="102"/>
      <c r="M275" s="39"/>
      <c r="N275" s="39"/>
      <c r="O275" s="39"/>
    </row>
    <row r="276" spans="1:15" ht="14" x14ac:dyDescent="0.15">
      <c r="A276" s="76"/>
      <c r="B276" s="76"/>
      <c r="C276" s="76"/>
      <c r="D276" s="102"/>
      <c r="E276" s="76"/>
      <c r="F276" s="76"/>
      <c r="G276" s="76"/>
      <c r="H276" s="76"/>
      <c r="I276" s="102"/>
      <c r="J276" s="102"/>
      <c r="K276" s="102"/>
      <c r="L276" s="102"/>
      <c r="M276" s="39"/>
      <c r="N276" s="39"/>
      <c r="O276" s="39"/>
    </row>
    <row r="277" spans="1:15" ht="14" x14ac:dyDescent="0.15">
      <c r="A277" s="76"/>
      <c r="B277" s="76"/>
      <c r="C277" s="76"/>
      <c r="D277" s="102"/>
      <c r="E277" s="76"/>
      <c r="F277" s="76"/>
      <c r="G277" s="76"/>
      <c r="H277" s="76"/>
      <c r="I277" s="102"/>
      <c r="J277" s="102"/>
      <c r="K277" s="102"/>
      <c r="L277" s="102"/>
      <c r="M277" s="39"/>
      <c r="N277" s="39"/>
      <c r="O277" s="39"/>
    </row>
    <row r="278" spans="1:15" ht="14" x14ac:dyDescent="0.15">
      <c r="A278" s="76"/>
      <c r="B278" s="76"/>
      <c r="C278" s="76"/>
      <c r="D278" s="102"/>
      <c r="E278" s="76"/>
      <c r="F278" s="76"/>
      <c r="G278" s="76"/>
      <c r="H278" s="76"/>
      <c r="I278" s="102"/>
      <c r="J278" s="102"/>
      <c r="K278" s="102"/>
      <c r="L278" s="102"/>
      <c r="M278" s="39"/>
      <c r="N278" s="39"/>
      <c r="O278" s="39"/>
    </row>
    <row r="279" spans="1:15" ht="14" x14ac:dyDescent="0.15">
      <c r="A279" s="76"/>
      <c r="B279" s="76"/>
      <c r="C279" s="76"/>
      <c r="D279" s="102"/>
      <c r="E279" s="76"/>
      <c r="F279" s="76"/>
      <c r="G279" s="76"/>
      <c r="H279" s="76"/>
      <c r="I279" s="102"/>
      <c r="J279" s="102"/>
      <c r="K279" s="102"/>
      <c r="L279" s="102"/>
      <c r="M279" s="39"/>
      <c r="N279" s="39"/>
      <c r="O279" s="39"/>
    </row>
    <row r="280" spans="1:15" ht="14" x14ac:dyDescent="0.15">
      <c r="A280" s="76"/>
      <c r="B280" s="76"/>
      <c r="C280" s="76"/>
      <c r="D280" s="102"/>
      <c r="E280" s="76"/>
      <c r="F280" s="76"/>
      <c r="G280" s="76"/>
      <c r="H280" s="76"/>
      <c r="I280" s="102"/>
      <c r="J280" s="102"/>
      <c r="K280" s="102"/>
      <c r="L280" s="102"/>
      <c r="M280" s="39"/>
      <c r="N280" s="39"/>
      <c r="O280" s="39"/>
    </row>
    <row r="281" spans="1:15" ht="14" x14ac:dyDescent="0.15">
      <c r="A281" s="76"/>
      <c r="B281" s="76"/>
      <c r="C281" s="76"/>
      <c r="D281" s="102"/>
      <c r="E281" s="76"/>
      <c r="F281" s="76"/>
      <c r="G281" s="76"/>
      <c r="H281" s="76"/>
      <c r="I281" s="102"/>
      <c r="J281" s="102"/>
      <c r="K281" s="102"/>
      <c r="L281" s="102"/>
      <c r="M281" s="39"/>
      <c r="N281" s="39"/>
      <c r="O281" s="39"/>
    </row>
    <row r="282" spans="1:15" ht="14" x14ac:dyDescent="0.15">
      <c r="A282" s="76"/>
      <c r="B282" s="76"/>
      <c r="C282" s="76"/>
      <c r="D282" s="102"/>
      <c r="E282" s="76"/>
      <c r="F282" s="76"/>
      <c r="G282" s="76"/>
      <c r="H282" s="76"/>
      <c r="I282" s="102"/>
      <c r="J282" s="102"/>
      <c r="K282" s="102"/>
      <c r="L282" s="102"/>
      <c r="M282" s="39"/>
      <c r="N282" s="39"/>
      <c r="O282" s="39"/>
    </row>
    <row r="283" spans="1:15" ht="14" x14ac:dyDescent="0.15">
      <c r="A283" s="76"/>
      <c r="B283" s="76"/>
      <c r="C283" s="76"/>
      <c r="D283" s="102"/>
      <c r="E283" s="76"/>
      <c r="F283" s="76"/>
      <c r="G283" s="76"/>
      <c r="H283" s="76"/>
      <c r="I283" s="102"/>
      <c r="J283" s="102"/>
      <c r="K283" s="102"/>
      <c r="L283" s="102"/>
      <c r="M283" s="39"/>
      <c r="N283" s="39"/>
      <c r="O283" s="39"/>
    </row>
    <row r="284" spans="1:15" ht="14" x14ac:dyDescent="0.15">
      <c r="A284" s="76"/>
      <c r="B284" s="76"/>
      <c r="C284" s="76"/>
      <c r="D284" s="102"/>
      <c r="E284" s="76"/>
      <c r="F284" s="76"/>
      <c r="G284" s="76"/>
      <c r="H284" s="76"/>
      <c r="I284" s="102"/>
      <c r="J284" s="102"/>
      <c r="K284" s="102"/>
      <c r="L284" s="102"/>
      <c r="M284" s="39"/>
      <c r="N284" s="39"/>
      <c r="O284" s="39"/>
    </row>
    <row r="285" spans="1:15" ht="14" x14ac:dyDescent="0.15">
      <c r="A285" s="76"/>
      <c r="B285" s="76"/>
      <c r="C285" s="76"/>
      <c r="D285" s="102"/>
      <c r="E285" s="76"/>
      <c r="F285" s="76"/>
      <c r="G285" s="76"/>
      <c r="H285" s="76"/>
      <c r="I285" s="102"/>
      <c r="J285" s="102"/>
      <c r="K285" s="102"/>
      <c r="L285" s="102"/>
      <c r="M285" s="39"/>
      <c r="N285" s="39"/>
      <c r="O285" s="39"/>
    </row>
    <row r="286" spans="1:15" ht="14" x14ac:dyDescent="0.15">
      <c r="A286" s="76"/>
      <c r="B286" s="76"/>
      <c r="C286" s="76"/>
      <c r="D286" s="102"/>
      <c r="E286" s="76"/>
      <c r="F286" s="76"/>
      <c r="G286" s="76"/>
      <c r="H286" s="76"/>
      <c r="I286" s="102"/>
      <c r="J286" s="102"/>
      <c r="K286" s="102"/>
      <c r="L286" s="102"/>
      <c r="M286" s="39"/>
      <c r="N286" s="39"/>
      <c r="O286" s="39"/>
    </row>
    <row r="287" spans="1:15" ht="14" x14ac:dyDescent="0.15">
      <c r="A287" s="76"/>
      <c r="B287" s="76"/>
      <c r="C287" s="76"/>
      <c r="D287" s="102"/>
      <c r="E287" s="76"/>
      <c r="F287" s="76"/>
      <c r="G287" s="76"/>
      <c r="H287" s="76"/>
      <c r="I287" s="102"/>
      <c r="J287" s="102"/>
      <c r="K287" s="102"/>
      <c r="L287" s="102"/>
      <c r="M287" s="39"/>
      <c r="N287" s="39"/>
      <c r="O287" s="39"/>
    </row>
    <row r="288" spans="1:15" ht="14" x14ac:dyDescent="0.15">
      <c r="A288" s="76"/>
      <c r="B288" s="76"/>
      <c r="C288" s="76"/>
      <c r="D288" s="102"/>
      <c r="E288" s="76"/>
      <c r="F288" s="76"/>
      <c r="G288" s="76"/>
      <c r="H288" s="76"/>
      <c r="I288" s="102"/>
      <c r="J288" s="102"/>
      <c r="K288" s="102"/>
      <c r="L288" s="102"/>
      <c r="M288" s="39"/>
      <c r="N288" s="39"/>
      <c r="O288" s="39"/>
    </row>
    <row r="289" spans="1:15" ht="14" x14ac:dyDescent="0.15">
      <c r="A289" s="76"/>
      <c r="B289" s="76"/>
      <c r="C289" s="76"/>
      <c r="D289" s="102"/>
      <c r="E289" s="76"/>
      <c r="F289" s="76"/>
      <c r="G289" s="76"/>
      <c r="H289" s="76"/>
      <c r="I289" s="102"/>
      <c r="J289" s="102"/>
      <c r="K289" s="102"/>
      <c r="L289" s="102"/>
      <c r="M289" s="39"/>
      <c r="N289" s="39"/>
      <c r="O289" s="39"/>
    </row>
    <row r="290" spans="1:15" ht="14" x14ac:dyDescent="0.15">
      <c r="A290" s="76"/>
      <c r="B290" s="76"/>
      <c r="C290" s="76"/>
      <c r="D290" s="102"/>
      <c r="E290" s="76"/>
      <c r="F290" s="76"/>
      <c r="G290" s="76"/>
      <c r="H290" s="76"/>
      <c r="I290" s="102"/>
      <c r="J290" s="102"/>
      <c r="K290" s="102"/>
      <c r="L290" s="102"/>
      <c r="M290" s="39"/>
      <c r="N290" s="39"/>
      <c r="O290" s="39"/>
    </row>
    <row r="291" spans="1:15" ht="14" x14ac:dyDescent="0.15">
      <c r="A291" s="76"/>
      <c r="B291" s="76"/>
      <c r="C291" s="76"/>
      <c r="D291" s="102"/>
      <c r="E291" s="76"/>
      <c r="F291" s="76"/>
      <c r="G291" s="76"/>
      <c r="H291" s="76"/>
      <c r="I291" s="102"/>
      <c r="J291" s="102"/>
      <c r="K291" s="102"/>
      <c r="L291" s="102"/>
      <c r="M291" s="39"/>
      <c r="N291" s="39"/>
      <c r="O291" s="39"/>
    </row>
    <row r="292" spans="1:15" ht="14" x14ac:dyDescent="0.15">
      <c r="A292" s="76"/>
      <c r="B292" s="76"/>
      <c r="C292" s="76"/>
      <c r="D292" s="102"/>
      <c r="E292" s="76"/>
      <c r="F292" s="76"/>
      <c r="G292" s="76"/>
      <c r="H292" s="76"/>
      <c r="I292" s="102"/>
      <c r="J292" s="102"/>
      <c r="K292" s="102"/>
      <c r="L292" s="102"/>
      <c r="M292" s="39"/>
      <c r="N292" s="39"/>
      <c r="O292" s="39"/>
    </row>
    <row r="293" spans="1:15" ht="14" x14ac:dyDescent="0.15">
      <c r="A293" s="76"/>
      <c r="B293" s="76"/>
      <c r="C293" s="76"/>
      <c r="D293" s="102"/>
      <c r="E293" s="76"/>
      <c r="F293" s="76"/>
      <c r="G293" s="76"/>
      <c r="H293" s="76"/>
      <c r="I293" s="102"/>
      <c r="J293" s="102"/>
      <c r="K293" s="102"/>
      <c r="L293" s="102"/>
      <c r="M293" s="39"/>
      <c r="N293" s="39"/>
      <c r="O293" s="39"/>
    </row>
    <row r="294" spans="1:15" ht="14" x14ac:dyDescent="0.15">
      <c r="A294" s="76"/>
      <c r="B294" s="76"/>
      <c r="C294" s="76"/>
      <c r="D294" s="102"/>
      <c r="E294" s="76"/>
      <c r="F294" s="76"/>
      <c r="G294" s="76"/>
      <c r="H294" s="76"/>
      <c r="I294" s="102"/>
      <c r="J294" s="102"/>
      <c r="K294" s="102"/>
      <c r="L294" s="102"/>
      <c r="M294" s="39"/>
      <c r="N294" s="39"/>
      <c r="O294" s="39"/>
    </row>
    <row r="295" spans="1:15" ht="14" x14ac:dyDescent="0.15">
      <c r="A295" s="76"/>
      <c r="B295" s="76"/>
      <c r="C295" s="76"/>
      <c r="D295" s="102"/>
      <c r="E295" s="76"/>
      <c r="F295" s="76"/>
      <c r="G295" s="76"/>
      <c r="H295" s="76"/>
      <c r="I295" s="102"/>
      <c r="J295" s="102"/>
      <c r="K295" s="102"/>
      <c r="L295" s="102"/>
      <c r="M295" s="39"/>
      <c r="N295" s="39"/>
      <c r="O295" s="39"/>
    </row>
    <row r="296" spans="1:15" ht="14" x14ac:dyDescent="0.15">
      <c r="A296" s="76"/>
      <c r="B296" s="76"/>
      <c r="C296" s="76"/>
      <c r="D296" s="102"/>
      <c r="E296" s="76"/>
      <c r="F296" s="76"/>
      <c r="G296" s="76"/>
      <c r="H296" s="76"/>
      <c r="I296" s="102"/>
      <c r="J296" s="102"/>
      <c r="K296" s="102"/>
      <c r="L296" s="102"/>
      <c r="M296" s="39"/>
      <c r="N296" s="39"/>
      <c r="O296" s="39"/>
    </row>
    <row r="297" spans="1:15" ht="14" x14ac:dyDescent="0.15">
      <c r="A297" s="76"/>
      <c r="B297" s="76"/>
      <c r="C297" s="76"/>
      <c r="D297" s="102"/>
      <c r="E297" s="76"/>
      <c r="F297" s="76"/>
      <c r="G297" s="76"/>
      <c r="H297" s="76"/>
      <c r="I297" s="102"/>
      <c r="J297" s="102"/>
      <c r="K297" s="102"/>
      <c r="L297" s="102"/>
      <c r="M297" s="39"/>
      <c r="N297" s="39"/>
      <c r="O297" s="39"/>
    </row>
    <row r="298" spans="1:15" ht="14" x14ac:dyDescent="0.15">
      <c r="A298" s="76"/>
      <c r="B298" s="76"/>
      <c r="C298" s="76"/>
      <c r="D298" s="102"/>
      <c r="E298" s="76"/>
      <c r="F298" s="76"/>
      <c r="G298" s="76"/>
      <c r="H298" s="76"/>
      <c r="I298" s="102"/>
      <c r="J298" s="102"/>
      <c r="K298" s="102"/>
      <c r="L298" s="102"/>
      <c r="M298" s="39"/>
      <c r="N298" s="39"/>
      <c r="O298" s="39"/>
    </row>
    <row r="299" spans="1:15" ht="14" x14ac:dyDescent="0.15">
      <c r="A299" s="76"/>
      <c r="B299" s="76"/>
      <c r="C299" s="76"/>
      <c r="D299" s="102"/>
      <c r="E299" s="76"/>
      <c r="F299" s="76"/>
      <c r="G299" s="76"/>
      <c r="H299" s="76"/>
      <c r="I299" s="102"/>
      <c r="J299" s="102"/>
      <c r="K299" s="102"/>
      <c r="L299" s="102"/>
      <c r="M299" s="39"/>
      <c r="N299" s="39"/>
      <c r="O299" s="39"/>
    </row>
    <row r="300" spans="1:15" ht="14" x14ac:dyDescent="0.15">
      <c r="A300" s="76"/>
      <c r="B300" s="76"/>
      <c r="C300" s="76"/>
      <c r="D300" s="102"/>
      <c r="E300" s="76"/>
      <c r="F300" s="76"/>
      <c r="G300" s="76"/>
      <c r="H300" s="76"/>
      <c r="I300" s="102"/>
      <c r="J300" s="102"/>
      <c r="K300" s="102"/>
      <c r="L300" s="102"/>
      <c r="M300" s="39"/>
      <c r="N300" s="39"/>
      <c r="O300" s="39"/>
    </row>
    <row r="301" spans="1:15" ht="14" x14ac:dyDescent="0.15">
      <c r="A301" s="76"/>
      <c r="B301" s="76"/>
      <c r="C301" s="76"/>
      <c r="D301" s="102"/>
      <c r="E301" s="76"/>
      <c r="F301" s="76"/>
      <c r="G301" s="76"/>
      <c r="H301" s="76"/>
      <c r="I301" s="102"/>
      <c r="J301" s="102"/>
      <c r="K301" s="102"/>
      <c r="L301" s="102"/>
      <c r="M301" s="39"/>
      <c r="N301" s="39"/>
      <c r="O301" s="39"/>
    </row>
    <row r="302" spans="1:15" ht="14" x14ac:dyDescent="0.15">
      <c r="A302" s="76"/>
      <c r="B302" s="76"/>
      <c r="C302" s="76"/>
      <c r="D302" s="102"/>
      <c r="E302" s="76"/>
      <c r="F302" s="76"/>
      <c r="G302" s="76"/>
      <c r="H302" s="76"/>
      <c r="I302" s="102"/>
      <c r="J302" s="102"/>
      <c r="K302" s="102"/>
      <c r="L302" s="102"/>
      <c r="M302" s="39"/>
      <c r="N302" s="39"/>
      <c r="O302" s="39"/>
    </row>
    <row r="303" spans="1:15" ht="14" x14ac:dyDescent="0.15">
      <c r="A303" s="76"/>
      <c r="B303" s="76"/>
      <c r="C303" s="76"/>
      <c r="D303" s="102"/>
      <c r="E303" s="76"/>
      <c r="F303" s="76"/>
      <c r="G303" s="76"/>
      <c r="H303" s="76"/>
      <c r="I303" s="102"/>
      <c r="J303" s="102"/>
      <c r="K303" s="102"/>
      <c r="L303" s="102"/>
      <c r="M303" s="39"/>
      <c r="N303" s="39"/>
      <c r="O303" s="39"/>
    </row>
    <row r="304" spans="1:15" ht="14" x14ac:dyDescent="0.15">
      <c r="A304" s="76"/>
      <c r="B304" s="76"/>
      <c r="C304" s="76"/>
      <c r="D304" s="102"/>
      <c r="E304" s="76"/>
      <c r="F304" s="76"/>
      <c r="G304" s="76"/>
      <c r="H304" s="76"/>
      <c r="I304" s="102"/>
      <c r="J304" s="102"/>
      <c r="K304" s="102"/>
      <c r="L304" s="102"/>
      <c r="M304" s="39"/>
      <c r="N304" s="39"/>
      <c r="O304" s="39"/>
    </row>
    <row r="305" spans="1:15" ht="14" x14ac:dyDescent="0.15">
      <c r="A305" s="76"/>
      <c r="B305" s="76"/>
      <c r="C305" s="76"/>
      <c r="D305" s="102"/>
      <c r="E305" s="76"/>
      <c r="F305" s="76"/>
      <c r="G305" s="76"/>
      <c r="H305" s="76"/>
      <c r="I305" s="102"/>
      <c r="J305" s="102"/>
      <c r="K305" s="102"/>
      <c r="L305" s="102"/>
      <c r="M305" s="39"/>
      <c r="N305" s="39"/>
      <c r="O305" s="39"/>
    </row>
    <row r="306" spans="1:15" ht="14" x14ac:dyDescent="0.15">
      <c r="A306" s="76"/>
      <c r="B306" s="76"/>
      <c r="C306" s="76"/>
      <c r="D306" s="102"/>
      <c r="E306" s="76"/>
      <c r="F306" s="76"/>
      <c r="G306" s="76"/>
      <c r="H306" s="76"/>
      <c r="I306" s="102"/>
      <c r="J306" s="102"/>
      <c r="K306" s="102"/>
      <c r="L306" s="102"/>
      <c r="M306" s="39"/>
      <c r="N306" s="39"/>
      <c r="O306" s="39"/>
    </row>
    <row r="307" spans="1:15" ht="14" x14ac:dyDescent="0.15">
      <c r="A307" s="76"/>
      <c r="B307" s="76"/>
      <c r="C307" s="76"/>
      <c r="D307" s="102"/>
      <c r="E307" s="76"/>
      <c r="F307" s="76"/>
      <c r="G307" s="76"/>
      <c r="H307" s="76"/>
      <c r="I307" s="102"/>
      <c r="J307" s="102"/>
      <c r="K307" s="102"/>
      <c r="L307" s="102"/>
      <c r="M307" s="39"/>
      <c r="N307" s="39"/>
      <c r="O307" s="39"/>
    </row>
    <row r="308" spans="1:15" ht="14" x14ac:dyDescent="0.15">
      <c r="A308" s="76"/>
      <c r="B308" s="76"/>
      <c r="C308" s="76"/>
      <c r="D308" s="102"/>
      <c r="E308" s="76"/>
      <c r="F308" s="76"/>
      <c r="G308" s="76"/>
      <c r="H308" s="76"/>
      <c r="I308" s="102"/>
      <c r="J308" s="102"/>
      <c r="K308" s="102"/>
      <c r="L308" s="102"/>
      <c r="M308" s="39"/>
      <c r="N308" s="39"/>
      <c r="O308" s="39"/>
    </row>
    <row r="309" spans="1:15" ht="14" x14ac:dyDescent="0.15">
      <c r="A309" s="76"/>
      <c r="B309" s="76"/>
      <c r="C309" s="76"/>
      <c r="D309" s="102"/>
      <c r="E309" s="76"/>
      <c r="F309" s="76"/>
      <c r="G309" s="76"/>
      <c r="H309" s="76"/>
      <c r="I309" s="102"/>
      <c r="J309" s="102"/>
      <c r="K309" s="102"/>
      <c r="L309" s="102"/>
      <c r="M309" s="39"/>
      <c r="N309" s="39"/>
      <c r="O309" s="39"/>
    </row>
    <row r="310" spans="1:15" ht="14" x14ac:dyDescent="0.15">
      <c r="A310" s="76"/>
      <c r="B310" s="76"/>
      <c r="C310" s="76"/>
      <c r="D310" s="102"/>
      <c r="E310" s="76"/>
      <c r="F310" s="76"/>
      <c r="G310" s="76"/>
      <c r="H310" s="76"/>
      <c r="I310" s="102"/>
      <c r="J310" s="102"/>
      <c r="K310" s="102"/>
      <c r="L310" s="102"/>
      <c r="M310" s="39"/>
      <c r="N310" s="39"/>
      <c r="O310" s="39"/>
    </row>
    <row r="311" spans="1:15" ht="14" x14ac:dyDescent="0.15">
      <c r="A311" s="76"/>
      <c r="B311" s="76"/>
      <c r="C311" s="76"/>
      <c r="D311" s="102"/>
      <c r="E311" s="76"/>
      <c r="F311" s="76"/>
      <c r="G311" s="76"/>
      <c r="H311" s="76"/>
      <c r="I311" s="102"/>
      <c r="J311" s="102"/>
      <c r="K311" s="102"/>
      <c r="L311" s="102"/>
      <c r="M311" s="39"/>
      <c r="N311" s="39"/>
      <c r="O311" s="39"/>
    </row>
    <row r="312" spans="1:15" ht="14" x14ac:dyDescent="0.15">
      <c r="A312" s="76"/>
      <c r="B312" s="76"/>
      <c r="C312" s="76"/>
      <c r="D312" s="102"/>
      <c r="E312" s="76"/>
      <c r="F312" s="76"/>
      <c r="G312" s="76"/>
      <c r="H312" s="76"/>
      <c r="I312" s="102"/>
      <c r="J312" s="102"/>
      <c r="K312" s="102"/>
      <c r="L312" s="102"/>
      <c r="M312" s="39"/>
      <c r="N312" s="39"/>
      <c r="O312" s="39"/>
    </row>
    <row r="313" spans="1:15" ht="14" x14ac:dyDescent="0.15">
      <c r="A313" s="76"/>
      <c r="B313" s="76"/>
      <c r="C313" s="76"/>
      <c r="D313" s="102"/>
      <c r="E313" s="76"/>
      <c r="F313" s="76"/>
      <c r="G313" s="76"/>
      <c r="H313" s="76"/>
      <c r="I313" s="102"/>
      <c r="J313" s="102"/>
      <c r="K313" s="102"/>
      <c r="L313" s="102"/>
      <c r="M313" s="39"/>
      <c r="N313" s="39"/>
      <c r="O313" s="39"/>
    </row>
    <row r="314" spans="1:15" ht="14" x14ac:dyDescent="0.15">
      <c r="A314" s="76"/>
      <c r="B314" s="76"/>
      <c r="C314" s="76"/>
      <c r="D314" s="102"/>
      <c r="E314" s="76"/>
      <c r="F314" s="76"/>
      <c r="G314" s="76"/>
      <c r="H314" s="76"/>
      <c r="I314" s="102"/>
      <c r="J314" s="102"/>
      <c r="K314" s="102"/>
      <c r="L314" s="102"/>
      <c r="M314" s="39"/>
      <c r="N314" s="39"/>
      <c r="O314" s="39"/>
    </row>
    <row r="315" spans="1:15" ht="14" x14ac:dyDescent="0.15">
      <c r="A315" s="76"/>
      <c r="B315" s="76"/>
      <c r="C315" s="76"/>
      <c r="D315" s="102"/>
      <c r="E315" s="76"/>
      <c r="F315" s="76"/>
      <c r="G315" s="76"/>
      <c r="H315" s="76"/>
      <c r="I315" s="102"/>
      <c r="J315" s="102"/>
      <c r="K315" s="102"/>
      <c r="L315" s="102"/>
      <c r="M315" s="39"/>
      <c r="N315" s="39"/>
      <c r="O315" s="39"/>
    </row>
    <row r="316" spans="1:15" ht="14" x14ac:dyDescent="0.15">
      <c r="A316" s="76"/>
      <c r="B316" s="76"/>
      <c r="C316" s="76"/>
      <c r="D316" s="102"/>
      <c r="E316" s="76"/>
      <c r="F316" s="76"/>
      <c r="G316" s="76"/>
      <c r="H316" s="76"/>
      <c r="I316" s="102"/>
      <c r="J316" s="102"/>
      <c r="K316" s="102"/>
      <c r="L316" s="102"/>
      <c r="M316" s="39"/>
      <c r="N316" s="39"/>
      <c r="O316" s="39"/>
    </row>
    <row r="317" spans="1:15" ht="14" x14ac:dyDescent="0.15">
      <c r="A317" s="76"/>
      <c r="B317" s="76"/>
      <c r="C317" s="76"/>
      <c r="D317" s="102"/>
      <c r="E317" s="76"/>
      <c r="F317" s="76"/>
      <c r="G317" s="76"/>
      <c r="H317" s="76"/>
      <c r="I317" s="102"/>
      <c r="J317" s="102"/>
      <c r="K317" s="102"/>
      <c r="L317" s="102"/>
      <c r="M317" s="39"/>
      <c r="N317" s="39"/>
      <c r="O317" s="39"/>
    </row>
    <row r="318" spans="1:15" ht="14" x14ac:dyDescent="0.15">
      <c r="A318" s="76"/>
      <c r="B318" s="76"/>
      <c r="C318" s="76"/>
      <c r="D318" s="102"/>
      <c r="E318" s="76"/>
      <c r="F318" s="76"/>
      <c r="G318" s="76"/>
      <c r="H318" s="76"/>
      <c r="I318" s="102"/>
      <c r="J318" s="102"/>
      <c r="K318" s="102"/>
      <c r="L318" s="102"/>
      <c r="M318" s="39"/>
      <c r="N318" s="39"/>
      <c r="O318" s="39"/>
    </row>
    <row r="319" spans="1:15" ht="14" x14ac:dyDescent="0.15">
      <c r="A319" s="76"/>
      <c r="B319" s="76"/>
      <c r="C319" s="76"/>
      <c r="D319" s="102"/>
      <c r="E319" s="76"/>
      <c r="F319" s="76"/>
      <c r="G319" s="76"/>
      <c r="H319" s="76"/>
      <c r="I319" s="102"/>
      <c r="J319" s="102"/>
      <c r="K319" s="102"/>
      <c r="L319" s="102"/>
      <c r="M319" s="39"/>
      <c r="N319" s="39"/>
      <c r="O319" s="39"/>
    </row>
    <row r="320" spans="1:15" ht="14" x14ac:dyDescent="0.15">
      <c r="A320" s="76"/>
      <c r="B320" s="76"/>
      <c r="C320" s="76"/>
      <c r="D320" s="102"/>
      <c r="E320" s="76"/>
      <c r="F320" s="76"/>
      <c r="G320" s="76"/>
      <c r="H320" s="76"/>
      <c r="I320" s="102"/>
      <c r="J320" s="102"/>
      <c r="K320" s="102"/>
      <c r="L320" s="102"/>
      <c r="M320" s="39"/>
      <c r="N320" s="39"/>
      <c r="O320" s="39"/>
    </row>
    <row r="321" spans="1:15" ht="14" x14ac:dyDescent="0.15">
      <c r="A321" s="76"/>
      <c r="B321" s="76"/>
      <c r="C321" s="76"/>
      <c r="D321" s="102"/>
      <c r="E321" s="76"/>
      <c r="F321" s="76"/>
      <c r="G321" s="76"/>
      <c r="H321" s="76"/>
      <c r="I321" s="102"/>
      <c r="J321" s="102"/>
      <c r="K321" s="102"/>
      <c r="L321" s="102"/>
      <c r="M321" s="39"/>
      <c r="N321" s="39"/>
      <c r="O321" s="39"/>
    </row>
    <row r="322" spans="1:15" ht="14" x14ac:dyDescent="0.15">
      <c r="A322" s="76"/>
      <c r="B322" s="76"/>
      <c r="C322" s="76"/>
      <c r="D322" s="102"/>
      <c r="E322" s="76"/>
      <c r="F322" s="76"/>
      <c r="G322" s="76"/>
      <c r="H322" s="76"/>
      <c r="I322" s="102"/>
      <c r="J322" s="102"/>
      <c r="K322" s="102"/>
      <c r="L322" s="102"/>
      <c r="M322" s="39"/>
      <c r="N322" s="39"/>
      <c r="O322" s="39"/>
    </row>
    <row r="323" spans="1:15" ht="14" x14ac:dyDescent="0.15">
      <c r="A323" s="76"/>
      <c r="B323" s="76"/>
      <c r="C323" s="76"/>
      <c r="D323" s="102"/>
      <c r="E323" s="76"/>
      <c r="F323" s="76"/>
      <c r="G323" s="76"/>
      <c r="H323" s="76"/>
      <c r="I323" s="102"/>
      <c r="J323" s="102"/>
      <c r="K323" s="102"/>
      <c r="L323" s="102"/>
      <c r="M323" s="39"/>
      <c r="N323" s="39"/>
      <c r="O323" s="39"/>
    </row>
    <row r="324" spans="1:15" ht="14" x14ac:dyDescent="0.15">
      <c r="A324" s="76"/>
      <c r="B324" s="76"/>
      <c r="C324" s="76"/>
      <c r="D324" s="102"/>
      <c r="E324" s="76"/>
      <c r="F324" s="76"/>
      <c r="G324" s="76"/>
      <c r="H324" s="76"/>
      <c r="I324" s="102"/>
      <c r="J324" s="102"/>
      <c r="K324" s="102"/>
      <c r="L324" s="102"/>
      <c r="M324" s="39"/>
      <c r="N324" s="39"/>
      <c r="O324" s="39"/>
    </row>
    <row r="325" spans="1:15" ht="14" x14ac:dyDescent="0.15">
      <c r="A325" s="76"/>
      <c r="B325" s="76"/>
      <c r="C325" s="76"/>
      <c r="D325" s="102"/>
      <c r="E325" s="76"/>
      <c r="F325" s="76"/>
      <c r="G325" s="76"/>
      <c r="H325" s="76"/>
      <c r="I325" s="102"/>
      <c r="J325" s="102"/>
      <c r="K325" s="102"/>
      <c r="L325" s="102"/>
      <c r="M325" s="39"/>
      <c r="N325" s="39"/>
      <c r="O325" s="39"/>
    </row>
    <row r="326" spans="1:15" ht="14" x14ac:dyDescent="0.15">
      <c r="A326" s="76"/>
      <c r="B326" s="76"/>
      <c r="C326" s="76"/>
      <c r="D326" s="102"/>
      <c r="E326" s="76"/>
      <c r="F326" s="76"/>
      <c r="G326" s="76"/>
      <c r="H326" s="76"/>
      <c r="I326" s="102"/>
      <c r="J326" s="102"/>
      <c r="K326" s="102"/>
      <c r="L326" s="102"/>
      <c r="M326" s="39"/>
      <c r="N326" s="39"/>
      <c r="O326" s="39"/>
    </row>
    <row r="327" spans="1:15" ht="14" x14ac:dyDescent="0.15">
      <c r="A327" s="76"/>
      <c r="B327" s="76"/>
      <c r="C327" s="76"/>
      <c r="D327" s="102"/>
      <c r="E327" s="76"/>
      <c r="F327" s="76"/>
      <c r="G327" s="76"/>
      <c r="H327" s="76"/>
      <c r="I327" s="102"/>
      <c r="J327" s="102"/>
      <c r="K327" s="102"/>
      <c r="L327" s="102"/>
      <c r="M327" s="39"/>
      <c r="N327" s="39"/>
      <c r="O327" s="39"/>
    </row>
    <row r="328" spans="1:15" ht="14" x14ac:dyDescent="0.15">
      <c r="A328" s="76"/>
      <c r="B328" s="76"/>
      <c r="C328" s="76"/>
      <c r="D328" s="102"/>
      <c r="E328" s="76"/>
      <c r="F328" s="76"/>
      <c r="G328" s="76"/>
      <c r="H328" s="76"/>
      <c r="I328" s="102"/>
      <c r="J328" s="102"/>
      <c r="K328" s="102"/>
      <c r="L328" s="102"/>
      <c r="M328" s="39"/>
      <c r="N328" s="39"/>
      <c r="O328" s="39"/>
    </row>
    <row r="329" spans="1:15" ht="14" x14ac:dyDescent="0.15">
      <c r="A329" s="76"/>
      <c r="B329" s="76"/>
      <c r="C329" s="76"/>
      <c r="D329" s="102"/>
      <c r="E329" s="76"/>
      <c r="F329" s="76"/>
      <c r="G329" s="76"/>
      <c r="H329" s="76"/>
      <c r="I329" s="102"/>
      <c r="J329" s="102"/>
      <c r="K329" s="102"/>
      <c r="L329" s="102"/>
      <c r="M329" s="39"/>
      <c r="N329" s="39"/>
      <c r="O329" s="39"/>
    </row>
    <row r="330" spans="1:15" ht="14" x14ac:dyDescent="0.15">
      <c r="A330" s="76"/>
      <c r="B330" s="76"/>
      <c r="C330" s="76"/>
      <c r="D330" s="102"/>
      <c r="E330" s="76"/>
      <c r="F330" s="76"/>
      <c r="G330" s="76"/>
      <c r="H330" s="76"/>
      <c r="I330" s="102"/>
      <c r="J330" s="102"/>
      <c r="K330" s="102"/>
      <c r="L330" s="102"/>
      <c r="M330" s="39"/>
      <c r="N330" s="39"/>
      <c r="O330" s="39"/>
    </row>
    <row r="331" spans="1:15" ht="14" x14ac:dyDescent="0.15">
      <c r="A331" s="76"/>
      <c r="B331" s="76"/>
      <c r="C331" s="76"/>
      <c r="D331" s="102"/>
      <c r="E331" s="76"/>
      <c r="F331" s="76"/>
      <c r="G331" s="76"/>
      <c r="H331" s="76"/>
      <c r="I331" s="102"/>
      <c r="J331" s="102"/>
      <c r="K331" s="102"/>
      <c r="L331" s="102"/>
      <c r="M331" s="39"/>
      <c r="N331" s="39"/>
      <c r="O331" s="39"/>
    </row>
    <row r="332" spans="1:15" ht="14" x14ac:dyDescent="0.15">
      <c r="A332" s="76"/>
      <c r="B332" s="76"/>
      <c r="C332" s="76"/>
      <c r="D332" s="102"/>
      <c r="E332" s="76"/>
      <c r="F332" s="76"/>
      <c r="G332" s="76"/>
      <c r="H332" s="76"/>
      <c r="I332" s="102"/>
      <c r="J332" s="102"/>
      <c r="K332" s="102"/>
      <c r="L332" s="102"/>
      <c r="M332" s="39"/>
      <c r="N332" s="39"/>
      <c r="O332" s="39"/>
    </row>
    <row r="333" spans="1:15" ht="14" x14ac:dyDescent="0.15">
      <c r="A333" s="76"/>
      <c r="B333" s="76"/>
      <c r="C333" s="76"/>
      <c r="D333" s="102"/>
      <c r="E333" s="76"/>
      <c r="F333" s="76"/>
      <c r="G333" s="76"/>
      <c r="H333" s="76"/>
      <c r="I333" s="102"/>
      <c r="J333" s="102"/>
      <c r="K333" s="102"/>
      <c r="L333" s="102"/>
      <c r="M333" s="39"/>
      <c r="N333" s="39"/>
      <c r="O333" s="39"/>
    </row>
    <row r="334" spans="1:15" ht="14" x14ac:dyDescent="0.15">
      <c r="A334" s="76"/>
      <c r="B334" s="76"/>
      <c r="C334" s="76"/>
      <c r="D334" s="102"/>
      <c r="E334" s="76"/>
      <c r="F334" s="76"/>
      <c r="G334" s="76"/>
      <c r="H334" s="76"/>
      <c r="I334" s="102"/>
      <c r="J334" s="102"/>
      <c r="K334" s="102"/>
      <c r="L334" s="102"/>
      <c r="M334" s="39"/>
      <c r="N334" s="39"/>
      <c r="O334" s="39"/>
    </row>
    <row r="335" spans="1:15" ht="14" x14ac:dyDescent="0.15">
      <c r="A335" s="76"/>
      <c r="B335" s="76"/>
      <c r="C335" s="76"/>
      <c r="D335" s="102"/>
      <c r="E335" s="76"/>
      <c r="F335" s="76"/>
      <c r="G335" s="76"/>
      <c r="H335" s="76"/>
      <c r="I335" s="102"/>
      <c r="J335" s="102"/>
      <c r="K335" s="102"/>
      <c r="L335" s="102"/>
      <c r="M335" s="39"/>
      <c r="N335" s="39"/>
      <c r="O335" s="39"/>
    </row>
    <row r="336" spans="1:15" ht="14" x14ac:dyDescent="0.15">
      <c r="A336" s="76"/>
      <c r="B336" s="76"/>
      <c r="C336" s="76"/>
      <c r="D336" s="102"/>
      <c r="E336" s="76"/>
      <c r="F336" s="76"/>
      <c r="G336" s="76"/>
      <c r="H336" s="76"/>
      <c r="I336" s="102"/>
      <c r="J336" s="102"/>
      <c r="K336" s="102"/>
      <c r="L336" s="102"/>
      <c r="M336" s="39"/>
      <c r="N336" s="39"/>
      <c r="O336" s="39"/>
    </row>
    <row r="337" spans="1:15" ht="14" x14ac:dyDescent="0.15">
      <c r="A337" s="76"/>
      <c r="B337" s="76"/>
      <c r="C337" s="76"/>
      <c r="D337" s="102"/>
      <c r="E337" s="76"/>
      <c r="F337" s="76"/>
      <c r="G337" s="76"/>
      <c r="H337" s="76"/>
      <c r="I337" s="102"/>
      <c r="J337" s="102"/>
      <c r="K337" s="102"/>
      <c r="L337" s="102"/>
      <c r="M337" s="39"/>
      <c r="N337" s="39"/>
      <c r="O337" s="39"/>
    </row>
    <row r="338" spans="1:15" ht="14" x14ac:dyDescent="0.15">
      <c r="A338" s="76"/>
      <c r="B338" s="76"/>
      <c r="C338" s="76"/>
      <c r="D338" s="102"/>
      <c r="E338" s="76"/>
      <c r="F338" s="76"/>
      <c r="G338" s="76"/>
      <c r="H338" s="76"/>
      <c r="I338" s="102"/>
      <c r="J338" s="102"/>
      <c r="K338" s="102"/>
      <c r="L338" s="102"/>
      <c r="M338" s="39"/>
      <c r="N338" s="39"/>
      <c r="O338" s="39"/>
    </row>
    <row r="339" spans="1:15" ht="14" x14ac:dyDescent="0.15">
      <c r="A339" s="76"/>
      <c r="B339" s="76"/>
      <c r="C339" s="76"/>
      <c r="D339" s="102"/>
      <c r="E339" s="76"/>
      <c r="F339" s="76"/>
      <c r="G339" s="76"/>
      <c r="H339" s="76"/>
      <c r="I339" s="102"/>
      <c r="J339" s="102"/>
      <c r="K339" s="102"/>
      <c r="L339" s="102"/>
      <c r="M339" s="39"/>
      <c r="N339" s="39"/>
      <c r="O339" s="39"/>
    </row>
    <row r="340" spans="1:15" ht="14" x14ac:dyDescent="0.15">
      <c r="A340" s="76"/>
      <c r="B340" s="76"/>
      <c r="C340" s="76"/>
      <c r="D340" s="102"/>
      <c r="E340" s="76"/>
      <c r="F340" s="76"/>
      <c r="G340" s="76"/>
      <c r="H340" s="76"/>
      <c r="I340" s="102"/>
      <c r="J340" s="102"/>
      <c r="K340" s="102"/>
      <c r="L340" s="102"/>
      <c r="M340" s="39"/>
      <c r="N340" s="39"/>
      <c r="O340" s="39"/>
    </row>
    <row r="341" spans="1:15" ht="14" x14ac:dyDescent="0.15">
      <c r="A341" s="76"/>
      <c r="B341" s="76"/>
      <c r="C341" s="76"/>
      <c r="D341" s="102"/>
      <c r="E341" s="76"/>
      <c r="F341" s="76"/>
      <c r="G341" s="76"/>
      <c r="H341" s="76"/>
      <c r="I341" s="102"/>
      <c r="J341" s="102"/>
      <c r="K341" s="102"/>
      <c r="L341" s="102"/>
      <c r="M341" s="39"/>
      <c r="N341" s="39"/>
      <c r="O341" s="39"/>
    </row>
    <row r="342" spans="1:15" ht="14" x14ac:dyDescent="0.15">
      <c r="A342" s="76"/>
      <c r="B342" s="76"/>
      <c r="C342" s="76"/>
      <c r="D342" s="102"/>
      <c r="E342" s="76"/>
      <c r="F342" s="76"/>
      <c r="G342" s="76"/>
      <c r="H342" s="76"/>
      <c r="I342" s="102"/>
      <c r="J342" s="102"/>
      <c r="K342" s="102"/>
      <c r="L342" s="102"/>
      <c r="M342" s="39"/>
      <c r="N342" s="39"/>
      <c r="O342" s="39"/>
    </row>
    <row r="343" spans="1:15" ht="14" x14ac:dyDescent="0.15">
      <c r="A343" s="76"/>
      <c r="B343" s="76"/>
      <c r="C343" s="76"/>
      <c r="D343" s="102"/>
      <c r="E343" s="76"/>
      <c r="F343" s="76"/>
      <c r="G343" s="76"/>
      <c r="H343" s="76"/>
      <c r="I343" s="102"/>
      <c r="J343" s="102"/>
      <c r="K343" s="102"/>
      <c r="L343" s="102"/>
      <c r="M343" s="39"/>
      <c r="N343" s="39"/>
      <c r="O343" s="39"/>
    </row>
    <row r="344" spans="1:15" ht="14" x14ac:dyDescent="0.15">
      <c r="A344" s="76"/>
      <c r="B344" s="76"/>
      <c r="C344" s="76"/>
      <c r="D344" s="102"/>
      <c r="E344" s="76"/>
      <c r="F344" s="76"/>
      <c r="G344" s="76"/>
      <c r="H344" s="76"/>
      <c r="I344" s="102"/>
      <c r="J344" s="102"/>
      <c r="K344" s="102"/>
      <c r="L344" s="102"/>
      <c r="M344" s="39"/>
      <c r="N344" s="39"/>
      <c r="O344" s="39"/>
    </row>
    <row r="345" spans="1:15" ht="14" x14ac:dyDescent="0.15">
      <c r="A345" s="76"/>
      <c r="B345" s="76"/>
      <c r="C345" s="76"/>
      <c r="D345" s="102"/>
      <c r="E345" s="76"/>
      <c r="F345" s="76"/>
      <c r="G345" s="76"/>
      <c r="H345" s="76"/>
      <c r="I345" s="102"/>
      <c r="J345" s="102"/>
      <c r="K345" s="102"/>
      <c r="L345" s="102"/>
      <c r="M345" s="39"/>
      <c r="N345" s="39"/>
      <c r="O345" s="39"/>
    </row>
    <row r="346" spans="1:15" ht="14" x14ac:dyDescent="0.15">
      <c r="A346" s="76"/>
      <c r="B346" s="76"/>
      <c r="C346" s="76"/>
      <c r="D346" s="102"/>
      <c r="E346" s="76"/>
      <c r="F346" s="76"/>
      <c r="G346" s="76"/>
      <c r="H346" s="76"/>
      <c r="I346" s="102"/>
      <c r="J346" s="102"/>
      <c r="K346" s="102"/>
      <c r="L346" s="102"/>
      <c r="M346" s="39"/>
      <c r="N346" s="39"/>
      <c r="O346" s="39"/>
    </row>
    <row r="347" spans="1:15" ht="14" x14ac:dyDescent="0.15">
      <c r="A347" s="76"/>
      <c r="B347" s="76"/>
      <c r="C347" s="76"/>
      <c r="D347" s="102"/>
      <c r="E347" s="76"/>
      <c r="F347" s="76"/>
      <c r="G347" s="76"/>
      <c r="H347" s="76"/>
      <c r="I347" s="102"/>
      <c r="J347" s="102"/>
      <c r="K347" s="102"/>
      <c r="L347" s="102"/>
      <c r="M347" s="39"/>
      <c r="N347" s="39"/>
      <c r="O347" s="39"/>
    </row>
    <row r="348" spans="1:15" ht="14" x14ac:dyDescent="0.15">
      <c r="A348" s="76"/>
      <c r="B348" s="76"/>
      <c r="C348" s="76"/>
      <c r="D348" s="102"/>
      <c r="E348" s="76"/>
      <c r="F348" s="76"/>
      <c r="G348" s="76"/>
      <c r="H348" s="76"/>
      <c r="I348" s="102"/>
      <c r="J348" s="102"/>
      <c r="K348" s="102"/>
      <c r="L348" s="102"/>
      <c r="M348" s="39"/>
      <c r="N348" s="39"/>
      <c r="O348" s="39"/>
    </row>
    <row r="349" spans="1:15" ht="14" x14ac:dyDescent="0.15">
      <c r="A349" s="76"/>
      <c r="B349" s="76"/>
      <c r="C349" s="76"/>
      <c r="D349" s="102"/>
      <c r="E349" s="76"/>
      <c r="F349" s="76"/>
      <c r="G349" s="76"/>
      <c r="H349" s="76"/>
      <c r="I349" s="102"/>
      <c r="J349" s="102"/>
      <c r="K349" s="102"/>
      <c r="L349" s="102"/>
      <c r="M349" s="39"/>
      <c r="N349" s="39"/>
      <c r="O349" s="39"/>
    </row>
    <row r="350" spans="1:15" ht="14" x14ac:dyDescent="0.15">
      <c r="A350" s="76"/>
      <c r="B350" s="76"/>
      <c r="C350" s="76"/>
      <c r="D350" s="102"/>
      <c r="E350" s="76"/>
      <c r="F350" s="76"/>
      <c r="G350" s="76"/>
      <c r="H350" s="76"/>
      <c r="I350" s="102"/>
      <c r="J350" s="102"/>
      <c r="K350" s="102"/>
      <c r="L350" s="102"/>
      <c r="M350" s="39"/>
      <c r="N350" s="39"/>
      <c r="O350" s="39"/>
    </row>
    <row r="351" spans="1:15" ht="14" x14ac:dyDescent="0.15">
      <c r="A351" s="76"/>
      <c r="B351" s="76"/>
      <c r="C351" s="76"/>
      <c r="D351" s="102"/>
      <c r="E351" s="76"/>
      <c r="F351" s="76"/>
      <c r="G351" s="76"/>
      <c r="H351" s="76"/>
      <c r="I351" s="102"/>
      <c r="J351" s="102"/>
      <c r="K351" s="102"/>
      <c r="L351" s="102"/>
      <c r="M351" s="39"/>
      <c r="N351" s="39"/>
      <c r="O351" s="39"/>
    </row>
    <row r="352" spans="1:15" ht="14" x14ac:dyDescent="0.15">
      <c r="A352" s="76"/>
      <c r="B352" s="76"/>
      <c r="C352" s="76"/>
      <c r="D352" s="102"/>
      <c r="E352" s="76"/>
      <c r="F352" s="76"/>
      <c r="G352" s="76"/>
      <c r="H352" s="76"/>
      <c r="I352" s="102"/>
      <c r="J352" s="102"/>
      <c r="K352" s="102"/>
      <c r="L352" s="102"/>
      <c r="M352" s="39"/>
      <c r="N352" s="39"/>
      <c r="O352" s="39"/>
    </row>
    <row r="353" spans="1:15" ht="14" x14ac:dyDescent="0.15">
      <c r="A353" s="76"/>
      <c r="B353" s="76"/>
      <c r="C353" s="76"/>
      <c r="D353" s="102"/>
      <c r="E353" s="76"/>
      <c r="F353" s="76"/>
      <c r="G353" s="76"/>
      <c r="H353" s="76"/>
      <c r="I353" s="102"/>
      <c r="J353" s="102"/>
      <c r="K353" s="102"/>
      <c r="L353" s="102"/>
      <c r="M353" s="39"/>
      <c r="N353" s="39"/>
      <c r="O353" s="39"/>
    </row>
    <row r="354" spans="1:15" ht="14" x14ac:dyDescent="0.15">
      <c r="A354" s="76"/>
      <c r="B354" s="76"/>
      <c r="C354" s="76"/>
      <c r="D354" s="102"/>
      <c r="E354" s="76"/>
      <c r="F354" s="76"/>
      <c r="G354" s="76"/>
      <c r="H354" s="76"/>
      <c r="I354" s="102"/>
      <c r="J354" s="102"/>
      <c r="K354" s="102"/>
      <c r="L354" s="102"/>
      <c r="M354" s="39"/>
      <c r="N354" s="39"/>
      <c r="O354" s="39"/>
    </row>
    <row r="355" spans="1:15" ht="14" x14ac:dyDescent="0.15">
      <c r="A355" s="76"/>
      <c r="B355" s="76"/>
      <c r="C355" s="76"/>
      <c r="D355" s="102"/>
      <c r="E355" s="76"/>
      <c r="F355" s="76"/>
      <c r="G355" s="76"/>
      <c r="H355" s="76"/>
      <c r="I355" s="102"/>
      <c r="J355" s="102"/>
      <c r="K355" s="102"/>
      <c r="L355" s="102"/>
      <c r="M355" s="39"/>
      <c r="N355" s="39"/>
      <c r="O355" s="39"/>
    </row>
    <row r="356" spans="1:15" ht="14" x14ac:dyDescent="0.15">
      <c r="A356" s="76"/>
      <c r="B356" s="76"/>
      <c r="C356" s="76"/>
      <c r="D356" s="102"/>
      <c r="E356" s="76"/>
      <c r="F356" s="76"/>
      <c r="G356" s="76"/>
      <c r="H356" s="76"/>
      <c r="I356" s="102"/>
      <c r="J356" s="102"/>
      <c r="K356" s="102"/>
      <c r="L356" s="102"/>
      <c r="M356" s="39"/>
      <c r="N356" s="39"/>
      <c r="O356" s="39"/>
    </row>
    <row r="357" spans="1:15" ht="14" x14ac:dyDescent="0.15">
      <c r="A357" s="76"/>
      <c r="B357" s="76"/>
      <c r="C357" s="76"/>
      <c r="D357" s="102"/>
      <c r="E357" s="76"/>
      <c r="F357" s="76"/>
      <c r="G357" s="76"/>
      <c r="H357" s="76"/>
      <c r="I357" s="102"/>
      <c r="J357" s="102"/>
      <c r="K357" s="102"/>
      <c r="L357" s="102"/>
      <c r="M357" s="39"/>
      <c r="N357" s="39"/>
      <c r="O357" s="39"/>
    </row>
    <row r="358" spans="1:15" ht="14" x14ac:dyDescent="0.15">
      <c r="A358" s="76"/>
      <c r="B358" s="76"/>
      <c r="C358" s="76"/>
      <c r="D358" s="102"/>
      <c r="E358" s="76"/>
      <c r="F358" s="76"/>
      <c r="G358" s="76"/>
      <c r="H358" s="76"/>
      <c r="I358" s="102"/>
      <c r="J358" s="102"/>
      <c r="K358" s="102"/>
      <c r="L358" s="102"/>
      <c r="M358" s="39"/>
      <c r="N358" s="39"/>
      <c r="O358" s="39"/>
    </row>
    <row r="359" spans="1:15" ht="14" x14ac:dyDescent="0.15">
      <c r="A359" s="76"/>
      <c r="B359" s="76"/>
      <c r="C359" s="76"/>
      <c r="D359" s="102"/>
      <c r="E359" s="76"/>
      <c r="F359" s="76"/>
      <c r="G359" s="76"/>
      <c r="H359" s="76"/>
      <c r="I359" s="102"/>
      <c r="J359" s="102"/>
      <c r="K359" s="102"/>
      <c r="L359" s="102"/>
      <c r="M359" s="39"/>
      <c r="N359" s="39"/>
      <c r="O359" s="39"/>
    </row>
    <row r="360" spans="1:15" ht="14" x14ac:dyDescent="0.15">
      <c r="A360" s="76"/>
      <c r="B360" s="76"/>
      <c r="C360" s="76"/>
      <c r="D360" s="102"/>
      <c r="E360" s="76"/>
      <c r="F360" s="76"/>
      <c r="G360" s="76"/>
      <c r="H360" s="76"/>
      <c r="I360" s="102"/>
      <c r="J360" s="102"/>
      <c r="K360" s="102"/>
      <c r="L360" s="102"/>
      <c r="M360" s="39"/>
      <c r="N360" s="39"/>
      <c r="O360" s="39"/>
    </row>
    <row r="361" spans="1:15" ht="14" x14ac:dyDescent="0.15">
      <c r="A361" s="76"/>
      <c r="B361" s="76"/>
      <c r="C361" s="76"/>
      <c r="D361" s="102"/>
      <c r="E361" s="76"/>
      <c r="F361" s="76"/>
      <c r="G361" s="76"/>
      <c r="H361" s="76"/>
      <c r="I361" s="102"/>
      <c r="J361" s="102"/>
      <c r="K361" s="102"/>
      <c r="L361" s="102"/>
      <c r="M361" s="39"/>
      <c r="N361" s="39"/>
      <c r="O361" s="39"/>
    </row>
    <row r="362" spans="1:15" ht="14" x14ac:dyDescent="0.15">
      <c r="A362" s="76"/>
      <c r="B362" s="76"/>
      <c r="C362" s="76"/>
      <c r="D362" s="102"/>
      <c r="E362" s="76"/>
      <c r="F362" s="76"/>
      <c r="G362" s="76"/>
      <c r="H362" s="76"/>
      <c r="I362" s="102"/>
      <c r="J362" s="102"/>
      <c r="K362" s="102"/>
      <c r="L362" s="102"/>
      <c r="M362" s="39"/>
      <c r="N362" s="39"/>
      <c r="O362" s="39"/>
    </row>
    <row r="363" spans="1:15" ht="14" x14ac:dyDescent="0.15">
      <c r="A363" s="76"/>
      <c r="B363" s="76"/>
      <c r="C363" s="76"/>
      <c r="D363" s="102"/>
      <c r="E363" s="76"/>
      <c r="F363" s="76"/>
      <c r="G363" s="76"/>
      <c r="H363" s="76"/>
      <c r="I363" s="102"/>
      <c r="J363" s="102"/>
      <c r="K363" s="102"/>
      <c r="L363" s="102"/>
      <c r="M363" s="39"/>
      <c r="N363" s="39"/>
      <c r="O363" s="39"/>
    </row>
    <row r="364" spans="1:15" ht="14" x14ac:dyDescent="0.15">
      <c r="A364" s="76"/>
      <c r="B364" s="76"/>
      <c r="C364" s="76"/>
      <c r="D364" s="102"/>
      <c r="E364" s="76"/>
      <c r="F364" s="76"/>
      <c r="G364" s="76"/>
      <c r="H364" s="76"/>
      <c r="I364" s="102"/>
      <c r="J364" s="102"/>
      <c r="K364" s="102"/>
      <c r="L364" s="102"/>
      <c r="M364" s="39"/>
      <c r="N364" s="39"/>
      <c r="O364" s="39"/>
    </row>
    <row r="365" spans="1:15" ht="14" x14ac:dyDescent="0.15">
      <c r="A365" s="76"/>
      <c r="B365" s="76"/>
      <c r="C365" s="76"/>
      <c r="D365" s="102"/>
      <c r="E365" s="76"/>
      <c r="F365" s="76"/>
      <c r="G365" s="76"/>
      <c r="H365" s="76"/>
      <c r="I365" s="102"/>
      <c r="J365" s="102"/>
      <c r="K365" s="102"/>
      <c r="L365" s="102"/>
      <c r="M365" s="39"/>
      <c r="N365" s="39"/>
      <c r="O365" s="39"/>
    </row>
    <row r="366" spans="1:15" ht="14" x14ac:dyDescent="0.15">
      <c r="A366" s="76"/>
      <c r="B366" s="76"/>
      <c r="C366" s="76"/>
      <c r="D366" s="102"/>
      <c r="E366" s="76"/>
      <c r="F366" s="76"/>
      <c r="G366" s="76"/>
      <c r="H366" s="76"/>
      <c r="I366" s="102"/>
      <c r="J366" s="102"/>
      <c r="K366" s="102"/>
      <c r="L366" s="102"/>
      <c r="M366" s="39"/>
      <c r="N366" s="39"/>
      <c r="O366" s="39"/>
    </row>
    <row r="367" spans="1:15" ht="14" x14ac:dyDescent="0.15">
      <c r="A367" s="76"/>
      <c r="B367" s="76"/>
      <c r="C367" s="76"/>
      <c r="D367" s="102"/>
      <c r="E367" s="76"/>
      <c r="F367" s="76"/>
      <c r="G367" s="76"/>
      <c r="H367" s="76"/>
      <c r="I367" s="102"/>
      <c r="J367" s="102"/>
      <c r="K367" s="102"/>
      <c r="L367" s="102"/>
      <c r="M367" s="39"/>
      <c r="N367" s="39"/>
      <c r="O367" s="39"/>
    </row>
    <row r="368" spans="1:15" ht="14" x14ac:dyDescent="0.15">
      <c r="A368" s="76"/>
      <c r="B368" s="76"/>
      <c r="C368" s="76"/>
      <c r="D368" s="102"/>
      <c r="E368" s="76"/>
      <c r="F368" s="76"/>
      <c r="G368" s="76"/>
      <c r="H368" s="76"/>
      <c r="I368" s="102"/>
      <c r="J368" s="102"/>
      <c r="K368" s="102"/>
      <c r="L368" s="102"/>
      <c r="M368" s="39"/>
      <c r="N368" s="39"/>
      <c r="O368" s="39"/>
    </row>
    <row r="369" spans="1:15" ht="14" x14ac:dyDescent="0.15">
      <c r="A369" s="76"/>
      <c r="B369" s="76"/>
      <c r="C369" s="76"/>
      <c r="D369" s="102"/>
      <c r="E369" s="76"/>
      <c r="F369" s="76"/>
      <c r="G369" s="76"/>
      <c r="H369" s="76"/>
      <c r="I369" s="102"/>
      <c r="J369" s="102"/>
      <c r="K369" s="102"/>
      <c r="L369" s="102"/>
      <c r="M369" s="39"/>
      <c r="N369" s="39"/>
      <c r="O369" s="39"/>
    </row>
    <row r="370" spans="1:15" ht="14" x14ac:dyDescent="0.15">
      <c r="A370" s="76"/>
      <c r="B370" s="76"/>
      <c r="C370" s="76"/>
      <c r="D370" s="102"/>
      <c r="E370" s="76"/>
      <c r="F370" s="76"/>
      <c r="G370" s="76"/>
      <c r="H370" s="76"/>
      <c r="I370" s="102"/>
      <c r="J370" s="102"/>
      <c r="K370" s="102"/>
      <c r="L370" s="102"/>
      <c r="M370" s="39"/>
      <c r="N370" s="39"/>
      <c r="O370" s="39"/>
    </row>
    <row r="371" spans="1:15" ht="14" x14ac:dyDescent="0.15">
      <c r="A371" s="76"/>
      <c r="B371" s="76"/>
      <c r="C371" s="76"/>
      <c r="D371" s="102"/>
      <c r="E371" s="76"/>
      <c r="F371" s="76"/>
      <c r="G371" s="76"/>
      <c r="H371" s="76"/>
      <c r="I371" s="102"/>
      <c r="J371" s="102"/>
      <c r="K371" s="102"/>
      <c r="L371" s="102"/>
      <c r="M371" s="39"/>
      <c r="N371" s="39"/>
      <c r="O371" s="39"/>
    </row>
    <row r="372" spans="1:15" ht="14" x14ac:dyDescent="0.15">
      <c r="A372" s="76"/>
      <c r="B372" s="76"/>
      <c r="C372" s="76"/>
      <c r="D372" s="102"/>
      <c r="E372" s="76"/>
      <c r="F372" s="76"/>
      <c r="G372" s="76"/>
      <c r="H372" s="76"/>
      <c r="I372" s="102"/>
      <c r="J372" s="102"/>
      <c r="K372" s="102"/>
      <c r="L372" s="102"/>
      <c r="M372" s="39"/>
      <c r="N372" s="39"/>
      <c r="O372" s="39"/>
    </row>
    <row r="373" spans="1:15" ht="14" x14ac:dyDescent="0.15">
      <c r="A373" s="76"/>
      <c r="B373" s="76"/>
      <c r="C373" s="76"/>
      <c r="D373" s="102"/>
      <c r="E373" s="76"/>
      <c r="F373" s="76"/>
      <c r="G373" s="76"/>
      <c r="H373" s="76"/>
      <c r="I373" s="102"/>
      <c r="J373" s="102"/>
      <c r="K373" s="102"/>
      <c r="L373" s="102"/>
      <c r="M373" s="39"/>
      <c r="N373" s="39"/>
      <c r="O373" s="39"/>
    </row>
    <row r="374" spans="1:15" ht="14" x14ac:dyDescent="0.15">
      <c r="A374" s="76"/>
      <c r="B374" s="76"/>
      <c r="C374" s="76"/>
      <c r="D374" s="102"/>
      <c r="E374" s="76"/>
      <c r="F374" s="76"/>
      <c r="G374" s="76"/>
      <c r="H374" s="76"/>
      <c r="I374" s="102"/>
      <c r="J374" s="102"/>
      <c r="K374" s="102"/>
      <c r="L374" s="102"/>
      <c r="M374" s="39"/>
      <c r="N374" s="39"/>
      <c r="O374" s="39"/>
    </row>
    <row r="375" spans="1:15" ht="14" x14ac:dyDescent="0.15">
      <c r="A375" s="76"/>
      <c r="B375" s="76"/>
      <c r="C375" s="76"/>
      <c r="D375" s="102"/>
      <c r="E375" s="76"/>
      <c r="F375" s="76"/>
      <c r="G375" s="76"/>
      <c r="H375" s="76"/>
      <c r="I375" s="102"/>
      <c r="J375" s="102"/>
      <c r="K375" s="102"/>
      <c r="L375" s="102"/>
      <c r="M375" s="39"/>
      <c r="N375" s="39"/>
      <c r="O375" s="39"/>
    </row>
    <row r="376" spans="1:15" ht="14" x14ac:dyDescent="0.15">
      <c r="A376" s="76"/>
      <c r="B376" s="76"/>
      <c r="C376" s="76"/>
      <c r="D376" s="102"/>
      <c r="E376" s="76"/>
      <c r="F376" s="76"/>
      <c r="G376" s="76"/>
      <c r="H376" s="76"/>
      <c r="I376" s="102"/>
      <c r="J376" s="102"/>
      <c r="K376" s="102"/>
      <c r="L376" s="102"/>
      <c r="M376" s="39"/>
      <c r="N376" s="39"/>
      <c r="O376" s="39"/>
    </row>
    <row r="377" spans="1:15" ht="14" x14ac:dyDescent="0.15">
      <c r="A377" s="76"/>
      <c r="B377" s="76"/>
      <c r="C377" s="76"/>
      <c r="D377" s="102"/>
      <c r="E377" s="76"/>
      <c r="F377" s="76"/>
      <c r="G377" s="76"/>
      <c r="H377" s="76"/>
      <c r="I377" s="102"/>
      <c r="J377" s="102"/>
      <c r="K377" s="102"/>
      <c r="L377" s="102"/>
      <c r="M377" s="39"/>
      <c r="N377" s="39"/>
      <c r="O377" s="39"/>
    </row>
    <row r="378" spans="1:15" ht="14" x14ac:dyDescent="0.15">
      <c r="A378" s="76"/>
      <c r="B378" s="76"/>
      <c r="C378" s="76"/>
      <c r="D378" s="102"/>
      <c r="E378" s="76"/>
      <c r="F378" s="76"/>
      <c r="G378" s="76"/>
      <c r="H378" s="76"/>
      <c r="I378" s="102"/>
      <c r="J378" s="102"/>
      <c r="K378" s="102"/>
      <c r="L378" s="102"/>
      <c r="M378" s="39"/>
      <c r="N378" s="39"/>
      <c r="O378" s="39"/>
    </row>
    <row r="379" spans="1:15" ht="14" x14ac:dyDescent="0.15">
      <c r="A379" s="76"/>
      <c r="B379" s="76"/>
      <c r="C379" s="76"/>
      <c r="D379" s="102"/>
      <c r="E379" s="76"/>
      <c r="F379" s="76"/>
      <c r="G379" s="76"/>
      <c r="H379" s="76"/>
      <c r="I379" s="102"/>
      <c r="J379" s="102"/>
      <c r="K379" s="102"/>
      <c r="L379" s="102"/>
      <c r="M379" s="39"/>
      <c r="N379" s="39"/>
      <c r="O379" s="39"/>
    </row>
    <row r="380" spans="1:15" ht="14" x14ac:dyDescent="0.15">
      <c r="A380" s="76"/>
      <c r="B380" s="76"/>
      <c r="C380" s="76"/>
      <c r="D380" s="102"/>
      <c r="E380" s="76"/>
      <c r="F380" s="76"/>
      <c r="G380" s="76"/>
      <c r="H380" s="76"/>
      <c r="I380" s="102"/>
      <c r="J380" s="102"/>
      <c r="K380" s="102"/>
      <c r="L380" s="102"/>
      <c r="M380" s="39"/>
      <c r="N380" s="39"/>
      <c r="O380" s="39"/>
    </row>
    <row r="381" spans="1:15" ht="14" x14ac:dyDescent="0.15">
      <c r="A381" s="76"/>
      <c r="B381" s="76"/>
      <c r="C381" s="76"/>
      <c r="D381" s="102"/>
      <c r="E381" s="76"/>
      <c r="F381" s="76"/>
      <c r="G381" s="76"/>
      <c r="H381" s="76"/>
      <c r="I381" s="102"/>
      <c r="J381" s="102"/>
      <c r="K381" s="102"/>
      <c r="L381" s="102"/>
      <c r="M381" s="39"/>
      <c r="N381" s="39"/>
      <c r="O381" s="39"/>
    </row>
    <row r="382" spans="1:15" ht="14" x14ac:dyDescent="0.15">
      <c r="A382" s="76"/>
      <c r="B382" s="76"/>
      <c r="C382" s="76"/>
      <c r="D382" s="102"/>
      <c r="E382" s="76"/>
      <c r="F382" s="76"/>
      <c r="G382" s="76"/>
      <c r="H382" s="76"/>
      <c r="I382" s="102"/>
      <c r="J382" s="102"/>
      <c r="K382" s="102"/>
      <c r="L382" s="102"/>
      <c r="M382" s="39"/>
      <c r="N382" s="39"/>
      <c r="O382" s="39"/>
    </row>
    <row r="383" spans="1:15" ht="14" x14ac:dyDescent="0.15">
      <c r="A383" s="76"/>
      <c r="B383" s="76"/>
      <c r="C383" s="76"/>
      <c r="D383" s="102"/>
      <c r="E383" s="76"/>
      <c r="F383" s="76"/>
      <c r="G383" s="76"/>
      <c r="H383" s="76"/>
      <c r="I383" s="102"/>
      <c r="J383" s="102"/>
      <c r="K383" s="102"/>
      <c r="L383" s="102"/>
      <c r="M383" s="39"/>
      <c r="N383" s="39"/>
      <c r="O383" s="39"/>
    </row>
    <row r="384" spans="1:15" ht="14" x14ac:dyDescent="0.15">
      <c r="A384" s="76"/>
      <c r="B384" s="76"/>
      <c r="C384" s="76"/>
      <c r="D384" s="102"/>
      <c r="E384" s="76"/>
      <c r="F384" s="76"/>
      <c r="G384" s="76"/>
      <c r="H384" s="76"/>
      <c r="I384" s="102"/>
      <c r="J384" s="102"/>
      <c r="K384" s="102"/>
      <c r="L384" s="102"/>
      <c r="M384" s="39"/>
      <c r="N384" s="39"/>
      <c r="O384" s="39"/>
    </row>
    <row r="385" spans="1:15" ht="14" x14ac:dyDescent="0.15">
      <c r="A385" s="76"/>
      <c r="B385" s="76"/>
      <c r="C385" s="76"/>
      <c r="D385" s="102"/>
      <c r="E385" s="76"/>
      <c r="F385" s="76"/>
      <c r="G385" s="76"/>
      <c r="H385" s="76"/>
      <c r="I385" s="102"/>
      <c r="J385" s="102"/>
      <c r="K385" s="102"/>
      <c r="L385" s="102"/>
      <c r="M385" s="39"/>
      <c r="N385" s="39"/>
      <c r="O385" s="39"/>
    </row>
    <row r="386" spans="1:15" ht="14" x14ac:dyDescent="0.15">
      <c r="A386" s="76"/>
      <c r="B386" s="76"/>
      <c r="C386" s="76"/>
      <c r="D386" s="102"/>
      <c r="E386" s="76"/>
      <c r="F386" s="76"/>
      <c r="G386" s="76"/>
      <c r="H386" s="76"/>
      <c r="I386" s="102"/>
      <c r="J386" s="102"/>
      <c r="K386" s="102"/>
      <c r="L386" s="102"/>
      <c r="M386" s="39"/>
      <c r="N386" s="39"/>
      <c r="O386" s="39"/>
    </row>
    <row r="387" spans="1:15" ht="14" x14ac:dyDescent="0.15">
      <c r="A387" s="76"/>
      <c r="B387" s="76"/>
      <c r="C387" s="76"/>
      <c r="D387" s="102"/>
      <c r="E387" s="76"/>
      <c r="F387" s="76"/>
      <c r="G387" s="76"/>
      <c r="H387" s="76"/>
      <c r="I387" s="102"/>
      <c r="J387" s="102"/>
      <c r="K387" s="102"/>
      <c r="L387" s="102"/>
      <c r="M387" s="39"/>
      <c r="N387" s="39"/>
      <c r="O387" s="39"/>
    </row>
    <row r="388" spans="1:15" ht="14" x14ac:dyDescent="0.15">
      <c r="A388" s="76"/>
      <c r="B388" s="76"/>
      <c r="C388" s="76"/>
      <c r="D388" s="102"/>
      <c r="E388" s="76"/>
      <c r="F388" s="76"/>
      <c r="G388" s="76"/>
      <c r="H388" s="76"/>
      <c r="I388" s="102"/>
      <c r="J388" s="102"/>
      <c r="K388" s="102"/>
      <c r="L388" s="102"/>
      <c r="M388" s="39"/>
      <c r="N388" s="39"/>
      <c r="O388" s="39"/>
    </row>
    <row r="389" spans="1:15" ht="14" x14ac:dyDescent="0.15">
      <c r="A389" s="76"/>
      <c r="B389" s="76"/>
      <c r="C389" s="76"/>
      <c r="D389" s="102"/>
      <c r="E389" s="76"/>
      <c r="F389" s="76"/>
      <c r="G389" s="76"/>
      <c r="H389" s="76"/>
      <c r="I389" s="102"/>
      <c r="J389" s="102"/>
      <c r="K389" s="102"/>
      <c r="L389" s="102"/>
      <c r="M389" s="39"/>
      <c r="N389" s="39"/>
      <c r="O389" s="39"/>
    </row>
    <row r="390" spans="1:15" ht="14" x14ac:dyDescent="0.15">
      <c r="A390" s="76"/>
      <c r="B390" s="76"/>
      <c r="C390" s="76"/>
      <c r="D390" s="102"/>
      <c r="E390" s="76"/>
      <c r="F390" s="76"/>
      <c r="G390" s="76"/>
      <c r="H390" s="76"/>
      <c r="I390" s="102"/>
      <c r="J390" s="102"/>
      <c r="K390" s="102"/>
      <c r="L390" s="102"/>
      <c r="M390" s="39"/>
      <c r="N390" s="39"/>
      <c r="O390" s="39"/>
    </row>
    <row r="391" spans="1:15" ht="14" x14ac:dyDescent="0.15">
      <c r="A391" s="76"/>
      <c r="B391" s="76"/>
      <c r="C391" s="76"/>
      <c r="D391" s="102"/>
      <c r="E391" s="76"/>
      <c r="F391" s="76"/>
      <c r="G391" s="76"/>
      <c r="H391" s="76"/>
      <c r="I391" s="102"/>
      <c r="J391" s="102"/>
      <c r="K391" s="102"/>
      <c r="L391" s="102"/>
      <c r="M391" s="39"/>
      <c r="N391" s="39"/>
      <c r="O391" s="39"/>
    </row>
    <row r="392" spans="1:15" ht="14" x14ac:dyDescent="0.15">
      <c r="A392" s="76"/>
      <c r="B392" s="76"/>
      <c r="C392" s="76"/>
      <c r="D392" s="102"/>
      <c r="E392" s="76"/>
      <c r="F392" s="76"/>
      <c r="G392" s="76"/>
      <c r="H392" s="76"/>
      <c r="I392" s="102"/>
      <c r="J392" s="102"/>
      <c r="K392" s="102"/>
      <c r="L392" s="102"/>
      <c r="M392" s="39"/>
      <c r="N392" s="39"/>
      <c r="O392" s="39"/>
    </row>
    <row r="393" spans="1:15" ht="14" x14ac:dyDescent="0.15">
      <c r="A393" s="76"/>
      <c r="B393" s="76"/>
      <c r="C393" s="76"/>
      <c r="D393" s="102"/>
      <c r="E393" s="76"/>
      <c r="F393" s="76"/>
      <c r="G393" s="76"/>
      <c r="H393" s="76"/>
      <c r="I393" s="102"/>
      <c r="J393" s="102"/>
      <c r="K393" s="102"/>
      <c r="L393" s="102"/>
      <c r="M393" s="39"/>
      <c r="N393" s="39"/>
      <c r="O393" s="39"/>
    </row>
    <row r="394" spans="1:15" ht="14" x14ac:dyDescent="0.15">
      <c r="A394" s="76"/>
      <c r="B394" s="76"/>
      <c r="C394" s="76"/>
      <c r="D394" s="102"/>
      <c r="E394" s="76"/>
      <c r="F394" s="76"/>
      <c r="G394" s="76"/>
      <c r="H394" s="76"/>
      <c r="I394" s="102"/>
      <c r="J394" s="102"/>
      <c r="K394" s="102"/>
      <c r="L394" s="102"/>
      <c r="M394" s="39"/>
      <c r="N394" s="39"/>
      <c r="O394" s="39"/>
    </row>
    <row r="395" spans="1:15" ht="14" x14ac:dyDescent="0.15">
      <c r="A395" s="76"/>
      <c r="B395" s="76"/>
      <c r="C395" s="76"/>
      <c r="D395" s="102"/>
      <c r="E395" s="76"/>
      <c r="F395" s="76"/>
      <c r="G395" s="76"/>
      <c r="H395" s="76"/>
      <c r="I395" s="102"/>
      <c r="J395" s="102"/>
      <c r="K395" s="102"/>
      <c r="L395" s="102"/>
      <c r="M395" s="39"/>
      <c r="N395" s="39"/>
      <c r="O395" s="39"/>
    </row>
    <row r="396" spans="1:15" ht="14" x14ac:dyDescent="0.15">
      <c r="A396" s="76"/>
      <c r="B396" s="76"/>
      <c r="C396" s="76"/>
      <c r="D396" s="102"/>
      <c r="E396" s="76"/>
      <c r="F396" s="76"/>
      <c r="G396" s="76"/>
      <c r="H396" s="76"/>
      <c r="I396" s="102"/>
      <c r="J396" s="102"/>
      <c r="K396" s="102"/>
      <c r="L396" s="102"/>
      <c r="M396" s="39"/>
      <c r="N396" s="39"/>
      <c r="O396" s="39"/>
    </row>
    <row r="397" spans="1:15" ht="14" x14ac:dyDescent="0.15">
      <c r="A397" s="76"/>
      <c r="B397" s="76"/>
      <c r="C397" s="76"/>
      <c r="D397" s="102"/>
      <c r="E397" s="76"/>
      <c r="F397" s="76"/>
      <c r="G397" s="76"/>
      <c r="H397" s="76"/>
      <c r="I397" s="102"/>
      <c r="J397" s="102"/>
      <c r="K397" s="102"/>
      <c r="L397" s="102"/>
      <c r="M397" s="39"/>
      <c r="N397" s="39"/>
      <c r="O397" s="39"/>
    </row>
    <row r="398" spans="1:15" ht="14" x14ac:dyDescent="0.15">
      <c r="A398" s="76"/>
      <c r="B398" s="76"/>
      <c r="C398" s="76"/>
      <c r="D398" s="102"/>
      <c r="E398" s="76"/>
      <c r="F398" s="76"/>
      <c r="G398" s="76"/>
      <c r="H398" s="76"/>
      <c r="I398" s="102"/>
      <c r="J398" s="102"/>
      <c r="K398" s="102"/>
      <c r="L398" s="102"/>
      <c r="M398" s="39"/>
      <c r="N398" s="39"/>
      <c r="O398" s="39"/>
    </row>
    <row r="399" spans="1:15" ht="14" x14ac:dyDescent="0.15">
      <c r="A399" s="76"/>
      <c r="B399" s="76"/>
      <c r="C399" s="76"/>
      <c r="D399" s="102"/>
      <c r="E399" s="76"/>
      <c r="F399" s="76"/>
      <c r="G399" s="76"/>
      <c r="H399" s="76"/>
      <c r="I399" s="102"/>
      <c r="J399" s="102"/>
      <c r="K399" s="102"/>
      <c r="L399" s="102"/>
      <c r="M399" s="39"/>
      <c r="N399" s="39"/>
      <c r="O399" s="39"/>
    </row>
    <row r="400" spans="1:15" ht="14" x14ac:dyDescent="0.15">
      <c r="A400" s="76"/>
      <c r="B400" s="76"/>
      <c r="C400" s="76"/>
      <c r="D400" s="102"/>
      <c r="E400" s="76"/>
      <c r="F400" s="76"/>
      <c r="G400" s="76"/>
      <c r="H400" s="76"/>
      <c r="I400" s="102"/>
      <c r="J400" s="102"/>
      <c r="K400" s="102"/>
      <c r="L400" s="102"/>
      <c r="M400" s="39"/>
      <c r="N400" s="39"/>
      <c r="O400" s="39"/>
    </row>
    <row r="401" spans="1:15" ht="14" x14ac:dyDescent="0.15">
      <c r="A401" s="76"/>
      <c r="B401" s="76"/>
      <c r="C401" s="76"/>
      <c r="D401" s="102"/>
      <c r="E401" s="76"/>
      <c r="F401" s="76"/>
      <c r="G401" s="76"/>
      <c r="H401" s="76"/>
      <c r="I401" s="102"/>
      <c r="J401" s="102"/>
      <c r="K401" s="102"/>
      <c r="L401" s="102"/>
      <c r="M401" s="39"/>
      <c r="N401" s="39"/>
      <c r="O401" s="39"/>
    </row>
    <row r="402" spans="1:15" ht="14" x14ac:dyDescent="0.15">
      <c r="A402" s="76"/>
      <c r="B402" s="76"/>
      <c r="C402" s="76"/>
      <c r="D402" s="102"/>
      <c r="E402" s="76"/>
      <c r="F402" s="76"/>
      <c r="G402" s="76"/>
      <c r="H402" s="76"/>
      <c r="I402" s="102"/>
      <c r="J402" s="102"/>
      <c r="K402" s="102"/>
      <c r="L402" s="102"/>
      <c r="M402" s="39"/>
      <c r="N402" s="39"/>
      <c r="O402" s="39"/>
    </row>
    <row r="403" spans="1:15" ht="14" x14ac:dyDescent="0.15">
      <c r="A403" s="76"/>
      <c r="B403" s="76"/>
      <c r="C403" s="76"/>
      <c r="D403" s="102"/>
      <c r="E403" s="76"/>
      <c r="F403" s="76"/>
      <c r="G403" s="76"/>
      <c r="H403" s="76"/>
      <c r="I403" s="102"/>
      <c r="J403" s="102"/>
      <c r="K403" s="102"/>
      <c r="L403" s="102"/>
      <c r="M403" s="39"/>
      <c r="N403" s="39"/>
      <c r="O403" s="39"/>
    </row>
    <row r="404" spans="1:15" ht="14" x14ac:dyDescent="0.15">
      <c r="A404" s="76"/>
      <c r="B404" s="76"/>
      <c r="C404" s="76"/>
      <c r="D404" s="102"/>
      <c r="E404" s="76"/>
      <c r="F404" s="76"/>
      <c r="G404" s="76"/>
      <c r="H404" s="76"/>
      <c r="I404" s="102"/>
      <c r="J404" s="102"/>
      <c r="K404" s="102"/>
      <c r="L404" s="102"/>
      <c r="M404" s="39"/>
      <c r="N404" s="39"/>
      <c r="O404" s="39"/>
    </row>
    <row r="405" spans="1:15" ht="14" x14ac:dyDescent="0.15">
      <c r="A405" s="76"/>
      <c r="B405" s="76"/>
      <c r="C405" s="76"/>
      <c r="D405" s="102"/>
      <c r="E405" s="76"/>
      <c r="F405" s="76"/>
      <c r="G405" s="76"/>
      <c r="H405" s="76"/>
      <c r="I405" s="102"/>
      <c r="J405" s="102"/>
      <c r="K405" s="102"/>
      <c r="L405" s="102"/>
      <c r="M405" s="39"/>
      <c r="N405" s="39"/>
      <c r="O405" s="39"/>
    </row>
    <row r="406" spans="1:15" ht="14" x14ac:dyDescent="0.15">
      <c r="A406" s="76"/>
      <c r="B406" s="76"/>
      <c r="C406" s="76"/>
      <c r="D406" s="102"/>
      <c r="E406" s="76"/>
      <c r="F406" s="76"/>
      <c r="G406" s="76"/>
      <c r="H406" s="76"/>
      <c r="I406" s="102"/>
      <c r="J406" s="102"/>
      <c r="K406" s="102"/>
      <c r="L406" s="102"/>
      <c r="M406" s="39"/>
      <c r="N406" s="39"/>
      <c r="O406" s="39"/>
    </row>
    <row r="407" spans="1:15" ht="14" x14ac:dyDescent="0.15">
      <c r="A407" s="76"/>
      <c r="B407" s="76"/>
      <c r="C407" s="76"/>
      <c r="D407" s="102"/>
      <c r="E407" s="76"/>
      <c r="F407" s="76"/>
      <c r="G407" s="76"/>
      <c r="H407" s="76"/>
      <c r="I407" s="102"/>
      <c r="J407" s="102"/>
      <c r="K407" s="102"/>
      <c r="L407" s="102"/>
      <c r="M407" s="39"/>
      <c r="N407" s="39"/>
      <c r="O407" s="39"/>
    </row>
    <row r="408" spans="1:15" ht="14" x14ac:dyDescent="0.15">
      <c r="A408" s="76"/>
      <c r="B408" s="76"/>
      <c r="C408" s="76"/>
      <c r="D408" s="102"/>
      <c r="E408" s="76"/>
      <c r="F408" s="76"/>
      <c r="G408" s="76"/>
      <c r="H408" s="76"/>
      <c r="I408" s="102"/>
      <c r="J408" s="102"/>
      <c r="K408" s="102"/>
      <c r="L408" s="102"/>
      <c r="M408" s="39"/>
      <c r="N408" s="39"/>
      <c r="O408" s="39"/>
    </row>
    <row r="409" spans="1:15" ht="14" x14ac:dyDescent="0.15">
      <c r="A409" s="76"/>
      <c r="B409" s="76"/>
      <c r="C409" s="76"/>
      <c r="D409" s="102"/>
      <c r="E409" s="76"/>
      <c r="F409" s="76"/>
      <c r="G409" s="76"/>
      <c r="H409" s="76"/>
      <c r="I409" s="102"/>
      <c r="J409" s="102"/>
      <c r="K409" s="102"/>
      <c r="L409" s="102"/>
      <c r="M409" s="39"/>
      <c r="N409" s="39"/>
      <c r="O409" s="39"/>
    </row>
    <row r="410" spans="1:15" ht="14" x14ac:dyDescent="0.15">
      <c r="A410" s="76"/>
      <c r="B410" s="76"/>
      <c r="C410" s="76"/>
      <c r="D410" s="102"/>
      <c r="E410" s="76"/>
      <c r="F410" s="76"/>
      <c r="G410" s="76"/>
      <c r="H410" s="76"/>
      <c r="I410" s="102"/>
      <c r="J410" s="102"/>
      <c r="K410" s="102"/>
      <c r="L410" s="102"/>
      <c r="M410" s="39"/>
      <c r="N410" s="39"/>
      <c r="O410" s="39"/>
    </row>
    <row r="411" spans="1:15" ht="14" x14ac:dyDescent="0.15">
      <c r="A411" s="76"/>
      <c r="B411" s="76"/>
      <c r="C411" s="76"/>
      <c r="D411" s="102"/>
      <c r="E411" s="76"/>
      <c r="F411" s="76"/>
      <c r="G411" s="76"/>
      <c r="H411" s="76"/>
      <c r="I411" s="102"/>
      <c r="J411" s="102"/>
      <c r="K411" s="102"/>
      <c r="L411" s="102"/>
      <c r="M411" s="39"/>
      <c r="N411" s="39"/>
      <c r="O411" s="39"/>
    </row>
    <row r="412" spans="1:15" ht="14" x14ac:dyDescent="0.15">
      <c r="A412" s="76"/>
      <c r="B412" s="76"/>
      <c r="C412" s="76"/>
      <c r="D412" s="102"/>
      <c r="E412" s="76"/>
      <c r="F412" s="76"/>
      <c r="G412" s="76"/>
      <c r="H412" s="76"/>
      <c r="I412" s="102"/>
      <c r="J412" s="102"/>
      <c r="K412" s="102"/>
      <c r="L412" s="102"/>
      <c r="M412" s="39"/>
      <c r="N412" s="39"/>
      <c r="O412" s="39"/>
    </row>
    <row r="413" spans="1:15" ht="14" x14ac:dyDescent="0.15">
      <c r="A413" s="76"/>
      <c r="B413" s="76"/>
      <c r="C413" s="76"/>
      <c r="D413" s="102"/>
      <c r="E413" s="76"/>
      <c r="F413" s="76"/>
      <c r="G413" s="76"/>
      <c r="H413" s="76"/>
      <c r="I413" s="102"/>
      <c r="J413" s="102"/>
      <c r="K413" s="102"/>
      <c r="L413" s="102"/>
      <c r="M413" s="39"/>
      <c r="N413" s="39"/>
      <c r="O413" s="39"/>
    </row>
    <row r="414" spans="1:15" ht="14" x14ac:dyDescent="0.15">
      <c r="A414" s="76"/>
      <c r="B414" s="76"/>
      <c r="C414" s="76"/>
      <c r="D414" s="102"/>
      <c r="E414" s="76"/>
      <c r="F414" s="76"/>
      <c r="G414" s="76"/>
      <c r="H414" s="76"/>
      <c r="I414" s="102"/>
      <c r="J414" s="102"/>
      <c r="K414" s="102"/>
      <c r="L414" s="102"/>
      <c r="M414" s="39"/>
      <c r="N414" s="39"/>
      <c r="O414" s="39"/>
    </row>
    <row r="415" spans="1:15" ht="14" x14ac:dyDescent="0.15">
      <c r="A415" s="76"/>
      <c r="B415" s="76"/>
      <c r="C415" s="76"/>
      <c r="D415" s="102"/>
      <c r="E415" s="76"/>
      <c r="F415" s="76"/>
      <c r="G415" s="76"/>
      <c r="H415" s="76"/>
      <c r="I415" s="102"/>
      <c r="J415" s="102"/>
      <c r="K415" s="102"/>
      <c r="L415" s="102"/>
      <c r="M415" s="39"/>
      <c r="N415" s="39"/>
      <c r="O415" s="39"/>
    </row>
    <row r="416" spans="1:15" ht="14" x14ac:dyDescent="0.15">
      <c r="A416" s="76"/>
      <c r="B416" s="76"/>
      <c r="C416" s="76"/>
      <c r="D416" s="102"/>
      <c r="E416" s="76"/>
      <c r="F416" s="76"/>
      <c r="G416" s="76"/>
      <c r="H416" s="76"/>
      <c r="I416" s="102"/>
      <c r="J416" s="102"/>
      <c r="K416" s="102"/>
      <c r="L416" s="102"/>
      <c r="M416" s="39"/>
      <c r="N416" s="39"/>
      <c r="O416" s="39"/>
    </row>
    <row r="417" spans="1:15" ht="14" x14ac:dyDescent="0.15">
      <c r="A417" s="76"/>
      <c r="B417" s="76"/>
      <c r="C417" s="76"/>
      <c r="D417" s="102"/>
      <c r="E417" s="76"/>
      <c r="F417" s="76"/>
      <c r="G417" s="76"/>
      <c r="H417" s="76"/>
      <c r="I417" s="102"/>
      <c r="J417" s="102"/>
      <c r="K417" s="102"/>
      <c r="L417" s="102"/>
      <c r="M417" s="39"/>
      <c r="N417" s="39"/>
      <c r="O417" s="39"/>
    </row>
    <row r="418" spans="1:15" ht="14" x14ac:dyDescent="0.15">
      <c r="A418" s="76"/>
      <c r="B418" s="76"/>
      <c r="C418" s="76"/>
      <c r="D418" s="102"/>
      <c r="E418" s="76"/>
      <c r="F418" s="76"/>
      <c r="G418" s="76"/>
      <c r="H418" s="76"/>
      <c r="I418" s="102"/>
      <c r="J418" s="102"/>
      <c r="K418" s="102"/>
      <c r="L418" s="102"/>
      <c r="M418" s="39"/>
      <c r="N418" s="39"/>
      <c r="O418" s="39"/>
    </row>
    <row r="419" spans="1:15" ht="14" x14ac:dyDescent="0.15">
      <c r="A419" s="76"/>
      <c r="B419" s="76"/>
      <c r="C419" s="76"/>
      <c r="D419" s="102"/>
      <c r="E419" s="76"/>
      <c r="F419" s="76"/>
      <c r="G419" s="76"/>
      <c r="H419" s="76"/>
      <c r="I419" s="102"/>
      <c r="J419" s="102"/>
      <c r="K419" s="102"/>
      <c r="L419" s="102"/>
      <c r="M419" s="39"/>
      <c r="N419" s="39"/>
      <c r="O419" s="39"/>
    </row>
    <row r="420" spans="1:15" ht="14" x14ac:dyDescent="0.15">
      <c r="A420" s="76"/>
      <c r="B420" s="76"/>
      <c r="C420" s="76"/>
      <c r="D420" s="102"/>
      <c r="E420" s="76"/>
      <c r="F420" s="76"/>
      <c r="G420" s="76"/>
      <c r="H420" s="76"/>
      <c r="I420" s="102"/>
      <c r="J420" s="102"/>
      <c r="K420" s="102"/>
      <c r="L420" s="102"/>
      <c r="M420" s="39"/>
      <c r="N420" s="39"/>
      <c r="O420" s="39"/>
    </row>
    <row r="421" spans="1:15" ht="14" x14ac:dyDescent="0.15">
      <c r="A421" s="76"/>
      <c r="B421" s="76"/>
      <c r="C421" s="76"/>
      <c r="D421" s="102"/>
      <c r="E421" s="76"/>
      <c r="F421" s="76"/>
      <c r="G421" s="76"/>
      <c r="H421" s="76"/>
      <c r="I421" s="102"/>
      <c r="J421" s="102"/>
      <c r="K421" s="102"/>
      <c r="L421" s="102"/>
      <c r="M421" s="39"/>
      <c r="N421" s="39"/>
      <c r="O421" s="39"/>
    </row>
    <row r="422" spans="1:15" ht="14" x14ac:dyDescent="0.15">
      <c r="A422" s="76"/>
      <c r="B422" s="76"/>
      <c r="C422" s="76"/>
      <c r="D422" s="102"/>
      <c r="E422" s="76"/>
      <c r="F422" s="76"/>
      <c r="G422" s="76"/>
      <c r="H422" s="76"/>
      <c r="I422" s="102"/>
      <c r="J422" s="102"/>
      <c r="K422" s="102"/>
      <c r="L422" s="102"/>
      <c r="M422" s="39"/>
      <c r="N422" s="39"/>
      <c r="O422" s="39"/>
    </row>
    <row r="423" spans="1:15" ht="14" x14ac:dyDescent="0.15">
      <c r="A423" s="76"/>
      <c r="B423" s="76"/>
      <c r="C423" s="76"/>
      <c r="D423" s="102"/>
      <c r="E423" s="76"/>
      <c r="F423" s="76"/>
      <c r="G423" s="76"/>
      <c r="H423" s="76"/>
      <c r="I423" s="102"/>
      <c r="J423" s="102"/>
      <c r="K423" s="102"/>
      <c r="L423" s="102"/>
      <c r="M423" s="39"/>
      <c r="N423" s="39"/>
      <c r="O423" s="39"/>
    </row>
    <row r="424" spans="1:15" ht="14" x14ac:dyDescent="0.15">
      <c r="A424" s="76"/>
      <c r="B424" s="76"/>
      <c r="C424" s="76"/>
      <c r="D424" s="102"/>
      <c r="E424" s="76"/>
      <c r="F424" s="76"/>
      <c r="G424" s="76"/>
      <c r="H424" s="76"/>
      <c r="I424" s="102"/>
      <c r="J424" s="102"/>
      <c r="K424" s="102"/>
      <c r="L424" s="102"/>
      <c r="M424" s="39"/>
      <c r="N424" s="39"/>
      <c r="O424" s="39"/>
    </row>
    <row r="425" spans="1:15" ht="14" x14ac:dyDescent="0.15">
      <c r="A425" s="76"/>
      <c r="B425" s="76"/>
      <c r="C425" s="76"/>
      <c r="D425" s="102"/>
      <c r="E425" s="76"/>
      <c r="F425" s="76"/>
      <c r="G425" s="76"/>
      <c r="H425" s="76"/>
      <c r="I425" s="102"/>
      <c r="J425" s="102"/>
      <c r="K425" s="102"/>
      <c r="L425" s="102"/>
      <c r="M425" s="39"/>
      <c r="N425" s="39"/>
      <c r="O425" s="39"/>
    </row>
    <row r="426" spans="1:15" ht="14" x14ac:dyDescent="0.15">
      <c r="A426" s="76"/>
      <c r="B426" s="76"/>
      <c r="C426" s="76"/>
      <c r="D426" s="102"/>
      <c r="E426" s="76"/>
      <c r="F426" s="76"/>
      <c r="G426" s="76"/>
      <c r="H426" s="76"/>
      <c r="I426" s="102"/>
      <c r="J426" s="102"/>
      <c r="K426" s="102"/>
      <c r="L426" s="102"/>
      <c r="M426" s="39"/>
      <c r="N426" s="39"/>
      <c r="O426" s="39"/>
    </row>
    <row r="427" spans="1:15" ht="14" x14ac:dyDescent="0.15">
      <c r="A427" s="76"/>
      <c r="B427" s="76"/>
      <c r="C427" s="76"/>
      <c r="D427" s="102"/>
      <c r="E427" s="76"/>
      <c r="F427" s="76"/>
      <c r="G427" s="76"/>
      <c r="H427" s="76"/>
      <c r="I427" s="102"/>
      <c r="J427" s="102"/>
      <c r="K427" s="102"/>
      <c r="L427" s="102"/>
      <c r="M427" s="39"/>
      <c r="N427" s="39"/>
      <c r="O427" s="39"/>
    </row>
    <row r="428" spans="1:15" ht="14" x14ac:dyDescent="0.15">
      <c r="A428" s="76"/>
      <c r="B428" s="76"/>
      <c r="C428" s="76"/>
      <c r="D428" s="102"/>
      <c r="E428" s="76"/>
      <c r="F428" s="76"/>
      <c r="G428" s="76"/>
      <c r="H428" s="76"/>
      <c r="I428" s="102"/>
      <c r="J428" s="102"/>
      <c r="K428" s="102"/>
      <c r="L428" s="102"/>
      <c r="M428" s="39"/>
      <c r="N428" s="39"/>
      <c r="O428" s="39"/>
    </row>
    <row r="429" spans="1:15" ht="14" x14ac:dyDescent="0.15">
      <c r="A429" s="76"/>
      <c r="B429" s="76"/>
      <c r="C429" s="76"/>
      <c r="D429" s="102"/>
      <c r="E429" s="76"/>
      <c r="F429" s="76"/>
      <c r="G429" s="76"/>
      <c r="H429" s="76"/>
      <c r="I429" s="102"/>
      <c r="J429" s="102"/>
      <c r="K429" s="102"/>
      <c r="L429" s="102"/>
      <c r="M429" s="39"/>
      <c r="N429" s="39"/>
      <c r="O429" s="39"/>
    </row>
    <row r="430" spans="1:15" ht="14" x14ac:dyDescent="0.15">
      <c r="A430" s="76"/>
      <c r="B430" s="76"/>
      <c r="C430" s="76"/>
      <c r="D430" s="102"/>
      <c r="E430" s="76"/>
      <c r="F430" s="76"/>
      <c r="G430" s="76"/>
      <c r="H430" s="76"/>
      <c r="I430" s="102"/>
      <c r="J430" s="102"/>
      <c r="K430" s="102"/>
      <c r="L430" s="102"/>
      <c r="M430" s="39"/>
      <c r="N430" s="39"/>
      <c r="O430" s="39"/>
    </row>
    <row r="431" spans="1:15" ht="14" x14ac:dyDescent="0.15">
      <c r="A431" s="76"/>
      <c r="B431" s="76"/>
      <c r="C431" s="76"/>
      <c r="D431" s="102"/>
      <c r="E431" s="76"/>
      <c r="F431" s="76"/>
      <c r="G431" s="76"/>
      <c r="H431" s="76"/>
      <c r="I431" s="102"/>
      <c r="J431" s="102"/>
      <c r="K431" s="102"/>
      <c r="L431" s="102"/>
      <c r="M431" s="39"/>
      <c r="N431" s="39"/>
      <c r="O431" s="39"/>
    </row>
    <row r="432" spans="1:15" ht="14" x14ac:dyDescent="0.15">
      <c r="A432" s="76"/>
      <c r="B432" s="76"/>
      <c r="C432" s="76"/>
      <c r="D432" s="102"/>
      <c r="E432" s="76"/>
      <c r="F432" s="76"/>
      <c r="G432" s="76"/>
      <c r="H432" s="76"/>
      <c r="I432" s="102"/>
      <c r="J432" s="102"/>
      <c r="K432" s="102"/>
      <c r="L432" s="102"/>
      <c r="M432" s="39"/>
      <c r="N432" s="39"/>
      <c r="O432" s="39"/>
    </row>
    <row r="433" spans="1:15" ht="14" x14ac:dyDescent="0.15">
      <c r="A433" s="76"/>
      <c r="B433" s="76"/>
      <c r="C433" s="76"/>
      <c r="D433" s="102"/>
      <c r="E433" s="76"/>
      <c r="F433" s="76"/>
      <c r="G433" s="76"/>
      <c r="H433" s="76"/>
      <c r="I433" s="102"/>
      <c r="J433" s="102"/>
      <c r="K433" s="102"/>
      <c r="L433" s="102"/>
      <c r="M433" s="39"/>
      <c r="N433" s="39"/>
      <c r="O433" s="39"/>
    </row>
    <row r="434" spans="1:15" ht="14" x14ac:dyDescent="0.15">
      <c r="A434" s="76"/>
      <c r="B434" s="76"/>
      <c r="C434" s="76"/>
      <c r="D434" s="102"/>
      <c r="E434" s="76"/>
      <c r="F434" s="76"/>
      <c r="G434" s="76"/>
      <c r="H434" s="76"/>
      <c r="I434" s="102"/>
      <c r="J434" s="102"/>
      <c r="K434" s="102"/>
      <c r="L434" s="102"/>
      <c r="M434" s="39"/>
      <c r="N434" s="39"/>
      <c r="O434" s="39"/>
    </row>
    <row r="435" spans="1:15" ht="14" x14ac:dyDescent="0.15">
      <c r="A435" s="76"/>
      <c r="B435" s="76"/>
      <c r="C435" s="76"/>
      <c r="D435" s="102"/>
      <c r="E435" s="76"/>
      <c r="F435" s="76"/>
      <c r="G435" s="76"/>
      <c r="H435" s="76"/>
      <c r="I435" s="102"/>
      <c r="J435" s="102"/>
      <c r="K435" s="102"/>
      <c r="L435" s="102"/>
      <c r="M435" s="39"/>
      <c r="N435" s="39"/>
      <c r="O435" s="39"/>
    </row>
    <row r="436" spans="1:15" ht="14" x14ac:dyDescent="0.15">
      <c r="A436" s="76"/>
      <c r="B436" s="76"/>
      <c r="C436" s="76"/>
      <c r="D436" s="102"/>
      <c r="E436" s="76"/>
      <c r="F436" s="76"/>
      <c r="G436" s="76"/>
      <c r="H436" s="76"/>
      <c r="I436" s="102"/>
      <c r="J436" s="102"/>
      <c r="K436" s="102"/>
      <c r="L436" s="102"/>
      <c r="M436" s="39"/>
      <c r="N436" s="39"/>
      <c r="O436" s="39"/>
    </row>
    <row r="437" spans="1:15" ht="14" x14ac:dyDescent="0.15">
      <c r="A437" s="76"/>
      <c r="B437" s="76"/>
      <c r="C437" s="76"/>
      <c r="D437" s="102"/>
      <c r="E437" s="76"/>
      <c r="F437" s="76"/>
      <c r="G437" s="76"/>
      <c r="H437" s="76"/>
      <c r="I437" s="102"/>
      <c r="J437" s="102"/>
      <c r="K437" s="102"/>
      <c r="L437" s="102"/>
      <c r="M437" s="39"/>
      <c r="N437" s="39"/>
      <c r="O437" s="39"/>
    </row>
    <row r="438" spans="1:15" ht="14" x14ac:dyDescent="0.15">
      <c r="A438" s="76"/>
      <c r="B438" s="76"/>
      <c r="C438" s="76"/>
      <c r="D438" s="102"/>
      <c r="E438" s="76"/>
      <c r="F438" s="76"/>
      <c r="G438" s="76"/>
      <c r="H438" s="76"/>
      <c r="I438" s="102"/>
      <c r="J438" s="102"/>
      <c r="K438" s="102"/>
      <c r="L438" s="102"/>
      <c r="M438" s="39"/>
      <c r="N438" s="39"/>
      <c r="O438" s="39"/>
    </row>
    <row r="439" spans="1:15" ht="14" x14ac:dyDescent="0.15">
      <c r="A439" s="76"/>
      <c r="B439" s="76"/>
      <c r="C439" s="76"/>
      <c r="D439" s="102"/>
      <c r="E439" s="76"/>
      <c r="F439" s="76"/>
      <c r="G439" s="76"/>
      <c r="H439" s="76"/>
      <c r="I439" s="102"/>
      <c r="J439" s="102"/>
      <c r="K439" s="102"/>
      <c r="L439" s="102"/>
      <c r="M439" s="39"/>
      <c r="N439" s="39"/>
      <c r="O439" s="39"/>
    </row>
    <row r="440" spans="1:15" ht="14" x14ac:dyDescent="0.15">
      <c r="A440" s="76"/>
      <c r="B440" s="76"/>
      <c r="C440" s="76"/>
      <c r="D440" s="102"/>
      <c r="E440" s="76"/>
      <c r="F440" s="76"/>
      <c r="G440" s="76"/>
      <c r="H440" s="76"/>
      <c r="I440" s="102"/>
      <c r="J440" s="102"/>
      <c r="K440" s="102"/>
      <c r="L440" s="102"/>
      <c r="M440" s="39"/>
      <c r="N440" s="39"/>
      <c r="O440" s="39"/>
    </row>
    <row r="441" spans="1:15" ht="14" x14ac:dyDescent="0.15">
      <c r="A441" s="76"/>
      <c r="B441" s="76"/>
      <c r="C441" s="76"/>
      <c r="D441" s="102"/>
      <c r="E441" s="76"/>
      <c r="F441" s="76"/>
      <c r="G441" s="76"/>
      <c r="H441" s="76"/>
      <c r="I441" s="102"/>
      <c r="J441" s="102"/>
      <c r="K441" s="102"/>
      <c r="L441" s="102"/>
      <c r="M441" s="39"/>
      <c r="N441" s="39"/>
      <c r="O441" s="39"/>
    </row>
    <row r="442" spans="1:15" ht="14" x14ac:dyDescent="0.15">
      <c r="A442" s="76"/>
      <c r="B442" s="76"/>
      <c r="C442" s="76"/>
      <c r="D442" s="102"/>
      <c r="E442" s="76"/>
      <c r="F442" s="76"/>
      <c r="G442" s="76"/>
      <c r="H442" s="76"/>
      <c r="I442" s="102"/>
      <c r="J442" s="102"/>
      <c r="K442" s="102"/>
      <c r="L442" s="102"/>
      <c r="M442" s="39"/>
      <c r="N442" s="39"/>
      <c r="O442" s="39"/>
    </row>
    <row r="443" spans="1:15" ht="14" x14ac:dyDescent="0.15">
      <c r="A443" s="76"/>
      <c r="B443" s="76"/>
      <c r="C443" s="76"/>
      <c r="D443" s="102"/>
      <c r="E443" s="76"/>
      <c r="F443" s="76"/>
      <c r="G443" s="76"/>
      <c r="H443" s="76"/>
      <c r="I443" s="102"/>
      <c r="J443" s="102"/>
      <c r="K443" s="102"/>
      <c r="L443" s="102"/>
      <c r="M443" s="39"/>
      <c r="N443" s="39"/>
      <c r="O443" s="39"/>
    </row>
    <row r="444" spans="1:15" ht="14" x14ac:dyDescent="0.15">
      <c r="A444" s="76"/>
      <c r="B444" s="76"/>
      <c r="C444" s="76"/>
      <c r="D444" s="102"/>
      <c r="E444" s="76"/>
      <c r="F444" s="76"/>
      <c r="G444" s="76"/>
      <c r="H444" s="76"/>
      <c r="I444" s="102"/>
      <c r="J444" s="102"/>
      <c r="K444" s="102"/>
      <c r="L444" s="102"/>
      <c r="M444" s="39"/>
      <c r="N444" s="39"/>
      <c r="O444" s="39"/>
    </row>
    <row r="445" spans="1:15" ht="14" x14ac:dyDescent="0.15">
      <c r="A445" s="76"/>
      <c r="B445" s="76"/>
      <c r="C445" s="76"/>
      <c r="D445" s="102"/>
      <c r="E445" s="76"/>
      <c r="F445" s="76"/>
      <c r="G445" s="76"/>
      <c r="H445" s="76"/>
      <c r="I445" s="102"/>
      <c r="J445" s="102"/>
      <c r="K445" s="102"/>
      <c r="L445" s="102"/>
      <c r="M445" s="39"/>
      <c r="N445" s="39"/>
      <c r="O445" s="39"/>
    </row>
    <row r="446" spans="1:15" ht="14" x14ac:dyDescent="0.15">
      <c r="A446" s="76"/>
      <c r="B446" s="76"/>
      <c r="C446" s="76"/>
      <c r="D446" s="102"/>
      <c r="E446" s="76"/>
      <c r="F446" s="76"/>
      <c r="G446" s="76"/>
      <c r="H446" s="76"/>
      <c r="I446" s="102"/>
      <c r="J446" s="102"/>
      <c r="K446" s="102"/>
      <c r="L446" s="102"/>
      <c r="M446" s="39"/>
      <c r="N446" s="39"/>
      <c r="O446" s="39"/>
    </row>
    <row r="447" spans="1:15" ht="14" x14ac:dyDescent="0.15">
      <c r="A447" s="76"/>
      <c r="B447" s="76"/>
      <c r="C447" s="76"/>
      <c r="D447" s="102"/>
      <c r="E447" s="76"/>
      <c r="F447" s="76"/>
      <c r="G447" s="76"/>
      <c r="H447" s="76"/>
      <c r="I447" s="102"/>
      <c r="J447" s="102"/>
      <c r="K447" s="102"/>
      <c r="L447" s="102"/>
      <c r="M447" s="39"/>
      <c r="N447" s="39"/>
      <c r="O447" s="39"/>
    </row>
    <row r="448" spans="1:15" ht="14" x14ac:dyDescent="0.15">
      <c r="A448" s="76"/>
      <c r="B448" s="76"/>
      <c r="C448" s="76"/>
      <c r="D448" s="102"/>
      <c r="E448" s="76"/>
      <c r="F448" s="76"/>
      <c r="G448" s="76"/>
      <c r="H448" s="76"/>
      <c r="I448" s="102"/>
      <c r="J448" s="102"/>
      <c r="K448" s="102"/>
      <c r="L448" s="102"/>
      <c r="M448" s="39"/>
      <c r="N448" s="39"/>
      <c r="O448" s="39"/>
    </row>
    <row r="449" spans="1:15" ht="14" x14ac:dyDescent="0.15">
      <c r="A449" s="76"/>
      <c r="B449" s="76"/>
      <c r="C449" s="76"/>
      <c r="D449" s="102"/>
      <c r="E449" s="76"/>
      <c r="F449" s="76"/>
      <c r="G449" s="76"/>
      <c r="H449" s="76"/>
      <c r="I449" s="102"/>
      <c r="J449" s="102"/>
      <c r="K449" s="102"/>
      <c r="L449" s="102"/>
      <c r="M449" s="39"/>
      <c r="N449" s="39"/>
      <c r="O449" s="39"/>
    </row>
    <row r="450" spans="1:15" ht="14" x14ac:dyDescent="0.15">
      <c r="A450" s="76"/>
      <c r="B450" s="76"/>
      <c r="C450" s="76"/>
      <c r="D450" s="102"/>
      <c r="E450" s="76"/>
      <c r="F450" s="76"/>
      <c r="G450" s="76"/>
      <c r="H450" s="76"/>
      <c r="I450" s="102"/>
      <c r="J450" s="102"/>
      <c r="K450" s="102"/>
      <c r="L450" s="102"/>
      <c r="M450" s="39"/>
      <c r="N450" s="39"/>
      <c r="O450" s="39"/>
    </row>
    <row r="451" spans="1:15" ht="14" x14ac:dyDescent="0.15">
      <c r="A451" s="76"/>
      <c r="B451" s="76"/>
      <c r="C451" s="76"/>
      <c r="D451" s="102"/>
      <c r="E451" s="76"/>
      <c r="F451" s="76"/>
      <c r="G451" s="76"/>
      <c r="H451" s="76"/>
      <c r="I451" s="102"/>
      <c r="J451" s="102"/>
      <c r="K451" s="102"/>
      <c r="L451" s="102"/>
      <c r="M451" s="39"/>
      <c r="N451" s="39"/>
      <c r="O451" s="39"/>
    </row>
    <row r="452" spans="1:15" ht="14" x14ac:dyDescent="0.15">
      <c r="A452" s="76"/>
      <c r="B452" s="76"/>
      <c r="C452" s="76"/>
      <c r="D452" s="102"/>
      <c r="E452" s="76"/>
      <c r="F452" s="76"/>
      <c r="G452" s="76"/>
      <c r="H452" s="76"/>
      <c r="I452" s="102"/>
      <c r="J452" s="102"/>
      <c r="K452" s="102"/>
      <c r="L452" s="102"/>
      <c r="M452" s="39"/>
      <c r="N452" s="39"/>
      <c r="O452" s="39"/>
    </row>
    <row r="453" spans="1:15" ht="14" x14ac:dyDescent="0.15">
      <c r="A453" s="76"/>
      <c r="B453" s="76"/>
      <c r="C453" s="76"/>
      <c r="D453" s="102"/>
      <c r="E453" s="76"/>
      <c r="F453" s="76"/>
      <c r="G453" s="76"/>
      <c r="H453" s="76"/>
      <c r="I453" s="102"/>
      <c r="J453" s="102"/>
      <c r="K453" s="102"/>
      <c r="L453" s="102"/>
      <c r="M453" s="39"/>
      <c r="N453" s="39"/>
      <c r="O453" s="39"/>
    </row>
    <row r="454" spans="1:15" ht="14" x14ac:dyDescent="0.15">
      <c r="A454" s="76"/>
      <c r="B454" s="76"/>
      <c r="C454" s="76"/>
      <c r="D454" s="102"/>
      <c r="E454" s="76"/>
      <c r="F454" s="76"/>
      <c r="G454" s="76"/>
      <c r="H454" s="76"/>
      <c r="I454" s="102"/>
      <c r="J454" s="102"/>
      <c r="K454" s="102"/>
      <c r="L454" s="102"/>
      <c r="M454" s="39"/>
      <c r="N454" s="39"/>
      <c r="O454" s="39"/>
    </row>
    <row r="455" spans="1:15" ht="14" x14ac:dyDescent="0.15">
      <c r="A455" s="76"/>
      <c r="B455" s="76"/>
      <c r="C455" s="76"/>
      <c r="D455" s="102"/>
      <c r="E455" s="76"/>
      <c r="F455" s="76"/>
      <c r="G455" s="76"/>
      <c r="H455" s="76"/>
      <c r="I455" s="102"/>
      <c r="J455" s="102"/>
      <c r="K455" s="102"/>
      <c r="L455" s="102"/>
      <c r="M455" s="39"/>
      <c r="N455" s="39"/>
      <c r="O455" s="39"/>
    </row>
    <row r="456" spans="1:15" ht="14" x14ac:dyDescent="0.15">
      <c r="A456" s="76"/>
      <c r="B456" s="76"/>
      <c r="C456" s="76"/>
      <c r="D456" s="102"/>
      <c r="E456" s="76"/>
      <c r="F456" s="76"/>
      <c r="G456" s="76"/>
      <c r="H456" s="76"/>
      <c r="I456" s="102"/>
      <c r="J456" s="102"/>
      <c r="K456" s="102"/>
      <c r="L456" s="102"/>
      <c r="M456" s="39"/>
      <c r="N456" s="39"/>
      <c r="O456" s="39"/>
    </row>
    <row r="457" spans="1:15" ht="14" x14ac:dyDescent="0.15">
      <c r="A457" s="76"/>
      <c r="B457" s="76"/>
      <c r="C457" s="76"/>
      <c r="D457" s="102"/>
      <c r="E457" s="76"/>
      <c r="F457" s="76"/>
      <c r="G457" s="76"/>
      <c r="H457" s="76"/>
      <c r="I457" s="102"/>
      <c r="J457" s="102"/>
      <c r="K457" s="102"/>
      <c r="L457" s="102"/>
      <c r="M457" s="39"/>
      <c r="N457" s="39"/>
      <c r="O457" s="39"/>
    </row>
    <row r="458" spans="1:15" ht="14" x14ac:dyDescent="0.15">
      <c r="A458" s="76"/>
      <c r="B458" s="76"/>
      <c r="C458" s="76"/>
      <c r="D458" s="102"/>
      <c r="E458" s="76"/>
      <c r="F458" s="76"/>
      <c r="G458" s="76"/>
      <c r="H458" s="76"/>
      <c r="I458" s="102"/>
      <c r="J458" s="102"/>
      <c r="K458" s="102"/>
      <c r="L458" s="102"/>
      <c r="M458" s="39"/>
      <c r="N458" s="39"/>
      <c r="O458" s="39"/>
    </row>
    <row r="459" spans="1:15" ht="14" x14ac:dyDescent="0.15">
      <c r="A459" s="76"/>
      <c r="B459" s="76"/>
      <c r="C459" s="76"/>
      <c r="D459" s="102"/>
      <c r="E459" s="76"/>
      <c r="F459" s="76"/>
      <c r="G459" s="76"/>
      <c r="H459" s="76"/>
      <c r="I459" s="102"/>
      <c r="J459" s="102"/>
      <c r="K459" s="102"/>
      <c r="L459" s="102"/>
      <c r="M459" s="39"/>
      <c r="N459" s="39"/>
      <c r="O459" s="39"/>
    </row>
    <row r="460" spans="1:15" ht="14" x14ac:dyDescent="0.15">
      <c r="A460" s="76"/>
      <c r="B460" s="76"/>
      <c r="C460" s="76"/>
      <c r="D460" s="102"/>
      <c r="E460" s="76"/>
      <c r="F460" s="76"/>
      <c r="G460" s="76"/>
      <c r="H460" s="76"/>
      <c r="I460" s="102"/>
      <c r="J460" s="102"/>
      <c r="K460" s="102"/>
      <c r="L460" s="102"/>
      <c r="M460" s="39"/>
      <c r="N460" s="39"/>
      <c r="O460" s="39"/>
    </row>
    <row r="461" spans="1:15" ht="14" x14ac:dyDescent="0.15">
      <c r="A461" s="76"/>
      <c r="B461" s="76"/>
      <c r="C461" s="76"/>
      <c r="D461" s="102"/>
      <c r="E461" s="76"/>
      <c r="F461" s="76"/>
      <c r="G461" s="76"/>
      <c r="H461" s="76"/>
      <c r="I461" s="102"/>
      <c r="J461" s="102"/>
      <c r="K461" s="102"/>
      <c r="L461" s="102"/>
      <c r="M461" s="39"/>
      <c r="N461" s="39"/>
      <c r="O461" s="39"/>
    </row>
    <row r="462" spans="1:15" ht="14" x14ac:dyDescent="0.15">
      <c r="A462" s="76"/>
      <c r="B462" s="76"/>
      <c r="C462" s="76"/>
      <c r="D462" s="102"/>
      <c r="E462" s="76"/>
      <c r="F462" s="76"/>
      <c r="G462" s="76"/>
      <c r="H462" s="76"/>
      <c r="I462" s="102"/>
      <c r="J462" s="102"/>
      <c r="K462" s="102"/>
      <c r="L462" s="102"/>
      <c r="M462" s="39"/>
      <c r="N462" s="39"/>
      <c r="O462" s="39"/>
    </row>
    <row r="463" spans="1:15" ht="14" x14ac:dyDescent="0.15">
      <c r="A463" s="76"/>
      <c r="B463" s="76"/>
      <c r="C463" s="76"/>
      <c r="D463" s="102"/>
      <c r="E463" s="76"/>
      <c r="F463" s="76"/>
      <c r="G463" s="76"/>
      <c r="H463" s="76"/>
      <c r="I463" s="102"/>
      <c r="J463" s="102"/>
      <c r="K463" s="102"/>
      <c r="L463" s="102"/>
      <c r="M463" s="39"/>
      <c r="N463" s="39"/>
      <c r="O463" s="39"/>
    </row>
    <row r="464" spans="1:15" ht="14" x14ac:dyDescent="0.15">
      <c r="A464" s="76"/>
      <c r="B464" s="76"/>
      <c r="C464" s="76"/>
      <c r="D464" s="102"/>
      <c r="E464" s="76"/>
      <c r="F464" s="76"/>
      <c r="G464" s="76"/>
      <c r="H464" s="76"/>
      <c r="I464" s="102"/>
      <c r="J464" s="102"/>
      <c r="K464" s="102"/>
      <c r="L464" s="102"/>
      <c r="M464" s="39"/>
      <c r="N464" s="39"/>
      <c r="O464" s="39"/>
    </row>
    <row r="465" spans="1:15" ht="14" x14ac:dyDescent="0.15">
      <c r="A465" s="76"/>
      <c r="B465" s="76"/>
      <c r="C465" s="76"/>
      <c r="D465" s="102"/>
      <c r="E465" s="76"/>
      <c r="F465" s="76"/>
      <c r="G465" s="76"/>
      <c r="H465" s="76"/>
      <c r="I465" s="102"/>
      <c r="J465" s="102"/>
      <c r="K465" s="102"/>
      <c r="L465" s="102"/>
      <c r="M465" s="39"/>
      <c r="N465" s="39"/>
      <c r="O465" s="39"/>
    </row>
    <row r="466" spans="1:15" ht="14" x14ac:dyDescent="0.15">
      <c r="A466" s="76"/>
      <c r="B466" s="76"/>
      <c r="C466" s="76"/>
      <c r="D466" s="102"/>
      <c r="E466" s="76"/>
      <c r="F466" s="76"/>
      <c r="G466" s="76"/>
      <c r="H466" s="76"/>
      <c r="I466" s="102"/>
      <c r="J466" s="102"/>
      <c r="K466" s="102"/>
      <c r="L466" s="102"/>
      <c r="M466" s="39"/>
      <c r="N466" s="39"/>
      <c r="O466" s="39"/>
    </row>
    <row r="467" spans="1:15" ht="14" x14ac:dyDescent="0.15">
      <c r="A467" s="76"/>
      <c r="B467" s="76"/>
      <c r="C467" s="76"/>
      <c r="D467" s="102"/>
      <c r="E467" s="76"/>
      <c r="F467" s="76"/>
      <c r="G467" s="76"/>
      <c r="H467" s="76"/>
      <c r="I467" s="102"/>
      <c r="J467" s="102"/>
      <c r="K467" s="102"/>
      <c r="L467" s="102"/>
      <c r="M467" s="39"/>
      <c r="N467" s="39"/>
      <c r="O467" s="39"/>
    </row>
    <row r="468" spans="1:15" ht="14" x14ac:dyDescent="0.15">
      <c r="A468" s="76"/>
      <c r="B468" s="76"/>
      <c r="C468" s="76"/>
      <c r="D468" s="102"/>
      <c r="E468" s="76"/>
      <c r="F468" s="76"/>
      <c r="G468" s="76"/>
      <c r="H468" s="76"/>
      <c r="I468" s="102"/>
      <c r="J468" s="102"/>
      <c r="K468" s="102"/>
      <c r="L468" s="102"/>
      <c r="M468" s="39"/>
      <c r="N468" s="39"/>
      <c r="O468" s="39"/>
    </row>
    <row r="469" spans="1:15" ht="14" x14ac:dyDescent="0.15">
      <c r="A469" s="76"/>
      <c r="B469" s="76"/>
      <c r="C469" s="76"/>
      <c r="D469" s="102"/>
      <c r="E469" s="76"/>
      <c r="F469" s="76"/>
      <c r="G469" s="76"/>
      <c r="H469" s="76"/>
      <c r="I469" s="102"/>
      <c r="J469" s="102"/>
      <c r="K469" s="102"/>
      <c r="L469" s="102"/>
      <c r="M469" s="39"/>
      <c r="N469" s="39"/>
      <c r="O469" s="39"/>
    </row>
    <row r="470" spans="1:15" ht="14" x14ac:dyDescent="0.15">
      <c r="A470" s="76"/>
      <c r="B470" s="76"/>
      <c r="C470" s="76"/>
      <c r="D470" s="102"/>
      <c r="E470" s="76"/>
      <c r="F470" s="76"/>
      <c r="G470" s="76"/>
      <c r="H470" s="76"/>
      <c r="I470" s="102"/>
      <c r="J470" s="102"/>
      <c r="K470" s="102"/>
      <c r="L470" s="102"/>
      <c r="M470" s="39"/>
      <c r="N470" s="39"/>
      <c r="O470" s="39"/>
    </row>
    <row r="471" spans="1:15" ht="14" x14ac:dyDescent="0.15">
      <c r="A471" s="76"/>
      <c r="B471" s="76"/>
      <c r="C471" s="76"/>
      <c r="D471" s="102"/>
      <c r="E471" s="76"/>
      <c r="F471" s="76"/>
      <c r="G471" s="76"/>
      <c r="H471" s="76"/>
      <c r="I471" s="102"/>
      <c r="J471" s="102"/>
      <c r="K471" s="102"/>
      <c r="L471" s="102"/>
      <c r="M471" s="39"/>
      <c r="N471" s="39"/>
      <c r="O471" s="39"/>
    </row>
    <row r="472" spans="1:15" ht="14" x14ac:dyDescent="0.15">
      <c r="A472" s="76"/>
      <c r="B472" s="76"/>
      <c r="C472" s="76"/>
      <c r="D472" s="102"/>
      <c r="E472" s="76"/>
      <c r="F472" s="76"/>
      <c r="G472" s="76"/>
      <c r="H472" s="76"/>
      <c r="I472" s="102"/>
      <c r="J472" s="102"/>
      <c r="K472" s="102"/>
      <c r="L472" s="102"/>
      <c r="M472" s="39"/>
      <c r="N472" s="39"/>
      <c r="O472" s="39"/>
    </row>
    <row r="473" spans="1:15" ht="14" x14ac:dyDescent="0.15">
      <c r="A473" s="76"/>
      <c r="B473" s="76"/>
      <c r="C473" s="76"/>
      <c r="D473" s="102"/>
      <c r="E473" s="76"/>
      <c r="F473" s="76"/>
      <c r="G473" s="76"/>
      <c r="H473" s="76"/>
      <c r="I473" s="102"/>
      <c r="J473" s="102"/>
      <c r="K473" s="102"/>
      <c r="L473" s="102"/>
      <c r="M473" s="39"/>
      <c r="N473" s="39"/>
      <c r="O473" s="39"/>
    </row>
    <row r="474" spans="1:15" ht="14" x14ac:dyDescent="0.15">
      <c r="A474" s="76"/>
      <c r="B474" s="76"/>
      <c r="C474" s="76"/>
      <c r="D474" s="102"/>
      <c r="E474" s="76"/>
      <c r="F474" s="76"/>
      <c r="G474" s="76"/>
      <c r="H474" s="76"/>
      <c r="I474" s="102"/>
      <c r="J474" s="102"/>
      <c r="K474" s="102"/>
      <c r="L474" s="102"/>
      <c r="M474" s="39"/>
      <c r="N474" s="39"/>
      <c r="O474" s="39"/>
    </row>
    <row r="475" spans="1:15" ht="14" x14ac:dyDescent="0.15">
      <c r="A475" s="76"/>
      <c r="B475" s="76"/>
      <c r="C475" s="76"/>
      <c r="D475" s="102"/>
      <c r="E475" s="76"/>
      <c r="F475" s="76"/>
      <c r="G475" s="76"/>
      <c r="H475" s="76"/>
      <c r="I475" s="102"/>
      <c r="J475" s="102"/>
      <c r="K475" s="102"/>
      <c r="L475" s="102"/>
      <c r="M475" s="39"/>
      <c r="N475" s="39"/>
      <c r="O475" s="39"/>
    </row>
    <row r="476" spans="1:15" ht="14" x14ac:dyDescent="0.15">
      <c r="A476" s="76"/>
      <c r="B476" s="76"/>
      <c r="C476" s="76"/>
      <c r="D476" s="102"/>
      <c r="E476" s="76"/>
      <c r="F476" s="76"/>
      <c r="G476" s="76"/>
      <c r="H476" s="76"/>
      <c r="I476" s="102"/>
      <c r="J476" s="102"/>
      <c r="K476" s="102"/>
      <c r="L476" s="102"/>
      <c r="M476" s="39"/>
      <c r="N476" s="39"/>
      <c r="O476" s="39"/>
    </row>
    <row r="477" spans="1:15" ht="14" x14ac:dyDescent="0.15">
      <c r="A477" s="76"/>
      <c r="B477" s="76"/>
      <c r="C477" s="76"/>
      <c r="D477" s="102"/>
      <c r="E477" s="76"/>
      <c r="F477" s="76"/>
      <c r="G477" s="76"/>
      <c r="H477" s="76"/>
      <c r="I477" s="102"/>
      <c r="J477" s="102"/>
      <c r="K477" s="102"/>
      <c r="L477" s="102"/>
      <c r="M477" s="39"/>
      <c r="N477" s="39"/>
      <c r="O477" s="39"/>
    </row>
    <row r="478" spans="1:15" ht="14" x14ac:dyDescent="0.15">
      <c r="A478" s="76"/>
      <c r="B478" s="76"/>
      <c r="C478" s="76"/>
      <c r="D478" s="102"/>
      <c r="E478" s="76"/>
      <c r="F478" s="76"/>
      <c r="G478" s="76"/>
      <c r="H478" s="76"/>
      <c r="I478" s="102"/>
      <c r="J478" s="102"/>
      <c r="K478" s="102"/>
      <c r="L478" s="102"/>
      <c r="M478" s="39"/>
      <c r="N478" s="39"/>
      <c r="O478" s="39"/>
    </row>
    <row r="479" spans="1:15" ht="14" x14ac:dyDescent="0.15">
      <c r="A479" s="76"/>
      <c r="B479" s="76"/>
      <c r="C479" s="76"/>
      <c r="D479" s="102"/>
      <c r="E479" s="76"/>
      <c r="F479" s="76"/>
      <c r="G479" s="76"/>
      <c r="H479" s="76"/>
      <c r="I479" s="102"/>
      <c r="J479" s="102"/>
      <c r="K479" s="102"/>
      <c r="L479" s="102"/>
      <c r="M479" s="39"/>
      <c r="N479" s="39"/>
      <c r="O479" s="39"/>
    </row>
    <row r="480" spans="1:15" ht="14" x14ac:dyDescent="0.15">
      <c r="A480" s="76"/>
      <c r="B480" s="76"/>
      <c r="C480" s="76"/>
      <c r="D480" s="102"/>
      <c r="E480" s="76"/>
      <c r="F480" s="76"/>
      <c r="G480" s="76"/>
      <c r="H480" s="76"/>
      <c r="I480" s="102"/>
      <c r="J480" s="102"/>
      <c r="K480" s="102"/>
      <c r="L480" s="102"/>
      <c r="M480" s="39"/>
      <c r="N480" s="39"/>
      <c r="O480" s="39"/>
    </row>
    <row r="481" spans="1:15" ht="14" x14ac:dyDescent="0.15">
      <c r="A481" s="76"/>
      <c r="B481" s="76"/>
      <c r="C481" s="76"/>
      <c r="D481" s="102"/>
      <c r="E481" s="76"/>
      <c r="F481" s="76"/>
      <c r="G481" s="76"/>
      <c r="H481" s="76"/>
      <c r="I481" s="102"/>
      <c r="J481" s="102"/>
      <c r="K481" s="102"/>
      <c r="L481" s="102"/>
      <c r="M481" s="39"/>
      <c r="N481" s="39"/>
      <c r="O481" s="39"/>
    </row>
    <row r="482" spans="1:15" ht="14" x14ac:dyDescent="0.15">
      <c r="A482" s="76"/>
      <c r="B482" s="76"/>
      <c r="C482" s="76"/>
      <c r="D482" s="102"/>
      <c r="E482" s="76"/>
      <c r="F482" s="76"/>
      <c r="G482" s="76"/>
      <c r="H482" s="76"/>
      <c r="I482" s="102"/>
      <c r="J482" s="102"/>
      <c r="K482" s="102"/>
      <c r="L482" s="102"/>
      <c r="M482" s="39"/>
      <c r="N482" s="39"/>
      <c r="O482" s="39"/>
    </row>
    <row r="483" spans="1:15" ht="14" x14ac:dyDescent="0.15">
      <c r="A483" s="76"/>
      <c r="B483" s="76"/>
      <c r="C483" s="76"/>
      <c r="D483" s="102"/>
      <c r="E483" s="76"/>
      <c r="F483" s="76"/>
      <c r="G483" s="76"/>
      <c r="H483" s="76"/>
      <c r="I483" s="102"/>
      <c r="J483" s="102"/>
      <c r="K483" s="102"/>
      <c r="L483" s="102"/>
      <c r="M483" s="39"/>
      <c r="N483" s="39"/>
      <c r="O483" s="39"/>
    </row>
    <row r="484" spans="1:15" ht="14" x14ac:dyDescent="0.15">
      <c r="A484" s="76"/>
      <c r="B484" s="76"/>
      <c r="C484" s="76"/>
      <c r="D484" s="102"/>
      <c r="E484" s="76"/>
      <c r="F484" s="76"/>
      <c r="G484" s="76"/>
      <c r="H484" s="76"/>
      <c r="I484" s="102"/>
      <c r="J484" s="102"/>
      <c r="K484" s="102"/>
      <c r="L484" s="102"/>
      <c r="M484" s="39"/>
      <c r="N484" s="39"/>
      <c r="O484" s="39"/>
    </row>
    <row r="485" spans="1:15" ht="14" x14ac:dyDescent="0.15">
      <c r="A485" s="76"/>
      <c r="B485" s="76"/>
      <c r="C485" s="76"/>
      <c r="D485" s="102"/>
      <c r="E485" s="76"/>
      <c r="F485" s="76"/>
      <c r="G485" s="76"/>
      <c r="H485" s="76"/>
      <c r="I485" s="102"/>
      <c r="J485" s="102"/>
      <c r="K485" s="102"/>
      <c r="L485" s="102"/>
      <c r="M485" s="39"/>
      <c r="N485" s="39"/>
      <c r="O485" s="39"/>
    </row>
    <row r="486" spans="1:15" ht="14" x14ac:dyDescent="0.15">
      <c r="A486" s="76"/>
      <c r="B486" s="76"/>
      <c r="C486" s="76"/>
      <c r="D486" s="102"/>
      <c r="E486" s="76"/>
      <c r="F486" s="76"/>
      <c r="G486" s="76"/>
      <c r="H486" s="76"/>
      <c r="I486" s="102"/>
      <c r="J486" s="102"/>
      <c r="K486" s="102"/>
      <c r="L486" s="102"/>
      <c r="M486" s="39"/>
      <c r="N486" s="39"/>
      <c r="O486" s="39"/>
    </row>
    <row r="487" spans="1:15" ht="14" x14ac:dyDescent="0.15">
      <c r="A487" s="76"/>
      <c r="B487" s="76"/>
      <c r="C487" s="76"/>
      <c r="D487" s="102"/>
      <c r="E487" s="76"/>
      <c r="F487" s="76"/>
      <c r="G487" s="76"/>
      <c r="H487" s="76"/>
      <c r="I487" s="102"/>
      <c r="J487" s="102"/>
      <c r="K487" s="102"/>
      <c r="L487" s="102"/>
      <c r="M487" s="39"/>
      <c r="N487" s="39"/>
      <c r="O487" s="39"/>
    </row>
    <row r="488" spans="1:15" ht="14" x14ac:dyDescent="0.15">
      <c r="A488" s="76"/>
      <c r="B488" s="76"/>
      <c r="C488" s="76"/>
      <c r="D488" s="102"/>
      <c r="E488" s="76"/>
      <c r="F488" s="76"/>
      <c r="G488" s="76"/>
      <c r="H488" s="76"/>
      <c r="I488" s="102"/>
      <c r="J488" s="102"/>
      <c r="K488" s="102"/>
      <c r="L488" s="102"/>
      <c r="M488" s="39"/>
      <c r="N488" s="39"/>
      <c r="O488" s="39"/>
    </row>
    <row r="489" spans="1:15" ht="14" x14ac:dyDescent="0.15">
      <c r="A489" s="76"/>
      <c r="B489" s="76"/>
      <c r="C489" s="76"/>
      <c r="D489" s="102"/>
      <c r="E489" s="76"/>
      <c r="F489" s="76"/>
      <c r="G489" s="76"/>
      <c r="H489" s="76"/>
      <c r="I489" s="102"/>
      <c r="J489" s="102"/>
      <c r="K489" s="102"/>
      <c r="L489" s="102"/>
      <c r="M489" s="39"/>
      <c r="N489" s="39"/>
      <c r="O489" s="39"/>
    </row>
    <row r="490" spans="1:15" ht="14" x14ac:dyDescent="0.15">
      <c r="A490" s="76"/>
      <c r="B490" s="76"/>
      <c r="C490" s="76"/>
      <c r="D490" s="102"/>
      <c r="E490" s="76"/>
      <c r="F490" s="76"/>
      <c r="G490" s="76"/>
      <c r="H490" s="76"/>
      <c r="I490" s="102"/>
      <c r="J490" s="102"/>
      <c r="K490" s="102"/>
      <c r="L490" s="102"/>
      <c r="M490" s="39"/>
      <c r="N490" s="39"/>
      <c r="O490" s="39"/>
    </row>
    <row r="491" spans="1:15" ht="14" x14ac:dyDescent="0.15">
      <c r="A491" s="76"/>
      <c r="B491" s="76"/>
      <c r="C491" s="76"/>
      <c r="D491" s="102"/>
      <c r="E491" s="76"/>
      <c r="F491" s="76"/>
      <c r="G491" s="76"/>
      <c r="H491" s="76"/>
      <c r="I491" s="102"/>
      <c r="J491" s="102"/>
      <c r="K491" s="102"/>
      <c r="L491" s="102"/>
      <c r="M491" s="39"/>
      <c r="N491" s="39"/>
      <c r="O491" s="39"/>
    </row>
    <row r="492" spans="1:15" ht="14" x14ac:dyDescent="0.15">
      <c r="A492" s="76"/>
      <c r="B492" s="76"/>
      <c r="C492" s="76"/>
      <c r="D492" s="102"/>
      <c r="E492" s="76"/>
      <c r="F492" s="76"/>
      <c r="G492" s="76"/>
      <c r="H492" s="76"/>
      <c r="I492" s="102"/>
      <c r="J492" s="102"/>
      <c r="K492" s="102"/>
      <c r="L492" s="102"/>
      <c r="M492" s="39"/>
      <c r="N492" s="39"/>
      <c r="O492" s="39"/>
    </row>
    <row r="493" spans="1:15" ht="14" x14ac:dyDescent="0.15">
      <c r="A493" s="76"/>
      <c r="B493" s="76"/>
      <c r="C493" s="76"/>
      <c r="D493" s="102"/>
      <c r="E493" s="76"/>
      <c r="F493" s="76"/>
      <c r="G493" s="76"/>
      <c r="H493" s="76"/>
      <c r="I493" s="102"/>
      <c r="J493" s="102"/>
      <c r="K493" s="102"/>
      <c r="L493" s="102"/>
      <c r="M493" s="39"/>
      <c r="N493" s="39"/>
      <c r="O493" s="39"/>
    </row>
    <row r="494" spans="1:15" ht="14" x14ac:dyDescent="0.15">
      <c r="A494" s="76"/>
      <c r="B494" s="76"/>
      <c r="C494" s="76"/>
      <c r="D494" s="102"/>
      <c r="E494" s="76"/>
      <c r="F494" s="76"/>
      <c r="G494" s="76"/>
      <c r="H494" s="76"/>
      <c r="I494" s="102"/>
      <c r="J494" s="102"/>
      <c r="K494" s="102"/>
      <c r="L494" s="102"/>
      <c r="M494" s="39"/>
      <c r="N494" s="39"/>
      <c r="O494" s="39"/>
    </row>
    <row r="495" spans="1:15" ht="14" x14ac:dyDescent="0.15">
      <c r="A495" s="76"/>
      <c r="B495" s="76"/>
      <c r="C495" s="76"/>
      <c r="D495" s="102"/>
      <c r="E495" s="76"/>
      <c r="F495" s="76"/>
      <c r="G495" s="76"/>
      <c r="H495" s="76"/>
      <c r="I495" s="102"/>
      <c r="J495" s="102"/>
      <c r="K495" s="102"/>
      <c r="L495" s="102"/>
      <c r="M495" s="39"/>
      <c r="N495" s="39"/>
      <c r="O495" s="39"/>
    </row>
    <row r="496" spans="1:15" ht="14" x14ac:dyDescent="0.15">
      <c r="A496" s="76"/>
      <c r="B496" s="76"/>
      <c r="C496" s="76"/>
      <c r="D496" s="102"/>
      <c r="E496" s="76"/>
      <c r="F496" s="76"/>
      <c r="G496" s="76"/>
      <c r="H496" s="76"/>
      <c r="I496" s="102"/>
      <c r="J496" s="102"/>
      <c r="K496" s="102"/>
      <c r="L496" s="102"/>
      <c r="M496" s="39"/>
      <c r="N496" s="39"/>
      <c r="O496" s="39"/>
    </row>
    <row r="497" spans="1:15" ht="14" x14ac:dyDescent="0.15">
      <c r="A497" s="76"/>
      <c r="B497" s="76"/>
      <c r="C497" s="76"/>
      <c r="D497" s="102"/>
      <c r="E497" s="76"/>
      <c r="F497" s="76"/>
      <c r="G497" s="76"/>
      <c r="H497" s="76"/>
      <c r="I497" s="102"/>
      <c r="J497" s="102"/>
      <c r="K497" s="102"/>
      <c r="L497" s="102"/>
      <c r="M497" s="39"/>
      <c r="N497" s="39"/>
      <c r="O497" s="39"/>
    </row>
    <row r="498" spans="1:15" ht="14" x14ac:dyDescent="0.15">
      <c r="A498" s="76"/>
      <c r="B498" s="76"/>
      <c r="C498" s="76"/>
      <c r="D498" s="102"/>
      <c r="E498" s="76"/>
      <c r="F498" s="76"/>
      <c r="G498" s="76"/>
      <c r="H498" s="76"/>
      <c r="I498" s="102"/>
      <c r="J498" s="102"/>
      <c r="K498" s="102"/>
      <c r="L498" s="102"/>
      <c r="M498" s="39"/>
      <c r="N498" s="39"/>
      <c r="O498" s="39"/>
    </row>
    <row r="499" spans="1:15" ht="14" x14ac:dyDescent="0.15">
      <c r="A499" s="76"/>
      <c r="B499" s="76"/>
      <c r="C499" s="76"/>
      <c r="D499" s="102"/>
      <c r="E499" s="76"/>
      <c r="F499" s="76"/>
      <c r="G499" s="76"/>
      <c r="H499" s="76"/>
      <c r="I499" s="102"/>
      <c r="J499" s="102"/>
      <c r="K499" s="102"/>
      <c r="L499" s="102"/>
      <c r="M499" s="39"/>
      <c r="N499" s="39"/>
      <c r="O499" s="39"/>
    </row>
    <row r="500" spans="1:15" ht="14" x14ac:dyDescent="0.15">
      <c r="A500" s="76"/>
      <c r="B500" s="76"/>
      <c r="C500" s="76"/>
      <c r="D500" s="102"/>
      <c r="E500" s="76"/>
      <c r="F500" s="76"/>
      <c r="G500" s="76"/>
      <c r="H500" s="76"/>
      <c r="I500" s="102"/>
      <c r="J500" s="102"/>
      <c r="K500" s="102"/>
      <c r="L500" s="102"/>
      <c r="M500" s="39"/>
      <c r="N500" s="39"/>
      <c r="O500" s="39"/>
    </row>
    <row r="501" spans="1:15" ht="14" x14ac:dyDescent="0.15">
      <c r="A501" s="76"/>
      <c r="B501" s="76"/>
      <c r="C501" s="76"/>
      <c r="D501" s="102"/>
      <c r="E501" s="76"/>
      <c r="F501" s="76"/>
      <c r="G501" s="76"/>
      <c r="H501" s="76"/>
      <c r="I501" s="102"/>
      <c r="J501" s="102"/>
      <c r="K501" s="102"/>
      <c r="L501" s="102"/>
      <c r="M501" s="39"/>
      <c r="N501" s="39"/>
      <c r="O501" s="39"/>
    </row>
    <row r="502" spans="1:15" ht="14" x14ac:dyDescent="0.15">
      <c r="A502" s="76"/>
      <c r="B502" s="76"/>
      <c r="C502" s="76"/>
      <c r="D502" s="102"/>
      <c r="E502" s="76"/>
      <c r="F502" s="76"/>
      <c r="G502" s="76"/>
      <c r="H502" s="76"/>
      <c r="I502" s="102"/>
      <c r="J502" s="102"/>
      <c r="K502" s="102"/>
      <c r="L502" s="102"/>
      <c r="M502" s="39"/>
      <c r="N502" s="39"/>
      <c r="O502" s="39"/>
    </row>
    <row r="503" spans="1:15" ht="14" x14ac:dyDescent="0.15">
      <c r="A503" s="76"/>
      <c r="B503" s="76"/>
      <c r="C503" s="76"/>
      <c r="D503" s="102"/>
      <c r="E503" s="76"/>
      <c r="F503" s="76"/>
      <c r="G503" s="76"/>
      <c r="H503" s="76"/>
      <c r="I503" s="102"/>
      <c r="J503" s="102"/>
      <c r="K503" s="102"/>
      <c r="L503" s="102"/>
      <c r="M503" s="39"/>
      <c r="N503" s="39"/>
      <c r="O503" s="39"/>
    </row>
    <row r="504" spans="1:15" ht="14" x14ac:dyDescent="0.15">
      <c r="A504" s="76"/>
      <c r="B504" s="76"/>
      <c r="C504" s="76"/>
      <c r="D504" s="102"/>
      <c r="E504" s="76"/>
      <c r="F504" s="76"/>
      <c r="G504" s="76"/>
      <c r="H504" s="76"/>
      <c r="I504" s="102"/>
      <c r="J504" s="102"/>
      <c r="K504" s="102"/>
      <c r="L504" s="102"/>
      <c r="M504" s="39"/>
      <c r="N504" s="39"/>
      <c r="O504" s="39"/>
    </row>
    <row r="505" spans="1:15" ht="14" x14ac:dyDescent="0.15">
      <c r="A505" s="76"/>
      <c r="B505" s="76"/>
      <c r="C505" s="76"/>
      <c r="D505" s="102"/>
      <c r="E505" s="76"/>
      <c r="F505" s="76"/>
      <c r="G505" s="76"/>
      <c r="H505" s="76"/>
      <c r="I505" s="102"/>
      <c r="J505" s="102"/>
      <c r="K505" s="102"/>
      <c r="L505" s="102"/>
      <c r="M505" s="39"/>
      <c r="N505" s="39"/>
      <c r="O505" s="39"/>
    </row>
    <row r="506" spans="1:15" ht="14" x14ac:dyDescent="0.15">
      <c r="A506" s="76"/>
      <c r="B506" s="76"/>
      <c r="C506" s="76"/>
      <c r="D506" s="102"/>
      <c r="E506" s="76"/>
      <c r="F506" s="76"/>
      <c r="G506" s="76"/>
      <c r="H506" s="76"/>
      <c r="I506" s="102"/>
      <c r="J506" s="102"/>
      <c r="K506" s="102"/>
      <c r="L506" s="102"/>
      <c r="M506" s="39"/>
      <c r="N506" s="39"/>
      <c r="O506" s="39"/>
    </row>
    <row r="507" spans="1:15" ht="14" x14ac:dyDescent="0.15">
      <c r="A507" s="76"/>
      <c r="B507" s="76"/>
      <c r="C507" s="76"/>
      <c r="D507" s="102"/>
      <c r="E507" s="76"/>
      <c r="F507" s="76"/>
      <c r="G507" s="76"/>
      <c r="H507" s="76"/>
      <c r="I507" s="102"/>
      <c r="J507" s="102"/>
      <c r="K507" s="102"/>
      <c r="L507" s="102"/>
      <c r="M507" s="39"/>
      <c r="N507" s="39"/>
      <c r="O507" s="39"/>
    </row>
    <row r="508" spans="1:15" ht="14" x14ac:dyDescent="0.15">
      <c r="A508" s="76"/>
      <c r="B508" s="76"/>
      <c r="C508" s="76"/>
      <c r="D508" s="102"/>
      <c r="E508" s="76"/>
      <c r="F508" s="76"/>
      <c r="G508" s="76"/>
      <c r="H508" s="76"/>
      <c r="I508" s="102"/>
      <c r="J508" s="102"/>
      <c r="K508" s="102"/>
      <c r="L508" s="102"/>
      <c r="M508" s="39"/>
      <c r="N508" s="39"/>
      <c r="O508" s="39"/>
    </row>
    <row r="509" spans="1:15" ht="14" x14ac:dyDescent="0.15">
      <c r="A509" s="76"/>
      <c r="B509" s="76"/>
      <c r="C509" s="76"/>
      <c r="D509" s="102"/>
      <c r="E509" s="76"/>
      <c r="F509" s="76"/>
      <c r="G509" s="76"/>
      <c r="H509" s="76"/>
      <c r="I509" s="102"/>
      <c r="J509" s="102"/>
      <c r="K509" s="102"/>
      <c r="L509" s="102"/>
      <c r="M509" s="39"/>
      <c r="N509" s="39"/>
      <c r="O509" s="39"/>
    </row>
    <row r="510" spans="1:15" ht="14" x14ac:dyDescent="0.15">
      <c r="A510" s="76"/>
      <c r="B510" s="76"/>
      <c r="C510" s="76"/>
      <c r="D510" s="102"/>
      <c r="E510" s="76"/>
      <c r="F510" s="76"/>
      <c r="G510" s="76"/>
      <c r="H510" s="76"/>
      <c r="I510" s="102"/>
      <c r="J510" s="102"/>
      <c r="K510" s="102"/>
      <c r="L510" s="102"/>
      <c r="M510" s="39"/>
      <c r="N510" s="39"/>
      <c r="O510" s="39"/>
    </row>
    <row r="511" spans="1:15" ht="14" x14ac:dyDescent="0.15">
      <c r="A511" s="76"/>
      <c r="B511" s="76"/>
      <c r="C511" s="76"/>
      <c r="D511" s="102"/>
      <c r="E511" s="76"/>
      <c r="F511" s="76"/>
      <c r="G511" s="76"/>
      <c r="H511" s="76"/>
      <c r="I511" s="102"/>
      <c r="J511" s="102"/>
      <c r="K511" s="102"/>
      <c r="L511" s="102"/>
      <c r="M511" s="39"/>
      <c r="N511" s="39"/>
      <c r="O511" s="39"/>
    </row>
    <row r="512" spans="1:15" ht="14" x14ac:dyDescent="0.15">
      <c r="A512" s="76"/>
      <c r="B512" s="76"/>
      <c r="C512" s="76"/>
      <c r="D512" s="102"/>
      <c r="E512" s="76"/>
      <c r="F512" s="76"/>
      <c r="G512" s="76"/>
      <c r="H512" s="76"/>
      <c r="I512" s="102"/>
      <c r="J512" s="102"/>
      <c r="K512" s="102"/>
      <c r="L512" s="102"/>
      <c r="M512" s="39"/>
      <c r="N512" s="39"/>
      <c r="O512" s="39"/>
    </row>
    <row r="513" spans="1:15" ht="14" x14ac:dyDescent="0.15">
      <c r="A513" s="76"/>
      <c r="B513" s="76"/>
      <c r="C513" s="76"/>
      <c r="D513" s="102"/>
      <c r="E513" s="76"/>
      <c r="F513" s="76"/>
      <c r="G513" s="76"/>
      <c r="H513" s="76"/>
      <c r="I513" s="102"/>
      <c r="J513" s="102"/>
      <c r="K513" s="102"/>
      <c r="L513" s="102"/>
      <c r="M513" s="39"/>
      <c r="N513" s="39"/>
      <c r="O513" s="39"/>
    </row>
    <row r="514" spans="1:15" ht="14" x14ac:dyDescent="0.15">
      <c r="A514" s="76"/>
      <c r="B514" s="76"/>
      <c r="C514" s="76"/>
      <c r="D514" s="102"/>
      <c r="E514" s="76"/>
      <c r="F514" s="76"/>
      <c r="G514" s="76"/>
      <c r="H514" s="76"/>
      <c r="I514" s="102"/>
      <c r="J514" s="102"/>
      <c r="K514" s="102"/>
      <c r="L514" s="102"/>
      <c r="M514" s="39"/>
      <c r="N514" s="39"/>
      <c r="O514" s="39"/>
    </row>
    <row r="515" spans="1:15" ht="14" x14ac:dyDescent="0.15">
      <c r="A515" s="76"/>
      <c r="B515" s="76"/>
      <c r="C515" s="76"/>
      <c r="D515" s="102"/>
      <c r="E515" s="76"/>
      <c r="F515" s="76"/>
      <c r="G515" s="76"/>
      <c r="H515" s="76"/>
      <c r="I515" s="102"/>
      <c r="J515" s="102"/>
      <c r="K515" s="102"/>
      <c r="L515" s="102"/>
      <c r="M515" s="39"/>
      <c r="N515" s="39"/>
      <c r="O515" s="39"/>
    </row>
    <row r="516" spans="1:15" ht="14" x14ac:dyDescent="0.15">
      <c r="A516" s="76"/>
      <c r="B516" s="76"/>
      <c r="C516" s="76"/>
      <c r="D516" s="102"/>
      <c r="E516" s="76"/>
      <c r="F516" s="76"/>
      <c r="G516" s="76"/>
      <c r="H516" s="76"/>
      <c r="I516" s="102"/>
      <c r="J516" s="102"/>
      <c r="K516" s="102"/>
      <c r="L516" s="102"/>
      <c r="M516" s="39"/>
      <c r="N516" s="39"/>
      <c r="O516" s="39"/>
    </row>
    <row r="517" spans="1:15" ht="14" x14ac:dyDescent="0.15">
      <c r="A517" s="76"/>
      <c r="B517" s="76"/>
      <c r="C517" s="76"/>
      <c r="D517" s="102"/>
      <c r="E517" s="76"/>
      <c r="F517" s="76"/>
      <c r="G517" s="76"/>
      <c r="H517" s="76"/>
      <c r="I517" s="102"/>
      <c r="J517" s="102"/>
      <c r="K517" s="102"/>
      <c r="L517" s="102"/>
      <c r="M517" s="39"/>
      <c r="N517" s="39"/>
      <c r="O517" s="39"/>
    </row>
    <row r="518" spans="1:15" ht="14" x14ac:dyDescent="0.15">
      <c r="A518" s="76"/>
      <c r="B518" s="76"/>
      <c r="C518" s="76"/>
      <c r="D518" s="102"/>
      <c r="E518" s="76"/>
      <c r="F518" s="76"/>
      <c r="G518" s="76"/>
      <c r="H518" s="76"/>
      <c r="I518" s="102"/>
      <c r="J518" s="102"/>
      <c r="K518" s="102"/>
      <c r="L518" s="102"/>
      <c r="M518" s="39"/>
      <c r="N518" s="39"/>
      <c r="O518" s="39"/>
    </row>
    <row r="519" spans="1:15" ht="14" x14ac:dyDescent="0.15">
      <c r="A519" s="76"/>
      <c r="B519" s="76"/>
      <c r="C519" s="76"/>
      <c r="D519" s="102"/>
      <c r="E519" s="76"/>
      <c r="F519" s="76"/>
      <c r="G519" s="76"/>
      <c r="H519" s="76"/>
      <c r="I519" s="102"/>
      <c r="J519" s="102"/>
      <c r="K519" s="102"/>
      <c r="L519" s="102"/>
      <c r="M519" s="39"/>
      <c r="N519" s="39"/>
      <c r="O519" s="39"/>
    </row>
    <row r="520" spans="1:15" ht="14" x14ac:dyDescent="0.15">
      <c r="A520" s="76"/>
      <c r="B520" s="76"/>
      <c r="C520" s="76"/>
      <c r="D520" s="102"/>
      <c r="E520" s="76"/>
      <c r="F520" s="76"/>
      <c r="G520" s="76"/>
      <c r="H520" s="76"/>
      <c r="I520" s="102"/>
      <c r="J520" s="102"/>
      <c r="K520" s="102"/>
      <c r="L520" s="102"/>
      <c r="M520" s="39"/>
      <c r="N520" s="39"/>
      <c r="O520" s="39"/>
    </row>
    <row r="521" spans="1:15" ht="14" x14ac:dyDescent="0.15">
      <c r="A521" s="76"/>
      <c r="B521" s="76"/>
      <c r="C521" s="76"/>
      <c r="D521" s="102"/>
      <c r="E521" s="76"/>
      <c r="F521" s="76"/>
      <c r="G521" s="76"/>
      <c r="H521" s="76"/>
      <c r="I521" s="102"/>
      <c r="J521" s="102"/>
      <c r="K521" s="102"/>
      <c r="L521" s="102"/>
      <c r="M521" s="39"/>
      <c r="N521" s="39"/>
      <c r="O521" s="39"/>
    </row>
    <row r="522" spans="1:15" ht="14" x14ac:dyDescent="0.15">
      <c r="A522" s="76"/>
      <c r="B522" s="76"/>
      <c r="C522" s="76"/>
      <c r="D522" s="102"/>
      <c r="E522" s="76"/>
      <c r="F522" s="76"/>
      <c r="G522" s="76"/>
      <c r="H522" s="76"/>
      <c r="I522" s="102"/>
      <c r="J522" s="102"/>
      <c r="K522" s="102"/>
      <c r="L522" s="102"/>
      <c r="M522" s="39"/>
      <c r="N522" s="39"/>
      <c r="O522" s="39"/>
    </row>
    <row r="523" spans="1:15" ht="14" x14ac:dyDescent="0.15">
      <c r="A523" s="76"/>
      <c r="B523" s="76"/>
      <c r="C523" s="76"/>
      <c r="D523" s="102"/>
      <c r="E523" s="76"/>
      <c r="F523" s="76"/>
      <c r="G523" s="76"/>
      <c r="H523" s="76"/>
      <c r="I523" s="102"/>
      <c r="J523" s="102"/>
      <c r="K523" s="102"/>
      <c r="L523" s="102"/>
      <c r="M523" s="39"/>
      <c r="N523" s="39"/>
      <c r="O523" s="39"/>
    </row>
    <row r="524" spans="1:15" ht="14" x14ac:dyDescent="0.15">
      <c r="A524" s="76"/>
      <c r="B524" s="76"/>
      <c r="C524" s="76"/>
      <c r="D524" s="102"/>
      <c r="E524" s="76"/>
      <c r="F524" s="76"/>
      <c r="G524" s="76"/>
      <c r="H524" s="76"/>
      <c r="I524" s="102"/>
      <c r="J524" s="102"/>
      <c r="K524" s="102"/>
      <c r="L524" s="102"/>
      <c r="M524" s="39"/>
      <c r="N524" s="39"/>
      <c r="O524" s="39"/>
    </row>
    <row r="525" spans="1:15" ht="14" x14ac:dyDescent="0.15">
      <c r="A525" s="76"/>
      <c r="B525" s="76"/>
      <c r="C525" s="76"/>
      <c r="D525" s="102"/>
      <c r="E525" s="76"/>
      <c r="F525" s="76"/>
      <c r="G525" s="76"/>
      <c r="H525" s="76"/>
      <c r="I525" s="102"/>
      <c r="J525" s="102"/>
      <c r="K525" s="102"/>
      <c r="L525" s="102"/>
      <c r="M525" s="39"/>
      <c r="N525" s="39"/>
      <c r="O525" s="39"/>
    </row>
    <row r="526" spans="1:15" ht="14" x14ac:dyDescent="0.15">
      <c r="A526" s="76"/>
      <c r="B526" s="76"/>
      <c r="C526" s="76"/>
      <c r="D526" s="102"/>
      <c r="E526" s="76"/>
      <c r="F526" s="76"/>
      <c r="G526" s="76"/>
      <c r="H526" s="76"/>
      <c r="I526" s="102"/>
      <c r="J526" s="102"/>
      <c r="K526" s="102"/>
      <c r="L526" s="102"/>
      <c r="M526" s="39"/>
      <c r="N526" s="39"/>
      <c r="O526" s="39"/>
    </row>
    <row r="527" spans="1:15" ht="14" x14ac:dyDescent="0.15">
      <c r="A527" s="76"/>
      <c r="B527" s="76"/>
      <c r="C527" s="76"/>
      <c r="D527" s="102"/>
      <c r="E527" s="76"/>
      <c r="F527" s="76"/>
      <c r="G527" s="76"/>
      <c r="H527" s="76"/>
      <c r="I527" s="102"/>
      <c r="J527" s="102"/>
      <c r="K527" s="102"/>
      <c r="L527" s="102"/>
      <c r="M527" s="39"/>
      <c r="N527" s="39"/>
      <c r="O527" s="39"/>
    </row>
    <row r="528" spans="1:15" ht="14" x14ac:dyDescent="0.15">
      <c r="A528" s="76"/>
      <c r="B528" s="76"/>
      <c r="C528" s="76"/>
      <c r="D528" s="102"/>
      <c r="E528" s="76"/>
      <c r="F528" s="76"/>
      <c r="G528" s="76"/>
      <c r="H528" s="76"/>
      <c r="I528" s="102"/>
      <c r="J528" s="102"/>
      <c r="K528" s="102"/>
      <c r="L528" s="102"/>
      <c r="M528" s="39"/>
      <c r="N528" s="39"/>
      <c r="O528" s="39"/>
    </row>
    <row r="529" spans="1:15" ht="14" x14ac:dyDescent="0.15">
      <c r="A529" s="76"/>
      <c r="B529" s="76"/>
      <c r="C529" s="76"/>
      <c r="D529" s="102"/>
      <c r="E529" s="76"/>
      <c r="F529" s="76"/>
      <c r="G529" s="76"/>
      <c r="H529" s="76"/>
      <c r="I529" s="102"/>
      <c r="J529" s="102"/>
      <c r="K529" s="102"/>
      <c r="L529" s="102"/>
      <c r="M529" s="39"/>
      <c r="N529" s="39"/>
      <c r="O529" s="39"/>
    </row>
    <row r="530" spans="1:15" ht="14" x14ac:dyDescent="0.15">
      <c r="A530" s="76"/>
      <c r="B530" s="76"/>
      <c r="C530" s="76"/>
      <c r="D530" s="102"/>
      <c r="E530" s="76"/>
      <c r="F530" s="76"/>
      <c r="G530" s="76"/>
      <c r="H530" s="76"/>
      <c r="I530" s="102"/>
      <c r="J530" s="102"/>
      <c r="K530" s="102"/>
      <c r="L530" s="102"/>
      <c r="M530" s="39"/>
      <c r="N530" s="39"/>
      <c r="O530" s="39"/>
    </row>
    <row r="531" spans="1:15" ht="14" x14ac:dyDescent="0.15">
      <c r="A531" s="76"/>
      <c r="B531" s="76"/>
      <c r="C531" s="76"/>
      <c r="D531" s="102"/>
      <c r="E531" s="76"/>
      <c r="F531" s="76"/>
      <c r="G531" s="76"/>
      <c r="H531" s="76"/>
      <c r="I531" s="102"/>
      <c r="J531" s="102"/>
      <c r="K531" s="102"/>
      <c r="L531" s="102"/>
      <c r="M531" s="39"/>
      <c r="N531" s="39"/>
      <c r="O531" s="39"/>
    </row>
    <row r="532" spans="1:15" ht="14" x14ac:dyDescent="0.15">
      <c r="A532" s="76"/>
      <c r="B532" s="76"/>
      <c r="C532" s="76"/>
      <c r="D532" s="102"/>
      <c r="E532" s="76"/>
      <c r="F532" s="76"/>
      <c r="G532" s="76"/>
      <c r="H532" s="76"/>
      <c r="I532" s="102"/>
      <c r="J532" s="102"/>
      <c r="K532" s="102"/>
      <c r="L532" s="102"/>
      <c r="M532" s="39"/>
      <c r="N532" s="39"/>
      <c r="O532" s="39"/>
    </row>
    <row r="533" spans="1:15" ht="14" x14ac:dyDescent="0.15">
      <c r="A533" s="76"/>
      <c r="B533" s="76"/>
      <c r="C533" s="76"/>
      <c r="D533" s="102"/>
      <c r="E533" s="76"/>
      <c r="F533" s="76"/>
      <c r="G533" s="76"/>
      <c r="H533" s="76"/>
      <c r="I533" s="102"/>
      <c r="J533" s="102"/>
      <c r="K533" s="102"/>
      <c r="L533" s="102"/>
      <c r="M533" s="39"/>
      <c r="N533" s="39"/>
      <c r="O533" s="39"/>
    </row>
    <row r="534" spans="1:15" ht="14" x14ac:dyDescent="0.15">
      <c r="A534" s="76"/>
      <c r="B534" s="76"/>
      <c r="C534" s="76"/>
      <c r="D534" s="102"/>
      <c r="E534" s="76"/>
      <c r="F534" s="76"/>
      <c r="G534" s="76"/>
      <c r="H534" s="76"/>
      <c r="I534" s="102"/>
      <c r="J534" s="102"/>
      <c r="K534" s="102"/>
      <c r="L534" s="102"/>
      <c r="M534" s="39"/>
      <c r="N534" s="39"/>
      <c r="O534" s="39"/>
    </row>
    <row r="535" spans="1:15" ht="14" x14ac:dyDescent="0.15">
      <c r="A535" s="76"/>
      <c r="B535" s="76"/>
      <c r="C535" s="76"/>
      <c r="D535" s="102"/>
      <c r="E535" s="76"/>
      <c r="F535" s="76"/>
      <c r="G535" s="76"/>
      <c r="H535" s="76"/>
      <c r="I535" s="102"/>
      <c r="J535" s="102"/>
      <c r="K535" s="102"/>
      <c r="L535" s="102"/>
      <c r="M535" s="39"/>
      <c r="N535" s="39"/>
      <c r="O535" s="39"/>
    </row>
    <row r="536" spans="1:15" ht="14" x14ac:dyDescent="0.15">
      <c r="A536" s="76"/>
      <c r="B536" s="76"/>
      <c r="C536" s="76"/>
      <c r="D536" s="102"/>
      <c r="E536" s="76"/>
      <c r="F536" s="76"/>
      <c r="G536" s="76"/>
      <c r="H536" s="76"/>
      <c r="I536" s="102"/>
      <c r="J536" s="102"/>
      <c r="K536" s="102"/>
      <c r="L536" s="102"/>
      <c r="M536" s="39"/>
      <c r="N536" s="39"/>
      <c r="O536" s="39"/>
    </row>
    <row r="537" spans="1:15" ht="14" x14ac:dyDescent="0.15">
      <c r="A537" s="76"/>
      <c r="B537" s="76"/>
      <c r="C537" s="76"/>
      <c r="D537" s="102"/>
      <c r="E537" s="76"/>
      <c r="F537" s="76"/>
      <c r="G537" s="76"/>
      <c r="H537" s="76"/>
      <c r="I537" s="102"/>
      <c r="J537" s="102"/>
      <c r="K537" s="102"/>
      <c r="L537" s="102"/>
      <c r="M537" s="39"/>
      <c r="N537" s="39"/>
      <c r="O537" s="39"/>
    </row>
    <row r="538" spans="1:15" ht="14" x14ac:dyDescent="0.15">
      <c r="A538" s="76"/>
      <c r="B538" s="76"/>
      <c r="C538" s="76"/>
      <c r="D538" s="102"/>
      <c r="E538" s="76"/>
      <c r="F538" s="76"/>
      <c r="G538" s="76"/>
      <c r="H538" s="76"/>
      <c r="I538" s="102"/>
      <c r="J538" s="102"/>
      <c r="K538" s="102"/>
      <c r="L538" s="102"/>
      <c r="M538" s="39"/>
      <c r="N538" s="39"/>
      <c r="O538" s="39"/>
    </row>
    <row r="539" spans="1:15" ht="14" x14ac:dyDescent="0.15">
      <c r="A539" s="76"/>
      <c r="B539" s="76"/>
      <c r="C539" s="76"/>
      <c r="D539" s="102"/>
      <c r="E539" s="76"/>
      <c r="F539" s="76"/>
      <c r="G539" s="76"/>
      <c r="H539" s="76"/>
      <c r="I539" s="102"/>
      <c r="J539" s="102"/>
      <c r="K539" s="102"/>
      <c r="L539" s="102"/>
      <c r="M539" s="39"/>
      <c r="N539" s="39"/>
      <c r="O539" s="39"/>
    </row>
    <row r="540" spans="1:15" ht="14" x14ac:dyDescent="0.15">
      <c r="A540" s="76"/>
      <c r="B540" s="76"/>
      <c r="C540" s="76"/>
      <c r="D540" s="102"/>
      <c r="E540" s="76"/>
      <c r="F540" s="76"/>
      <c r="G540" s="76"/>
      <c r="H540" s="76"/>
      <c r="I540" s="102"/>
      <c r="J540" s="102"/>
      <c r="K540" s="102"/>
      <c r="L540" s="102"/>
      <c r="M540" s="39"/>
      <c r="N540" s="39"/>
      <c r="O540" s="39"/>
    </row>
    <row r="541" spans="1:15" ht="14" x14ac:dyDescent="0.15">
      <c r="A541" s="76"/>
      <c r="B541" s="76"/>
      <c r="C541" s="76"/>
      <c r="D541" s="102"/>
      <c r="E541" s="76"/>
      <c r="F541" s="76"/>
      <c r="G541" s="76"/>
      <c r="H541" s="76"/>
      <c r="I541" s="102"/>
      <c r="J541" s="102"/>
      <c r="K541" s="102"/>
      <c r="L541" s="102"/>
      <c r="M541" s="39"/>
      <c r="N541" s="39"/>
      <c r="O541" s="39"/>
    </row>
    <row r="542" spans="1:15" ht="14" x14ac:dyDescent="0.15">
      <c r="A542" s="76"/>
      <c r="B542" s="76"/>
      <c r="C542" s="76"/>
      <c r="D542" s="102"/>
      <c r="E542" s="76"/>
      <c r="F542" s="76"/>
      <c r="G542" s="76"/>
      <c r="H542" s="76"/>
      <c r="I542" s="102"/>
      <c r="J542" s="102"/>
      <c r="K542" s="102"/>
      <c r="L542" s="102"/>
      <c r="M542" s="39"/>
      <c r="N542" s="39"/>
      <c r="O542" s="39"/>
    </row>
    <row r="543" spans="1:15" ht="14" x14ac:dyDescent="0.15">
      <c r="A543" s="76"/>
      <c r="B543" s="76"/>
      <c r="C543" s="76"/>
      <c r="D543" s="102"/>
      <c r="E543" s="76"/>
      <c r="F543" s="76"/>
      <c r="G543" s="76"/>
      <c r="H543" s="76"/>
      <c r="I543" s="102"/>
      <c r="J543" s="102"/>
      <c r="K543" s="102"/>
      <c r="L543" s="102"/>
      <c r="M543" s="39"/>
      <c r="N543" s="39"/>
      <c r="O543" s="39"/>
    </row>
    <row r="544" spans="1:15" ht="14" x14ac:dyDescent="0.15">
      <c r="A544" s="76"/>
      <c r="B544" s="76"/>
      <c r="C544" s="76"/>
      <c r="D544" s="102"/>
      <c r="E544" s="76"/>
      <c r="F544" s="76"/>
      <c r="G544" s="76"/>
      <c r="H544" s="76"/>
      <c r="I544" s="102"/>
      <c r="J544" s="102"/>
      <c r="K544" s="102"/>
      <c r="L544" s="102"/>
      <c r="M544" s="39"/>
      <c r="N544" s="39"/>
      <c r="O544" s="39"/>
    </row>
    <row r="545" spans="1:15" ht="14" x14ac:dyDescent="0.15">
      <c r="A545" s="76"/>
      <c r="B545" s="76"/>
      <c r="C545" s="76"/>
      <c r="D545" s="102"/>
      <c r="E545" s="76"/>
      <c r="F545" s="76"/>
      <c r="G545" s="76"/>
      <c r="H545" s="76"/>
      <c r="I545" s="102"/>
      <c r="J545" s="102"/>
      <c r="K545" s="102"/>
      <c r="L545" s="102"/>
      <c r="M545" s="39"/>
      <c r="N545" s="39"/>
      <c r="O545" s="39"/>
    </row>
    <row r="546" spans="1:15" ht="14" x14ac:dyDescent="0.15">
      <c r="A546" s="76"/>
      <c r="B546" s="76"/>
      <c r="C546" s="76"/>
      <c r="D546" s="102"/>
      <c r="E546" s="76"/>
      <c r="F546" s="76"/>
      <c r="G546" s="76"/>
      <c r="H546" s="76"/>
      <c r="I546" s="102"/>
      <c r="J546" s="102"/>
      <c r="K546" s="102"/>
      <c r="L546" s="102"/>
      <c r="M546" s="39"/>
      <c r="N546" s="39"/>
      <c r="O546" s="39"/>
    </row>
    <row r="547" spans="1:15" ht="14" x14ac:dyDescent="0.15">
      <c r="A547" s="76"/>
      <c r="B547" s="76"/>
      <c r="C547" s="76"/>
      <c r="D547" s="102"/>
      <c r="E547" s="76"/>
      <c r="F547" s="76"/>
      <c r="G547" s="76"/>
      <c r="H547" s="76"/>
      <c r="I547" s="102"/>
      <c r="J547" s="102"/>
      <c r="K547" s="102"/>
      <c r="L547" s="102"/>
      <c r="M547" s="39"/>
      <c r="N547" s="39"/>
      <c r="O547" s="39"/>
    </row>
    <row r="548" spans="1:15" ht="14" x14ac:dyDescent="0.15">
      <c r="A548" s="76"/>
      <c r="B548" s="76"/>
      <c r="C548" s="76"/>
      <c r="D548" s="102"/>
      <c r="E548" s="76"/>
      <c r="F548" s="76"/>
      <c r="G548" s="76"/>
      <c r="H548" s="76"/>
      <c r="I548" s="102"/>
      <c r="J548" s="102"/>
      <c r="K548" s="102"/>
      <c r="L548" s="102"/>
      <c r="M548" s="39"/>
      <c r="N548" s="39"/>
      <c r="O548" s="39"/>
    </row>
    <row r="549" spans="1:15" ht="14" x14ac:dyDescent="0.15">
      <c r="A549" s="76"/>
      <c r="B549" s="76"/>
      <c r="C549" s="76"/>
      <c r="D549" s="102"/>
      <c r="E549" s="76"/>
      <c r="F549" s="76"/>
      <c r="G549" s="76"/>
      <c r="H549" s="76"/>
      <c r="I549" s="102"/>
      <c r="J549" s="102"/>
      <c r="K549" s="102"/>
      <c r="L549" s="102"/>
      <c r="M549" s="39"/>
      <c r="N549" s="39"/>
      <c r="O549" s="39"/>
    </row>
    <row r="550" spans="1:15" ht="14" x14ac:dyDescent="0.15">
      <c r="A550" s="76"/>
      <c r="B550" s="76"/>
      <c r="C550" s="76"/>
      <c r="D550" s="102"/>
      <c r="E550" s="76"/>
      <c r="F550" s="76"/>
      <c r="G550" s="76"/>
      <c r="H550" s="76"/>
      <c r="I550" s="102"/>
      <c r="J550" s="102"/>
      <c r="K550" s="102"/>
      <c r="L550" s="102"/>
      <c r="M550" s="39"/>
      <c r="N550" s="39"/>
      <c r="O550" s="39"/>
    </row>
    <row r="551" spans="1:15" ht="14" x14ac:dyDescent="0.15">
      <c r="A551" s="76"/>
      <c r="B551" s="76"/>
      <c r="C551" s="76"/>
      <c r="D551" s="102"/>
      <c r="E551" s="76"/>
      <c r="F551" s="76"/>
      <c r="G551" s="76"/>
      <c r="H551" s="76"/>
      <c r="I551" s="102"/>
      <c r="J551" s="102"/>
      <c r="K551" s="102"/>
      <c r="L551" s="102"/>
      <c r="M551" s="39"/>
      <c r="N551" s="39"/>
      <c r="O551" s="39"/>
    </row>
    <row r="552" spans="1:15" ht="14" x14ac:dyDescent="0.15">
      <c r="A552" s="76"/>
      <c r="B552" s="76"/>
      <c r="C552" s="76"/>
      <c r="D552" s="102"/>
      <c r="E552" s="76"/>
      <c r="F552" s="76"/>
      <c r="G552" s="76"/>
      <c r="H552" s="76"/>
      <c r="I552" s="102"/>
      <c r="J552" s="102"/>
      <c r="K552" s="102"/>
      <c r="L552" s="102"/>
      <c r="M552" s="39"/>
      <c r="N552" s="39"/>
      <c r="O552" s="39"/>
    </row>
    <row r="553" spans="1:15" ht="14" x14ac:dyDescent="0.15">
      <c r="A553" s="76"/>
      <c r="B553" s="76"/>
      <c r="C553" s="76"/>
      <c r="D553" s="102"/>
      <c r="E553" s="76"/>
      <c r="F553" s="76"/>
      <c r="G553" s="76"/>
      <c r="H553" s="76"/>
      <c r="I553" s="102"/>
      <c r="J553" s="102"/>
      <c r="K553" s="102"/>
      <c r="L553" s="102"/>
      <c r="M553" s="39"/>
      <c r="N553" s="39"/>
      <c r="O553" s="39"/>
    </row>
    <row r="554" spans="1:15" ht="14" x14ac:dyDescent="0.15">
      <c r="A554" s="76"/>
      <c r="B554" s="76"/>
      <c r="C554" s="76"/>
      <c r="D554" s="102"/>
      <c r="E554" s="76"/>
      <c r="F554" s="76"/>
      <c r="G554" s="76"/>
      <c r="H554" s="76"/>
      <c r="I554" s="102"/>
      <c r="J554" s="102"/>
      <c r="K554" s="102"/>
      <c r="L554" s="102"/>
      <c r="M554" s="39"/>
      <c r="N554" s="39"/>
      <c r="O554" s="39"/>
    </row>
    <row r="555" spans="1:15" ht="14" x14ac:dyDescent="0.15">
      <c r="A555" s="76"/>
      <c r="B555" s="76"/>
      <c r="C555" s="76"/>
      <c r="D555" s="102"/>
      <c r="E555" s="76"/>
      <c r="F555" s="76"/>
      <c r="G555" s="76"/>
      <c r="H555" s="76"/>
      <c r="I555" s="102"/>
      <c r="J555" s="102"/>
      <c r="K555" s="102"/>
      <c r="L555" s="102"/>
      <c r="M555" s="39"/>
      <c r="N555" s="39"/>
      <c r="O555" s="39"/>
    </row>
    <row r="556" spans="1:15" ht="14" x14ac:dyDescent="0.15">
      <c r="A556" s="76"/>
      <c r="B556" s="76"/>
      <c r="C556" s="76"/>
      <c r="D556" s="102"/>
      <c r="E556" s="76"/>
      <c r="F556" s="76"/>
      <c r="G556" s="76"/>
      <c r="H556" s="76"/>
      <c r="I556" s="102"/>
      <c r="J556" s="102"/>
      <c r="K556" s="102"/>
      <c r="L556" s="102"/>
      <c r="M556" s="39"/>
      <c r="N556" s="39"/>
      <c r="O556" s="39"/>
    </row>
    <row r="557" spans="1:15" ht="14" x14ac:dyDescent="0.15">
      <c r="A557" s="76"/>
      <c r="B557" s="76"/>
      <c r="C557" s="76"/>
      <c r="D557" s="102"/>
      <c r="E557" s="76"/>
      <c r="F557" s="76"/>
      <c r="G557" s="76"/>
      <c r="H557" s="76"/>
      <c r="I557" s="102"/>
      <c r="J557" s="102"/>
      <c r="K557" s="102"/>
      <c r="L557" s="102"/>
      <c r="M557" s="39"/>
      <c r="N557" s="39"/>
      <c r="O557" s="39"/>
    </row>
    <row r="558" spans="1:15" ht="14" x14ac:dyDescent="0.15">
      <c r="A558" s="76"/>
      <c r="B558" s="76"/>
      <c r="C558" s="76"/>
      <c r="D558" s="102"/>
      <c r="E558" s="76"/>
      <c r="F558" s="76"/>
      <c r="G558" s="76"/>
      <c r="H558" s="76"/>
      <c r="I558" s="102"/>
      <c r="J558" s="102"/>
      <c r="K558" s="102"/>
      <c r="L558" s="102"/>
      <c r="M558" s="39"/>
      <c r="N558" s="39"/>
      <c r="O558" s="39"/>
    </row>
    <row r="559" spans="1:15" ht="14" x14ac:dyDescent="0.15">
      <c r="A559" s="76"/>
      <c r="B559" s="76"/>
      <c r="C559" s="76"/>
      <c r="D559" s="102"/>
      <c r="E559" s="76"/>
      <c r="F559" s="76"/>
      <c r="G559" s="76"/>
      <c r="H559" s="76"/>
      <c r="I559" s="102"/>
      <c r="J559" s="102"/>
      <c r="K559" s="102"/>
      <c r="L559" s="102"/>
      <c r="M559" s="39"/>
      <c r="N559" s="39"/>
      <c r="O559" s="39"/>
    </row>
    <row r="560" spans="1:15" ht="14" x14ac:dyDescent="0.15">
      <c r="A560" s="76"/>
      <c r="B560" s="76"/>
      <c r="C560" s="76"/>
      <c r="D560" s="102"/>
      <c r="E560" s="76"/>
      <c r="F560" s="76"/>
      <c r="G560" s="76"/>
      <c r="H560" s="76"/>
      <c r="I560" s="102"/>
      <c r="J560" s="102"/>
      <c r="K560" s="102"/>
      <c r="L560" s="102"/>
      <c r="M560" s="39"/>
      <c r="N560" s="39"/>
      <c r="O560" s="39"/>
    </row>
    <row r="561" spans="1:15" ht="14" x14ac:dyDescent="0.15">
      <c r="A561" s="76"/>
      <c r="B561" s="76"/>
      <c r="C561" s="76"/>
      <c r="D561" s="102"/>
      <c r="E561" s="76"/>
      <c r="F561" s="76"/>
      <c r="G561" s="76"/>
      <c r="H561" s="76"/>
      <c r="I561" s="102"/>
      <c r="J561" s="102"/>
      <c r="K561" s="102"/>
      <c r="L561" s="102"/>
      <c r="M561" s="39"/>
      <c r="N561" s="39"/>
      <c r="O561" s="39"/>
    </row>
    <row r="562" spans="1:15" ht="14" x14ac:dyDescent="0.15">
      <c r="A562" s="76"/>
      <c r="B562" s="76"/>
      <c r="C562" s="76"/>
      <c r="D562" s="102"/>
      <c r="E562" s="76"/>
      <c r="F562" s="76"/>
      <c r="G562" s="76"/>
      <c r="H562" s="76"/>
      <c r="I562" s="102"/>
      <c r="J562" s="102"/>
      <c r="K562" s="102"/>
      <c r="L562" s="102"/>
      <c r="M562" s="39"/>
      <c r="N562" s="39"/>
      <c r="O562" s="39"/>
    </row>
    <row r="563" spans="1:15" ht="14" x14ac:dyDescent="0.15">
      <c r="A563" s="76"/>
      <c r="B563" s="76"/>
      <c r="C563" s="76"/>
      <c r="D563" s="102"/>
      <c r="E563" s="76"/>
      <c r="F563" s="76"/>
      <c r="G563" s="76"/>
      <c r="H563" s="76"/>
      <c r="I563" s="102"/>
      <c r="J563" s="102"/>
      <c r="K563" s="102"/>
      <c r="L563" s="102"/>
      <c r="M563" s="39"/>
      <c r="N563" s="39"/>
      <c r="O563" s="39"/>
    </row>
    <row r="564" spans="1:15" ht="14" x14ac:dyDescent="0.15">
      <c r="A564" s="76"/>
      <c r="B564" s="76"/>
      <c r="C564" s="76"/>
      <c r="D564" s="102"/>
      <c r="E564" s="76"/>
      <c r="F564" s="76"/>
      <c r="G564" s="76"/>
      <c r="H564" s="76"/>
      <c r="I564" s="102"/>
      <c r="J564" s="102"/>
      <c r="K564" s="102"/>
      <c r="L564" s="102"/>
      <c r="M564" s="39"/>
      <c r="N564" s="39"/>
      <c r="O564" s="39"/>
    </row>
    <row r="565" spans="1:15" ht="14" x14ac:dyDescent="0.15">
      <c r="A565" s="76"/>
      <c r="B565" s="76"/>
      <c r="C565" s="76"/>
      <c r="D565" s="102"/>
      <c r="E565" s="76"/>
      <c r="F565" s="76"/>
      <c r="G565" s="76"/>
      <c r="H565" s="76"/>
      <c r="I565" s="102"/>
      <c r="J565" s="102"/>
      <c r="K565" s="102"/>
      <c r="L565" s="102"/>
      <c r="M565" s="39"/>
      <c r="N565" s="39"/>
      <c r="O565" s="39"/>
    </row>
    <row r="566" spans="1:15" ht="14" x14ac:dyDescent="0.15">
      <c r="A566" s="76"/>
      <c r="B566" s="76"/>
      <c r="C566" s="76"/>
      <c r="D566" s="102"/>
      <c r="E566" s="76"/>
      <c r="F566" s="76"/>
      <c r="G566" s="76"/>
      <c r="H566" s="76"/>
      <c r="I566" s="102"/>
      <c r="J566" s="102"/>
      <c r="K566" s="102"/>
      <c r="L566" s="102"/>
      <c r="M566" s="39"/>
      <c r="N566" s="39"/>
      <c r="O566" s="39"/>
    </row>
    <row r="567" spans="1:15" ht="14" x14ac:dyDescent="0.15">
      <c r="A567" s="76"/>
      <c r="B567" s="76"/>
      <c r="C567" s="76"/>
      <c r="D567" s="102"/>
      <c r="E567" s="76"/>
      <c r="F567" s="76"/>
      <c r="G567" s="76"/>
      <c r="H567" s="76"/>
      <c r="I567" s="102"/>
      <c r="J567" s="102"/>
      <c r="K567" s="102"/>
      <c r="L567" s="102"/>
      <c r="M567" s="39"/>
      <c r="N567" s="39"/>
      <c r="O567" s="39"/>
    </row>
    <row r="568" spans="1:15" ht="14" x14ac:dyDescent="0.15">
      <c r="A568" s="76"/>
      <c r="B568" s="76"/>
      <c r="C568" s="76"/>
      <c r="D568" s="102"/>
      <c r="E568" s="76"/>
      <c r="F568" s="76"/>
      <c r="G568" s="76"/>
      <c r="H568" s="76"/>
      <c r="I568" s="102"/>
      <c r="J568" s="102"/>
      <c r="K568" s="102"/>
      <c r="L568" s="102"/>
      <c r="M568" s="39"/>
      <c r="N568" s="39"/>
      <c r="O568" s="39"/>
    </row>
    <row r="569" spans="1:15" ht="14" x14ac:dyDescent="0.15">
      <c r="A569" s="76"/>
      <c r="B569" s="76"/>
      <c r="C569" s="76"/>
      <c r="D569" s="102"/>
      <c r="E569" s="76"/>
      <c r="F569" s="76"/>
      <c r="G569" s="76"/>
      <c r="H569" s="76"/>
      <c r="I569" s="102"/>
      <c r="J569" s="102"/>
      <c r="K569" s="102"/>
      <c r="L569" s="102"/>
      <c r="M569" s="39"/>
      <c r="N569" s="39"/>
      <c r="O569" s="39"/>
    </row>
    <row r="570" spans="1:15" ht="14" x14ac:dyDescent="0.15">
      <c r="A570" s="76"/>
      <c r="B570" s="76"/>
      <c r="C570" s="76"/>
      <c r="D570" s="102"/>
      <c r="E570" s="76"/>
      <c r="F570" s="76"/>
      <c r="G570" s="76"/>
      <c r="H570" s="76"/>
      <c r="I570" s="102"/>
      <c r="J570" s="102"/>
      <c r="K570" s="102"/>
      <c r="L570" s="102"/>
      <c r="M570" s="39"/>
      <c r="N570" s="39"/>
      <c r="O570" s="39"/>
    </row>
    <row r="571" spans="1:15" ht="14" x14ac:dyDescent="0.15">
      <c r="A571" s="76"/>
      <c r="B571" s="76"/>
      <c r="C571" s="76"/>
      <c r="D571" s="102"/>
      <c r="E571" s="76"/>
      <c r="F571" s="76"/>
      <c r="G571" s="76"/>
      <c r="H571" s="76"/>
      <c r="I571" s="102"/>
      <c r="J571" s="102"/>
      <c r="K571" s="102"/>
      <c r="L571" s="102"/>
      <c r="M571" s="39"/>
      <c r="N571" s="39"/>
      <c r="O571" s="39"/>
    </row>
    <row r="572" spans="1:15" ht="14" x14ac:dyDescent="0.15">
      <c r="A572" s="76"/>
      <c r="B572" s="76"/>
      <c r="C572" s="76"/>
      <c r="D572" s="102"/>
      <c r="E572" s="76"/>
      <c r="F572" s="76"/>
      <c r="G572" s="76"/>
      <c r="H572" s="76"/>
      <c r="I572" s="102"/>
      <c r="J572" s="102"/>
      <c r="K572" s="102"/>
      <c r="L572" s="102"/>
      <c r="M572" s="39"/>
      <c r="N572" s="39"/>
      <c r="O572" s="39"/>
    </row>
    <row r="573" spans="1:15" ht="14" x14ac:dyDescent="0.15">
      <c r="A573" s="76"/>
      <c r="B573" s="76"/>
      <c r="C573" s="76"/>
      <c r="D573" s="102"/>
      <c r="E573" s="76"/>
      <c r="F573" s="76"/>
      <c r="G573" s="76"/>
      <c r="H573" s="76"/>
      <c r="I573" s="102"/>
      <c r="J573" s="102"/>
      <c r="K573" s="102"/>
      <c r="L573" s="102"/>
      <c r="M573" s="39"/>
      <c r="N573" s="39"/>
      <c r="O573" s="39"/>
    </row>
    <row r="574" spans="1:15" ht="14" x14ac:dyDescent="0.15">
      <c r="A574" s="76"/>
      <c r="B574" s="76"/>
      <c r="C574" s="76"/>
      <c r="D574" s="102"/>
      <c r="E574" s="76"/>
      <c r="F574" s="76"/>
      <c r="G574" s="76"/>
      <c r="H574" s="76"/>
      <c r="I574" s="102"/>
      <c r="J574" s="102"/>
      <c r="K574" s="102"/>
      <c r="L574" s="102"/>
      <c r="M574" s="39"/>
      <c r="N574" s="39"/>
      <c r="O574" s="39"/>
    </row>
    <row r="575" spans="1:15" ht="14" x14ac:dyDescent="0.15">
      <c r="A575" s="76"/>
      <c r="B575" s="76"/>
      <c r="C575" s="76"/>
      <c r="D575" s="102"/>
      <c r="E575" s="76"/>
      <c r="F575" s="76"/>
      <c r="G575" s="76"/>
      <c r="H575" s="76"/>
      <c r="I575" s="102"/>
      <c r="J575" s="102"/>
      <c r="K575" s="102"/>
      <c r="L575" s="102"/>
      <c r="M575" s="39"/>
      <c r="N575" s="39"/>
      <c r="O575" s="39"/>
    </row>
    <row r="576" spans="1:15" ht="14" x14ac:dyDescent="0.15">
      <c r="A576" s="76"/>
      <c r="B576" s="76"/>
      <c r="C576" s="76"/>
      <c r="D576" s="102"/>
      <c r="E576" s="76"/>
      <c r="F576" s="76"/>
      <c r="G576" s="76"/>
      <c r="H576" s="76"/>
      <c r="I576" s="102"/>
      <c r="J576" s="102"/>
      <c r="K576" s="102"/>
      <c r="L576" s="102"/>
      <c r="M576" s="39"/>
      <c r="N576" s="39"/>
      <c r="O576" s="39"/>
    </row>
    <row r="577" spans="1:15" ht="14" x14ac:dyDescent="0.15">
      <c r="A577" s="76"/>
      <c r="B577" s="76"/>
      <c r="C577" s="76"/>
      <c r="D577" s="102"/>
      <c r="E577" s="76"/>
      <c r="F577" s="76"/>
      <c r="G577" s="76"/>
      <c r="H577" s="76"/>
      <c r="I577" s="102"/>
      <c r="J577" s="102"/>
      <c r="K577" s="102"/>
      <c r="L577" s="102"/>
      <c r="M577" s="39"/>
      <c r="N577" s="39"/>
      <c r="O577" s="39"/>
    </row>
    <row r="578" spans="1:15" ht="14" x14ac:dyDescent="0.15">
      <c r="A578" s="76"/>
      <c r="B578" s="76"/>
      <c r="C578" s="76"/>
      <c r="D578" s="102"/>
      <c r="E578" s="76"/>
      <c r="F578" s="76"/>
      <c r="G578" s="76"/>
      <c r="H578" s="76"/>
      <c r="I578" s="102"/>
      <c r="J578" s="102"/>
      <c r="K578" s="102"/>
      <c r="L578" s="102"/>
      <c r="M578" s="39"/>
      <c r="N578" s="39"/>
      <c r="O578" s="39"/>
    </row>
    <row r="579" spans="1:15" ht="14" x14ac:dyDescent="0.15">
      <c r="A579" s="76"/>
      <c r="B579" s="76"/>
      <c r="C579" s="76"/>
      <c r="D579" s="102"/>
      <c r="E579" s="76"/>
      <c r="F579" s="76"/>
      <c r="G579" s="76"/>
      <c r="H579" s="76"/>
      <c r="I579" s="102"/>
      <c r="J579" s="102"/>
      <c r="K579" s="102"/>
      <c r="L579" s="102"/>
      <c r="M579" s="39"/>
      <c r="N579" s="39"/>
      <c r="O579" s="39"/>
    </row>
    <row r="580" spans="1:15" ht="14" x14ac:dyDescent="0.15">
      <c r="A580" s="76"/>
      <c r="B580" s="76"/>
      <c r="C580" s="76"/>
      <c r="D580" s="102"/>
      <c r="E580" s="76"/>
      <c r="F580" s="76"/>
      <c r="G580" s="76"/>
      <c r="H580" s="76"/>
      <c r="I580" s="102"/>
      <c r="J580" s="102"/>
      <c r="K580" s="102"/>
      <c r="L580" s="102"/>
      <c r="M580" s="39"/>
      <c r="N580" s="39"/>
      <c r="O580" s="39"/>
    </row>
    <row r="581" spans="1:15" ht="14" x14ac:dyDescent="0.15">
      <c r="A581" s="76"/>
      <c r="B581" s="76"/>
      <c r="C581" s="76"/>
      <c r="D581" s="102"/>
      <c r="E581" s="76"/>
      <c r="F581" s="76"/>
      <c r="G581" s="76"/>
      <c r="H581" s="76"/>
      <c r="I581" s="102"/>
      <c r="J581" s="102"/>
      <c r="K581" s="102"/>
      <c r="L581" s="102"/>
      <c r="M581" s="39"/>
      <c r="N581" s="39"/>
      <c r="O581" s="39"/>
    </row>
    <row r="582" spans="1:15" ht="14" x14ac:dyDescent="0.15">
      <c r="A582" s="76"/>
      <c r="B582" s="76"/>
      <c r="C582" s="76"/>
      <c r="D582" s="102"/>
      <c r="E582" s="76"/>
      <c r="F582" s="76"/>
      <c r="G582" s="76"/>
      <c r="H582" s="76"/>
      <c r="I582" s="102"/>
      <c r="J582" s="102"/>
      <c r="K582" s="102"/>
      <c r="L582" s="102"/>
      <c r="M582" s="39"/>
      <c r="N582" s="39"/>
      <c r="O582" s="39"/>
    </row>
    <row r="583" spans="1:15" ht="14" x14ac:dyDescent="0.15">
      <c r="A583" s="76"/>
      <c r="B583" s="76"/>
      <c r="C583" s="76"/>
      <c r="D583" s="102"/>
      <c r="E583" s="76"/>
      <c r="F583" s="76"/>
      <c r="G583" s="76"/>
      <c r="H583" s="76"/>
      <c r="I583" s="102"/>
      <c r="J583" s="102"/>
      <c r="K583" s="102"/>
      <c r="L583" s="102"/>
      <c r="M583" s="39"/>
      <c r="N583" s="39"/>
      <c r="O583" s="39"/>
    </row>
    <row r="584" spans="1:15" ht="14" x14ac:dyDescent="0.15">
      <c r="A584" s="76"/>
      <c r="B584" s="76"/>
      <c r="C584" s="76"/>
      <c r="D584" s="102"/>
      <c r="E584" s="76"/>
      <c r="F584" s="76"/>
      <c r="G584" s="76"/>
      <c r="H584" s="76"/>
      <c r="I584" s="102"/>
      <c r="J584" s="102"/>
      <c r="K584" s="102"/>
      <c r="L584" s="102"/>
      <c r="M584" s="39"/>
      <c r="N584" s="39"/>
      <c r="O584" s="39"/>
    </row>
    <row r="585" spans="1:15" ht="14" x14ac:dyDescent="0.15">
      <c r="A585" s="76"/>
      <c r="B585" s="76"/>
      <c r="C585" s="76"/>
      <c r="D585" s="102"/>
      <c r="E585" s="76"/>
      <c r="F585" s="76"/>
      <c r="G585" s="76"/>
      <c r="H585" s="76"/>
      <c r="I585" s="102"/>
      <c r="J585" s="102"/>
      <c r="K585" s="102"/>
      <c r="L585" s="102"/>
      <c r="M585" s="39"/>
      <c r="N585" s="39"/>
      <c r="O585" s="39"/>
    </row>
    <row r="586" spans="1:15" ht="14" x14ac:dyDescent="0.15">
      <c r="A586" s="76"/>
      <c r="B586" s="76"/>
      <c r="C586" s="76"/>
      <c r="D586" s="102"/>
      <c r="E586" s="76"/>
      <c r="F586" s="76"/>
      <c r="G586" s="76"/>
      <c r="H586" s="76"/>
      <c r="I586" s="102"/>
      <c r="J586" s="102"/>
      <c r="K586" s="102"/>
      <c r="L586" s="102"/>
      <c r="M586" s="39"/>
      <c r="N586" s="39"/>
      <c r="O586" s="39"/>
    </row>
    <row r="587" spans="1:15" ht="14" x14ac:dyDescent="0.15">
      <c r="A587" s="76"/>
      <c r="B587" s="76"/>
      <c r="C587" s="76"/>
      <c r="D587" s="102"/>
      <c r="E587" s="76"/>
      <c r="F587" s="76"/>
      <c r="G587" s="76"/>
      <c r="H587" s="76"/>
      <c r="I587" s="102"/>
      <c r="J587" s="102"/>
      <c r="K587" s="102"/>
      <c r="L587" s="102"/>
      <c r="M587" s="39"/>
      <c r="N587" s="39"/>
      <c r="O587" s="39"/>
    </row>
    <row r="588" spans="1:15" ht="14" x14ac:dyDescent="0.15">
      <c r="A588" s="76"/>
      <c r="B588" s="76"/>
      <c r="C588" s="76"/>
      <c r="D588" s="102"/>
      <c r="E588" s="76"/>
      <c r="F588" s="76"/>
      <c r="G588" s="76"/>
      <c r="H588" s="76"/>
      <c r="I588" s="102"/>
      <c r="J588" s="102"/>
      <c r="K588" s="102"/>
      <c r="L588" s="102"/>
      <c r="M588" s="39"/>
      <c r="N588" s="39"/>
      <c r="O588" s="39"/>
    </row>
    <row r="589" spans="1:15" ht="14" x14ac:dyDescent="0.15">
      <c r="A589" s="76"/>
      <c r="B589" s="76"/>
      <c r="C589" s="76"/>
      <c r="D589" s="102"/>
      <c r="E589" s="76"/>
      <c r="F589" s="76"/>
      <c r="G589" s="76"/>
      <c r="H589" s="76"/>
      <c r="I589" s="102"/>
      <c r="J589" s="102"/>
      <c r="K589" s="102"/>
      <c r="L589" s="102"/>
      <c r="M589" s="39"/>
      <c r="N589" s="39"/>
      <c r="O589" s="39"/>
    </row>
    <row r="590" spans="1:15" ht="14" x14ac:dyDescent="0.15">
      <c r="A590" s="76"/>
      <c r="B590" s="76"/>
      <c r="C590" s="76"/>
      <c r="D590" s="102"/>
      <c r="E590" s="76"/>
      <c r="F590" s="76"/>
      <c r="G590" s="76"/>
      <c r="H590" s="76"/>
      <c r="I590" s="102"/>
      <c r="J590" s="102"/>
      <c r="K590" s="102"/>
      <c r="L590" s="102"/>
      <c r="M590" s="39"/>
      <c r="N590" s="39"/>
      <c r="O590" s="39"/>
    </row>
    <row r="591" spans="1:15" ht="14" x14ac:dyDescent="0.15">
      <c r="A591" s="76"/>
      <c r="B591" s="76"/>
      <c r="C591" s="76"/>
      <c r="D591" s="102"/>
      <c r="E591" s="76"/>
      <c r="F591" s="76"/>
      <c r="G591" s="76"/>
      <c r="H591" s="76"/>
      <c r="I591" s="102"/>
      <c r="J591" s="102"/>
      <c r="K591" s="102"/>
      <c r="L591" s="102"/>
      <c r="M591" s="39"/>
      <c r="N591" s="39"/>
      <c r="O591" s="39"/>
    </row>
    <row r="592" spans="1:15" ht="14" x14ac:dyDescent="0.15">
      <c r="A592" s="76"/>
      <c r="B592" s="76"/>
      <c r="C592" s="76"/>
      <c r="D592" s="102"/>
      <c r="E592" s="76"/>
      <c r="F592" s="76"/>
      <c r="G592" s="76"/>
      <c r="H592" s="76"/>
      <c r="I592" s="102"/>
      <c r="J592" s="102"/>
      <c r="K592" s="102"/>
      <c r="L592" s="102"/>
      <c r="M592" s="39"/>
      <c r="N592" s="39"/>
      <c r="O592" s="39"/>
    </row>
    <row r="593" spans="1:15" ht="14" x14ac:dyDescent="0.15">
      <c r="A593" s="76"/>
      <c r="B593" s="76"/>
      <c r="C593" s="76"/>
      <c r="D593" s="102"/>
      <c r="E593" s="76"/>
      <c r="F593" s="76"/>
      <c r="G593" s="76"/>
      <c r="H593" s="76"/>
      <c r="I593" s="102"/>
      <c r="J593" s="102"/>
      <c r="K593" s="102"/>
      <c r="L593" s="102"/>
      <c r="M593" s="39"/>
      <c r="N593" s="39"/>
      <c r="O593" s="39"/>
    </row>
    <row r="594" spans="1:15" ht="14" x14ac:dyDescent="0.15">
      <c r="A594" s="76"/>
      <c r="B594" s="76"/>
      <c r="C594" s="76"/>
      <c r="D594" s="102"/>
      <c r="E594" s="76"/>
      <c r="F594" s="76"/>
      <c r="G594" s="76"/>
      <c r="H594" s="76"/>
      <c r="I594" s="102"/>
      <c r="J594" s="102"/>
      <c r="K594" s="102"/>
      <c r="L594" s="102"/>
      <c r="M594" s="39"/>
      <c r="N594" s="39"/>
      <c r="O594" s="39"/>
    </row>
    <row r="595" spans="1:15" ht="14" x14ac:dyDescent="0.15">
      <c r="A595" s="76"/>
      <c r="B595" s="76"/>
      <c r="C595" s="76"/>
      <c r="D595" s="102"/>
      <c r="E595" s="76"/>
      <c r="F595" s="76"/>
      <c r="G595" s="76"/>
      <c r="H595" s="76"/>
      <c r="I595" s="102"/>
      <c r="J595" s="102"/>
      <c r="K595" s="102"/>
      <c r="L595" s="102"/>
      <c r="M595" s="39"/>
      <c r="N595" s="39"/>
      <c r="O595" s="39"/>
    </row>
    <row r="596" spans="1:15" ht="14" x14ac:dyDescent="0.15">
      <c r="A596" s="76"/>
      <c r="B596" s="76"/>
      <c r="C596" s="76"/>
      <c r="D596" s="102"/>
      <c r="E596" s="76"/>
      <c r="F596" s="76"/>
      <c r="G596" s="76"/>
      <c r="H596" s="76"/>
      <c r="I596" s="102"/>
      <c r="J596" s="102"/>
      <c r="K596" s="102"/>
      <c r="L596" s="102"/>
      <c r="M596" s="39"/>
      <c r="N596" s="39"/>
      <c r="O596" s="39"/>
    </row>
    <row r="597" spans="1:15" ht="14" x14ac:dyDescent="0.15">
      <c r="A597" s="76"/>
      <c r="B597" s="76"/>
      <c r="C597" s="76"/>
      <c r="D597" s="102"/>
      <c r="E597" s="76"/>
      <c r="F597" s="76"/>
      <c r="G597" s="76"/>
      <c r="H597" s="76"/>
      <c r="I597" s="102"/>
      <c r="J597" s="102"/>
      <c r="K597" s="102"/>
      <c r="L597" s="102"/>
      <c r="M597" s="39"/>
      <c r="N597" s="39"/>
      <c r="O597" s="39"/>
    </row>
    <row r="598" spans="1:15" ht="14" x14ac:dyDescent="0.15">
      <c r="A598" s="76"/>
      <c r="B598" s="76"/>
      <c r="C598" s="76"/>
      <c r="D598" s="102"/>
      <c r="E598" s="76"/>
      <c r="F598" s="76"/>
      <c r="G598" s="76"/>
      <c r="H598" s="76"/>
      <c r="I598" s="102"/>
      <c r="J598" s="102"/>
      <c r="K598" s="102"/>
      <c r="L598" s="102"/>
      <c r="M598" s="39"/>
      <c r="N598" s="39"/>
      <c r="O598" s="39"/>
    </row>
    <row r="599" spans="1:15" ht="14" x14ac:dyDescent="0.15">
      <c r="A599" s="76"/>
      <c r="B599" s="76"/>
      <c r="C599" s="76"/>
      <c r="D599" s="102"/>
      <c r="E599" s="76"/>
      <c r="F599" s="76"/>
      <c r="G599" s="76"/>
      <c r="H599" s="76"/>
      <c r="I599" s="102"/>
      <c r="J599" s="102"/>
      <c r="K599" s="102"/>
      <c r="L599" s="102"/>
      <c r="M599" s="39"/>
      <c r="N599" s="39"/>
      <c r="O599" s="39"/>
    </row>
    <row r="600" spans="1:15" ht="14" x14ac:dyDescent="0.15">
      <c r="A600" s="76"/>
      <c r="B600" s="76"/>
      <c r="C600" s="76"/>
      <c r="D600" s="102"/>
      <c r="E600" s="76"/>
      <c r="F600" s="76"/>
      <c r="G600" s="76"/>
      <c r="H600" s="76"/>
      <c r="I600" s="102"/>
      <c r="J600" s="102"/>
      <c r="K600" s="102"/>
      <c r="L600" s="102"/>
      <c r="M600" s="39"/>
      <c r="N600" s="39"/>
      <c r="O600" s="39"/>
    </row>
    <row r="601" spans="1:15" ht="14" x14ac:dyDescent="0.15">
      <c r="A601" s="76"/>
      <c r="B601" s="76"/>
      <c r="C601" s="76"/>
      <c r="D601" s="102"/>
      <c r="E601" s="76"/>
      <c r="F601" s="76"/>
      <c r="G601" s="76"/>
      <c r="H601" s="76"/>
      <c r="I601" s="102"/>
      <c r="J601" s="102"/>
      <c r="K601" s="102"/>
      <c r="L601" s="102"/>
      <c r="M601" s="39"/>
      <c r="N601" s="39"/>
      <c r="O601" s="39"/>
    </row>
    <row r="602" spans="1:15" ht="14" x14ac:dyDescent="0.15">
      <c r="A602" s="76"/>
      <c r="B602" s="76"/>
      <c r="C602" s="76"/>
      <c r="D602" s="102"/>
      <c r="E602" s="76"/>
      <c r="F602" s="76"/>
      <c r="G602" s="76"/>
      <c r="H602" s="76"/>
      <c r="I602" s="102"/>
      <c r="J602" s="102"/>
      <c r="K602" s="102"/>
      <c r="L602" s="102"/>
      <c r="M602" s="39"/>
      <c r="N602" s="39"/>
      <c r="O602" s="39"/>
    </row>
    <row r="603" spans="1:15" ht="14" x14ac:dyDescent="0.15">
      <c r="A603" s="76"/>
      <c r="B603" s="76"/>
      <c r="C603" s="76"/>
      <c r="D603" s="102"/>
      <c r="E603" s="76"/>
      <c r="F603" s="76"/>
      <c r="G603" s="76"/>
      <c r="H603" s="76"/>
      <c r="I603" s="102"/>
      <c r="J603" s="102"/>
      <c r="K603" s="102"/>
      <c r="L603" s="102"/>
      <c r="M603" s="39"/>
      <c r="N603" s="39"/>
      <c r="O603" s="39"/>
    </row>
    <row r="604" spans="1:15" ht="14" x14ac:dyDescent="0.15">
      <c r="A604" s="76"/>
      <c r="B604" s="76"/>
      <c r="C604" s="76"/>
      <c r="D604" s="102"/>
      <c r="E604" s="76"/>
      <c r="F604" s="76"/>
      <c r="G604" s="76"/>
      <c r="H604" s="76"/>
      <c r="I604" s="102"/>
      <c r="J604" s="102"/>
      <c r="K604" s="102"/>
      <c r="L604" s="102"/>
      <c r="M604" s="39"/>
      <c r="N604" s="39"/>
      <c r="O604" s="39"/>
    </row>
    <row r="605" spans="1:15" ht="14" x14ac:dyDescent="0.15">
      <c r="A605" s="76"/>
      <c r="B605" s="76"/>
      <c r="C605" s="76"/>
      <c r="D605" s="102"/>
      <c r="E605" s="76"/>
      <c r="F605" s="76"/>
      <c r="G605" s="76"/>
      <c r="H605" s="76"/>
      <c r="I605" s="102"/>
      <c r="J605" s="102"/>
      <c r="K605" s="102"/>
      <c r="L605" s="102"/>
      <c r="M605" s="39"/>
      <c r="N605" s="39"/>
      <c r="O605" s="39"/>
    </row>
    <row r="606" spans="1:15" ht="14" x14ac:dyDescent="0.15">
      <c r="A606" s="76"/>
      <c r="B606" s="76"/>
      <c r="C606" s="76"/>
      <c r="D606" s="102"/>
      <c r="E606" s="76"/>
      <c r="F606" s="76"/>
      <c r="G606" s="76"/>
      <c r="H606" s="76"/>
      <c r="I606" s="102"/>
      <c r="J606" s="102"/>
      <c r="K606" s="102"/>
      <c r="L606" s="102"/>
      <c r="M606" s="39"/>
      <c r="N606" s="39"/>
      <c r="O606" s="39"/>
    </row>
    <row r="607" spans="1:15" ht="14" x14ac:dyDescent="0.15">
      <c r="A607" s="76"/>
      <c r="B607" s="76"/>
      <c r="C607" s="76"/>
      <c r="D607" s="102"/>
      <c r="E607" s="76"/>
      <c r="F607" s="76"/>
      <c r="G607" s="76"/>
      <c r="H607" s="76"/>
      <c r="I607" s="102"/>
      <c r="J607" s="102"/>
      <c r="K607" s="102"/>
      <c r="L607" s="102"/>
      <c r="M607" s="39"/>
      <c r="N607" s="39"/>
      <c r="O607" s="39"/>
    </row>
    <row r="608" spans="1:15" ht="14" x14ac:dyDescent="0.15">
      <c r="A608" s="76"/>
      <c r="B608" s="76"/>
      <c r="C608" s="76"/>
      <c r="D608" s="102"/>
      <c r="E608" s="76"/>
      <c r="F608" s="76"/>
      <c r="G608" s="76"/>
      <c r="H608" s="76"/>
      <c r="I608" s="102"/>
      <c r="J608" s="102"/>
      <c r="K608" s="102"/>
      <c r="L608" s="102"/>
      <c r="M608" s="39"/>
      <c r="N608" s="39"/>
      <c r="O608" s="39"/>
    </row>
    <row r="609" spans="1:15" ht="14" x14ac:dyDescent="0.15">
      <c r="A609" s="76"/>
      <c r="B609" s="76"/>
      <c r="C609" s="76"/>
      <c r="D609" s="102"/>
      <c r="E609" s="76"/>
      <c r="F609" s="76"/>
      <c r="G609" s="76"/>
      <c r="H609" s="76"/>
      <c r="I609" s="102"/>
      <c r="J609" s="102"/>
      <c r="K609" s="102"/>
      <c r="L609" s="102"/>
      <c r="M609" s="39"/>
      <c r="N609" s="39"/>
      <c r="O609" s="39"/>
    </row>
    <row r="610" spans="1:15" ht="14" x14ac:dyDescent="0.15">
      <c r="A610" s="76"/>
      <c r="B610" s="76"/>
      <c r="C610" s="76"/>
      <c r="D610" s="102"/>
      <c r="E610" s="76"/>
      <c r="F610" s="76"/>
      <c r="G610" s="76"/>
      <c r="H610" s="76"/>
      <c r="I610" s="102"/>
      <c r="J610" s="102"/>
      <c r="K610" s="102"/>
      <c r="L610" s="102"/>
      <c r="M610" s="39"/>
      <c r="N610" s="39"/>
      <c r="O610" s="39"/>
    </row>
    <row r="611" spans="1:15" ht="14" x14ac:dyDescent="0.15">
      <c r="A611" s="76"/>
      <c r="B611" s="76"/>
      <c r="C611" s="76"/>
      <c r="D611" s="102"/>
      <c r="E611" s="76"/>
      <c r="F611" s="76"/>
      <c r="G611" s="76"/>
      <c r="H611" s="76"/>
      <c r="I611" s="102"/>
      <c r="J611" s="102"/>
      <c r="K611" s="102"/>
      <c r="L611" s="102"/>
      <c r="M611" s="39"/>
      <c r="N611" s="39"/>
      <c r="O611" s="39"/>
    </row>
    <row r="612" spans="1:15" ht="14" x14ac:dyDescent="0.15">
      <c r="A612" s="76"/>
      <c r="B612" s="76"/>
      <c r="C612" s="76"/>
      <c r="D612" s="102"/>
      <c r="E612" s="76"/>
      <c r="F612" s="76"/>
      <c r="G612" s="76"/>
      <c r="H612" s="76"/>
      <c r="I612" s="102"/>
      <c r="J612" s="102"/>
      <c r="K612" s="102"/>
      <c r="L612" s="102"/>
      <c r="M612" s="39"/>
      <c r="N612" s="39"/>
      <c r="O612" s="39"/>
    </row>
    <row r="613" spans="1:15" ht="14" x14ac:dyDescent="0.15">
      <c r="A613" s="76"/>
      <c r="B613" s="76"/>
      <c r="C613" s="76"/>
      <c r="D613" s="102"/>
      <c r="E613" s="76"/>
      <c r="F613" s="76"/>
      <c r="G613" s="76"/>
      <c r="H613" s="76"/>
      <c r="I613" s="102"/>
      <c r="J613" s="102"/>
      <c r="K613" s="102"/>
      <c r="L613" s="102"/>
      <c r="M613" s="39"/>
      <c r="N613" s="39"/>
      <c r="O613" s="39"/>
    </row>
    <row r="614" spans="1:15" ht="14" x14ac:dyDescent="0.15">
      <c r="A614" s="76"/>
      <c r="B614" s="76"/>
      <c r="C614" s="76"/>
      <c r="D614" s="102"/>
      <c r="E614" s="76"/>
      <c r="F614" s="76"/>
      <c r="G614" s="76"/>
      <c r="H614" s="76"/>
      <c r="I614" s="102"/>
      <c r="J614" s="102"/>
      <c r="K614" s="102"/>
      <c r="L614" s="102"/>
      <c r="M614" s="39"/>
      <c r="N614" s="39"/>
      <c r="O614" s="39"/>
    </row>
    <row r="615" spans="1:15" ht="14" x14ac:dyDescent="0.15">
      <c r="A615" s="76"/>
      <c r="B615" s="76"/>
      <c r="C615" s="76"/>
      <c r="D615" s="102"/>
      <c r="E615" s="76"/>
      <c r="F615" s="76"/>
      <c r="G615" s="76"/>
      <c r="H615" s="76"/>
      <c r="I615" s="102"/>
      <c r="J615" s="102"/>
      <c r="K615" s="102"/>
      <c r="L615" s="102"/>
      <c r="M615" s="39"/>
      <c r="N615" s="39"/>
      <c r="O615" s="39"/>
    </row>
    <row r="616" spans="1:15" ht="14" x14ac:dyDescent="0.15">
      <c r="A616" s="76"/>
      <c r="B616" s="76"/>
      <c r="C616" s="76"/>
      <c r="D616" s="102"/>
      <c r="E616" s="76"/>
      <c r="F616" s="76"/>
      <c r="G616" s="76"/>
      <c r="H616" s="76"/>
      <c r="I616" s="102"/>
      <c r="J616" s="102"/>
      <c r="K616" s="102"/>
      <c r="L616" s="102"/>
      <c r="M616" s="39"/>
      <c r="N616" s="39"/>
      <c r="O616" s="39"/>
    </row>
    <row r="617" spans="1:15" ht="14" x14ac:dyDescent="0.15">
      <c r="A617" s="76"/>
      <c r="B617" s="76"/>
      <c r="C617" s="76"/>
      <c r="D617" s="102"/>
      <c r="E617" s="76"/>
      <c r="F617" s="76"/>
      <c r="G617" s="76"/>
      <c r="H617" s="76"/>
      <c r="I617" s="102"/>
      <c r="J617" s="102"/>
      <c r="K617" s="102"/>
      <c r="L617" s="102"/>
      <c r="M617" s="39"/>
      <c r="N617" s="39"/>
      <c r="O617" s="39"/>
    </row>
    <row r="618" spans="1:15" ht="14" x14ac:dyDescent="0.15">
      <c r="A618" s="76"/>
      <c r="B618" s="76"/>
      <c r="C618" s="76"/>
      <c r="D618" s="102"/>
      <c r="E618" s="76"/>
      <c r="F618" s="76"/>
      <c r="G618" s="76"/>
      <c r="H618" s="76"/>
      <c r="I618" s="102"/>
      <c r="J618" s="102"/>
      <c r="K618" s="102"/>
      <c r="L618" s="102"/>
      <c r="M618" s="39"/>
      <c r="N618" s="39"/>
      <c r="O618" s="39"/>
    </row>
    <row r="619" spans="1:15" ht="14" x14ac:dyDescent="0.15">
      <c r="A619" s="76"/>
      <c r="B619" s="76"/>
      <c r="C619" s="76"/>
      <c r="D619" s="102"/>
      <c r="E619" s="76"/>
      <c r="F619" s="76"/>
      <c r="G619" s="76"/>
      <c r="H619" s="76"/>
      <c r="I619" s="102"/>
      <c r="J619" s="102"/>
      <c r="K619" s="102"/>
      <c r="L619" s="102"/>
      <c r="M619" s="39"/>
      <c r="N619" s="39"/>
      <c r="O619" s="39"/>
    </row>
    <row r="620" spans="1:15" ht="14" x14ac:dyDescent="0.15">
      <c r="A620" s="76"/>
      <c r="B620" s="76"/>
      <c r="C620" s="76"/>
      <c r="D620" s="102"/>
      <c r="E620" s="76"/>
      <c r="F620" s="76"/>
      <c r="G620" s="76"/>
      <c r="H620" s="76"/>
      <c r="I620" s="102"/>
      <c r="J620" s="102"/>
      <c r="K620" s="102"/>
      <c r="L620" s="102"/>
      <c r="M620" s="39"/>
      <c r="N620" s="39"/>
      <c r="O620" s="39"/>
    </row>
    <row r="621" spans="1:15" ht="14" x14ac:dyDescent="0.15">
      <c r="A621" s="76"/>
      <c r="B621" s="76"/>
      <c r="C621" s="76"/>
      <c r="D621" s="102"/>
      <c r="E621" s="76"/>
      <c r="F621" s="76"/>
      <c r="G621" s="76"/>
      <c r="H621" s="76"/>
      <c r="I621" s="102"/>
      <c r="J621" s="102"/>
      <c r="K621" s="102"/>
      <c r="L621" s="102"/>
      <c r="M621" s="39"/>
      <c r="N621" s="39"/>
      <c r="O621" s="39"/>
    </row>
    <row r="622" spans="1:15" ht="14" x14ac:dyDescent="0.15">
      <c r="A622" s="76"/>
      <c r="B622" s="76"/>
      <c r="C622" s="76"/>
      <c r="D622" s="102"/>
      <c r="E622" s="76"/>
      <c r="F622" s="76"/>
      <c r="G622" s="76"/>
      <c r="H622" s="76"/>
      <c r="I622" s="102"/>
      <c r="J622" s="102"/>
      <c r="K622" s="102"/>
      <c r="L622" s="102"/>
      <c r="M622" s="39"/>
      <c r="N622" s="39"/>
      <c r="O622" s="39"/>
    </row>
    <row r="623" spans="1:15" ht="14" x14ac:dyDescent="0.15">
      <c r="A623" s="76"/>
      <c r="B623" s="76"/>
      <c r="C623" s="76"/>
      <c r="D623" s="102"/>
      <c r="E623" s="76"/>
      <c r="F623" s="76"/>
      <c r="G623" s="76"/>
      <c r="H623" s="76"/>
      <c r="I623" s="102"/>
      <c r="J623" s="102"/>
      <c r="K623" s="102"/>
      <c r="L623" s="102"/>
      <c r="M623" s="39"/>
      <c r="N623" s="39"/>
      <c r="O623" s="39"/>
    </row>
    <row r="624" spans="1:15" ht="14" x14ac:dyDescent="0.15">
      <c r="A624" s="76"/>
      <c r="B624" s="76"/>
      <c r="C624" s="76"/>
      <c r="D624" s="102"/>
      <c r="E624" s="76"/>
      <c r="F624" s="76"/>
      <c r="G624" s="76"/>
      <c r="H624" s="76"/>
      <c r="I624" s="102"/>
      <c r="J624" s="102"/>
      <c r="K624" s="102"/>
      <c r="L624" s="102"/>
      <c r="M624" s="39"/>
      <c r="N624" s="39"/>
      <c r="O624" s="39"/>
    </row>
    <row r="625" spans="1:15" ht="14" x14ac:dyDescent="0.15">
      <c r="A625" s="76"/>
      <c r="B625" s="76"/>
      <c r="C625" s="76"/>
      <c r="D625" s="102"/>
      <c r="E625" s="76"/>
      <c r="F625" s="76"/>
      <c r="G625" s="76"/>
      <c r="H625" s="76"/>
      <c r="I625" s="102"/>
      <c r="J625" s="102"/>
      <c r="K625" s="102"/>
      <c r="L625" s="102"/>
      <c r="M625" s="39"/>
      <c r="N625" s="39"/>
      <c r="O625" s="39"/>
    </row>
    <row r="626" spans="1:15" ht="14" x14ac:dyDescent="0.15">
      <c r="A626" s="76"/>
      <c r="B626" s="76"/>
      <c r="C626" s="76"/>
      <c r="D626" s="102"/>
      <c r="E626" s="76"/>
      <c r="F626" s="76"/>
      <c r="G626" s="76"/>
      <c r="H626" s="76"/>
      <c r="I626" s="102"/>
      <c r="J626" s="102"/>
      <c r="K626" s="102"/>
      <c r="L626" s="102"/>
      <c r="M626" s="39"/>
      <c r="N626" s="39"/>
      <c r="O626" s="39"/>
    </row>
    <row r="627" spans="1:15" ht="14" x14ac:dyDescent="0.15">
      <c r="A627" s="76"/>
      <c r="B627" s="76"/>
      <c r="C627" s="76"/>
      <c r="D627" s="102"/>
      <c r="E627" s="76"/>
      <c r="F627" s="76"/>
      <c r="G627" s="76"/>
      <c r="H627" s="76"/>
      <c r="I627" s="102"/>
      <c r="J627" s="102"/>
      <c r="K627" s="102"/>
      <c r="L627" s="102"/>
      <c r="M627" s="39"/>
      <c r="N627" s="39"/>
      <c r="O627" s="39"/>
    </row>
    <row r="628" spans="1:15" ht="14" x14ac:dyDescent="0.15">
      <c r="A628" s="76"/>
      <c r="B628" s="76"/>
      <c r="C628" s="76"/>
      <c r="D628" s="102"/>
      <c r="E628" s="76"/>
      <c r="F628" s="76"/>
      <c r="G628" s="76"/>
      <c r="H628" s="76"/>
      <c r="I628" s="102"/>
      <c r="J628" s="102"/>
      <c r="K628" s="102"/>
      <c r="L628" s="102"/>
      <c r="M628" s="39"/>
      <c r="N628" s="39"/>
      <c r="O628" s="39"/>
    </row>
    <row r="629" spans="1:15" ht="14" x14ac:dyDescent="0.15">
      <c r="A629" s="76"/>
      <c r="B629" s="76"/>
      <c r="C629" s="76"/>
      <c r="D629" s="102"/>
      <c r="E629" s="76"/>
      <c r="F629" s="76"/>
      <c r="G629" s="76"/>
      <c r="H629" s="76"/>
      <c r="I629" s="102"/>
      <c r="J629" s="102"/>
      <c r="K629" s="102"/>
      <c r="L629" s="102"/>
      <c r="M629" s="39"/>
      <c r="N629" s="39"/>
      <c r="O629" s="39"/>
    </row>
    <row r="630" spans="1:15" ht="14" x14ac:dyDescent="0.15">
      <c r="A630" s="76"/>
      <c r="B630" s="76"/>
      <c r="C630" s="76"/>
      <c r="D630" s="102"/>
      <c r="E630" s="76"/>
      <c r="F630" s="76"/>
      <c r="G630" s="76"/>
      <c r="H630" s="76"/>
      <c r="I630" s="102"/>
      <c r="J630" s="102"/>
      <c r="K630" s="102"/>
      <c r="L630" s="102"/>
      <c r="M630" s="39"/>
      <c r="N630" s="39"/>
      <c r="O630" s="39"/>
    </row>
    <row r="631" spans="1:15" ht="14" x14ac:dyDescent="0.15">
      <c r="A631" s="76"/>
      <c r="B631" s="76"/>
      <c r="C631" s="76"/>
      <c r="D631" s="102"/>
      <c r="E631" s="76"/>
      <c r="F631" s="76"/>
      <c r="G631" s="76"/>
      <c r="H631" s="76"/>
      <c r="I631" s="102"/>
      <c r="J631" s="102"/>
      <c r="K631" s="102"/>
      <c r="L631" s="102"/>
      <c r="M631" s="39"/>
      <c r="N631" s="39"/>
      <c r="O631" s="39"/>
    </row>
    <row r="632" spans="1:15" ht="14" x14ac:dyDescent="0.15">
      <c r="A632" s="76"/>
      <c r="B632" s="76"/>
      <c r="C632" s="76"/>
      <c r="D632" s="102"/>
      <c r="E632" s="76"/>
      <c r="F632" s="76"/>
      <c r="G632" s="76"/>
      <c r="H632" s="76"/>
      <c r="I632" s="102"/>
      <c r="J632" s="102"/>
      <c r="K632" s="102"/>
      <c r="L632" s="102"/>
      <c r="M632" s="39"/>
      <c r="N632" s="39"/>
      <c r="O632" s="39"/>
    </row>
    <row r="633" spans="1:15" ht="14" x14ac:dyDescent="0.15">
      <c r="A633" s="76"/>
      <c r="B633" s="76"/>
      <c r="C633" s="76"/>
      <c r="D633" s="102"/>
      <c r="E633" s="76"/>
      <c r="F633" s="76"/>
      <c r="G633" s="76"/>
      <c r="H633" s="76"/>
      <c r="I633" s="102"/>
      <c r="J633" s="102"/>
      <c r="K633" s="102"/>
      <c r="L633" s="102"/>
      <c r="M633" s="39"/>
      <c r="N633" s="39"/>
      <c r="O633" s="39"/>
    </row>
    <row r="634" spans="1:15" ht="14" x14ac:dyDescent="0.15">
      <c r="A634" s="76"/>
      <c r="B634" s="76"/>
      <c r="C634" s="76"/>
      <c r="D634" s="102"/>
      <c r="E634" s="76"/>
      <c r="F634" s="76"/>
      <c r="G634" s="76"/>
      <c r="H634" s="76"/>
      <c r="I634" s="102"/>
      <c r="J634" s="102"/>
      <c r="K634" s="102"/>
      <c r="L634" s="102"/>
      <c r="M634" s="39"/>
      <c r="N634" s="39"/>
      <c r="O634" s="39"/>
    </row>
    <row r="635" spans="1:15" ht="14" x14ac:dyDescent="0.15">
      <c r="A635" s="76"/>
      <c r="B635" s="76"/>
      <c r="C635" s="76"/>
      <c r="D635" s="102"/>
      <c r="E635" s="76"/>
      <c r="F635" s="76"/>
      <c r="G635" s="76"/>
      <c r="H635" s="76"/>
      <c r="I635" s="102"/>
      <c r="J635" s="102"/>
      <c r="K635" s="102"/>
      <c r="L635" s="102"/>
      <c r="M635" s="39"/>
      <c r="N635" s="39"/>
      <c r="O635" s="39"/>
    </row>
    <row r="636" spans="1:15" ht="14" x14ac:dyDescent="0.15">
      <c r="A636" s="76"/>
      <c r="B636" s="76"/>
      <c r="C636" s="76"/>
      <c r="D636" s="102"/>
      <c r="E636" s="76"/>
      <c r="F636" s="76"/>
      <c r="G636" s="76"/>
      <c r="H636" s="76"/>
      <c r="I636" s="102"/>
      <c r="J636" s="102"/>
      <c r="K636" s="102"/>
      <c r="L636" s="102"/>
      <c r="M636" s="39"/>
      <c r="N636" s="39"/>
      <c r="O636" s="39"/>
    </row>
    <row r="637" spans="1:15" ht="14" x14ac:dyDescent="0.15">
      <c r="A637" s="76"/>
      <c r="B637" s="76"/>
      <c r="C637" s="76"/>
      <c r="D637" s="102"/>
      <c r="E637" s="76"/>
      <c r="F637" s="76"/>
      <c r="G637" s="76"/>
      <c r="H637" s="76"/>
      <c r="I637" s="102"/>
      <c r="J637" s="102"/>
      <c r="K637" s="102"/>
      <c r="L637" s="102"/>
      <c r="M637" s="39"/>
      <c r="N637" s="39"/>
      <c r="O637" s="39"/>
    </row>
    <row r="638" spans="1:15" ht="14" x14ac:dyDescent="0.15">
      <c r="A638" s="76"/>
      <c r="B638" s="76"/>
      <c r="C638" s="76"/>
      <c r="D638" s="102"/>
      <c r="E638" s="76"/>
      <c r="F638" s="76"/>
      <c r="G638" s="76"/>
      <c r="H638" s="76"/>
      <c r="I638" s="102"/>
      <c r="J638" s="102"/>
      <c r="K638" s="102"/>
      <c r="L638" s="102"/>
      <c r="M638" s="39"/>
      <c r="N638" s="39"/>
      <c r="O638" s="39"/>
    </row>
    <row r="639" spans="1:15" ht="14" x14ac:dyDescent="0.15">
      <c r="A639" s="76"/>
      <c r="B639" s="76"/>
      <c r="C639" s="76"/>
      <c r="D639" s="102"/>
      <c r="E639" s="76"/>
      <c r="F639" s="76"/>
      <c r="G639" s="76"/>
      <c r="H639" s="76"/>
      <c r="I639" s="102"/>
      <c r="J639" s="102"/>
      <c r="K639" s="102"/>
      <c r="L639" s="102"/>
      <c r="M639" s="39"/>
      <c r="N639" s="39"/>
      <c r="O639" s="39"/>
    </row>
    <row r="640" spans="1:15" ht="14" x14ac:dyDescent="0.15">
      <c r="A640" s="76"/>
      <c r="B640" s="76"/>
      <c r="C640" s="76"/>
      <c r="D640" s="102"/>
      <c r="E640" s="76"/>
      <c r="F640" s="76"/>
      <c r="G640" s="76"/>
      <c r="H640" s="76"/>
      <c r="I640" s="102"/>
      <c r="J640" s="102"/>
      <c r="K640" s="102"/>
      <c r="L640" s="102"/>
      <c r="M640" s="39"/>
      <c r="N640" s="39"/>
      <c r="O640" s="39"/>
    </row>
    <row r="641" spans="1:15" ht="14" x14ac:dyDescent="0.15">
      <c r="A641" s="76"/>
      <c r="B641" s="76"/>
      <c r="C641" s="76"/>
      <c r="D641" s="102"/>
      <c r="E641" s="76"/>
      <c r="F641" s="76"/>
      <c r="G641" s="76"/>
      <c r="H641" s="76"/>
      <c r="I641" s="102"/>
      <c r="J641" s="102"/>
      <c r="K641" s="102"/>
      <c r="L641" s="102"/>
      <c r="M641" s="39"/>
      <c r="N641" s="39"/>
      <c r="O641" s="39"/>
    </row>
    <row r="642" spans="1:15" ht="14" x14ac:dyDescent="0.15">
      <c r="A642" s="76"/>
      <c r="B642" s="76"/>
      <c r="C642" s="76"/>
      <c r="D642" s="102"/>
      <c r="E642" s="76"/>
      <c r="F642" s="76"/>
      <c r="G642" s="76"/>
      <c r="H642" s="76"/>
      <c r="I642" s="102"/>
      <c r="J642" s="102"/>
      <c r="K642" s="102"/>
      <c r="L642" s="102"/>
      <c r="M642" s="39"/>
      <c r="N642" s="39"/>
      <c r="O642" s="39"/>
    </row>
    <row r="643" spans="1:15" ht="14" x14ac:dyDescent="0.15">
      <c r="A643" s="76"/>
      <c r="B643" s="76"/>
      <c r="C643" s="76"/>
      <c r="D643" s="102"/>
      <c r="E643" s="76"/>
      <c r="F643" s="76"/>
      <c r="G643" s="76"/>
      <c r="H643" s="76"/>
      <c r="I643" s="102"/>
      <c r="J643" s="102"/>
      <c r="K643" s="102"/>
      <c r="L643" s="102"/>
      <c r="M643" s="39"/>
      <c r="N643" s="39"/>
      <c r="O643" s="39"/>
    </row>
    <row r="644" spans="1:15" ht="14" x14ac:dyDescent="0.15">
      <c r="A644" s="76"/>
      <c r="B644" s="76"/>
      <c r="C644" s="76"/>
      <c r="D644" s="102"/>
      <c r="E644" s="76"/>
      <c r="F644" s="76"/>
      <c r="G644" s="76"/>
      <c r="H644" s="76"/>
      <c r="I644" s="102"/>
      <c r="J644" s="102"/>
      <c r="K644" s="102"/>
      <c r="L644" s="102"/>
      <c r="M644" s="39"/>
      <c r="N644" s="39"/>
      <c r="O644" s="39"/>
    </row>
    <row r="645" spans="1:15" ht="14" x14ac:dyDescent="0.15">
      <c r="A645" s="76"/>
      <c r="B645" s="76"/>
      <c r="C645" s="76"/>
      <c r="D645" s="102"/>
      <c r="E645" s="76"/>
      <c r="F645" s="76"/>
      <c r="G645" s="76"/>
      <c r="H645" s="76"/>
      <c r="I645" s="102"/>
      <c r="J645" s="102"/>
      <c r="K645" s="102"/>
      <c r="L645" s="102"/>
      <c r="M645" s="39"/>
      <c r="N645" s="39"/>
      <c r="O645" s="39"/>
    </row>
    <row r="646" spans="1:15" ht="14" x14ac:dyDescent="0.15">
      <c r="A646" s="76"/>
      <c r="B646" s="76"/>
      <c r="C646" s="76"/>
      <c r="D646" s="102"/>
      <c r="E646" s="76"/>
      <c r="F646" s="76"/>
      <c r="G646" s="76"/>
      <c r="H646" s="76"/>
      <c r="I646" s="102"/>
      <c r="J646" s="102"/>
      <c r="K646" s="102"/>
      <c r="L646" s="102"/>
      <c r="M646" s="39"/>
      <c r="N646" s="39"/>
      <c r="O646" s="39"/>
    </row>
    <row r="647" spans="1:15" ht="14" x14ac:dyDescent="0.15">
      <c r="A647" s="76"/>
      <c r="B647" s="76"/>
      <c r="C647" s="76"/>
      <c r="D647" s="102"/>
      <c r="E647" s="76"/>
      <c r="F647" s="76"/>
      <c r="G647" s="76"/>
      <c r="H647" s="76"/>
      <c r="I647" s="102"/>
      <c r="J647" s="102"/>
      <c r="K647" s="102"/>
      <c r="L647" s="102"/>
      <c r="M647" s="39"/>
      <c r="N647" s="39"/>
      <c r="O647" s="39"/>
    </row>
    <row r="648" spans="1:15" ht="14" x14ac:dyDescent="0.15">
      <c r="A648" s="76"/>
      <c r="B648" s="76"/>
      <c r="C648" s="76"/>
      <c r="D648" s="102"/>
      <c r="E648" s="76"/>
      <c r="F648" s="76"/>
      <c r="G648" s="76"/>
      <c r="H648" s="76"/>
      <c r="I648" s="102"/>
      <c r="J648" s="102"/>
      <c r="K648" s="102"/>
      <c r="L648" s="102"/>
      <c r="M648" s="39"/>
      <c r="N648" s="39"/>
      <c r="O648" s="39"/>
    </row>
    <row r="649" spans="1:15" ht="14" x14ac:dyDescent="0.15">
      <c r="A649" s="76"/>
      <c r="B649" s="76"/>
      <c r="C649" s="76"/>
      <c r="D649" s="102"/>
      <c r="E649" s="76"/>
      <c r="F649" s="76"/>
      <c r="G649" s="76"/>
      <c r="H649" s="76"/>
      <c r="I649" s="102"/>
      <c r="J649" s="102"/>
      <c r="K649" s="102"/>
      <c r="L649" s="102"/>
      <c r="M649" s="39"/>
      <c r="N649" s="39"/>
      <c r="O649" s="39"/>
    </row>
    <row r="650" spans="1:15" ht="14" x14ac:dyDescent="0.15">
      <c r="A650" s="76"/>
      <c r="B650" s="76"/>
      <c r="C650" s="76"/>
      <c r="D650" s="102"/>
      <c r="E650" s="76"/>
      <c r="F650" s="76"/>
      <c r="G650" s="76"/>
      <c r="H650" s="76"/>
      <c r="I650" s="102"/>
      <c r="J650" s="102"/>
      <c r="K650" s="102"/>
      <c r="L650" s="102"/>
      <c r="M650" s="39"/>
      <c r="N650" s="39"/>
      <c r="O650" s="39"/>
    </row>
    <row r="651" spans="1:15" ht="14" x14ac:dyDescent="0.15">
      <c r="A651" s="76"/>
      <c r="B651" s="76"/>
      <c r="C651" s="76"/>
      <c r="D651" s="102"/>
      <c r="E651" s="76"/>
      <c r="F651" s="76"/>
      <c r="G651" s="76"/>
      <c r="H651" s="76"/>
      <c r="I651" s="102"/>
      <c r="J651" s="102"/>
      <c r="K651" s="102"/>
      <c r="L651" s="102"/>
      <c r="M651" s="39"/>
      <c r="N651" s="39"/>
      <c r="O651" s="39"/>
    </row>
    <row r="652" spans="1:15" ht="14" x14ac:dyDescent="0.15">
      <c r="A652" s="76"/>
      <c r="B652" s="76"/>
      <c r="C652" s="76"/>
      <c r="D652" s="102"/>
      <c r="E652" s="76"/>
      <c r="F652" s="76"/>
      <c r="G652" s="76"/>
      <c r="H652" s="76"/>
      <c r="I652" s="102"/>
      <c r="J652" s="102"/>
      <c r="K652" s="102"/>
      <c r="L652" s="102"/>
      <c r="M652" s="39"/>
      <c r="N652" s="39"/>
      <c r="O652" s="39"/>
    </row>
    <row r="653" spans="1:15" ht="14" x14ac:dyDescent="0.15">
      <c r="A653" s="76"/>
      <c r="B653" s="76"/>
      <c r="C653" s="76"/>
      <c r="D653" s="102"/>
      <c r="E653" s="76"/>
      <c r="F653" s="76"/>
      <c r="G653" s="76"/>
      <c r="H653" s="76"/>
      <c r="I653" s="102"/>
      <c r="J653" s="102"/>
      <c r="K653" s="102"/>
      <c r="L653" s="102"/>
      <c r="M653" s="39"/>
      <c r="N653" s="39"/>
      <c r="O653" s="39"/>
    </row>
    <row r="654" spans="1:15" ht="14" x14ac:dyDescent="0.15">
      <c r="A654" s="76"/>
      <c r="B654" s="76"/>
      <c r="C654" s="76"/>
      <c r="D654" s="102"/>
      <c r="E654" s="76"/>
      <c r="F654" s="76"/>
      <c r="G654" s="76"/>
      <c r="H654" s="76"/>
      <c r="I654" s="102"/>
      <c r="J654" s="102"/>
      <c r="K654" s="102"/>
      <c r="L654" s="102"/>
      <c r="M654" s="39"/>
      <c r="N654" s="39"/>
      <c r="O654" s="39"/>
    </row>
    <row r="655" spans="1:15" ht="14" x14ac:dyDescent="0.15">
      <c r="A655" s="76"/>
      <c r="B655" s="76"/>
      <c r="C655" s="76"/>
      <c r="D655" s="102"/>
      <c r="E655" s="76"/>
      <c r="F655" s="76"/>
      <c r="G655" s="76"/>
      <c r="H655" s="76"/>
      <c r="I655" s="102"/>
      <c r="J655" s="102"/>
      <c r="K655" s="102"/>
      <c r="L655" s="102"/>
      <c r="M655" s="39"/>
      <c r="N655" s="39"/>
      <c r="O655" s="39"/>
    </row>
    <row r="656" spans="1:15" ht="14" x14ac:dyDescent="0.15">
      <c r="A656" s="76"/>
      <c r="B656" s="76"/>
      <c r="C656" s="76"/>
      <c r="D656" s="102"/>
      <c r="E656" s="76"/>
      <c r="F656" s="76"/>
      <c r="G656" s="76"/>
      <c r="H656" s="76"/>
      <c r="I656" s="102"/>
      <c r="J656" s="102"/>
      <c r="K656" s="102"/>
      <c r="L656" s="102"/>
      <c r="M656" s="39"/>
      <c r="N656" s="39"/>
      <c r="O656" s="39"/>
    </row>
    <row r="657" spans="1:15" ht="14" x14ac:dyDescent="0.15">
      <c r="A657" s="76"/>
      <c r="B657" s="76"/>
      <c r="C657" s="76"/>
      <c r="D657" s="102"/>
      <c r="E657" s="76"/>
      <c r="F657" s="76"/>
      <c r="G657" s="76"/>
      <c r="H657" s="76"/>
      <c r="I657" s="102"/>
      <c r="J657" s="102"/>
      <c r="K657" s="102"/>
      <c r="L657" s="102"/>
      <c r="M657" s="39"/>
      <c r="N657" s="39"/>
      <c r="O657" s="39"/>
    </row>
    <row r="658" spans="1:15" ht="14" x14ac:dyDescent="0.15">
      <c r="A658" s="76"/>
      <c r="B658" s="76"/>
      <c r="C658" s="76"/>
      <c r="D658" s="102"/>
      <c r="E658" s="76"/>
      <c r="F658" s="76"/>
      <c r="G658" s="76"/>
      <c r="H658" s="76"/>
      <c r="I658" s="102"/>
      <c r="J658" s="102"/>
      <c r="K658" s="102"/>
      <c r="L658" s="102"/>
      <c r="M658" s="39"/>
      <c r="N658" s="39"/>
      <c r="O658" s="39"/>
    </row>
    <row r="659" spans="1:15" ht="14" x14ac:dyDescent="0.15">
      <c r="A659" s="76"/>
      <c r="B659" s="76"/>
      <c r="C659" s="76"/>
      <c r="D659" s="102"/>
      <c r="E659" s="76"/>
      <c r="F659" s="76"/>
      <c r="G659" s="76"/>
      <c r="H659" s="76"/>
      <c r="I659" s="102"/>
      <c r="J659" s="102"/>
      <c r="K659" s="102"/>
      <c r="L659" s="102"/>
      <c r="M659" s="39"/>
      <c r="N659" s="39"/>
      <c r="O659" s="39"/>
    </row>
    <row r="660" spans="1:15" ht="14" x14ac:dyDescent="0.15">
      <c r="A660" s="76"/>
      <c r="B660" s="76"/>
      <c r="C660" s="76"/>
      <c r="D660" s="102"/>
      <c r="E660" s="76"/>
      <c r="F660" s="76"/>
      <c r="G660" s="76"/>
      <c r="H660" s="76"/>
      <c r="I660" s="102"/>
      <c r="J660" s="102"/>
      <c r="K660" s="102"/>
      <c r="L660" s="102"/>
      <c r="M660" s="39"/>
      <c r="N660" s="39"/>
      <c r="O660" s="39"/>
    </row>
    <row r="661" spans="1:15" ht="14" x14ac:dyDescent="0.15">
      <c r="A661" s="76"/>
      <c r="B661" s="76"/>
      <c r="C661" s="76"/>
      <c r="D661" s="102"/>
      <c r="E661" s="76"/>
      <c r="F661" s="76"/>
      <c r="G661" s="76"/>
      <c r="H661" s="76"/>
      <c r="I661" s="102"/>
      <c r="J661" s="102"/>
      <c r="K661" s="102"/>
      <c r="L661" s="102"/>
      <c r="M661" s="39"/>
      <c r="N661" s="39"/>
      <c r="O661" s="39"/>
    </row>
    <row r="662" spans="1:15" ht="14" x14ac:dyDescent="0.15">
      <c r="A662" s="76"/>
      <c r="B662" s="76"/>
      <c r="C662" s="76"/>
      <c r="D662" s="102"/>
      <c r="E662" s="76"/>
      <c r="F662" s="76"/>
      <c r="G662" s="76"/>
      <c r="H662" s="76"/>
      <c r="I662" s="102"/>
      <c r="J662" s="102"/>
      <c r="K662" s="102"/>
      <c r="L662" s="102"/>
      <c r="M662" s="39"/>
      <c r="N662" s="39"/>
      <c r="O662" s="39"/>
    </row>
    <row r="663" spans="1:15" ht="14" x14ac:dyDescent="0.15">
      <c r="A663" s="76"/>
      <c r="B663" s="76"/>
      <c r="C663" s="76"/>
      <c r="D663" s="102"/>
      <c r="E663" s="76"/>
      <c r="F663" s="76"/>
      <c r="G663" s="76"/>
      <c r="H663" s="76"/>
      <c r="I663" s="102"/>
      <c r="J663" s="102"/>
      <c r="K663" s="102"/>
      <c r="L663" s="102"/>
      <c r="M663" s="39"/>
      <c r="N663" s="39"/>
      <c r="O663" s="39"/>
    </row>
    <row r="664" spans="1:15" ht="14" x14ac:dyDescent="0.15">
      <c r="A664" s="76"/>
      <c r="B664" s="76"/>
      <c r="C664" s="76"/>
      <c r="D664" s="102"/>
      <c r="E664" s="76"/>
      <c r="F664" s="76"/>
      <c r="G664" s="76"/>
      <c r="H664" s="76"/>
      <c r="I664" s="102"/>
      <c r="J664" s="102"/>
      <c r="K664" s="102"/>
      <c r="L664" s="102"/>
      <c r="M664" s="39"/>
      <c r="N664" s="39"/>
      <c r="O664" s="39"/>
    </row>
    <row r="665" spans="1:15" ht="14" x14ac:dyDescent="0.15">
      <c r="A665" s="76"/>
      <c r="B665" s="76"/>
      <c r="C665" s="76"/>
      <c r="D665" s="102"/>
      <c r="E665" s="76"/>
      <c r="F665" s="76"/>
      <c r="G665" s="76"/>
      <c r="H665" s="76"/>
      <c r="I665" s="102"/>
      <c r="J665" s="102"/>
      <c r="K665" s="102"/>
      <c r="L665" s="102"/>
      <c r="M665" s="39"/>
      <c r="N665" s="39"/>
      <c r="O665" s="39"/>
    </row>
    <row r="666" spans="1:15" ht="14" x14ac:dyDescent="0.15">
      <c r="A666" s="76"/>
      <c r="B666" s="76"/>
      <c r="C666" s="76"/>
      <c r="D666" s="102"/>
      <c r="E666" s="76"/>
      <c r="F666" s="76"/>
      <c r="G666" s="76"/>
      <c r="H666" s="76"/>
      <c r="I666" s="102"/>
      <c r="J666" s="102"/>
      <c r="K666" s="102"/>
      <c r="L666" s="102"/>
      <c r="M666" s="39"/>
      <c r="N666" s="39"/>
      <c r="O666" s="39"/>
    </row>
    <row r="667" spans="1:15" ht="14" x14ac:dyDescent="0.15">
      <c r="A667" s="76"/>
      <c r="B667" s="76"/>
      <c r="C667" s="76"/>
      <c r="D667" s="102"/>
      <c r="E667" s="76"/>
      <c r="F667" s="76"/>
      <c r="G667" s="76"/>
      <c r="H667" s="76"/>
      <c r="I667" s="102"/>
      <c r="J667" s="102"/>
      <c r="K667" s="102"/>
      <c r="L667" s="102"/>
      <c r="M667" s="39"/>
      <c r="N667" s="39"/>
      <c r="O667" s="39"/>
    </row>
    <row r="668" spans="1:15" ht="14" x14ac:dyDescent="0.15">
      <c r="A668" s="76"/>
      <c r="B668" s="76"/>
      <c r="C668" s="76"/>
      <c r="D668" s="102"/>
      <c r="E668" s="76"/>
      <c r="F668" s="76"/>
      <c r="G668" s="76"/>
      <c r="H668" s="76"/>
      <c r="I668" s="102"/>
      <c r="J668" s="102"/>
      <c r="K668" s="102"/>
      <c r="L668" s="102"/>
      <c r="M668" s="39"/>
      <c r="N668" s="39"/>
      <c r="O668" s="39"/>
    </row>
    <row r="669" spans="1:15" ht="14" x14ac:dyDescent="0.15">
      <c r="A669" s="76"/>
      <c r="B669" s="76"/>
      <c r="C669" s="76"/>
      <c r="D669" s="102"/>
      <c r="E669" s="76"/>
      <c r="F669" s="76"/>
      <c r="G669" s="76"/>
      <c r="H669" s="76"/>
      <c r="I669" s="102"/>
      <c r="J669" s="102"/>
      <c r="K669" s="102"/>
      <c r="L669" s="102"/>
      <c r="M669" s="39"/>
      <c r="N669" s="39"/>
      <c r="O669" s="39"/>
    </row>
    <row r="670" spans="1:15" ht="14" x14ac:dyDescent="0.15">
      <c r="A670" s="76"/>
      <c r="B670" s="76"/>
      <c r="C670" s="76"/>
      <c r="D670" s="102"/>
      <c r="E670" s="76"/>
      <c r="F670" s="76"/>
      <c r="G670" s="76"/>
      <c r="H670" s="76"/>
      <c r="I670" s="102"/>
      <c r="J670" s="102"/>
      <c r="K670" s="102"/>
      <c r="L670" s="102"/>
      <c r="M670" s="39"/>
      <c r="N670" s="39"/>
      <c r="O670" s="39"/>
    </row>
    <row r="671" spans="1:15" ht="14" x14ac:dyDescent="0.15">
      <c r="A671" s="76"/>
      <c r="B671" s="76"/>
      <c r="C671" s="76"/>
      <c r="D671" s="102"/>
      <c r="E671" s="76"/>
      <c r="F671" s="76"/>
      <c r="G671" s="76"/>
      <c r="H671" s="76"/>
      <c r="I671" s="102"/>
      <c r="J671" s="102"/>
      <c r="K671" s="102"/>
      <c r="L671" s="102"/>
      <c r="M671" s="39"/>
      <c r="N671" s="39"/>
      <c r="O671" s="39"/>
    </row>
    <row r="672" spans="1:15" ht="14" x14ac:dyDescent="0.15">
      <c r="A672" s="76"/>
      <c r="B672" s="76"/>
      <c r="C672" s="76"/>
      <c r="D672" s="102"/>
      <c r="E672" s="76"/>
      <c r="F672" s="76"/>
      <c r="G672" s="76"/>
      <c r="H672" s="76"/>
      <c r="I672" s="102"/>
      <c r="J672" s="102"/>
      <c r="K672" s="102"/>
      <c r="L672" s="102"/>
      <c r="M672" s="39"/>
      <c r="N672" s="39"/>
      <c r="O672" s="39"/>
    </row>
    <row r="673" spans="1:15" ht="14" x14ac:dyDescent="0.15">
      <c r="A673" s="76"/>
      <c r="B673" s="76"/>
      <c r="C673" s="76"/>
      <c r="D673" s="102"/>
      <c r="E673" s="76"/>
      <c r="F673" s="76"/>
      <c r="G673" s="76"/>
      <c r="H673" s="76"/>
      <c r="I673" s="102"/>
      <c r="J673" s="102"/>
      <c r="K673" s="102"/>
      <c r="L673" s="102"/>
      <c r="M673" s="39"/>
      <c r="N673" s="39"/>
      <c r="O673" s="39"/>
    </row>
    <row r="674" spans="1:15" ht="14" x14ac:dyDescent="0.15">
      <c r="A674" s="76"/>
      <c r="B674" s="76"/>
      <c r="C674" s="76"/>
      <c r="D674" s="102"/>
      <c r="E674" s="76"/>
      <c r="F674" s="76"/>
      <c r="G674" s="76"/>
      <c r="H674" s="76"/>
      <c r="I674" s="102"/>
      <c r="J674" s="102"/>
      <c r="K674" s="102"/>
      <c r="L674" s="102"/>
      <c r="M674" s="39"/>
      <c r="N674" s="39"/>
      <c r="O674" s="39"/>
    </row>
    <row r="675" spans="1:15" ht="14" x14ac:dyDescent="0.15">
      <c r="A675" s="76"/>
      <c r="B675" s="76"/>
      <c r="C675" s="76"/>
      <c r="D675" s="102"/>
      <c r="E675" s="76"/>
      <c r="F675" s="76"/>
      <c r="G675" s="76"/>
      <c r="H675" s="76"/>
      <c r="I675" s="102"/>
      <c r="J675" s="102"/>
      <c r="K675" s="102"/>
      <c r="L675" s="102"/>
      <c r="M675" s="39"/>
      <c r="N675" s="39"/>
      <c r="O675" s="39"/>
    </row>
    <row r="676" spans="1:15" ht="14" x14ac:dyDescent="0.15">
      <c r="A676" s="76"/>
      <c r="B676" s="76"/>
      <c r="C676" s="76"/>
      <c r="D676" s="102"/>
      <c r="E676" s="76"/>
      <c r="F676" s="76"/>
      <c r="G676" s="76"/>
      <c r="H676" s="76"/>
      <c r="I676" s="102"/>
      <c r="J676" s="102"/>
      <c r="K676" s="102"/>
      <c r="L676" s="102"/>
      <c r="M676" s="39"/>
      <c r="N676" s="39"/>
      <c r="O676" s="39"/>
    </row>
    <row r="677" spans="1:15" ht="14" x14ac:dyDescent="0.15">
      <c r="A677" s="76"/>
      <c r="B677" s="76"/>
      <c r="C677" s="76"/>
      <c r="D677" s="102"/>
      <c r="E677" s="76"/>
      <c r="F677" s="76"/>
      <c r="G677" s="76"/>
      <c r="H677" s="76"/>
      <c r="I677" s="102"/>
      <c r="J677" s="102"/>
      <c r="K677" s="102"/>
      <c r="L677" s="102"/>
      <c r="M677" s="39"/>
      <c r="N677" s="39"/>
      <c r="O677" s="39"/>
    </row>
    <row r="678" spans="1:15" ht="14" x14ac:dyDescent="0.15">
      <c r="A678" s="76"/>
      <c r="B678" s="76"/>
      <c r="C678" s="76"/>
      <c r="D678" s="102"/>
      <c r="E678" s="76"/>
      <c r="F678" s="76"/>
      <c r="G678" s="76"/>
      <c r="H678" s="76"/>
      <c r="I678" s="102"/>
      <c r="J678" s="102"/>
      <c r="K678" s="102"/>
      <c r="L678" s="102"/>
      <c r="M678" s="39"/>
      <c r="N678" s="39"/>
      <c r="O678" s="39"/>
    </row>
    <row r="679" spans="1:15" ht="14" x14ac:dyDescent="0.15">
      <c r="A679" s="76"/>
      <c r="B679" s="76"/>
      <c r="C679" s="76"/>
      <c r="D679" s="102"/>
      <c r="E679" s="76"/>
      <c r="F679" s="76"/>
      <c r="G679" s="76"/>
      <c r="H679" s="76"/>
      <c r="I679" s="102"/>
      <c r="J679" s="102"/>
      <c r="K679" s="102"/>
      <c r="L679" s="102"/>
      <c r="M679" s="39"/>
      <c r="N679" s="39"/>
      <c r="O679" s="39"/>
    </row>
    <row r="680" spans="1:15" ht="14" x14ac:dyDescent="0.15">
      <c r="A680" s="76"/>
      <c r="B680" s="76"/>
      <c r="C680" s="76"/>
      <c r="D680" s="102"/>
      <c r="E680" s="76"/>
      <c r="F680" s="76"/>
      <c r="G680" s="76"/>
      <c r="H680" s="76"/>
      <c r="I680" s="102"/>
      <c r="J680" s="102"/>
      <c r="K680" s="102"/>
      <c r="L680" s="102"/>
      <c r="M680" s="39"/>
      <c r="N680" s="39"/>
      <c r="O680" s="39"/>
    </row>
    <row r="681" spans="1:15" ht="14" x14ac:dyDescent="0.15">
      <c r="A681" s="76"/>
      <c r="B681" s="76"/>
      <c r="C681" s="76"/>
      <c r="D681" s="102"/>
      <c r="E681" s="76"/>
      <c r="F681" s="76"/>
      <c r="G681" s="76"/>
      <c r="H681" s="76"/>
      <c r="I681" s="102"/>
      <c r="J681" s="102"/>
      <c r="K681" s="102"/>
      <c r="L681" s="102"/>
      <c r="M681" s="39"/>
      <c r="N681" s="39"/>
      <c r="O681" s="39"/>
    </row>
    <row r="682" spans="1:15" ht="14" x14ac:dyDescent="0.15">
      <c r="A682" s="76"/>
      <c r="B682" s="76"/>
      <c r="C682" s="76"/>
      <c r="D682" s="102"/>
      <c r="E682" s="76"/>
      <c r="F682" s="76"/>
      <c r="G682" s="76"/>
      <c r="H682" s="76"/>
      <c r="I682" s="102"/>
      <c r="J682" s="102"/>
      <c r="K682" s="102"/>
      <c r="L682" s="102"/>
      <c r="M682" s="39"/>
      <c r="N682" s="39"/>
      <c r="O682" s="39"/>
    </row>
    <row r="683" spans="1:15" ht="14" x14ac:dyDescent="0.15">
      <c r="A683" s="76"/>
      <c r="B683" s="76"/>
      <c r="C683" s="76"/>
      <c r="D683" s="102"/>
      <c r="E683" s="76"/>
      <c r="F683" s="76"/>
      <c r="G683" s="76"/>
      <c r="H683" s="76"/>
      <c r="I683" s="102"/>
      <c r="J683" s="102"/>
      <c r="K683" s="102"/>
      <c r="L683" s="102"/>
      <c r="M683" s="39"/>
      <c r="N683" s="39"/>
      <c r="O683" s="39"/>
    </row>
    <row r="684" spans="1:15" ht="14" x14ac:dyDescent="0.15">
      <c r="A684" s="76"/>
      <c r="B684" s="76"/>
      <c r="C684" s="76"/>
      <c r="D684" s="102"/>
      <c r="E684" s="76"/>
      <c r="F684" s="76"/>
      <c r="G684" s="76"/>
      <c r="H684" s="76"/>
      <c r="I684" s="102"/>
      <c r="J684" s="102"/>
      <c r="K684" s="102"/>
      <c r="L684" s="102"/>
      <c r="M684" s="39"/>
      <c r="N684" s="39"/>
      <c r="O684" s="39"/>
    </row>
    <row r="685" spans="1:15" ht="14" x14ac:dyDescent="0.15">
      <c r="A685" s="76"/>
      <c r="B685" s="76"/>
      <c r="C685" s="76"/>
      <c r="D685" s="102"/>
      <c r="E685" s="76"/>
      <c r="F685" s="76"/>
      <c r="G685" s="76"/>
      <c r="H685" s="76"/>
      <c r="I685" s="102"/>
      <c r="J685" s="102"/>
      <c r="K685" s="102"/>
      <c r="L685" s="102"/>
      <c r="M685" s="39"/>
      <c r="N685" s="39"/>
      <c r="O685" s="39"/>
    </row>
    <row r="686" spans="1:15" ht="14" x14ac:dyDescent="0.15">
      <c r="A686" s="76"/>
      <c r="B686" s="76"/>
      <c r="C686" s="76"/>
      <c r="D686" s="102"/>
      <c r="E686" s="76"/>
      <c r="F686" s="76"/>
      <c r="G686" s="76"/>
      <c r="H686" s="76"/>
      <c r="I686" s="102"/>
      <c r="J686" s="102"/>
      <c r="K686" s="102"/>
      <c r="L686" s="102"/>
      <c r="M686" s="39"/>
      <c r="N686" s="39"/>
      <c r="O686" s="39"/>
    </row>
    <row r="687" spans="1:15" ht="14" x14ac:dyDescent="0.15">
      <c r="A687" s="76"/>
      <c r="B687" s="76"/>
      <c r="C687" s="76"/>
      <c r="D687" s="102"/>
      <c r="E687" s="76"/>
      <c r="F687" s="76"/>
      <c r="G687" s="76"/>
      <c r="H687" s="76"/>
      <c r="I687" s="102"/>
      <c r="J687" s="102"/>
      <c r="K687" s="102"/>
      <c r="L687" s="102"/>
      <c r="M687" s="39"/>
      <c r="N687" s="39"/>
      <c r="O687" s="39"/>
    </row>
    <row r="688" spans="1:15" ht="14" x14ac:dyDescent="0.15">
      <c r="A688" s="76"/>
      <c r="B688" s="76"/>
      <c r="C688" s="76"/>
      <c r="D688" s="102"/>
      <c r="E688" s="76"/>
      <c r="F688" s="76"/>
      <c r="G688" s="76"/>
      <c r="H688" s="76"/>
      <c r="I688" s="102"/>
      <c r="J688" s="102"/>
      <c r="K688" s="102"/>
      <c r="L688" s="102"/>
      <c r="M688" s="39"/>
      <c r="N688" s="39"/>
      <c r="O688" s="39"/>
    </row>
    <row r="689" spans="1:15" ht="14" x14ac:dyDescent="0.15">
      <c r="A689" s="76"/>
      <c r="B689" s="76"/>
      <c r="C689" s="76"/>
      <c r="D689" s="102"/>
      <c r="E689" s="76"/>
      <c r="F689" s="76"/>
      <c r="G689" s="76"/>
      <c r="H689" s="76"/>
      <c r="I689" s="102"/>
      <c r="J689" s="102"/>
      <c r="K689" s="102"/>
      <c r="L689" s="102"/>
      <c r="M689" s="39"/>
      <c r="N689" s="39"/>
      <c r="O689" s="39"/>
    </row>
    <row r="690" spans="1:15" ht="14" x14ac:dyDescent="0.15">
      <c r="A690" s="76"/>
      <c r="B690" s="76"/>
      <c r="C690" s="76"/>
      <c r="D690" s="102"/>
      <c r="E690" s="76"/>
      <c r="F690" s="76"/>
      <c r="G690" s="76"/>
      <c r="H690" s="76"/>
      <c r="I690" s="102"/>
      <c r="J690" s="102"/>
      <c r="K690" s="102"/>
      <c r="L690" s="102"/>
      <c r="M690" s="39"/>
      <c r="N690" s="39"/>
      <c r="O690" s="39"/>
    </row>
    <row r="691" spans="1:15" ht="14" x14ac:dyDescent="0.15">
      <c r="A691" s="76"/>
      <c r="B691" s="76"/>
      <c r="C691" s="76"/>
      <c r="D691" s="102"/>
      <c r="E691" s="76"/>
      <c r="F691" s="76"/>
      <c r="G691" s="76"/>
      <c r="H691" s="76"/>
      <c r="I691" s="102"/>
      <c r="J691" s="102"/>
      <c r="K691" s="102"/>
      <c r="L691" s="102"/>
      <c r="M691" s="39"/>
      <c r="N691" s="39"/>
      <c r="O691" s="39"/>
    </row>
    <row r="692" spans="1:15" ht="14" x14ac:dyDescent="0.15">
      <c r="A692" s="76"/>
      <c r="B692" s="76"/>
      <c r="C692" s="76"/>
      <c r="D692" s="102"/>
      <c r="E692" s="76"/>
      <c r="F692" s="76"/>
      <c r="G692" s="76"/>
      <c r="H692" s="76"/>
      <c r="I692" s="102"/>
      <c r="J692" s="102"/>
      <c r="K692" s="102"/>
      <c r="L692" s="102"/>
      <c r="M692" s="39"/>
      <c r="N692" s="39"/>
      <c r="O692" s="39"/>
    </row>
    <row r="693" spans="1:15" ht="14" x14ac:dyDescent="0.15">
      <c r="A693" s="76"/>
      <c r="B693" s="76"/>
      <c r="C693" s="76"/>
      <c r="D693" s="102"/>
      <c r="E693" s="76"/>
      <c r="F693" s="76"/>
      <c r="G693" s="76"/>
      <c r="H693" s="76"/>
      <c r="I693" s="102"/>
      <c r="J693" s="102"/>
      <c r="K693" s="102"/>
      <c r="L693" s="102"/>
      <c r="M693" s="39"/>
      <c r="N693" s="39"/>
      <c r="O693" s="39"/>
    </row>
    <row r="694" spans="1:15" ht="14" x14ac:dyDescent="0.15">
      <c r="A694" s="76"/>
      <c r="B694" s="76"/>
      <c r="C694" s="76"/>
      <c r="D694" s="102"/>
      <c r="E694" s="76"/>
      <c r="F694" s="76"/>
      <c r="G694" s="76"/>
      <c r="H694" s="76"/>
      <c r="I694" s="102"/>
      <c r="J694" s="102"/>
      <c r="K694" s="102"/>
      <c r="L694" s="102"/>
      <c r="M694" s="39"/>
      <c r="N694" s="39"/>
      <c r="O694" s="39"/>
    </row>
    <row r="695" spans="1:15" ht="14" x14ac:dyDescent="0.15">
      <c r="A695" s="76"/>
      <c r="B695" s="76"/>
      <c r="C695" s="76"/>
      <c r="D695" s="102"/>
      <c r="E695" s="76"/>
      <c r="F695" s="76"/>
      <c r="G695" s="76"/>
      <c r="H695" s="76"/>
      <c r="I695" s="102"/>
      <c r="J695" s="102"/>
      <c r="K695" s="102"/>
      <c r="L695" s="102"/>
      <c r="M695" s="39"/>
      <c r="N695" s="39"/>
      <c r="O695" s="39"/>
    </row>
    <row r="696" spans="1:15" ht="14" x14ac:dyDescent="0.15">
      <c r="A696" s="76"/>
      <c r="B696" s="76"/>
      <c r="C696" s="76"/>
      <c r="D696" s="102"/>
      <c r="E696" s="76"/>
      <c r="F696" s="76"/>
      <c r="G696" s="76"/>
      <c r="H696" s="76"/>
      <c r="I696" s="102"/>
      <c r="J696" s="102"/>
      <c r="K696" s="102"/>
      <c r="L696" s="102"/>
      <c r="M696" s="39"/>
      <c r="N696" s="39"/>
      <c r="O696" s="39"/>
    </row>
    <row r="697" spans="1:15" ht="14" x14ac:dyDescent="0.15">
      <c r="A697" s="76"/>
      <c r="B697" s="76"/>
      <c r="C697" s="76"/>
      <c r="D697" s="102"/>
      <c r="E697" s="76"/>
      <c r="F697" s="76"/>
      <c r="G697" s="76"/>
      <c r="H697" s="76"/>
      <c r="I697" s="102"/>
      <c r="J697" s="102"/>
      <c r="K697" s="102"/>
      <c r="L697" s="102"/>
      <c r="M697" s="39"/>
      <c r="N697" s="39"/>
      <c r="O697" s="39"/>
    </row>
    <row r="698" spans="1:15" ht="14" x14ac:dyDescent="0.15">
      <c r="A698" s="76"/>
      <c r="B698" s="76"/>
      <c r="C698" s="76"/>
      <c r="D698" s="102"/>
      <c r="E698" s="76"/>
      <c r="F698" s="76"/>
      <c r="G698" s="76"/>
      <c r="H698" s="76"/>
      <c r="I698" s="102"/>
      <c r="J698" s="102"/>
      <c r="K698" s="102"/>
      <c r="L698" s="102"/>
      <c r="M698" s="39"/>
      <c r="N698" s="39"/>
      <c r="O698" s="39"/>
    </row>
    <row r="699" spans="1:15" ht="14" x14ac:dyDescent="0.15">
      <c r="A699" s="76"/>
      <c r="B699" s="76"/>
      <c r="C699" s="76"/>
      <c r="D699" s="102"/>
      <c r="E699" s="76"/>
      <c r="F699" s="76"/>
      <c r="G699" s="76"/>
      <c r="H699" s="76"/>
      <c r="I699" s="102"/>
      <c r="J699" s="102"/>
      <c r="K699" s="102"/>
      <c r="L699" s="102"/>
      <c r="M699" s="39"/>
      <c r="N699" s="39"/>
      <c r="O699" s="39"/>
    </row>
    <row r="700" spans="1:15" ht="14" x14ac:dyDescent="0.15">
      <c r="A700" s="76"/>
      <c r="B700" s="76"/>
      <c r="C700" s="76"/>
      <c r="D700" s="102"/>
      <c r="E700" s="76"/>
      <c r="F700" s="76"/>
      <c r="G700" s="76"/>
      <c r="H700" s="76"/>
      <c r="I700" s="102"/>
      <c r="J700" s="102"/>
      <c r="K700" s="102"/>
      <c r="L700" s="102"/>
      <c r="M700" s="39"/>
      <c r="N700" s="39"/>
      <c r="O700" s="39"/>
    </row>
    <row r="701" spans="1:15" ht="14" x14ac:dyDescent="0.15">
      <c r="A701" s="76"/>
      <c r="B701" s="76"/>
      <c r="C701" s="76"/>
      <c r="D701" s="102"/>
      <c r="E701" s="76"/>
      <c r="F701" s="76"/>
      <c r="G701" s="76"/>
      <c r="H701" s="76"/>
      <c r="I701" s="102"/>
      <c r="J701" s="102"/>
      <c r="K701" s="102"/>
      <c r="L701" s="102"/>
      <c r="M701" s="39"/>
      <c r="N701" s="39"/>
      <c r="O701" s="39"/>
    </row>
    <row r="702" spans="1:15" ht="14" x14ac:dyDescent="0.15">
      <c r="A702" s="76"/>
      <c r="B702" s="76"/>
      <c r="C702" s="76"/>
      <c r="D702" s="102"/>
      <c r="E702" s="76"/>
      <c r="F702" s="76"/>
      <c r="G702" s="76"/>
      <c r="H702" s="76"/>
      <c r="I702" s="102"/>
      <c r="J702" s="102"/>
      <c r="K702" s="102"/>
      <c r="L702" s="102"/>
      <c r="M702" s="39"/>
      <c r="N702" s="39"/>
      <c r="O702" s="39"/>
    </row>
    <row r="703" spans="1:15" ht="14" x14ac:dyDescent="0.15">
      <c r="A703" s="76"/>
      <c r="B703" s="76"/>
      <c r="C703" s="76"/>
      <c r="D703" s="102"/>
      <c r="E703" s="76"/>
      <c r="F703" s="76"/>
      <c r="G703" s="76"/>
      <c r="H703" s="76"/>
      <c r="I703" s="102"/>
      <c r="J703" s="102"/>
      <c r="K703" s="102"/>
      <c r="L703" s="102"/>
      <c r="M703" s="39"/>
      <c r="N703" s="39"/>
      <c r="O703" s="39"/>
    </row>
    <row r="704" spans="1:15" ht="14" x14ac:dyDescent="0.15">
      <c r="A704" s="76"/>
      <c r="B704" s="76"/>
      <c r="C704" s="76"/>
      <c r="D704" s="102"/>
      <c r="E704" s="76"/>
      <c r="F704" s="76"/>
      <c r="G704" s="76"/>
      <c r="H704" s="76"/>
      <c r="I704" s="102"/>
      <c r="J704" s="102"/>
      <c r="K704" s="102"/>
      <c r="L704" s="102"/>
      <c r="M704" s="39"/>
      <c r="N704" s="39"/>
      <c r="O704" s="39"/>
    </row>
    <row r="705" spans="1:15" ht="14" x14ac:dyDescent="0.15">
      <c r="A705" s="76"/>
      <c r="B705" s="76"/>
      <c r="C705" s="76"/>
      <c r="D705" s="102"/>
      <c r="E705" s="76"/>
      <c r="F705" s="76"/>
      <c r="G705" s="76"/>
      <c r="H705" s="76"/>
      <c r="I705" s="102"/>
      <c r="J705" s="102"/>
      <c r="K705" s="102"/>
      <c r="L705" s="102"/>
      <c r="M705" s="39"/>
      <c r="N705" s="39"/>
      <c r="O705" s="39"/>
    </row>
    <row r="706" spans="1:15" ht="14" x14ac:dyDescent="0.15">
      <c r="A706" s="76"/>
      <c r="B706" s="76"/>
      <c r="C706" s="76"/>
      <c r="D706" s="102"/>
      <c r="E706" s="76"/>
      <c r="F706" s="76"/>
      <c r="G706" s="76"/>
      <c r="H706" s="76"/>
      <c r="I706" s="102"/>
      <c r="J706" s="102"/>
      <c r="K706" s="102"/>
      <c r="L706" s="102"/>
      <c r="M706" s="39"/>
      <c r="N706" s="39"/>
      <c r="O706" s="39"/>
    </row>
    <row r="707" spans="1:15" ht="14" x14ac:dyDescent="0.15">
      <c r="A707" s="76"/>
      <c r="B707" s="76"/>
      <c r="C707" s="76"/>
      <c r="D707" s="102"/>
      <c r="E707" s="76"/>
      <c r="F707" s="76"/>
      <c r="G707" s="76"/>
      <c r="H707" s="76"/>
      <c r="I707" s="102"/>
      <c r="J707" s="102"/>
      <c r="K707" s="102"/>
      <c r="L707" s="102"/>
      <c r="M707" s="39"/>
      <c r="N707" s="39"/>
      <c r="O707" s="39"/>
    </row>
    <row r="708" spans="1:15" ht="14" x14ac:dyDescent="0.15">
      <c r="A708" s="76"/>
      <c r="B708" s="76"/>
      <c r="C708" s="76"/>
      <c r="D708" s="102"/>
      <c r="E708" s="76"/>
      <c r="F708" s="76"/>
      <c r="G708" s="76"/>
      <c r="H708" s="76"/>
      <c r="I708" s="102"/>
      <c r="J708" s="102"/>
      <c r="K708" s="102"/>
      <c r="L708" s="102"/>
      <c r="M708" s="39"/>
      <c r="N708" s="39"/>
      <c r="O708" s="39"/>
    </row>
    <row r="709" spans="1:15" ht="14" x14ac:dyDescent="0.15">
      <c r="A709" s="76"/>
      <c r="B709" s="76"/>
      <c r="C709" s="76"/>
      <c r="D709" s="102"/>
      <c r="E709" s="76"/>
      <c r="F709" s="76"/>
      <c r="G709" s="76"/>
      <c r="H709" s="76"/>
      <c r="I709" s="102"/>
      <c r="J709" s="102"/>
      <c r="K709" s="102"/>
      <c r="L709" s="102"/>
      <c r="M709" s="39"/>
      <c r="N709" s="39"/>
      <c r="O709" s="39"/>
    </row>
    <row r="710" spans="1:15" ht="14" x14ac:dyDescent="0.15">
      <c r="A710" s="76"/>
      <c r="B710" s="76"/>
      <c r="C710" s="76"/>
      <c r="D710" s="102"/>
      <c r="E710" s="76"/>
      <c r="F710" s="76"/>
      <c r="G710" s="76"/>
      <c r="H710" s="76"/>
      <c r="I710" s="102"/>
      <c r="J710" s="102"/>
      <c r="K710" s="102"/>
      <c r="L710" s="102"/>
      <c r="M710" s="39"/>
      <c r="N710" s="39"/>
      <c r="O710" s="39"/>
    </row>
    <row r="711" spans="1:15" ht="14" x14ac:dyDescent="0.15">
      <c r="A711" s="76"/>
      <c r="B711" s="76"/>
      <c r="C711" s="76"/>
      <c r="D711" s="102"/>
      <c r="E711" s="76"/>
      <c r="F711" s="76"/>
      <c r="G711" s="76"/>
      <c r="H711" s="76"/>
      <c r="I711" s="102"/>
      <c r="J711" s="102"/>
      <c r="K711" s="102"/>
      <c r="L711" s="102"/>
      <c r="M711" s="39"/>
      <c r="N711" s="39"/>
      <c r="O711" s="39"/>
    </row>
    <row r="712" spans="1:15" ht="14" x14ac:dyDescent="0.15">
      <c r="A712" s="76"/>
      <c r="B712" s="76"/>
      <c r="C712" s="76"/>
      <c r="D712" s="102"/>
      <c r="E712" s="76"/>
      <c r="F712" s="76"/>
      <c r="G712" s="76"/>
      <c r="H712" s="76"/>
      <c r="I712" s="102"/>
      <c r="J712" s="102"/>
      <c r="K712" s="102"/>
      <c r="L712" s="102"/>
      <c r="M712" s="39"/>
      <c r="N712" s="39"/>
      <c r="O712" s="39"/>
    </row>
    <row r="713" spans="1:15" ht="14" x14ac:dyDescent="0.15">
      <c r="A713" s="76"/>
      <c r="B713" s="76"/>
      <c r="C713" s="76"/>
      <c r="D713" s="102"/>
      <c r="E713" s="76"/>
      <c r="F713" s="76"/>
      <c r="G713" s="76"/>
      <c r="H713" s="76"/>
      <c r="I713" s="102"/>
      <c r="J713" s="102"/>
      <c r="K713" s="102"/>
      <c r="L713" s="102"/>
      <c r="M713" s="39"/>
      <c r="N713" s="39"/>
      <c r="O713" s="39"/>
    </row>
    <row r="714" spans="1:15" ht="14" x14ac:dyDescent="0.15">
      <c r="A714" s="76"/>
      <c r="B714" s="76"/>
      <c r="C714" s="76"/>
      <c r="D714" s="102"/>
      <c r="E714" s="76"/>
      <c r="F714" s="76"/>
      <c r="G714" s="76"/>
      <c r="H714" s="76"/>
      <c r="I714" s="102"/>
      <c r="J714" s="102"/>
      <c r="K714" s="102"/>
      <c r="L714" s="102"/>
      <c r="M714" s="39"/>
      <c r="N714" s="39"/>
      <c r="O714" s="39"/>
    </row>
    <row r="715" spans="1:15" ht="14" x14ac:dyDescent="0.15">
      <c r="A715" s="76"/>
      <c r="B715" s="76"/>
      <c r="C715" s="76"/>
      <c r="D715" s="102"/>
      <c r="E715" s="76"/>
      <c r="F715" s="76"/>
      <c r="G715" s="76"/>
      <c r="H715" s="76"/>
      <c r="I715" s="102"/>
      <c r="J715" s="102"/>
      <c r="K715" s="102"/>
      <c r="L715" s="102"/>
      <c r="M715" s="39"/>
      <c r="N715" s="39"/>
      <c r="O715" s="39"/>
    </row>
    <row r="716" spans="1:15" ht="14" x14ac:dyDescent="0.15">
      <c r="A716" s="76"/>
      <c r="B716" s="76"/>
      <c r="C716" s="76"/>
      <c r="D716" s="102"/>
      <c r="E716" s="76"/>
      <c r="F716" s="76"/>
      <c r="G716" s="76"/>
      <c r="H716" s="76"/>
      <c r="I716" s="102"/>
      <c r="J716" s="102"/>
      <c r="K716" s="102"/>
      <c r="L716" s="102"/>
      <c r="M716" s="39"/>
      <c r="N716" s="39"/>
      <c r="O716" s="39"/>
    </row>
    <row r="717" spans="1:15" ht="14" x14ac:dyDescent="0.15">
      <c r="A717" s="76"/>
      <c r="B717" s="76"/>
      <c r="C717" s="76"/>
      <c r="D717" s="102"/>
      <c r="E717" s="76"/>
      <c r="F717" s="76"/>
      <c r="G717" s="76"/>
      <c r="H717" s="76"/>
      <c r="I717" s="102"/>
      <c r="J717" s="102"/>
      <c r="K717" s="102"/>
      <c r="L717" s="102"/>
      <c r="M717" s="39"/>
      <c r="N717" s="39"/>
      <c r="O717" s="39"/>
    </row>
    <row r="718" spans="1:15" ht="14" x14ac:dyDescent="0.15">
      <c r="A718" s="76"/>
      <c r="B718" s="76"/>
      <c r="C718" s="76"/>
      <c r="D718" s="102"/>
      <c r="E718" s="76"/>
      <c r="F718" s="76"/>
      <c r="G718" s="76"/>
      <c r="H718" s="76"/>
      <c r="I718" s="102"/>
      <c r="J718" s="102"/>
      <c r="K718" s="102"/>
      <c r="L718" s="102"/>
      <c r="M718" s="39"/>
      <c r="N718" s="39"/>
      <c r="O718" s="39"/>
    </row>
    <row r="719" spans="1:15" ht="14" x14ac:dyDescent="0.15">
      <c r="A719" s="76"/>
      <c r="B719" s="76"/>
      <c r="C719" s="76"/>
      <c r="D719" s="102"/>
      <c r="E719" s="76"/>
      <c r="F719" s="76"/>
      <c r="G719" s="76"/>
      <c r="H719" s="76"/>
      <c r="I719" s="102"/>
      <c r="J719" s="102"/>
      <c r="K719" s="102"/>
      <c r="L719" s="102"/>
      <c r="M719" s="39"/>
      <c r="N719" s="39"/>
      <c r="O719" s="39"/>
    </row>
    <row r="720" spans="1:15" ht="14" x14ac:dyDescent="0.15">
      <c r="A720" s="76"/>
      <c r="B720" s="76"/>
      <c r="C720" s="76"/>
      <c r="D720" s="102"/>
      <c r="E720" s="76"/>
      <c r="F720" s="76"/>
      <c r="G720" s="76"/>
      <c r="H720" s="76"/>
      <c r="I720" s="102"/>
      <c r="J720" s="102"/>
      <c r="K720" s="102"/>
      <c r="L720" s="102"/>
      <c r="M720" s="39"/>
      <c r="N720" s="39"/>
      <c r="O720" s="39"/>
    </row>
    <row r="721" spans="1:15" ht="14" x14ac:dyDescent="0.15">
      <c r="A721" s="76"/>
      <c r="B721" s="76"/>
      <c r="C721" s="76"/>
      <c r="D721" s="102"/>
      <c r="E721" s="76"/>
      <c r="F721" s="76"/>
      <c r="G721" s="76"/>
      <c r="H721" s="76"/>
      <c r="I721" s="102"/>
      <c r="J721" s="102"/>
      <c r="K721" s="102"/>
      <c r="L721" s="102"/>
      <c r="M721" s="39"/>
      <c r="N721" s="39"/>
      <c r="O721" s="39"/>
    </row>
    <row r="722" spans="1:15" ht="14" x14ac:dyDescent="0.15">
      <c r="A722" s="76"/>
      <c r="B722" s="76"/>
      <c r="C722" s="76"/>
      <c r="D722" s="102"/>
      <c r="E722" s="76"/>
      <c r="F722" s="76"/>
      <c r="G722" s="76"/>
      <c r="H722" s="76"/>
      <c r="I722" s="102"/>
      <c r="J722" s="102"/>
      <c r="K722" s="102"/>
      <c r="L722" s="102"/>
      <c r="M722" s="39"/>
      <c r="N722" s="39"/>
      <c r="O722" s="39"/>
    </row>
    <row r="723" spans="1:15" ht="14" x14ac:dyDescent="0.15">
      <c r="A723" s="76"/>
      <c r="B723" s="76"/>
      <c r="C723" s="76"/>
      <c r="D723" s="102"/>
      <c r="E723" s="76"/>
      <c r="F723" s="76"/>
      <c r="G723" s="76"/>
      <c r="H723" s="76"/>
      <c r="I723" s="102"/>
      <c r="J723" s="102"/>
      <c r="K723" s="102"/>
      <c r="L723" s="102"/>
      <c r="M723" s="39"/>
      <c r="N723" s="39"/>
      <c r="O723" s="39"/>
    </row>
    <row r="724" spans="1:15" ht="14" x14ac:dyDescent="0.15">
      <c r="A724" s="76"/>
      <c r="B724" s="76"/>
      <c r="C724" s="76"/>
      <c r="D724" s="102"/>
      <c r="E724" s="76"/>
      <c r="F724" s="76"/>
      <c r="G724" s="76"/>
      <c r="H724" s="76"/>
      <c r="I724" s="102"/>
      <c r="J724" s="102"/>
      <c r="K724" s="102"/>
      <c r="L724" s="102"/>
      <c r="M724" s="39"/>
      <c r="N724" s="39"/>
      <c r="O724" s="39"/>
    </row>
    <row r="725" spans="1:15" ht="14" x14ac:dyDescent="0.15">
      <c r="A725" s="76"/>
      <c r="B725" s="76"/>
      <c r="C725" s="76"/>
      <c r="D725" s="102"/>
      <c r="E725" s="76"/>
      <c r="F725" s="76"/>
      <c r="G725" s="76"/>
      <c r="H725" s="76"/>
      <c r="I725" s="102"/>
      <c r="J725" s="102"/>
      <c r="K725" s="102"/>
      <c r="L725" s="102"/>
      <c r="M725" s="39"/>
      <c r="N725" s="39"/>
      <c r="O725" s="39"/>
    </row>
    <row r="726" spans="1:15" ht="14" x14ac:dyDescent="0.15">
      <c r="A726" s="76"/>
      <c r="B726" s="76"/>
      <c r="C726" s="76"/>
      <c r="D726" s="102"/>
      <c r="E726" s="76"/>
      <c r="F726" s="76"/>
      <c r="G726" s="76"/>
      <c r="H726" s="76"/>
      <c r="I726" s="102"/>
      <c r="J726" s="102"/>
      <c r="K726" s="102"/>
      <c r="L726" s="102"/>
      <c r="M726" s="39"/>
      <c r="N726" s="39"/>
      <c r="O726" s="39"/>
    </row>
    <row r="727" spans="1:15" ht="14" x14ac:dyDescent="0.15">
      <c r="A727" s="76"/>
      <c r="B727" s="76"/>
      <c r="C727" s="76"/>
      <c r="D727" s="102"/>
      <c r="E727" s="76"/>
      <c r="F727" s="76"/>
      <c r="G727" s="76"/>
      <c r="H727" s="76"/>
      <c r="I727" s="102"/>
      <c r="J727" s="102"/>
      <c r="K727" s="102"/>
      <c r="L727" s="102"/>
      <c r="M727" s="39"/>
      <c r="N727" s="39"/>
      <c r="O727" s="39"/>
    </row>
    <row r="728" spans="1:15" ht="14" x14ac:dyDescent="0.15">
      <c r="A728" s="76"/>
      <c r="B728" s="76"/>
      <c r="C728" s="76"/>
      <c r="D728" s="102"/>
      <c r="E728" s="76"/>
      <c r="F728" s="76"/>
      <c r="G728" s="76"/>
      <c r="H728" s="76"/>
      <c r="I728" s="102"/>
      <c r="J728" s="102"/>
      <c r="K728" s="102"/>
      <c r="L728" s="102"/>
      <c r="M728" s="39"/>
      <c r="N728" s="39"/>
      <c r="O728" s="39"/>
    </row>
    <row r="729" spans="1:15" ht="14" x14ac:dyDescent="0.15">
      <c r="A729" s="76"/>
      <c r="B729" s="76"/>
      <c r="C729" s="76"/>
      <c r="D729" s="102"/>
      <c r="E729" s="76"/>
      <c r="F729" s="76"/>
      <c r="G729" s="76"/>
      <c r="H729" s="76"/>
      <c r="I729" s="102"/>
      <c r="J729" s="102"/>
      <c r="K729" s="102"/>
      <c r="L729" s="102"/>
      <c r="M729" s="39"/>
      <c r="N729" s="39"/>
      <c r="O729" s="39"/>
    </row>
    <row r="730" spans="1:15" ht="14" x14ac:dyDescent="0.15">
      <c r="A730" s="76"/>
      <c r="B730" s="76"/>
      <c r="C730" s="76"/>
      <c r="D730" s="102"/>
      <c r="E730" s="76"/>
      <c r="F730" s="76"/>
      <c r="G730" s="76"/>
      <c r="H730" s="76"/>
      <c r="I730" s="102"/>
      <c r="J730" s="102"/>
      <c r="K730" s="102"/>
      <c r="L730" s="102"/>
      <c r="M730" s="39"/>
      <c r="N730" s="39"/>
      <c r="O730" s="39"/>
    </row>
    <row r="731" spans="1:15" ht="14" x14ac:dyDescent="0.15">
      <c r="A731" s="76"/>
      <c r="B731" s="76"/>
      <c r="C731" s="76"/>
      <c r="D731" s="102"/>
      <c r="E731" s="76"/>
      <c r="F731" s="76"/>
      <c r="G731" s="76"/>
      <c r="H731" s="76"/>
      <c r="I731" s="102"/>
      <c r="J731" s="102"/>
      <c r="K731" s="102"/>
      <c r="L731" s="102"/>
      <c r="M731" s="39"/>
      <c r="N731" s="39"/>
      <c r="O731" s="39"/>
    </row>
    <row r="732" spans="1:15" ht="14" x14ac:dyDescent="0.15">
      <c r="A732" s="76"/>
      <c r="B732" s="76"/>
      <c r="C732" s="76"/>
      <c r="D732" s="102"/>
      <c r="E732" s="76"/>
      <c r="F732" s="76"/>
      <c r="G732" s="76"/>
      <c r="H732" s="76"/>
      <c r="I732" s="102"/>
      <c r="J732" s="102"/>
      <c r="K732" s="102"/>
      <c r="L732" s="102"/>
      <c r="M732" s="39"/>
      <c r="N732" s="39"/>
      <c r="O732" s="39"/>
    </row>
    <row r="733" spans="1:15" ht="14" x14ac:dyDescent="0.15">
      <c r="A733" s="76"/>
      <c r="B733" s="76"/>
      <c r="C733" s="76"/>
      <c r="D733" s="102"/>
      <c r="E733" s="76"/>
      <c r="F733" s="76"/>
      <c r="G733" s="76"/>
      <c r="H733" s="76"/>
      <c r="I733" s="102"/>
      <c r="J733" s="102"/>
      <c r="K733" s="102"/>
      <c r="L733" s="102"/>
      <c r="M733" s="39"/>
      <c r="N733" s="39"/>
      <c r="O733" s="39"/>
    </row>
    <row r="734" spans="1:15" ht="14" x14ac:dyDescent="0.15">
      <c r="A734" s="76"/>
      <c r="B734" s="76"/>
      <c r="C734" s="76"/>
      <c r="D734" s="102"/>
      <c r="E734" s="76"/>
      <c r="F734" s="76"/>
      <c r="G734" s="76"/>
      <c r="H734" s="76"/>
      <c r="I734" s="102"/>
      <c r="J734" s="102"/>
      <c r="K734" s="102"/>
      <c r="L734" s="102"/>
      <c r="M734" s="39"/>
      <c r="N734" s="39"/>
      <c r="O734" s="39"/>
    </row>
    <row r="735" spans="1:15" ht="14" x14ac:dyDescent="0.15">
      <c r="A735" s="76"/>
      <c r="B735" s="76"/>
      <c r="C735" s="76"/>
      <c r="D735" s="102"/>
      <c r="E735" s="76"/>
      <c r="F735" s="76"/>
      <c r="G735" s="76"/>
      <c r="H735" s="76"/>
      <c r="I735" s="102"/>
      <c r="J735" s="102"/>
      <c r="K735" s="102"/>
      <c r="L735" s="102"/>
      <c r="M735" s="39"/>
      <c r="N735" s="39"/>
      <c r="O735" s="39"/>
    </row>
    <row r="736" spans="1:15" ht="14" x14ac:dyDescent="0.15">
      <c r="A736" s="76"/>
      <c r="B736" s="76"/>
      <c r="C736" s="76"/>
      <c r="D736" s="102"/>
      <c r="E736" s="76"/>
      <c r="F736" s="76"/>
      <c r="G736" s="76"/>
      <c r="H736" s="76"/>
      <c r="I736" s="102"/>
      <c r="J736" s="102"/>
      <c r="K736" s="102"/>
      <c r="L736" s="102"/>
      <c r="M736" s="39"/>
      <c r="N736" s="39"/>
      <c r="O736" s="39"/>
    </row>
    <row r="737" spans="1:15" ht="14" x14ac:dyDescent="0.15">
      <c r="A737" s="76"/>
      <c r="B737" s="76"/>
      <c r="C737" s="76"/>
      <c r="D737" s="102"/>
      <c r="E737" s="76"/>
      <c r="F737" s="76"/>
      <c r="G737" s="76"/>
      <c r="H737" s="76"/>
      <c r="I737" s="102"/>
      <c r="J737" s="102"/>
      <c r="K737" s="102"/>
      <c r="L737" s="102"/>
      <c r="M737" s="39"/>
      <c r="N737" s="39"/>
      <c r="O737" s="39"/>
    </row>
    <row r="738" spans="1:15" ht="14" x14ac:dyDescent="0.15">
      <c r="A738" s="76"/>
      <c r="B738" s="76"/>
      <c r="C738" s="76"/>
      <c r="D738" s="102"/>
      <c r="E738" s="76"/>
      <c r="F738" s="76"/>
      <c r="G738" s="76"/>
      <c r="H738" s="76"/>
      <c r="I738" s="102"/>
      <c r="J738" s="102"/>
      <c r="K738" s="102"/>
      <c r="L738" s="102"/>
      <c r="M738" s="39"/>
      <c r="N738" s="39"/>
      <c r="O738" s="39"/>
    </row>
    <row r="739" spans="1:15" ht="14" x14ac:dyDescent="0.15">
      <c r="A739" s="76"/>
      <c r="B739" s="76"/>
      <c r="C739" s="76"/>
      <c r="D739" s="102"/>
      <c r="E739" s="76"/>
      <c r="F739" s="76"/>
      <c r="G739" s="76"/>
      <c r="H739" s="76"/>
      <c r="I739" s="102"/>
      <c r="J739" s="102"/>
      <c r="K739" s="102"/>
      <c r="L739" s="102"/>
      <c r="M739" s="39"/>
      <c r="N739" s="39"/>
      <c r="O739" s="39"/>
    </row>
    <row r="740" spans="1:15" ht="14" x14ac:dyDescent="0.15">
      <c r="A740" s="76"/>
      <c r="B740" s="76"/>
      <c r="C740" s="76"/>
      <c r="D740" s="102"/>
      <c r="E740" s="76"/>
      <c r="F740" s="76"/>
      <c r="G740" s="76"/>
      <c r="H740" s="76"/>
      <c r="I740" s="102"/>
      <c r="J740" s="102"/>
      <c r="K740" s="102"/>
      <c r="L740" s="102"/>
      <c r="M740" s="39"/>
      <c r="N740" s="39"/>
      <c r="O740" s="39"/>
    </row>
    <row r="741" spans="1:15" ht="14" x14ac:dyDescent="0.15">
      <c r="A741" s="76"/>
      <c r="B741" s="76"/>
      <c r="C741" s="76"/>
      <c r="D741" s="102"/>
      <c r="E741" s="76"/>
      <c r="F741" s="76"/>
      <c r="G741" s="76"/>
      <c r="H741" s="76"/>
      <c r="I741" s="102"/>
      <c r="J741" s="102"/>
      <c r="K741" s="102"/>
      <c r="L741" s="102"/>
      <c r="M741" s="39"/>
      <c r="N741" s="39"/>
      <c r="O741" s="39"/>
    </row>
    <row r="742" spans="1:15" ht="14" x14ac:dyDescent="0.15">
      <c r="A742" s="76"/>
      <c r="B742" s="76"/>
      <c r="C742" s="76"/>
      <c r="D742" s="102"/>
      <c r="E742" s="76"/>
      <c r="F742" s="76"/>
      <c r="G742" s="76"/>
      <c r="H742" s="76"/>
      <c r="I742" s="102"/>
      <c r="J742" s="102"/>
      <c r="K742" s="102"/>
      <c r="L742" s="102"/>
      <c r="M742" s="39"/>
      <c r="N742" s="39"/>
      <c r="O742" s="39"/>
    </row>
    <row r="743" spans="1:15" ht="14" x14ac:dyDescent="0.15">
      <c r="A743" s="76"/>
      <c r="B743" s="76"/>
      <c r="C743" s="76"/>
      <c r="D743" s="102"/>
      <c r="E743" s="76"/>
      <c r="F743" s="76"/>
      <c r="G743" s="76"/>
      <c r="H743" s="76"/>
      <c r="I743" s="102"/>
      <c r="J743" s="102"/>
      <c r="K743" s="102"/>
      <c r="L743" s="102"/>
      <c r="M743" s="39"/>
      <c r="N743" s="39"/>
      <c r="O743" s="39"/>
    </row>
    <row r="744" spans="1:15" ht="14" x14ac:dyDescent="0.15">
      <c r="A744" s="76"/>
      <c r="B744" s="76"/>
      <c r="C744" s="76"/>
      <c r="D744" s="102"/>
      <c r="E744" s="76"/>
      <c r="F744" s="76"/>
      <c r="G744" s="76"/>
      <c r="H744" s="76"/>
      <c r="I744" s="102"/>
      <c r="J744" s="102"/>
      <c r="K744" s="102"/>
      <c r="L744" s="102"/>
      <c r="M744" s="39"/>
      <c r="N744" s="39"/>
      <c r="O744" s="39"/>
    </row>
    <row r="745" spans="1:15" ht="14" x14ac:dyDescent="0.15">
      <c r="A745" s="76"/>
      <c r="B745" s="76"/>
      <c r="C745" s="76"/>
      <c r="D745" s="102"/>
      <c r="E745" s="76"/>
      <c r="F745" s="76"/>
      <c r="G745" s="76"/>
      <c r="H745" s="76"/>
      <c r="I745" s="102"/>
      <c r="J745" s="102"/>
      <c r="K745" s="102"/>
      <c r="L745" s="102"/>
      <c r="M745" s="39"/>
      <c r="N745" s="39"/>
      <c r="O745" s="39"/>
    </row>
    <row r="746" spans="1:15" ht="14" x14ac:dyDescent="0.15">
      <c r="A746" s="76"/>
      <c r="B746" s="76"/>
      <c r="C746" s="76"/>
      <c r="D746" s="102"/>
      <c r="E746" s="76"/>
      <c r="F746" s="76"/>
      <c r="G746" s="76"/>
      <c r="H746" s="76"/>
      <c r="I746" s="102"/>
      <c r="J746" s="102"/>
      <c r="K746" s="102"/>
      <c r="L746" s="102"/>
      <c r="M746" s="39"/>
      <c r="N746" s="39"/>
      <c r="O746" s="39"/>
    </row>
    <row r="747" spans="1:15" ht="14" x14ac:dyDescent="0.15">
      <c r="A747" s="76"/>
      <c r="B747" s="76"/>
      <c r="C747" s="76"/>
      <c r="D747" s="102"/>
      <c r="E747" s="76"/>
      <c r="F747" s="76"/>
      <c r="G747" s="76"/>
      <c r="H747" s="76"/>
      <c r="I747" s="102"/>
      <c r="J747" s="102"/>
      <c r="K747" s="102"/>
      <c r="L747" s="102"/>
      <c r="M747" s="39"/>
      <c r="N747" s="39"/>
      <c r="O747" s="39"/>
    </row>
    <row r="748" spans="1:15" ht="14" x14ac:dyDescent="0.15">
      <c r="A748" s="76"/>
      <c r="B748" s="76"/>
      <c r="C748" s="76"/>
      <c r="D748" s="102"/>
      <c r="E748" s="76"/>
      <c r="F748" s="76"/>
      <c r="G748" s="76"/>
      <c r="H748" s="76"/>
      <c r="I748" s="102"/>
      <c r="J748" s="102"/>
      <c r="K748" s="102"/>
      <c r="L748" s="102"/>
      <c r="M748" s="39"/>
      <c r="N748" s="39"/>
      <c r="O748" s="39"/>
    </row>
    <row r="749" spans="1:15" ht="14" x14ac:dyDescent="0.15">
      <c r="A749" s="76"/>
      <c r="B749" s="76"/>
      <c r="C749" s="76"/>
      <c r="D749" s="102"/>
      <c r="E749" s="76"/>
      <c r="F749" s="76"/>
      <c r="G749" s="76"/>
      <c r="H749" s="76"/>
      <c r="I749" s="102"/>
      <c r="J749" s="102"/>
      <c r="K749" s="102"/>
      <c r="L749" s="102"/>
      <c r="M749" s="39"/>
      <c r="N749" s="39"/>
      <c r="O749" s="39"/>
    </row>
    <row r="750" spans="1:15" ht="14" x14ac:dyDescent="0.15">
      <c r="A750" s="76"/>
      <c r="B750" s="76"/>
      <c r="C750" s="76"/>
      <c r="D750" s="102"/>
      <c r="E750" s="76"/>
      <c r="F750" s="76"/>
      <c r="G750" s="76"/>
      <c r="H750" s="76"/>
      <c r="I750" s="102"/>
      <c r="J750" s="102"/>
      <c r="K750" s="102"/>
      <c r="L750" s="102"/>
      <c r="M750" s="39"/>
      <c r="N750" s="39"/>
      <c r="O750" s="39"/>
    </row>
    <row r="751" spans="1:15" ht="14" x14ac:dyDescent="0.15">
      <c r="A751" s="76"/>
      <c r="B751" s="76"/>
      <c r="C751" s="76"/>
      <c r="D751" s="102"/>
      <c r="E751" s="76"/>
      <c r="F751" s="76"/>
      <c r="G751" s="76"/>
      <c r="H751" s="76"/>
      <c r="I751" s="102"/>
      <c r="J751" s="102"/>
      <c r="K751" s="102"/>
      <c r="L751" s="102"/>
      <c r="M751" s="39"/>
      <c r="N751" s="39"/>
      <c r="O751" s="39"/>
    </row>
    <row r="752" spans="1:15" ht="14" x14ac:dyDescent="0.15">
      <c r="A752" s="76"/>
      <c r="B752" s="76"/>
      <c r="C752" s="76"/>
      <c r="D752" s="102"/>
      <c r="E752" s="76"/>
      <c r="F752" s="76"/>
      <c r="G752" s="76"/>
      <c r="H752" s="76"/>
      <c r="I752" s="102"/>
      <c r="J752" s="102"/>
      <c r="K752" s="102"/>
      <c r="L752" s="102"/>
      <c r="M752" s="39"/>
      <c r="N752" s="39"/>
      <c r="O752" s="39"/>
    </row>
    <row r="753" spans="1:15" ht="14" x14ac:dyDescent="0.15">
      <c r="A753" s="76"/>
      <c r="B753" s="76"/>
      <c r="C753" s="76"/>
      <c r="D753" s="102"/>
      <c r="E753" s="76"/>
      <c r="F753" s="76"/>
      <c r="G753" s="76"/>
      <c r="H753" s="76"/>
      <c r="I753" s="102"/>
      <c r="J753" s="102"/>
      <c r="K753" s="102"/>
      <c r="L753" s="102"/>
      <c r="M753" s="39"/>
      <c r="N753" s="39"/>
      <c r="O753" s="39"/>
    </row>
    <row r="754" spans="1:15" ht="14" x14ac:dyDescent="0.15">
      <c r="A754" s="76"/>
      <c r="B754" s="76"/>
      <c r="C754" s="76"/>
      <c r="D754" s="102"/>
      <c r="E754" s="76"/>
      <c r="F754" s="76"/>
      <c r="G754" s="76"/>
      <c r="H754" s="76"/>
      <c r="I754" s="102"/>
      <c r="J754" s="102"/>
      <c r="K754" s="102"/>
      <c r="L754" s="102"/>
      <c r="M754" s="39"/>
      <c r="N754" s="39"/>
      <c r="O754" s="39"/>
    </row>
    <row r="755" spans="1:15" ht="14" x14ac:dyDescent="0.15">
      <c r="A755" s="76"/>
      <c r="B755" s="76"/>
      <c r="C755" s="76"/>
      <c r="D755" s="102"/>
      <c r="E755" s="76"/>
      <c r="F755" s="76"/>
      <c r="G755" s="76"/>
      <c r="H755" s="76"/>
      <c r="I755" s="102"/>
      <c r="J755" s="102"/>
      <c r="K755" s="102"/>
      <c r="L755" s="102"/>
      <c r="M755" s="39"/>
      <c r="N755" s="39"/>
      <c r="O755" s="39"/>
    </row>
    <row r="756" spans="1:15" ht="14" x14ac:dyDescent="0.15">
      <c r="A756" s="76"/>
      <c r="B756" s="76"/>
      <c r="C756" s="76"/>
      <c r="D756" s="102"/>
      <c r="E756" s="76"/>
      <c r="F756" s="76"/>
      <c r="G756" s="76"/>
      <c r="H756" s="76"/>
      <c r="I756" s="102"/>
      <c r="J756" s="102"/>
      <c r="K756" s="102"/>
      <c r="L756" s="102"/>
      <c r="M756" s="39"/>
      <c r="N756" s="39"/>
      <c r="O756" s="39"/>
    </row>
    <row r="757" spans="1:15" ht="14" x14ac:dyDescent="0.15">
      <c r="A757" s="76"/>
      <c r="B757" s="76"/>
      <c r="C757" s="76"/>
      <c r="D757" s="102"/>
      <c r="E757" s="76"/>
      <c r="F757" s="76"/>
      <c r="G757" s="76"/>
      <c r="H757" s="76"/>
      <c r="I757" s="102"/>
      <c r="J757" s="102"/>
      <c r="K757" s="102"/>
      <c r="L757" s="102"/>
      <c r="M757" s="39"/>
      <c r="N757" s="39"/>
      <c r="O757" s="39"/>
    </row>
    <row r="758" spans="1:15" ht="14" x14ac:dyDescent="0.15">
      <c r="A758" s="76"/>
      <c r="B758" s="76"/>
      <c r="C758" s="76"/>
      <c r="D758" s="102"/>
      <c r="E758" s="76"/>
      <c r="F758" s="76"/>
      <c r="G758" s="76"/>
      <c r="H758" s="76"/>
      <c r="I758" s="102"/>
      <c r="J758" s="102"/>
      <c r="K758" s="102"/>
      <c r="L758" s="102"/>
      <c r="M758" s="39"/>
      <c r="N758" s="39"/>
      <c r="O758" s="39"/>
    </row>
    <row r="759" spans="1:15" ht="14" x14ac:dyDescent="0.15">
      <c r="A759" s="76"/>
      <c r="B759" s="76"/>
      <c r="C759" s="76"/>
      <c r="D759" s="102"/>
      <c r="E759" s="76"/>
      <c r="F759" s="76"/>
      <c r="G759" s="76"/>
      <c r="H759" s="76"/>
      <c r="I759" s="102"/>
      <c r="J759" s="102"/>
      <c r="K759" s="102"/>
      <c r="L759" s="102"/>
      <c r="M759" s="39"/>
      <c r="N759" s="39"/>
      <c r="O759" s="39"/>
    </row>
    <row r="760" spans="1:15" ht="14" x14ac:dyDescent="0.15">
      <c r="A760" s="76"/>
      <c r="B760" s="76"/>
      <c r="C760" s="76"/>
      <c r="D760" s="102"/>
      <c r="E760" s="76"/>
      <c r="F760" s="76"/>
      <c r="G760" s="76"/>
      <c r="H760" s="76"/>
      <c r="I760" s="102"/>
      <c r="J760" s="102"/>
      <c r="K760" s="102"/>
      <c r="L760" s="102"/>
      <c r="M760" s="39"/>
      <c r="N760" s="39"/>
      <c r="O760" s="39"/>
    </row>
    <row r="761" spans="1:15" ht="14" x14ac:dyDescent="0.15">
      <c r="A761" s="76"/>
      <c r="B761" s="76"/>
      <c r="C761" s="76"/>
      <c r="D761" s="102"/>
      <c r="E761" s="76"/>
      <c r="F761" s="76"/>
      <c r="G761" s="76"/>
      <c r="H761" s="76"/>
      <c r="I761" s="102"/>
      <c r="J761" s="102"/>
      <c r="K761" s="102"/>
      <c r="L761" s="102"/>
      <c r="M761" s="39"/>
      <c r="N761" s="39"/>
      <c r="O761" s="39"/>
    </row>
    <row r="762" spans="1:15" ht="14" x14ac:dyDescent="0.15">
      <c r="A762" s="76"/>
      <c r="B762" s="76"/>
      <c r="C762" s="76"/>
      <c r="D762" s="102"/>
      <c r="E762" s="76"/>
      <c r="F762" s="76"/>
      <c r="G762" s="76"/>
      <c r="H762" s="76"/>
      <c r="I762" s="102"/>
      <c r="J762" s="102"/>
      <c r="K762" s="102"/>
      <c r="L762" s="102"/>
      <c r="M762" s="39"/>
      <c r="N762" s="39"/>
      <c r="O762" s="39"/>
    </row>
    <row r="763" spans="1:15" ht="14" x14ac:dyDescent="0.15">
      <c r="A763" s="76"/>
      <c r="B763" s="76"/>
      <c r="C763" s="76"/>
      <c r="D763" s="102"/>
      <c r="E763" s="76"/>
      <c r="F763" s="76"/>
      <c r="G763" s="76"/>
      <c r="H763" s="76"/>
      <c r="I763" s="102"/>
      <c r="J763" s="102"/>
      <c r="K763" s="102"/>
      <c r="L763" s="102"/>
      <c r="M763" s="39"/>
      <c r="N763" s="39"/>
      <c r="O763" s="39"/>
    </row>
    <row r="764" spans="1:15" ht="14" x14ac:dyDescent="0.15">
      <c r="A764" s="76"/>
      <c r="B764" s="76"/>
      <c r="C764" s="76"/>
      <c r="D764" s="102"/>
      <c r="E764" s="76"/>
      <c r="F764" s="76"/>
      <c r="G764" s="76"/>
      <c r="H764" s="76"/>
      <c r="I764" s="102"/>
      <c r="J764" s="102"/>
      <c r="K764" s="102"/>
      <c r="L764" s="102"/>
      <c r="M764" s="39"/>
      <c r="N764" s="39"/>
      <c r="O764" s="39"/>
    </row>
    <row r="765" spans="1:15" ht="14" x14ac:dyDescent="0.15">
      <c r="A765" s="76"/>
      <c r="B765" s="76"/>
      <c r="C765" s="76"/>
      <c r="D765" s="102"/>
      <c r="E765" s="76"/>
      <c r="F765" s="76"/>
      <c r="G765" s="76"/>
      <c r="H765" s="76"/>
      <c r="I765" s="102"/>
      <c r="J765" s="102"/>
      <c r="K765" s="102"/>
      <c r="L765" s="102"/>
      <c r="M765" s="39"/>
      <c r="N765" s="39"/>
      <c r="O765" s="39"/>
    </row>
    <row r="766" spans="1:15" ht="14" x14ac:dyDescent="0.15">
      <c r="A766" s="76"/>
      <c r="B766" s="76"/>
      <c r="C766" s="76"/>
      <c r="D766" s="102"/>
      <c r="E766" s="76"/>
      <c r="F766" s="76"/>
      <c r="G766" s="76"/>
      <c r="H766" s="76"/>
      <c r="I766" s="102"/>
      <c r="J766" s="102"/>
      <c r="K766" s="102"/>
      <c r="L766" s="102"/>
      <c r="M766" s="39"/>
      <c r="N766" s="39"/>
      <c r="O766" s="39"/>
    </row>
    <row r="767" spans="1:15" ht="14" x14ac:dyDescent="0.15">
      <c r="A767" s="76"/>
      <c r="B767" s="76"/>
      <c r="C767" s="76"/>
      <c r="D767" s="102"/>
      <c r="E767" s="76"/>
      <c r="F767" s="76"/>
      <c r="G767" s="76"/>
      <c r="H767" s="76"/>
      <c r="I767" s="102"/>
      <c r="J767" s="102"/>
      <c r="K767" s="102"/>
      <c r="L767" s="102"/>
      <c r="M767" s="39"/>
      <c r="N767" s="39"/>
      <c r="O767" s="39"/>
    </row>
    <row r="768" spans="1:15" ht="14" x14ac:dyDescent="0.15">
      <c r="A768" s="76"/>
      <c r="B768" s="76"/>
      <c r="C768" s="76"/>
      <c r="D768" s="102"/>
      <c r="E768" s="76"/>
      <c r="F768" s="76"/>
      <c r="G768" s="76"/>
      <c r="H768" s="76"/>
      <c r="I768" s="102"/>
      <c r="J768" s="102"/>
      <c r="K768" s="102"/>
      <c r="L768" s="102"/>
      <c r="M768" s="39"/>
      <c r="N768" s="39"/>
      <c r="O768" s="39"/>
    </row>
    <row r="769" spans="1:15" ht="14" x14ac:dyDescent="0.15">
      <c r="A769" s="76"/>
      <c r="B769" s="76"/>
      <c r="C769" s="76"/>
      <c r="D769" s="102"/>
      <c r="E769" s="76"/>
      <c r="F769" s="76"/>
      <c r="G769" s="76"/>
      <c r="H769" s="76"/>
      <c r="I769" s="102"/>
      <c r="J769" s="102"/>
      <c r="K769" s="102"/>
      <c r="L769" s="102"/>
      <c r="M769" s="39"/>
      <c r="N769" s="39"/>
      <c r="O769" s="39"/>
    </row>
    <row r="770" spans="1:15" ht="14" x14ac:dyDescent="0.15">
      <c r="A770" s="76"/>
      <c r="B770" s="76"/>
      <c r="C770" s="76"/>
      <c r="D770" s="102"/>
      <c r="E770" s="76"/>
      <c r="F770" s="76"/>
      <c r="G770" s="76"/>
      <c r="H770" s="76"/>
      <c r="I770" s="102"/>
      <c r="J770" s="102"/>
      <c r="K770" s="102"/>
      <c r="L770" s="102"/>
      <c r="M770" s="39"/>
      <c r="N770" s="39"/>
      <c r="O770" s="39"/>
    </row>
    <row r="771" spans="1:15" ht="14" x14ac:dyDescent="0.15">
      <c r="A771" s="76"/>
      <c r="B771" s="76"/>
      <c r="C771" s="76"/>
      <c r="D771" s="102"/>
      <c r="E771" s="76"/>
      <c r="F771" s="76"/>
      <c r="G771" s="76"/>
      <c r="H771" s="76"/>
      <c r="I771" s="102"/>
      <c r="J771" s="102"/>
      <c r="K771" s="102"/>
      <c r="L771" s="102"/>
      <c r="M771" s="39"/>
      <c r="N771" s="39"/>
      <c r="O771" s="39"/>
    </row>
    <row r="772" spans="1:15" ht="14" x14ac:dyDescent="0.15">
      <c r="A772" s="76"/>
      <c r="B772" s="76"/>
      <c r="C772" s="76"/>
      <c r="D772" s="102"/>
      <c r="E772" s="76"/>
      <c r="F772" s="76"/>
      <c r="G772" s="76"/>
      <c r="H772" s="76"/>
      <c r="I772" s="102"/>
      <c r="J772" s="102"/>
      <c r="K772" s="102"/>
      <c r="L772" s="102"/>
      <c r="M772" s="39"/>
      <c r="N772" s="39"/>
      <c r="O772" s="39"/>
    </row>
    <row r="773" spans="1:15" ht="14" x14ac:dyDescent="0.15">
      <c r="A773" s="76"/>
      <c r="B773" s="76"/>
      <c r="C773" s="76"/>
      <c r="D773" s="102"/>
      <c r="E773" s="76"/>
      <c r="F773" s="76"/>
      <c r="G773" s="76"/>
      <c r="H773" s="76"/>
      <c r="I773" s="102"/>
      <c r="J773" s="102"/>
      <c r="K773" s="102"/>
      <c r="L773" s="102"/>
      <c r="M773" s="39"/>
      <c r="N773" s="39"/>
      <c r="O773" s="39"/>
    </row>
    <row r="774" spans="1:15" ht="14" x14ac:dyDescent="0.15">
      <c r="A774" s="76"/>
      <c r="B774" s="76"/>
      <c r="C774" s="76"/>
      <c r="D774" s="102"/>
      <c r="E774" s="76"/>
      <c r="F774" s="76"/>
      <c r="G774" s="76"/>
      <c r="H774" s="76"/>
      <c r="I774" s="102"/>
      <c r="J774" s="102"/>
      <c r="K774" s="102"/>
      <c r="L774" s="102"/>
      <c r="M774" s="39"/>
      <c r="N774" s="39"/>
      <c r="O774" s="39"/>
    </row>
    <row r="775" spans="1:15" ht="14" x14ac:dyDescent="0.15">
      <c r="A775" s="76"/>
      <c r="B775" s="76"/>
      <c r="C775" s="76"/>
      <c r="D775" s="102"/>
      <c r="E775" s="76"/>
      <c r="F775" s="76"/>
      <c r="G775" s="76"/>
      <c r="H775" s="76"/>
      <c r="I775" s="102"/>
      <c r="J775" s="102"/>
      <c r="K775" s="102"/>
      <c r="L775" s="102"/>
      <c r="M775" s="39"/>
      <c r="N775" s="39"/>
      <c r="O775" s="39"/>
    </row>
    <row r="776" spans="1:15" ht="14" x14ac:dyDescent="0.15">
      <c r="A776" s="76"/>
      <c r="B776" s="76"/>
      <c r="C776" s="76"/>
      <c r="D776" s="102"/>
      <c r="E776" s="76"/>
      <c r="F776" s="76"/>
      <c r="G776" s="76"/>
      <c r="H776" s="76"/>
      <c r="I776" s="102"/>
      <c r="J776" s="102"/>
      <c r="K776" s="102"/>
      <c r="L776" s="102"/>
      <c r="M776" s="39"/>
      <c r="N776" s="39"/>
      <c r="O776" s="39"/>
    </row>
    <row r="777" spans="1:15" ht="14" x14ac:dyDescent="0.15">
      <c r="A777" s="76"/>
      <c r="B777" s="76"/>
      <c r="C777" s="76"/>
      <c r="D777" s="102"/>
      <c r="E777" s="76"/>
      <c r="F777" s="76"/>
      <c r="G777" s="76"/>
      <c r="H777" s="76"/>
      <c r="I777" s="102"/>
      <c r="J777" s="102"/>
      <c r="K777" s="102"/>
      <c r="L777" s="102"/>
      <c r="M777" s="39"/>
      <c r="N777" s="39"/>
      <c r="O777" s="39"/>
    </row>
    <row r="778" spans="1:15" ht="14" x14ac:dyDescent="0.15">
      <c r="A778" s="76"/>
      <c r="B778" s="76"/>
      <c r="C778" s="76"/>
      <c r="D778" s="102"/>
      <c r="E778" s="76"/>
      <c r="F778" s="76"/>
      <c r="G778" s="76"/>
      <c r="H778" s="76"/>
      <c r="I778" s="102"/>
      <c r="J778" s="102"/>
      <c r="K778" s="102"/>
      <c r="L778" s="102"/>
      <c r="M778" s="39"/>
      <c r="N778" s="39"/>
      <c r="O778" s="39"/>
    </row>
    <row r="779" spans="1:15" ht="14" x14ac:dyDescent="0.15">
      <c r="A779" s="76"/>
      <c r="B779" s="76"/>
      <c r="C779" s="76"/>
      <c r="D779" s="102"/>
      <c r="E779" s="76"/>
      <c r="F779" s="76"/>
      <c r="G779" s="76"/>
      <c r="H779" s="76"/>
      <c r="I779" s="102"/>
      <c r="J779" s="102"/>
      <c r="K779" s="102"/>
      <c r="L779" s="102"/>
      <c r="M779" s="39"/>
      <c r="N779" s="39"/>
      <c r="O779" s="39"/>
    </row>
    <row r="780" spans="1:15" ht="14" x14ac:dyDescent="0.15">
      <c r="A780" s="76"/>
      <c r="B780" s="76"/>
      <c r="C780" s="76"/>
      <c r="D780" s="102"/>
      <c r="E780" s="76"/>
      <c r="F780" s="76"/>
      <c r="G780" s="76"/>
      <c r="H780" s="76"/>
      <c r="I780" s="102"/>
      <c r="J780" s="102"/>
      <c r="K780" s="102"/>
      <c r="L780" s="102"/>
      <c r="M780" s="39"/>
      <c r="N780" s="39"/>
      <c r="O780" s="39"/>
    </row>
    <row r="781" spans="1:15" ht="14" x14ac:dyDescent="0.15">
      <c r="A781" s="76"/>
      <c r="B781" s="76"/>
      <c r="C781" s="76"/>
      <c r="D781" s="102"/>
      <c r="E781" s="76"/>
      <c r="F781" s="76"/>
      <c r="G781" s="76"/>
      <c r="H781" s="76"/>
      <c r="I781" s="102"/>
      <c r="J781" s="102"/>
      <c r="K781" s="102"/>
      <c r="L781" s="102"/>
      <c r="M781" s="39"/>
      <c r="N781" s="39"/>
      <c r="O781" s="39"/>
    </row>
    <row r="782" spans="1:15" ht="14" x14ac:dyDescent="0.15">
      <c r="A782" s="76"/>
      <c r="B782" s="76"/>
      <c r="C782" s="76"/>
      <c r="D782" s="102"/>
      <c r="E782" s="76"/>
      <c r="F782" s="76"/>
      <c r="G782" s="76"/>
      <c r="H782" s="76"/>
      <c r="I782" s="102"/>
      <c r="J782" s="102"/>
      <c r="K782" s="102"/>
      <c r="L782" s="102"/>
      <c r="M782" s="39"/>
      <c r="N782" s="39"/>
      <c r="O782" s="39"/>
    </row>
    <row r="783" spans="1:15" ht="14" x14ac:dyDescent="0.15">
      <c r="A783" s="76"/>
      <c r="B783" s="76"/>
      <c r="C783" s="76"/>
      <c r="D783" s="102"/>
      <c r="E783" s="76"/>
      <c r="F783" s="76"/>
      <c r="G783" s="76"/>
      <c r="H783" s="76"/>
      <c r="I783" s="102"/>
      <c r="J783" s="102"/>
      <c r="K783" s="102"/>
      <c r="L783" s="102"/>
      <c r="M783" s="39"/>
      <c r="N783" s="39"/>
      <c r="O783" s="39"/>
    </row>
    <row r="784" spans="1:15" ht="14" x14ac:dyDescent="0.15">
      <c r="A784" s="76"/>
      <c r="B784" s="76"/>
      <c r="C784" s="76"/>
      <c r="D784" s="102"/>
      <c r="E784" s="76"/>
      <c r="F784" s="76"/>
      <c r="G784" s="76"/>
      <c r="H784" s="76"/>
      <c r="I784" s="102"/>
      <c r="J784" s="102"/>
      <c r="K784" s="102"/>
      <c r="L784" s="102"/>
      <c r="M784" s="39"/>
      <c r="N784" s="39"/>
      <c r="O784" s="39"/>
    </row>
    <row r="785" spans="1:15" ht="14" x14ac:dyDescent="0.15">
      <c r="A785" s="76"/>
      <c r="B785" s="76"/>
      <c r="C785" s="76"/>
      <c r="D785" s="102"/>
      <c r="E785" s="76"/>
      <c r="F785" s="76"/>
      <c r="G785" s="76"/>
      <c r="H785" s="76"/>
      <c r="I785" s="102"/>
      <c r="J785" s="102"/>
      <c r="K785" s="102"/>
      <c r="L785" s="102"/>
      <c r="M785" s="39"/>
      <c r="N785" s="39"/>
      <c r="O785" s="39"/>
    </row>
    <row r="786" spans="1:15" ht="14" x14ac:dyDescent="0.15">
      <c r="A786" s="76"/>
      <c r="B786" s="76"/>
      <c r="C786" s="76"/>
      <c r="D786" s="102"/>
      <c r="E786" s="76"/>
      <c r="F786" s="76"/>
      <c r="G786" s="76"/>
      <c r="H786" s="76"/>
      <c r="I786" s="102"/>
      <c r="J786" s="102"/>
      <c r="K786" s="102"/>
      <c r="L786" s="102"/>
      <c r="M786" s="39"/>
      <c r="N786" s="39"/>
      <c r="O786" s="39"/>
    </row>
    <row r="787" spans="1:15" ht="14" x14ac:dyDescent="0.15">
      <c r="A787" s="76"/>
      <c r="B787" s="76"/>
      <c r="C787" s="76"/>
      <c r="D787" s="102"/>
      <c r="E787" s="76"/>
      <c r="F787" s="76"/>
      <c r="G787" s="76"/>
      <c r="H787" s="76"/>
      <c r="I787" s="102"/>
      <c r="J787" s="102"/>
      <c r="K787" s="102"/>
      <c r="L787" s="102"/>
      <c r="M787" s="39"/>
      <c r="N787" s="39"/>
      <c r="O787" s="39"/>
    </row>
    <row r="788" spans="1:15" ht="14" x14ac:dyDescent="0.15">
      <c r="A788" s="76"/>
      <c r="B788" s="76"/>
      <c r="C788" s="76"/>
      <c r="D788" s="102"/>
      <c r="E788" s="76"/>
      <c r="F788" s="76"/>
      <c r="G788" s="76"/>
      <c r="H788" s="76"/>
      <c r="I788" s="102"/>
      <c r="J788" s="102"/>
      <c r="K788" s="102"/>
      <c r="L788" s="102"/>
      <c r="M788" s="39"/>
      <c r="N788" s="39"/>
      <c r="O788" s="39"/>
    </row>
    <row r="789" spans="1:15" ht="14" x14ac:dyDescent="0.15">
      <c r="A789" s="76"/>
      <c r="B789" s="76"/>
      <c r="C789" s="76"/>
      <c r="D789" s="102"/>
      <c r="E789" s="76"/>
      <c r="F789" s="76"/>
      <c r="G789" s="76"/>
      <c r="H789" s="76"/>
      <c r="I789" s="102"/>
      <c r="J789" s="102"/>
      <c r="K789" s="102"/>
      <c r="L789" s="102"/>
      <c r="M789" s="39"/>
      <c r="N789" s="39"/>
      <c r="O789" s="39"/>
    </row>
    <row r="790" spans="1:15" ht="14" x14ac:dyDescent="0.15">
      <c r="A790" s="76"/>
      <c r="B790" s="76"/>
      <c r="C790" s="76"/>
      <c r="D790" s="102"/>
      <c r="E790" s="76"/>
      <c r="F790" s="76"/>
      <c r="G790" s="76"/>
      <c r="H790" s="76"/>
      <c r="I790" s="102"/>
      <c r="J790" s="102"/>
      <c r="K790" s="102"/>
      <c r="L790" s="102"/>
      <c r="M790" s="39"/>
      <c r="N790" s="39"/>
      <c r="O790" s="39"/>
    </row>
    <row r="791" spans="1:15" ht="14" x14ac:dyDescent="0.15">
      <c r="A791" s="76"/>
      <c r="B791" s="76"/>
      <c r="C791" s="76"/>
      <c r="D791" s="102"/>
      <c r="E791" s="76"/>
      <c r="F791" s="76"/>
      <c r="G791" s="76"/>
      <c r="H791" s="76"/>
      <c r="I791" s="102"/>
      <c r="J791" s="102"/>
      <c r="K791" s="102"/>
      <c r="L791" s="102"/>
      <c r="M791" s="39"/>
      <c r="N791" s="39"/>
      <c r="O791" s="39"/>
    </row>
    <row r="792" spans="1:15" ht="14" x14ac:dyDescent="0.15">
      <c r="A792" s="76"/>
      <c r="B792" s="76"/>
      <c r="C792" s="76"/>
      <c r="D792" s="102"/>
      <c r="E792" s="76"/>
      <c r="F792" s="76"/>
      <c r="G792" s="76"/>
      <c r="H792" s="76"/>
      <c r="I792" s="102"/>
      <c r="J792" s="102"/>
      <c r="K792" s="102"/>
      <c r="L792" s="102"/>
      <c r="M792" s="39"/>
      <c r="N792" s="39"/>
      <c r="O792" s="39"/>
    </row>
    <row r="793" spans="1:15" ht="14" x14ac:dyDescent="0.15">
      <c r="A793" s="76"/>
      <c r="B793" s="76"/>
      <c r="C793" s="76"/>
      <c r="D793" s="102"/>
      <c r="E793" s="76"/>
      <c r="F793" s="76"/>
      <c r="G793" s="76"/>
      <c r="H793" s="76"/>
      <c r="I793" s="102"/>
      <c r="J793" s="102"/>
      <c r="K793" s="102"/>
      <c r="L793" s="102"/>
      <c r="M793" s="39"/>
      <c r="N793" s="39"/>
      <c r="O793" s="39"/>
    </row>
    <row r="794" spans="1:15" ht="14" x14ac:dyDescent="0.15">
      <c r="A794" s="76"/>
      <c r="B794" s="76"/>
      <c r="C794" s="76"/>
      <c r="D794" s="102"/>
      <c r="E794" s="76"/>
      <c r="F794" s="76"/>
      <c r="G794" s="76"/>
      <c r="H794" s="76"/>
      <c r="I794" s="102"/>
      <c r="J794" s="102"/>
      <c r="K794" s="102"/>
      <c r="L794" s="102"/>
      <c r="M794" s="39"/>
      <c r="N794" s="39"/>
      <c r="O794" s="39"/>
    </row>
    <row r="795" spans="1:15" ht="14" x14ac:dyDescent="0.15">
      <c r="A795" s="76"/>
      <c r="B795" s="76"/>
      <c r="C795" s="76"/>
      <c r="D795" s="102"/>
      <c r="E795" s="76"/>
      <c r="F795" s="76"/>
      <c r="G795" s="76"/>
      <c r="H795" s="76"/>
      <c r="I795" s="102"/>
      <c r="J795" s="102"/>
      <c r="K795" s="102"/>
      <c r="L795" s="102"/>
      <c r="M795" s="39"/>
      <c r="N795" s="39"/>
      <c r="O795" s="39"/>
    </row>
    <row r="796" spans="1:15" ht="14" x14ac:dyDescent="0.15">
      <c r="A796" s="76"/>
      <c r="B796" s="76"/>
      <c r="C796" s="76"/>
      <c r="D796" s="102"/>
      <c r="E796" s="76"/>
      <c r="F796" s="76"/>
      <c r="G796" s="76"/>
      <c r="H796" s="76"/>
      <c r="I796" s="102"/>
      <c r="J796" s="102"/>
      <c r="K796" s="102"/>
      <c r="L796" s="102"/>
      <c r="M796" s="39"/>
      <c r="N796" s="39"/>
      <c r="O796" s="39"/>
    </row>
    <row r="797" spans="1:15" ht="14" x14ac:dyDescent="0.15">
      <c r="A797" s="76"/>
      <c r="B797" s="76"/>
      <c r="C797" s="76"/>
      <c r="D797" s="102"/>
      <c r="E797" s="76"/>
      <c r="F797" s="76"/>
      <c r="G797" s="76"/>
      <c r="H797" s="76"/>
      <c r="I797" s="102"/>
      <c r="J797" s="102"/>
      <c r="K797" s="102"/>
      <c r="L797" s="102"/>
      <c r="M797" s="39"/>
      <c r="N797" s="39"/>
      <c r="O797" s="39"/>
    </row>
    <row r="798" spans="1:15" ht="14" x14ac:dyDescent="0.15">
      <c r="A798" s="76"/>
      <c r="B798" s="76"/>
      <c r="C798" s="76"/>
      <c r="D798" s="102"/>
      <c r="E798" s="76"/>
      <c r="F798" s="76"/>
      <c r="G798" s="76"/>
      <c r="H798" s="76"/>
      <c r="I798" s="102"/>
      <c r="J798" s="102"/>
      <c r="K798" s="102"/>
      <c r="L798" s="102"/>
      <c r="M798" s="39"/>
      <c r="N798" s="39"/>
      <c r="O798" s="39"/>
    </row>
    <row r="799" spans="1:15" ht="14" x14ac:dyDescent="0.15">
      <c r="A799" s="76"/>
      <c r="B799" s="76"/>
      <c r="C799" s="76"/>
      <c r="D799" s="102"/>
      <c r="E799" s="76"/>
      <c r="F799" s="76"/>
      <c r="G799" s="76"/>
      <c r="H799" s="76"/>
      <c r="I799" s="102"/>
      <c r="J799" s="102"/>
      <c r="K799" s="102"/>
      <c r="L799" s="102"/>
      <c r="M799" s="39"/>
      <c r="N799" s="39"/>
      <c r="O799" s="39"/>
    </row>
    <row r="800" spans="1:15" ht="14" x14ac:dyDescent="0.15">
      <c r="A800" s="76"/>
      <c r="B800" s="76"/>
      <c r="C800" s="76"/>
      <c r="D800" s="102"/>
      <c r="E800" s="76"/>
      <c r="F800" s="76"/>
      <c r="G800" s="76"/>
      <c r="H800" s="76"/>
      <c r="I800" s="102"/>
      <c r="J800" s="102"/>
      <c r="K800" s="102"/>
      <c r="L800" s="102"/>
      <c r="M800" s="39"/>
      <c r="N800" s="39"/>
      <c r="O800" s="39"/>
    </row>
    <row r="801" spans="1:15" ht="14" x14ac:dyDescent="0.15">
      <c r="A801" s="76"/>
      <c r="B801" s="76"/>
      <c r="C801" s="76"/>
      <c r="D801" s="102"/>
      <c r="E801" s="76"/>
      <c r="F801" s="76"/>
      <c r="G801" s="76"/>
      <c r="H801" s="76"/>
      <c r="I801" s="102"/>
      <c r="J801" s="102"/>
      <c r="K801" s="102"/>
      <c r="L801" s="102"/>
      <c r="M801" s="39"/>
      <c r="N801" s="39"/>
      <c r="O801" s="39"/>
    </row>
    <row r="802" spans="1:15" ht="14" x14ac:dyDescent="0.15">
      <c r="A802" s="76"/>
      <c r="B802" s="76"/>
      <c r="C802" s="76"/>
      <c r="D802" s="102"/>
      <c r="E802" s="76"/>
      <c r="F802" s="76"/>
      <c r="G802" s="76"/>
      <c r="H802" s="76"/>
      <c r="I802" s="102"/>
      <c r="J802" s="102"/>
      <c r="K802" s="102"/>
      <c r="L802" s="102"/>
      <c r="M802" s="39"/>
      <c r="N802" s="39"/>
      <c r="O802" s="39"/>
    </row>
    <row r="803" spans="1:15" ht="14" x14ac:dyDescent="0.15">
      <c r="A803" s="76"/>
      <c r="B803" s="76"/>
      <c r="C803" s="76"/>
      <c r="D803" s="102"/>
      <c r="E803" s="76"/>
      <c r="F803" s="76"/>
      <c r="G803" s="76"/>
      <c r="H803" s="76"/>
      <c r="I803" s="102"/>
      <c r="J803" s="102"/>
      <c r="K803" s="102"/>
      <c r="L803" s="102"/>
      <c r="M803" s="39"/>
      <c r="N803" s="39"/>
      <c r="O803" s="39"/>
    </row>
    <row r="804" spans="1:15" ht="14" x14ac:dyDescent="0.15">
      <c r="A804" s="76"/>
      <c r="B804" s="76"/>
      <c r="C804" s="76"/>
      <c r="D804" s="102"/>
      <c r="E804" s="76"/>
      <c r="F804" s="76"/>
      <c r="G804" s="76"/>
      <c r="H804" s="76"/>
      <c r="I804" s="102"/>
      <c r="J804" s="102"/>
      <c r="K804" s="102"/>
      <c r="L804" s="102"/>
      <c r="M804" s="39"/>
      <c r="N804" s="39"/>
      <c r="O804" s="39"/>
    </row>
    <row r="805" spans="1:15" ht="14" x14ac:dyDescent="0.15">
      <c r="A805" s="76"/>
      <c r="B805" s="76"/>
      <c r="C805" s="76"/>
      <c r="D805" s="102"/>
      <c r="E805" s="76"/>
      <c r="F805" s="76"/>
      <c r="G805" s="76"/>
      <c r="H805" s="76"/>
      <c r="I805" s="102"/>
      <c r="J805" s="102"/>
      <c r="K805" s="102"/>
      <c r="L805" s="102"/>
      <c r="M805" s="39"/>
      <c r="N805" s="39"/>
      <c r="O805" s="39"/>
    </row>
    <row r="806" spans="1:15" ht="14" x14ac:dyDescent="0.15">
      <c r="A806" s="76"/>
      <c r="B806" s="76"/>
      <c r="C806" s="76"/>
      <c r="D806" s="102"/>
      <c r="E806" s="76"/>
      <c r="F806" s="76"/>
      <c r="G806" s="76"/>
      <c r="H806" s="76"/>
      <c r="I806" s="102"/>
      <c r="J806" s="102"/>
      <c r="K806" s="102"/>
      <c r="L806" s="102"/>
      <c r="M806" s="39"/>
      <c r="N806" s="39"/>
      <c r="O806" s="39"/>
    </row>
    <row r="807" spans="1:15" ht="14" x14ac:dyDescent="0.15">
      <c r="A807" s="76"/>
      <c r="B807" s="76"/>
      <c r="C807" s="76"/>
      <c r="D807" s="102"/>
      <c r="E807" s="76"/>
      <c r="F807" s="76"/>
      <c r="G807" s="76"/>
      <c r="H807" s="76"/>
      <c r="I807" s="102"/>
      <c r="J807" s="102"/>
      <c r="K807" s="102"/>
      <c r="L807" s="102"/>
      <c r="M807" s="39"/>
      <c r="N807" s="39"/>
      <c r="O807" s="39"/>
    </row>
    <row r="808" spans="1:15" ht="14" x14ac:dyDescent="0.15">
      <c r="A808" s="76"/>
      <c r="B808" s="76"/>
      <c r="C808" s="76"/>
      <c r="D808" s="102"/>
      <c r="E808" s="76"/>
      <c r="F808" s="76"/>
      <c r="G808" s="76"/>
      <c r="H808" s="76"/>
      <c r="I808" s="102"/>
      <c r="J808" s="102"/>
      <c r="K808" s="102"/>
      <c r="L808" s="102"/>
      <c r="M808" s="39"/>
      <c r="N808" s="39"/>
      <c r="O808" s="39"/>
    </row>
    <row r="809" spans="1:15" ht="14" x14ac:dyDescent="0.15">
      <c r="A809" s="76"/>
      <c r="B809" s="76"/>
      <c r="C809" s="76"/>
      <c r="D809" s="102"/>
      <c r="E809" s="76"/>
      <c r="F809" s="76"/>
      <c r="G809" s="76"/>
      <c r="H809" s="76"/>
      <c r="I809" s="102"/>
      <c r="J809" s="102"/>
      <c r="K809" s="102"/>
      <c r="L809" s="102"/>
      <c r="M809" s="39"/>
      <c r="N809" s="39"/>
      <c r="O809" s="39"/>
    </row>
    <row r="810" spans="1:15" ht="14" x14ac:dyDescent="0.15">
      <c r="A810" s="76"/>
      <c r="B810" s="76"/>
      <c r="C810" s="76"/>
      <c r="D810" s="102"/>
      <c r="E810" s="76"/>
      <c r="F810" s="76"/>
      <c r="G810" s="76"/>
      <c r="H810" s="76"/>
      <c r="I810" s="102"/>
      <c r="J810" s="102"/>
      <c r="K810" s="102"/>
      <c r="L810" s="102"/>
      <c r="M810" s="39"/>
      <c r="N810" s="39"/>
      <c r="O810" s="39"/>
    </row>
    <row r="811" spans="1:15" ht="14" x14ac:dyDescent="0.15">
      <c r="A811" s="76"/>
      <c r="B811" s="76"/>
      <c r="C811" s="76"/>
      <c r="D811" s="102"/>
      <c r="E811" s="76"/>
      <c r="F811" s="76"/>
      <c r="G811" s="76"/>
      <c r="H811" s="76"/>
      <c r="I811" s="102"/>
      <c r="J811" s="102"/>
      <c r="K811" s="102"/>
      <c r="L811" s="102"/>
      <c r="M811" s="39"/>
      <c r="N811" s="39"/>
      <c r="O811" s="39"/>
    </row>
    <row r="812" spans="1:15" ht="14" x14ac:dyDescent="0.15">
      <c r="A812" s="76"/>
      <c r="B812" s="76"/>
      <c r="C812" s="76"/>
      <c r="D812" s="102"/>
      <c r="E812" s="76"/>
      <c r="F812" s="76"/>
      <c r="G812" s="76"/>
      <c r="H812" s="76"/>
      <c r="I812" s="102"/>
      <c r="J812" s="102"/>
      <c r="K812" s="102"/>
      <c r="L812" s="102"/>
      <c r="M812" s="39"/>
      <c r="N812" s="39"/>
      <c r="O812" s="39"/>
    </row>
    <row r="813" spans="1:15" ht="14" x14ac:dyDescent="0.15">
      <c r="A813" s="76"/>
      <c r="B813" s="76"/>
      <c r="C813" s="76"/>
      <c r="D813" s="102"/>
      <c r="E813" s="76"/>
      <c r="F813" s="76"/>
      <c r="G813" s="76"/>
      <c r="H813" s="76"/>
      <c r="I813" s="102"/>
      <c r="J813" s="102"/>
      <c r="K813" s="102"/>
      <c r="L813" s="102"/>
      <c r="M813" s="39"/>
      <c r="N813" s="39"/>
      <c r="O813" s="39"/>
    </row>
    <row r="814" spans="1:15" ht="14" x14ac:dyDescent="0.15">
      <c r="A814" s="76"/>
      <c r="B814" s="76"/>
      <c r="C814" s="76"/>
      <c r="D814" s="102"/>
      <c r="E814" s="76"/>
      <c r="F814" s="76"/>
      <c r="G814" s="76"/>
      <c r="H814" s="76"/>
      <c r="I814" s="102"/>
      <c r="J814" s="102"/>
      <c r="K814" s="102"/>
      <c r="L814" s="102"/>
      <c r="M814" s="39"/>
      <c r="N814" s="39"/>
      <c r="O814" s="39"/>
    </row>
    <row r="815" spans="1:15" ht="14" x14ac:dyDescent="0.15">
      <c r="A815" s="76"/>
      <c r="B815" s="76"/>
      <c r="C815" s="76"/>
      <c r="D815" s="102"/>
      <c r="E815" s="76"/>
      <c r="F815" s="76"/>
      <c r="G815" s="76"/>
      <c r="H815" s="76"/>
      <c r="I815" s="102"/>
      <c r="J815" s="102"/>
      <c r="K815" s="102"/>
      <c r="L815" s="102"/>
      <c r="M815" s="39"/>
      <c r="N815" s="39"/>
      <c r="O815" s="39"/>
    </row>
    <row r="816" spans="1:15" ht="14" x14ac:dyDescent="0.15">
      <c r="A816" s="76"/>
      <c r="B816" s="76"/>
      <c r="C816" s="76"/>
      <c r="D816" s="102"/>
      <c r="E816" s="76"/>
      <c r="F816" s="76"/>
      <c r="G816" s="76"/>
      <c r="H816" s="76"/>
      <c r="I816" s="102"/>
      <c r="J816" s="102"/>
      <c r="K816" s="102"/>
      <c r="L816" s="102"/>
      <c r="M816" s="39"/>
      <c r="N816" s="39"/>
      <c r="O816" s="39"/>
    </row>
    <row r="817" spans="1:15" ht="14" x14ac:dyDescent="0.15">
      <c r="A817" s="76"/>
      <c r="B817" s="76"/>
      <c r="C817" s="76"/>
      <c r="D817" s="102"/>
      <c r="E817" s="76"/>
      <c r="F817" s="76"/>
      <c r="G817" s="76"/>
      <c r="H817" s="76"/>
      <c r="I817" s="102"/>
      <c r="J817" s="102"/>
      <c r="K817" s="102"/>
      <c r="L817" s="102"/>
      <c r="M817" s="39"/>
      <c r="N817" s="39"/>
      <c r="O817" s="39"/>
    </row>
    <row r="818" spans="1:15" ht="14" x14ac:dyDescent="0.15">
      <c r="A818" s="76"/>
      <c r="B818" s="76"/>
      <c r="C818" s="76"/>
      <c r="D818" s="102"/>
      <c r="E818" s="76"/>
      <c r="F818" s="76"/>
      <c r="G818" s="76"/>
      <c r="H818" s="76"/>
      <c r="I818" s="102"/>
      <c r="J818" s="102"/>
      <c r="K818" s="102"/>
      <c r="L818" s="102"/>
      <c r="M818" s="39"/>
      <c r="N818" s="39"/>
      <c r="O818" s="39"/>
    </row>
    <row r="819" spans="1:15" ht="14" x14ac:dyDescent="0.15">
      <c r="A819" s="76"/>
      <c r="B819" s="76"/>
      <c r="C819" s="76"/>
      <c r="D819" s="102"/>
      <c r="E819" s="76"/>
      <c r="F819" s="76"/>
      <c r="G819" s="76"/>
      <c r="H819" s="76"/>
      <c r="I819" s="102"/>
      <c r="J819" s="102"/>
      <c r="K819" s="102"/>
      <c r="L819" s="102"/>
      <c r="M819" s="39"/>
      <c r="N819" s="39"/>
      <c r="O819" s="39"/>
    </row>
    <row r="820" spans="1:15" ht="14" x14ac:dyDescent="0.15">
      <c r="A820" s="76"/>
      <c r="B820" s="76"/>
      <c r="C820" s="76"/>
      <c r="D820" s="102"/>
      <c r="E820" s="76"/>
      <c r="F820" s="76"/>
      <c r="G820" s="76"/>
      <c r="H820" s="76"/>
      <c r="I820" s="102"/>
      <c r="J820" s="102"/>
      <c r="K820" s="102"/>
      <c r="L820" s="102"/>
      <c r="M820" s="39"/>
      <c r="N820" s="39"/>
      <c r="O820" s="39"/>
    </row>
    <row r="821" spans="1:15" ht="14" x14ac:dyDescent="0.15">
      <c r="A821" s="76"/>
      <c r="B821" s="76"/>
      <c r="C821" s="76"/>
      <c r="D821" s="102"/>
      <c r="E821" s="76"/>
      <c r="F821" s="76"/>
      <c r="G821" s="76"/>
      <c r="H821" s="76"/>
      <c r="I821" s="102"/>
      <c r="J821" s="102"/>
      <c r="K821" s="102"/>
      <c r="L821" s="102"/>
      <c r="M821" s="39"/>
      <c r="N821" s="39"/>
      <c r="O821" s="39"/>
    </row>
    <row r="822" spans="1:15" ht="14" x14ac:dyDescent="0.15">
      <c r="A822" s="76"/>
      <c r="B822" s="76"/>
      <c r="C822" s="76"/>
      <c r="D822" s="102"/>
      <c r="E822" s="76"/>
      <c r="F822" s="76"/>
      <c r="G822" s="76"/>
      <c r="H822" s="76"/>
      <c r="I822" s="102"/>
      <c r="J822" s="102"/>
      <c r="K822" s="102"/>
      <c r="L822" s="102"/>
      <c r="M822" s="39"/>
      <c r="N822" s="39"/>
      <c r="O822" s="39"/>
    </row>
    <row r="823" spans="1:15" ht="14" x14ac:dyDescent="0.15">
      <c r="A823" s="76"/>
      <c r="B823" s="76"/>
      <c r="C823" s="76"/>
      <c r="D823" s="102"/>
      <c r="E823" s="76"/>
      <c r="F823" s="76"/>
      <c r="G823" s="76"/>
      <c r="H823" s="76"/>
      <c r="I823" s="102"/>
      <c r="J823" s="102"/>
      <c r="K823" s="102"/>
      <c r="L823" s="102"/>
      <c r="M823" s="39"/>
      <c r="N823" s="39"/>
      <c r="O823" s="39"/>
    </row>
    <row r="824" spans="1:15" ht="14" x14ac:dyDescent="0.15">
      <c r="A824" s="76"/>
      <c r="B824" s="76"/>
      <c r="C824" s="76"/>
      <c r="D824" s="102"/>
      <c r="E824" s="76"/>
      <c r="F824" s="76"/>
      <c r="G824" s="76"/>
      <c r="H824" s="76"/>
      <c r="I824" s="102"/>
      <c r="J824" s="102"/>
      <c r="K824" s="102"/>
      <c r="L824" s="102"/>
      <c r="M824" s="39"/>
      <c r="N824" s="39"/>
      <c r="O824" s="39"/>
    </row>
    <row r="825" spans="1:15" ht="14" x14ac:dyDescent="0.15">
      <c r="A825" s="76"/>
      <c r="B825" s="76"/>
      <c r="C825" s="76"/>
      <c r="D825" s="102"/>
      <c r="E825" s="76"/>
      <c r="F825" s="76"/>
      <c r="G825" s="76"/>
      <c r="H825" s="76"/>
      <c r="I825" s="102"/>
      <c r="J825" s="102"/>
      <c r="K825" s="102"/>
      <c r="L825" s="102"/>
      <c r="M825" s="39"/>
      <c r="N825" s="39"/>
      <c r="O825" s="39"/>
    </row>
    <row r="826" spans="1:15" ht="14" x14ac:dyDescent="0.15">
      <c r="A826" s="76"/>
      <c r="B826" s="76"/>
      <c r="C826" s="76"/>
      <c r="D826" s="102"/>
      <c r="E826" s="76"/>
      <c r="F826" s="76"/>
      <c r="G826" s="76"/>
      <c r="H826" s="76"/>
      <c r="I826" s="102"/>
      <c r="J826" s="102"/>
      <c r="K826" s="102"/>
      <c r="L826" s="102"/>
      <c r="M826" s="39"/>
      <c r="N826" s="39"/>
      <c r="O826" s="39"/>
    </row>
    <row r="827" spans="1:15" ht="14" x14ac:dyDescent="0.15">
      <c r="A827" s="76"/>
      <c r="B827" s="76"/>
      <c r="C827" s="76"/>
      <c r="D827" s="102"/>
      <c r="E827" s="76"/>
      <c r="F827" s="76"/>
      <c r="G827" s="76"/>
      <c r="H827" s="76"/>
      <c r="I827" s="102"/>
      <c r="J827" s="102"/>
      <c r="K827" s="102"/>
      <c r="L827" s="102"/>
      <c r="M827" s="39"/>
      <c r="N827" s="39"/>
      <c r="O827" s="39"/>
    </row>
    <row r="828" spans="1:15" ht="14" x14ac:dyDescent="0.15">
      <c r="A828" s="76"/>
      <c r="B828" s="76"/>
      <c r="C828" s="76"/>
      <c r="D828" s="102"/>
      <c r="E828" s="76"/>
      <c r="F828" s="76"/>
      <c r="G828" s="76"/>
      <c r="H828" s="76"/>
      <c r="I828" s="102"/>
      <c r="J828" s="102"/>
      <c r="K828" s="102"/>
      <c r="L828" s="102"/>
      <c r="M828" s="39"/>
      <c r="N828" s="39"/>
      <c r="O828" s="39"/>
    </row>
    <row r="829" spans="1:15" ht="14" x14ac:dyDescent="0.15">
      <c r="A829" s="76"/>
      <c r="B829" s="76"/>
      <c r="C829" s="76"/>
      <c r="D829" s="102"/>
      <c r="E829" s="76"/>
      <c r="F829" s="76"/>
      <c r="G829" s="76"/>
      <c r="H829" s="76"/>
      <c r="I829" s="102"/>
      <c r="J829" s="102"/>
      <c r="K829" s="102"/>
      <c r="L829" s="102"/>
      <c r="M829" s="39"/>
      <c r="N829" s="39"/>
      <c r="O829" s="39"/>
    </row>
    <row r="830" spans="1:15" ht="14" x14ac:dyDescent="0.15">
      <c r="A830" s="76"/>
      <c r="B830" s="76"/>
      <c r="C830" s="76"/>
      <c r="D830" s="102"/>
      <c r="E830" s="76"/>
      <c r="F830" s="76"/>
      <c r="G830" s="76"/>
      <c r="H830" s="76"/>
      <c r="I830" s="102"/>
      <c r="J830" s="102"/>
      <c r="K830" s="102"/>
      <c r="L830" s="102"/>
      <c r="M830" s="39"/>
      <c r="N830" s="39"/>
      <c r="O830" s="39"/>
    </row>
    <row r="831" spans="1:15" ht="14" x14ac:dyDescent="0.15">
      <c r="A831" s="76"/>
      <c r="B831" s="76"/>
      <c r="C831" s="76"/>
      <c r="D831" s="102"/>
      <c r="E831" s="76"/>
      <c r="F831" s="76"/>
      <c r="G831" s="76"/>
      <c r="H831" s="76"/>
      <c r="I831" s="102"/>
      <c r="J831" s="102"/>
      <c r="K831" s="102"/>
      <c r="L831" s="102"/>
      <c r="M831" s="39"/>
      <c r="N831" s="39"/>
      <c r="O831" s="39"/>
    </row>
    <row r="832" spans="1:15" ht="14" x14ac:dyDescent="0.15">
      <c r="A832" s="76"/>
      <c r="B832" s="76"/>
      <c r="C832" s="76"/>
      <c r="D832" s="102"/>
      <c r="E832" s="76"/>
      <c r="F832" s="76"/>
      <c r="G832" s="76"/>
      <c r="H832" s="76"/>
      <c r="I832" s="102"/>
      <c r="J832" s="102"/>
      <c r="K832" s="102"/>
      <c r="L832" s="102"/>
      <c r="M832" s="39"/>
      <c r="N832" s="39"/>
      <c r="O832" s="39"/>
    </row>
    <row r="833" spans="1:15" ht="14" x14ac:dyDescent="0.15">
      <c r="A833" s="76"/>
      <c r="B833" s="76"/>
      <c r="C833" s="76"/>
      <c r="D833" s="102"/>
      <c r="E833" s="76"/>
      <c r="F833" s="76"/>
      <c r="G833" s="76"/>
      <c r="H833" s="76"/>
      <c r="I833" s="102"/>
      <c r="J833" s="102"/>
      <c r="K833" s="102"/>
      <c r="L833" s="102"/>
      <c r="M833" s="39"/>
      <c r="N833" s="39"/>
      <c r="O833" s="39"/>
    </row>
    <row r="834" spans="1:15" ht="14" x14ac:dyDescent="0.15">
      <c r="A834" s="76"/>
      <c r="B834" s="76"/>
      <c r="C834" s="76"/>
      <c r="D834" s="102"/>
      <c r="E834" s="76"/>
      <c r="F834" s="76"/>
      <c r="G834" s="76"/>
      <c r="H834" s="76"/>
      <c r="I834" s="102"/>
      <c r="J834" s="102"/>
      <c r="K834" s="102"/>
      <c r="L834" s="102"/>
      <c r="M834" s="39"/>
      <c r="N834" s="39"/>
      <c r="O834" s="39"/>
    </row>
    <row r="835" spans="1:15" ht="14" x14ac:dyDescent="0.15">
      <c r="A835" s="76"/>
      <c r="B835" s="76"/>
      <c r="C835" s="76"/>
      <c r="D835" s="102"/>
      <c r="E835" s="76"/>
      <c r="F835" s="76"/>
      <c r="G835" s="76"/>
      <c r="H835" s="76"/>
      <c r="I835" s="102"/>
      <c r="J835" s="102"/>
      <c r="K835" s="102"/>
      <c r="L835" s="102"/>
      <c r="M835" s="39"/>
      <c r="N835" s="39"/>
      <c r="O835" s="39"/>
    </row>
    <row r="836" spans="1:15" ht="14" x14ac:dyDescent="0.15">
      <c r="A836" s="76"/>
      <c r="B836" s="76"/>
      <c r="C836" s="76"/>
      <c r="D836" s="102"/>
      <c r="E836" s="76"/>
      <c r="F836" s="76"/>
      <c r="G836" s="76"/>
      <c r="H836" s="76"/>
      <c r="I836" s="102"/>
      <c r="J836" s="102"/>
      <c r="K836" s="102"/>
      <c r="L836" s="102"/>
      <c r="M836" s="39"/>
      <c r="N836" s="39"/>
      <c r="O836" s="39"/>
    </row>
    <row r="837" spans="1:15" ht="14" x14ac:dyDescent="0.15">
      <c r="A837" s="76"/>
      <c r="B837" s="76"/>
      <c r="C837" s="76"/>
      <c r="D837" s="102"/>
      <c r="E837" s="76"/>
      <c r="F837" s="76"/>
      <c r="G837" s="76"/>
      <c r="H837" s="76"/>
      <c r="I837" s="102"/>
      <c r="J837" s="102"/>
      <c r="K837" s="102"/>
      <c r="L837" s="102"/>
      <c r="M837" s="39"/>
      <c r="N837" s="39"/>
      <c r="O837" s="39"/>
    </row>
    <row r="838" spans="1:15" ht="14" x14ac:dyDescent="0.15">
      <c r="A838" s="76"/>
      <c r="B838" s="76"/>
      <c r="C838" s="76"/>
      <c r="D838" s="102"/>
      <c r="E838" s="76"/>
      <c r="F838" s="76"/>
      <c r="G838" s="76"/>
      <c r="H838" s="76"/>
      <c r="I838" s="102"/>
      <c r="J838" s="102"/>
      <c r="K838" s="102"/>
      <c r="L838" s="102"/>
      <c r="M838" s="39"/>
      <c r="N838" s="39"/>
      <c r="O838" s="39"/>
    </row>
    <row r="839" spans="1:15" ht="14" x14ac:dyDescent="0.15">
      <c r="A839" s="76"/>
      <c r="B839" s="76"/>
      <c r="C839" s="76"/>
      <c r="D839" s="102"/>
      <c r="E839" s="76"/>
      <c r="F839" s="76"/>
      <c r="G839" s="76"/>
      <c r="H839" s="76"/>
      <c r="I839" s="102"/>
      <c r="J839" s="102"/>
      <c r="K839" s="102"/>
      <c r="L839" s="102"/>
      <c r="M839" s="39"/>
      <c r="N839" s="39"/>
      <c r="O839" s="39"/>
    </row>
    <row r="840" spans="1:15" ht="14" x14ac:dyDescent="0.15">
      <c r="A840" s="76"/>
      <c r="B840" s="76"/>
      <c r="C840" s="76"/>
      <c r="D840" s="102"/>
      <c r="E840" s="76"/>
      <c r="F840" s="76"/>
      <c r="G840" s="76"/>
      <c r="H840" s="76"/>
      <c r="I840" s="102"/>
      <c r="J840" s="102"/>
      <c r="K840" s="102"/>
      <c r="L840" s="102"/>
      <c r="M840" s="39"/>
      <c r="N840" s="39"/>
      <c r="O840" s="39"/>
    </row>
    <row r="841" spans="1:15" ht="14" x14ac:dyDescent="0.15">
      <c r="A841" s="76"/>
      <c r="B841" s="76"/>
      <c r="C841" s="76"/>
      <c r="D841" s="102"/>
      <c r="E841" s="76"/>
      <c r="F841" s="76"/>
      <c r="G841" s="76"/>
      <c r="H841" s="76"/>
      <c r="I841" s="102"/>
      <c r="J841" s="102"/>
      <c r="K841" s="102"/>
      <c r="L841" s="102"/>
      <c r="M841" s="39"/>
      <c r="N841" s="39"/>
      <c r="O841" s="39"/>
    </row>
    <row r="842" spans="1:15" ht="14" x14ac:dyDescent="0.15">
      <c r="A842" s="76"/>
      <c r="B842" s="76"/>
      <c r="C842" s="76"/>
      <c r="D842" s="102"/>
      <c r="E842" s="76"/>
      <c r="F842" s="76"/>
      <c r="G842" s="76"/>
      <c r="H842" s="76"/>
      <c r="I842" s="102"/>
      <c r="J842" s="102"/>
      <c r="K842" s="102"/>
      <c r="L842" s="102"/>
      <c r="M842" s="39"/>
      <c r="N842" s="39"/>
      <c r="O842" s="39"/>
    </row>
    <row r="843" spans="1:15" ht="14" x14ac:dyDescent="0.15">
      <c r="A843" s="76"/>
      <c r="B843" s="76"/>
      <c r="C843" s="76"/>
      <c r="D843" s="102"/>
      <c r="E843" s="76"/>
      <c r="F843" s="76"/>
      <c r="G843" s="76"/>
      <c r="H843" s="76"/>
      <c r="I843" s="102"/>
      <c r="J843" s="102"/>
      <c r="K843" s="102"/>
      <c r="L843" s="102"/>
      <c r="M843" s="39"/>
      <c r="N843" s="39"/>
      <c r="O843" s="39"/>
    </row>
    <row r="844" spans="1:15" ht="14" x14ac:dyDescent="0.15">
      <c r="A844" s="76"/>
      <c r="B844" s="76"/>
      <c r="C844" s="76"/>
      <c r="D844" s="102"/>
      <c r="E844" s="76"/>
      <c r="F844" s="76"/>
      <c r="G844" s="76"/>
      <c r="H844" s="76"/>
      <c r="I844" s="102"/>
      <c r="J844" s="102"/>
      <c r="K844" s="102"/>
      <c r="L844" s="102"/>
      <c r="M844" s="39"/>
      <c r="N844" s="39"/>
      <c r="O844" s="39"/>
    </row>
    <row r="845" spans="1:15" ht="14" x14ac:dyDescent="0.15">
      <c r="A845" s="76"/>
      <c r="B845" s="76"/>
      <c r="C845" s="76"/>
      <c r="D845" s="102"/>
      <c r="E845" s="76"/>
      <c r="F845" s="76"/>
      <c r="G845" s="76"/>
      <c r="H845" s="76"/>
      <c r="I845" s="102"/>
      <c r="J845" s="102"/>
      <c r="K845" s="102"/>
      <c r="L845" s="102"/>
      <c r="M845" s="39"/>
      <c r="N845" s="39"/>
      <c r="O845" s="39"/>
    </row>
    <row r="846" spans="1:15" ht="14" x14ac:dyDescent="0.15">
      <c r="A846" s="76"/>
      <c r="B846" s="76"/>
      <c r="C846" s="76"/>
      <c r="D846" s="102"/>
      <c r="E846" s="76"/>
      <c r="F846" s="76"/>
      <c r="G846" s="76"/>
      <c r="H846" s="76"/>
      <c r="I846" s="102"/>
      <c r="J846" s="102"/>
      <c r="K846" s="102"/>
      <c r="L846" s="102"/>
      <c r="M846" s="39"/>
      <c r="N846" s="39"/>
      <c r="O846" s="39"/>
    </row>
    <row r="847" spans="1:15" ht="14" x14ac:dyDescent="0.15">
      <c r="A847" s="76"/>
      <c r="B847" s="76"/>
      <c r="C847" s="76"/>
      <c r="D847" s="102"/>
      <c r="E847" s="76"/>
      <c r="F847" s="76"/>
      <c r="G847" s="76"/>
      <c r="H847" s="76"/>
      <c r="I847" s="102"/>
      <c r="J847" s="102"/>
      <c r="K847" s="102"/>
      <c r="L847" s="102"/>
      <c r="M847" s="39"/>
      <c r="N847" s="39"/>
      <c r="O847" s="39"/>
    </row>
    <row r="848" spans="1:15" ht="14" x14ac:dyDescent="0.15">
      <c r="A848" s="76"/>
      <c r="B848" s="76"/>
      <c r="C848" s="76"/>
      <c r="D848" s="102"/>
      <c r="E848" s="76"/>
      <c r="F848" s="76"/>
      <c r="G848" s="76"/>
      <c r="H848" s="76"/>
      <c r="I848" s="102"/>
      <c r="J848" s="102"/>
      <c r="K848" s="102"/>
      <c r="L848" s="102"/>
      <c r="M848" s="39"/>
      <c r="N848" s="39"/>
      <c r="O848" s="39"/>
    </row>
    <row r="849" spans="1:15" ht="14" x14ac:dyDescent="0.15">
      <c r="A849" s="76"/>
      <c r="B849" s="76"/>
      <c r="C849" s="76"/>
      <c r="D849" s="102"/>
      <c r="E849" s="76"/>
      <c r="F849" s="76"/>
      <c r="G849" s="76"/>
      <c r="H849" s="76"/>
      <c r="I849" s="102"/>
      <c r="J849" s="102"/>
      <c r="K849" s="102"/>
      <c r="L849" s="102"/>
      <c r="M849" s="39"/>
      <c r="N849" s="39"/>
      <c r="O849" s="39"/>
    </row>
    <row r="850" spans="1:15" ht="14" x14ac:dyDescent="0.15">
      <c r="A850" s="76"/>
      <c r="B850" s="76"/>
      <c r="C850" s="76"/>
      <c r="D850" s="102"/>
      <c r="E850" s="76"/>
      <c r="F850" s="76"/>
      <c r="G850" s="76"/>
      <c r="H850" s="76"/>
      <c r="I850" s="102"/>
      <c r="J850" s="102"/>
      <c r="K850" s="102"/>
      <c r="L850" s="102"/>
      <c r="M850" s="39"/>
      <c r="N850" s="39"/>
      <c r="O850" s="39"/>
    </row>
    <row r="851" spans="1:15" ht="14" x14ac:dyDescent="0.15">
      <c r="A851" s="76"/>
      <c r="B851" s="76"/>
      <c r="C851" s="76"/>
      <c r="D851" s="102"/>
      <c r="E851" s="76"/>
      <c r="F851" s="76"/>
      <c r="G851" s="76"/>
      <c r="H851" s="76"/>
      <c r="I851" s="102"/>
      <c r="J851" s="102"/>
      <c r="K851" s="102"/>
      <c r="L851" s="102"/>
      <c r="M851" s="39"/>
      <c r="N851" s="39"/>
      <c r="O851" s="39"/>
    </row>
    <row r="852" spans="1:15" ht="14" x14ac:dyDescent="0.15">
      <c r="A852" s="76"/>
      <c r="B852" s="76"/>
      <c r="C852" s="76"/>
      <c r="D852" s="102"/>
      <c r="E852" s="76"/>
      <c r="F852" s="76"/>
      <c r="G852" s="76"/>
      <c r="H852" s="76"/>
      <c r="I852" s="102"/>
      <c r="J852" s="102"/>
      <c r="K852" s="102"/>
      <c r="L852" s="102"/>
      <c r="M852" s="39"/>
      <c r="N852" s="39"/>
      <c r="O852" s="39"/>
    </row>
    <row r="853" spans="1:15" ht="14" x14ac:dyDescent="0.15">
      <c r="A853" s="76"/>
      <c r="B853" s="76"/>
      <c r="C853" s="76"/>
      <c r="D853" s="102"/>
      <c r="E853" s="76"/>
      <c r="F853" s="76"/>
      <c r="G853" s="76"/>
      <c r="H853" s="76"/>
      <c r="I853" s="102"/>
      <c r="J853" s="102"/>
      <c r="K853" s="102"/>
      <c r="L853" s="102"/>
      <c r="M853" s="39"/>
      <c r="N853" s="39"/>
      <c r="O853" s="39"/>
    </row>
    <row r="854" spans="1:15" ht="14" x14ac:dyDescent="0.15">
      <c r="A854" s="76"/>
      <c r="B854" s="76"/>
      <c r="C854" s="76"/>
      <c r="D854" s="102"/>
      <c r="E854" s="76"/>
      <c r="F854" s="76"/>
      <c r="G854" s="76"/>
      <c r="H854" s="76"/>
      <c r="I854" s="102"/>
      <c r="J854" s="102"/>
      <c r="K854" s="102"/>
      <c r="L854" s="102"/>
      <c r="M854" s="39"/>
      <c r="N854" s="39"/>
      <c r="O854" s="39"/>
    </row>
    <row r="855" spans="1:15" ht="14" x14ac:dyDescent="0.15">
      <c r="A855" s="76"/>
      <c r="B855" s="76"/>
      <c r="C855" s="76"/>
      <c r="D855" s="102"/>
      <c r="E855" s="76"/>
      <c r="F855" s="76"/>
      <c r="G855" s="76"/>
      <c r="H855" s="76"/>
      <c r="I855" s="102"/>
      <c r="J855" s="102"/>
      <c r="K855" s="102"/>
      <c r="L855" s="102"/>
      <c r="M855" s="39"/>
      <c r="N855" s="39"/>
      <c r="O855" s="39"/>
    </row>
    <row r="856" spans="1:15" ht="14" x14ac:dyDescent="0.15">
      <c r="A856" s="76"/>
      <c r="B856" s="76"/>
      <c r="C856" s="76"/>
      <c r="D856" s="102"/>
      <c r="E856" s="76"/>
      <c r="F856" s="76"/>
      <c r="G856" s="76"/>
      <c r="H856" s="76"/>
      <c r="I856" s="102"/>
      <c r="J856" s="102"/>
      <c r="K856" s="102"/>
      <c r="L856" s="102"/>
      <c r="M856" s="39"/>
      <c r="N856" s="39"/>
      <c r="O856" s="39"/>
    </row>
    <row r="857" spans="1:15" ht="14" x14ac:dyDescent="0.15">
      <c r="A857" s="76"/>
      <c r="B857" s="76"/>
      <c r="C857" s="76"/>
      <c r="D857" s="102"/>
      <c r="E857" s="76"/>
      <c r="F857" s="76"/>
      <c r="G857" s="76"/>
      <c r="H857" s="76"/>
      <c r="I857" s="102"/>
      <c r="J857" s="102"/>
      <c r="K857" s="102"/>
      <c r="L857" s="102"/>
      <c r="M857" s="39"/>
      <c r="N857" s="39"/>
      <c r="O857" s="39"/>
    </row>
    <row r="858" spans="1:15" ht="14" x14ac:dyDescent="0.15">
      <c r="A858" s="76"/>
      <c r="B858" s="76"/>
      <c r="C858" s="76"/>
      <c r="D858" s="102"/>
      <c r="E858" s="76"/>
      <c r="F858" s="76"/>
      <c r="G858" s="76"/>
      <c r="H858" s="76"/>
      <c r="I858" s="102"/>
      <c r="J858" s="102"/>
      <c r="K858" s="102"/>
      <c r="L858" s="102"/>
      <c r="M858" s="39"/>
      <c r="N858" s="39"/>
      <c r="O858" s="39"/>
    </row>
    <row r="859" spans="1:15" ht="14" x14ac:dyDescent="0.15">
      <c r="A859" s="76"/>
      <c r="B859" s="76"/>
      <c r="C859" s="76"/>
      <c r="D859" s="102"/>
      <c r="E859" s="76"/>
      <c r="F859" s="76"/>
      <c r="G859" s="76"/>
      <c r="H859" s="76"/>
      <c r="I859" s="102"/>
      <c r="J859" s="102"/>
      <c r="K859" s="102"/>
      <c r="L859" s="102"/>
      <c r="M859" s="39"/>
      <c r="N859" s="39"/>
      <c r="O859" s="39"/>
    </row>
    <row r="860" spans="1:15" ht="14" x14ac:dyDescent="0.15">
      <c r="A860" s="76"/>
      <c r="B860" s="76"/>
      <c r="C860" s="76"/>
      <c r="D860" s="102"/>
      <c r="E860" s="76"/>
      <c r="F860" s="76"/>
      <c r="G860" s="76"/>
      <c r="H860" s="76"/>
      <c r="I860" s="102"/>
      <c r="J860" s="102"/>
      <c r="K860" s="102"/>
      <c r="L860" s="102"/>
      <c r="M860" s="39"/>
      <c r="N860" s="39"/>
      <c r="O860" s="39"/>
    </row>
    <row r="861" spans="1:15" ht="14" x14ac:dyDescent="0.15">
      <c r="A861" s="76"/>
      <c r="B861" s="76"/>
      <c r="C861" s="76"/>
      <c r="D861" s="102"/>
      <c r="E861" s="76"/>
      <c r="F861" s="76"/>
      <c r="G861" s="76"/>
      <c r="H861" s="76"/>
      <c r="I861" s="102"/>
      <c r="J861" s="102"/>
      <c r="K861" s="102"/>
      <c r="L861" s="102"/>
      <c r="M861" s="39"/>
      <c r="N861" s="39"/>
      <c r="O861" s="39"/>
    </row>
    <row r="862" spans="1:15" ht="14" x14ac:dyDescent="0.15">
      <c r="A862" s="76"/>
      <c r="B862" s="76"/>
      <c r="C862" s="76"/>
      <c r="D862" s="102"/>
      <c r="E862" s="76"/>
      <c r="F862" s="76"/>
      <c r="G862" s="76"/>
      <c r="H862" s="76"/>
      <c r="I862" s="102"/>
      <c r="J862" s="102"/>
      <c r="K862" s="102"/>
      <c r="L862" s="102"/>
      <c r="M862" s="39"/>
      <c r="N862" s="39"/>
      <c r="O862" s="39"/>
    </row>
    <row r="863" spans="1:15" ht="14" x14ac:dyDescent="0.15">
      <c r="A863" s="76"/>
      <c r="B863" s="76"/>
      <c r="C863" s="76"/>
      <c r="D863" s="102"/>
      <c r="E863" s="76"/>
      <c r="F863" s="76"/>
      <c r="G863" s="76"/>
      <c r="H863" s="76"/>
      <c r="I863" s="102"/>
      <c r="J863" s="102"/>
      <c r="K863" s="102"/>
      <c r="L863" s="102"/>
      <c r="M863" s="39"/>
      <c r="N863" s="39"/>
      <c r="O863" s="39"/>
    </row>
    <row r="864" spans="1:15" ht="14" x14ac:dyDescent="0.15">
      <c r="A864" s="76"/>
      <c r="B864" s="76"/>
      <c r="C864" s="76"/>
      <c r="D864" s="102"/>
      <c r="E864" s="76"/>
      <c r="F864" s="76"/>
      <c r="G864" s="76"/>
      <c r="H864" s="76"/>
      <c r="I864" s="102"/>
      <c r="J864" s="102"/>
      <c r="K864" s="102"/>
      <c r="L864" s="102"/>
      <c r="M864" s="39"/>
      <c r="N864" s="39"/>
      <c r="O864" s="39"/>
    </row>
    <row r="865" spans="1:15" ht="14" x14ac:dyDescent="0.15">
      <c r="A865" s="76"/>
      <c r="B865" s="76"/>
      <c r="C865" s="76"/>
      <c r="D865" s="102"/>
      <c r="E865" s="76"/>
      <c r="F865" s="76"/>
      <c r="G865" s="76"/>
      <c r="H865" s="76"/>
      <c r="I865" s="102"/>
      <c r="J865" s="102"/>
      <c r="K865" s="102"/>
      <c r="L865" s="102"/>
      <c r="M865" s="39"/>
      <c r="N865" s="39"/>
      <c r="O865" s="39"/>
    </row>
    <row r="866" spans="1:15" ht="14" x14ac:dyDescent="0.15">
      <c r="A866" s="76"/>
      <c r="B866" s="76"/>
      <c r="C866" s="76"/>
      <c r="D866" s="102"/>
      <c r="E866" s="76"/>
      <c r="F866" s="76"/>
      <c r="G866" s="76"/>
      <c r="H866" s="76"/>
      <c r="I866" s="102"/>
      <c r="J866" s="102"/>
      <c r="K866" s="102"/>
      <c r="L866" s="102"/>
      <c r="M866" s="39"/>
      <c r="N866" s="39"/>
      <c r="O866" s="39"/>
    </row>
    <row r="867" spans="1:15" ht="14" x14ac:dyDescent="0.15">
      <c r="A867" s="76"/>
      <c r="B867" s="76"/>
      <c r="C867" s="76"/>
      <c r="D867" s="102"/>
      <c r="E867" s="76"/>
      <c r="F867" s="76"/>
      <c r="G867" s="76"/>
      <c r="H867" s="76"/>
      <c r="I867" s="102"/>
      <c r="J867" s="102"/>
      <c r="K867" s="102"/>
      <c r="L867" s="102"/>
      <c r="M867" s="39"/>
      <c r="N867" s="39"/>
      <c r="O867" s="39"/>
    </row>
    <row r="868" spans="1:15" ht="14" x14ac:dyDescent="0.15">
      <c r="A868" s="76"/>
      <c r="B868" s="76"/>
      <c r="C868" s="76"/>
      <c r="D868" s="102"/>
      <c r="E868" s="76"/>
      <c r="F868" s="76"/>
      <c r="G868" s="76"/>
      <c r="H868" s="76"/>
      <c r="I868" s="102"/>
      <c r="J868" s="102"/>
      <c r="K868" s="102"/>
      <c r="L868" s="102"/>
      <c r="M868" s="39"/>
      <c r="N868" s="39"/>
      <c r="O868" s="39"/>
    </row>
    <row r="869" spans="1:15" ht="14" x14ac:dyDescent="0.15">
      <c r="A869" s="76"/>
      <c r="B869" s="76"/>
      <c r="C869" s="76"/>
      <c r="D869" s="102"/>
      <c r="E869" s="76"/>
      <c r="F869" s="76"/>
      <c r="G869" s="76"/>
      <c r="H869" s="76"/>
      <c r="I869" s="102"/>
      <c r="J869" s="102"/>
      <c r="K869" s="102"/>
      <c r="L869" s="102"/>
      <c r="M869" s="39"/>
      <c r="N869" s="39"/>
      <c r="O869" s="39"/>
    </row>
    <row r="870" spans="1:15" ht="14" x14ac:dyDescent="0.15">
      <c r="A870" s="76"/>
      <c r="B870" s="76"/>
      <c r="C870" s="76"/>
      <c r="D870" s="102"/>
      <c r="E870" s="76"/>
      <c r="F870" s="76"/>
      <c r="G870" s="76"/>
      <c r="H870" s="76"/>
      <c r="I870" s="102"/>
      <c r="J870" s="102"/>
      <c r="K870" s="102"/>
      <c r="L870" s="102"/>
      <c r="M870" s="39"/>
      <c r="N870" s="39"/>
      <c r="O870" s="39"/>
    </row>
    <row r="871" spans="1:15" ht="14" x14ac:dyDescent="0.15">
      <c r="A871" s="76"/>
      <c r="B871" s="76"/>
      <c r="C871" s="76"/>
      <c r="D871" s="102"/>
      <c r="E871" s="76"/>
      <c r="F871" s="76"/>
      <c r="G871" s="76"/>
      <c r="H871" s="76"/>
      <c r="I871" s="102"/>
      <c r="J871" s="102"/>
      <c r="K871" s="102"/>
      <c r="L871" s="102"/>
      <c r="M871" s="39"/>
      <c r="N871" s="39"/>
      <c r="O871" s="39"/>
    </row>
    <row r="872" spans="1:15" ht="14" x14ac:dyDescent="0.15">
      <c r="A872" s="76"/>
      <c r="B872" s="76"/>
      <c r="C872" s="76"/>
      <c r="D872" s="102"/>
      <c r="E872" s="76"/>
      <c r="F872" s="76"/>
      <c r="G872" s="76"/>
      <c r="H872" s="76"/>
      <c r="I872" s="102"/>
      <c r="J872" s="102"/>
      <c r="K872" s="102"/>
      <c r="L872" s="102"/>
      <c r="M872" s="39"/>
      <c r="N872" s="39"/>
      <c r="O872" s="39"/>
    </row>
    <row r="873" spans="1:15" ht="14" x14ac:dyDescent="0.15">
      <c r="A873" s="76"/>
      <c r="B873" s="76"/>
      <c r="C873" s="76"/>
      <c r="D873" s="102"/>
      <c r="E873" s="76"/>
      <c r="F873" s="76"/>
      <c r="G873" s="76"/>
      <c r="H873" s="76"/>
      <c r="I873" s="102"/>
      <c r="J873" s="102"/>
      <c r="K873" s="102"/>
      <c r="L873" s="102"/>
      <c r="M873" s="39"/>
      <c r="N873" s="39"/>
      <c r="O873" s="39"/>
    </row>
    <row r="874" spans="1:15" ht="14" x14ac:dyDescent="0.15">
      <c r="A874" s="76"/>
      <c r="B874" s="76"/>
      <c r="C874" s="76"/>
      <c r="D874" s="102"/>
      <c r="E874" s="76"/>
      <c r="F874" s="76"/>
      <c r="G874" s="76"/>
      <c r="H874" s="76"/>
      <c r="I874" s="102"/>
      <c r="J874" s="102"/>
      <c r="K874" s="102"/>
      <c r="L874" s="102"/>
      <c r="M874" s="39"/>
      <c r="N874" s="39"/>
      <c r="O874" s="39"/>
    </row>
    <row r="875" spans="1:15" ht="14" x14ac:dyDescent="0.15">
      <c r="A875" s="76"/>
      <c r="B875" s="76"/>
      <c r="C875" s="76"/>
      <c r="D875" s="102"/>
      <c r="E875" s="76"/>
      <c r="F875" s="76"/>
      <c r="G875" s="76"/>
      <c r="H875" s="76"/>
      <c r="I875" s="102"/>
      <c r="J875" s="102"/>
      <c r="K875" s="102"/>
      <c r="L875" s="102"/>
      <c r="M875" s="39"/>
      <c r="N875" s="39"/>
      <c r="O875" s="39"/>
    </row>
    <row r="876" spans="1:15" ht="14" x14ac:dyDescent="0.15">
      <c r="A876" s="76"/>
      <c r="B876" s="76"/>
      <c r="C876" s="76"/>
      <c r="D876" s="102"/>
      <c r="E876" s="76"/>
      <c r="F876" s="76"/>
      <c r="G876" s="76"/>
      <c r="H876" s="76"/>
      <c r="I876" s="102"/>
      <c r="J876" s="102"/>
      <c r="K876" s="102"/>
      <c r="L876" s="102"/>
      <c r="M876" s="39"/>
      <c r="N876" s="39"/>
      <c r="O876" s="39"/>
    </row>
    <row r="877" spans="1:15" ht="14" x14ac:dyDescent="0.15">
      <c r="A877" s="76"/>
      <c r="B877" s="76"/>
      <c r="C877" s="76"/>
      <c r="D877" s="102"/>
      <c r="E877" s="76"/>
      <c r="F877" s="76"/>
      <c r="G877" s="76"/>
      <c r="H877" s="76"/>
      <c r="I877" s="102"/>
      <c r="J877" s="102"/>
      <c r="K877" s="102"/>
      <c r="L877" s="102"/>
      <c r="M877" s="39"/>
      <c r="N877" s="39"/>
      <c r="O877" s="39"/>
    </row>
    <row r="878" spans="1:15" ht="14" x14ac:dyDescent="0.15">
      <c r="A878" s="76"/>
      <c r="B878" s="76"/>
      <c r="C878" s="76"/>
      <c r="D878" s="102"/>
      <c r="E878" s="76"/>
      <c r="F878" s="76"/>
      <c r="G878" s="76"/>
      <c r="H878" s="76"/>
      <c r="I878" s="102"/>
      <c r="J878" s="102"/>
      <c r="K878" s="102"/>
      <c r="L878" s="102"/>
      <c r="M878" s="39"/>
      <c r="N878" s="39"/>
      <c r="O878" s="39"/>
    </row>
    <row r="879" spans="1:15" ht="14" x14ac:dyDescent="0.15">
      <c r="A879" s="76"/>
      <c r="B879" s="76"/>
      <c r="C879" s="76"/>
      <c r="D879" s="102"/>
      <c r="E879" s="76"/>
      <c r="F879" s="76"/>
      <c r="G879" s="76"/>
      <c r="H879" s="76"/>
      <c r="I879" s="102"/>
      <c r="J879" s="102"/>
      <c r="K879" s="102"/>
      <c r="L879" s="102"/>
      <c r="M879" s="39"/>
      <c r="N879" s="39"/>
      <c r="O879" s="39"/>
    </row>
    <row r="880" spans="1:15" ht="14" x14ac:dyDescent="0.15">
      <c r="A880" s="76"/>
      <c r="B880" s="76"/>
      <c r="C880" s="76"/>
      <c r="D880" s="102"/>
      <c r="E880" s="76"/>
      <c r="F880" s="76"/>
      <c r="G880" s="76"/>
      <c r="H880" s="76"/>
      <c r="I880" s="102"/>
      <c r="J880" s="102"/>
      <c r="K880" s="102"/>
      <c r="L880" s="102"/>
      <c r="M880" s="39"/>
      <c r="N880" s="39"/>
      <c r="O880" s="39"/>
    </row>
    <row r="881" spans="1:15" ht="14" x14ac:dyDescent="0.15">
      <c r="A881" s="76"/>
      <c r="B881" s="76"/>
      <c r="C881" s="76"/>
      <c r="D881" s="102"/>
      <c r="E881" s="76"/>
      <c r="F881" s="76"/>
      <c r="G881" s="76"/>
      <c r="H881" s="76"/>
      <c r="I881" s="102"/>
      <c r="J881" s="102"/>
      <c r="K881" s="102"/>
      <c r="L881" s="102"/>
      <c r="M881" s="39"/>
      <c r="N881" s="39"/>
      <c r="O881" s="39"/>
    </row>
    <row r="882" spans="1:15" ht="14" x14ac:dyDescent="0.15">
      <c r="A882" s="76"/>
      <c r="B882" s="76"/>
      <c r="C882" s="76"/>
      <c r="D882" s="102"/>
      <c r="E882" s="76"/>
      <c r="F882" s="76"/>
      <c r="G882" s="76"/>
      <c r="H882" s="76"/>
      <c r="I882" s="102"/>
      <c r="J882" s="102"/>
      <c r="K882" s="102"/>
      <c r="L882" s="102"/>
      <c r="M882" s="39"/>
      <c r="N882" s="39"/>
      <c r="O882" s="39"/>
    </row>
    <row r="883" spans="1:15" ht="14" x14ac:dyDescent="0.15">
      <c r="A883" s="76"/>
      <c r="B883" s="76"/>
      <c r="C883" s="76"/>
      <c r="D883" s="102"/>
      <c r="E883" s="76"/>
      <c r="F883" s="76"/>
      <c r="G883" s="76"/>
      <c r="H883" s="76"/>
      <c r="I883" s="102"/>
      <c r="J883" s="102"/>
      <c r="K883" s="102"/>
      <c r="L883" s="102"/>
      <c r="M883" s="39"/>
      <c r="N883" s="39"/>
      <c r="O883" s="39"/>
    </row>
    <row r="884" spans="1:15" ht="14" x14ac:dyDescent="0.15">
      <c r="A884" s="76"/>
      <c r="B884" s="76"/>
      <c r="C884" s="76"/>
      <c r="D884" s="102"/>
      <c r="E884" s="76"/>
      <c r="F884" s="76"/>
      <c r="G884" s="76"/>
      <c r="H884" s="76"/>
      <c r="I884" s="102"/>
      <c r="J884" s="102"/>
      <c r="K884" s="102"/>
      <c r="L884" s="102"/>
      <c r="M884" s="39"/>
      <c r="N884" s="39"/>
      <c r="O884" s="39"/>
    </row>
    <row r="885" spans="1:15" ht="14" x14ac:dyDescent="0.15">
      <c r="A885" s="76"/>
      <c r="B885" s="76"/>
      <c r="C885" s="76"/>
      <c r="D885" s="102"/>
      <c r="E885" s="76"/>
      <c r="F885" s="76"/>
      <c r="G885" s="76"/>
      <c r="H885" s="76"/>
      <c r="I885" s="102"/>
      <c r="J885" s="102"/>
      <c r="K885" s="102"/>
      <c r="L885" s="102"/>
      <c r="M885" s="39"/>
      <c r="N885" s="39"/>
      <c r="O885" s="39"/>
    </row>
    <row r="886" spans="1:15" ht="14" x14ac:dyDescent="0.15">
      <c r="A886" s="76"/>
      <c r="B886" s="76"/>
      <c r="C886" s="76"/>
      <c r="D886" s="102"/>
      <c r="E886" s="76"/>
      <c r="F886" s="76"/>
      <c r="G886" s="76"/>
      <c r="H886" s="76"/>
      <c r="I886" s="102"/>
      <c r="J886" s="102"/>
      <c r="K886" s="102"/>
      <c r="L886" s="102"/>
      <c r="M886" s="39"/>
      <c r="N886" s="39"/>
      <c r="O886" s="39"/>
    </row>
    <row r="887" spans="1:15" ht="14" x14ac:dyDescent="0.15">
      <c r="A887" s="76"/>
      <c r="B887" s="76"/>
      <c r="C887" s="76"/>
      <c r="D887" s="102"/>
      <c r="E887" s="76"/>
      <c r="F887" s="76"/>
      <c r="G887" s="76"/>
      <c r="H887" s="76"/>
      <c r="I887" s="102"/>
      <c r="J887" s="102"/>
      <c r="K887" s="102"/>
      <c r="L887" s="102"/>
      <c r="M887" s="39"/>
      <c r="N887" s="39"/>
      <c r="O887" s="39"/>
    </row>
    <row r="888" spans="1:15" ht="14" x14ac:dyDescent="0.15">
      <c r="A888" s="76"/>
      <c r="B888" s="76"/>
      <c r="C888" s="76"/>
      <c r="D888" s="102"/>
      <c r="E888" s="76"/>
      <c r="F888" s="76"/>
      <c r="G888" s="76"/>
      <c r="H888" s="76"/>
      <c r="I888" s="102"/>
      <c r="J888" s="102"/>
      <c r="K888" s="102"/>
      <c r="L888" s="102"/>
      <c r="M888" s="39"/>
      <c r="N888" s="39"/>
      <c r="O888" s="39"/>
    </row>
    <row r="889" spans="1:15" ht="14" x14ac:dyDescent="0.15">
      <c r="A889" s="76"/>
      <c r="B889" s="76"/>
      <c r="C889" s="76"/>
      <c r="D889" s="102"/>
      <c r="E889" s="76"/>
      <c r="F889" s="76"/>
      <c r="G889" s="76"/>
      <c r="H889" s="76"/>
      <c r="I889" s="102"/>
      <c r="J889" s="102"/>
      <c r="K889" s="102"/>
      <c r="L889" s="102"/>
      <c r="M889" s="39"/>
      <c r="N889" s="39"/>
      <c r="O889" s="39"/>
    </row>
    <row r="890" spans="1:15" ht="14" x14ac:dyDescent="0.15">
      <c r="A890" s="76"/>
      <c r="B890" s="76"/>
      <c r="C890" s="76"/>
      <c r="D890" s="102"/>
      <c r="E890" s="76"/>
      <c r="F890" s="76"/>
      <c r="G890" s="76"/>
      <c r="H890" s="76"/>
      <c r="I890" s="102"/>
      <c r="J890" s="102"/>
      <c r="K890" s="102"/>
      <c r="L890" s="102"/>
      <c r="M890" s="39"/>
      <c r="N890" s="39"/>
      <c r="O890" s="39"/>
    </row>
    <row r="891" spans="1:15" ht="14" x14ac:dyDescent="0.15">
      <c r="A891" s="76"/>
      <c r="B891" s="76"/>
      <c r="C891" s="76"/>
      <c r="D891" s="102"/>
      <c r="E891" s="76"/>
      <c r="F891" s="76"/>
      <c r="G891" s="76"/>
      <c r="H891" s="76"/>
      <c r="I891" s="102"/>
      <c r="J891" s="102"/>
      <c r="K891" s="102"/>
      <c r="L891" s="102"/>
      <c r="M891" s="39"/>
      <c r="N891" s="39"/>
      <c r="O891" s="39"/>
    </row>
    <row r="892" spans="1:15" ht="14" x14ac:dyDescent="0.15">
      <c r="A892" s="76"/>
      <c r="B892" s="76"/>
      <c r="C892" s="76"/>
      <c r="D892" s="102"/>
      <c r="E892" s="76"/>
      <c r="F892" s="76"/>
      <c r="G892" s="76"/>
      <c r="H892" s="76"/>
      <c r="I892" s="102"/>
      <c r="J892" s="102"/>
      <c r="K892" s="102"/>
      <c r="L892" s="102"/>
      <c r="M892" s="39"/>
      <c r="N892" s="39"/>
      <c r="O892" s="39"/>
    </row>
    <row r="893" spans="1:15" ht="14" x14ac:dyDescent="0.15">
      <c r="A893" s="76"/>
      <c r="B893" s="76"/>
      <c r="C893" s="76"/>
      <c r="D893" s="102"/>
      <c r="E893" s="76"/>
      <c r="F893" s="76"/>
      <c r="G893" s="76"/>
      <c r="H893" s="76"/>
      <c r="I893" s="102"/>
      <c r="J893" s="102"/>
      <c r="K893" s="102"/>
      <c r="L893" s="102"/>
      <c r="M893" s="39"/>
      <c r="N893" s="39"/>
      <c r="O893" s="39"/>
    </row>
    <row r="894" spans="1:15" ht="14" x14ac:dyDescent="0.15">
      <c r="A894" s="76"/>
      <c r="B894" s="76"/>
      <c r="C894" s="76"/>
      <c r="D894" s="102"/>
      <c r="E894" s="76"/>
      <c r="F894" s="76"/>
      <c r="G894" s="76"/>
      <c r="H894" s="76"/>
      <c r="I894" s="102"/>
      <c r="J894" s="102"/>
      <c r="K894" s="102"/>
      <c r="L894" s="102"/>
      <c r="M894" s="39"/>
      <c r="N894" s="39"/>
      <c r="O894" s="39"/>
    </row>
    <row r="895" spans="1:15" ht="14" x14ac:dyDescent="0.15">
      <c r="A895" s="76"/>
      <c r="B895" s="76"/>
      <c r="C895" s="76"/>
      <c r="D895" s="102"/>
      <c r="E895" s="76"/>
      <c r="F895" s="76"/>
      <c r="G895" s="76"/>
      <c r="H895" s="76"/>
      <c r="I895" s="102"/>
      <c r="J895" s="102"/>
      <c r="K895" s="102"/>
      <c r="L895" s="102"/>
      <c r="M895" s="39"/>
      <c r="N895" s="39"/>
      <c r="O895" s="39"/>
    </row>
    <row r="896" spans="1:15" ht="14" x14ac:dyDescent="0.15">
      <c r="A896" s="76"/>
      <c r="B896" s="76"/>
      <c r="C896" s="76"/>
      <c r="D896" s="102"/>
      <c r="E896" s="76"/>
      <c r="F896" s="76"/>
      <c r="G896" s="76"/>
      <c r="H896" s="76"/>
      <c r="I896" s="102"/>
      <c r="J896" s="102"/>
      <c r="K896" s="102"/>
      <c r="L896" s="102"/>
      <c r="M896" s="39"/>
      <c r="N896" s="39"/>
      <c r="O896" s="39"/>
    </row>
    <row r="897" spans="1:15" ht="14" x14ac:dyDescent="0.15">
      <c r="A897" s="76"/>
      <c r="B897" s="76"/>
      <c r="C897" s="76"/>
      <c r="D897" s="102"/>
      <c r="E897" s="76"/>
      <c r="F897" s="76"/>
      <c r="G897" s="76"/>
      <c r="H897" s="76"/>
      <c r="I897" s="102"/>
      <c r="J897" s="102"/>
      <c r="K897" s="102"/>
      <c r="L897" s="102"/>
      <c r="M897" s="39"/>
      <c r="N897" s="39"/>
      <c r="O897" s="39"/>
    </row>
    <row r="898" spans="1:15" ht="14" x14ac:dyDescent="0.15">
      <c r="A898" s="76"/>
      <c r="B898" s="76"/>
      <c r="C898" s="76"/>
      <c r="D898" s="102"/>
      <c r="E898" s="76"/>
      <c r="F898" s="76"/>
      <c r="G898" s="76"/>
      <c r="H898" s="76"/>
      <c r="I898" s="102"/>
      <c r="J898" s="102"/>
      <c r="K898" s="102"/>
      <c r="L898" s="102"/>
      <c r="M898" s="39"/>
      <c r="N898" s="39"/>
      <c r="O898" s="39"/>
    </row>
    <row r="899" spans="1:15" ht="14" x14ac:dyDescent="0.15">
      <c r="A899" s="76"/>
      <c r="B899" s="76"/>
      <c r="C899" s="76"/>
      <c r="D899" s="102"/>
      <c r="E899" s="76"/>
      <c r="F899" s="76"/>
      <c r="G899" s="76"/>
      <c r="H899" s="76"/>
      <c r="I899" s="102"/>
      <c r="J899" s="102"/>
      <c r="K899" s="102"/>
      <c r="L899" s="102"/>
      <c r="M899" s="39"/>
      <c r="N899" s="39"/>
      <c r="O899" s="39"/>
    </row>
    <row r="900" spans="1:15" ht="14" x14ac:dyDescent="0.15">
      <c r="A900" s="76"/>
      <c r="B900" s="76"/>
      <c r="C900" s="76"/>
      <c r="D900" s="102"/>
      <c r="E900" s="76"/>
      <c r="F900" s="76"/>
      <c r="G900" s="76"/>
      <c r="H900" s="76"/>
      <c r="I900" s="102"/>
      <c r="J900" s="102"/>
      <c r="K900" s="102"/>
      <c r="L900" s="102"/>
      <c r="M900" s="39"/>
      <c r="N900" s="39"/>
      <c r="O900" s="39"/>
    </row>
    <row r="901" spans="1:15" ht="14" x14ac:dyDescent="0.15">
      <c r="A901" s="76"/>
      <c r="B901" s="76"/>
      <c r="C901" s="76"/>
      <c r="D901" s="102"/>
      <c r="E901" s="76"/>
      <c r="F901" s="76"/>
      <c r="G901" s="76"/>
      <c r="H901" s="76"/>
      <c r="I901" s="102"/>
      <c r="J901" s="102"/>
      <c r="K901" s="102"/>
      <c r="L901" s="102"/>
      <c r="M901" s="39"/>
      <c r="N901" s="39"/>
      <c r="O901" s="39"/>
    </row>
    <row r="902" spans="1:15" ht="14" x14ac:dyDescent="0.15">
      <c r="A902" s="76"/>
      <c r="B902" s="76"/>
      <c r="C902" s="76"/>
      <c r="D902" s="102"/>
      <c r="E902" s="76"/>
      <c r="F902" s="76"/>
      <c r="G902" s="76"/>
      <c r="H902" s="76"/>
      <c r="I902" s="102"/>
      <c r="J902" s="102"/>
      <c r="K902" s="102"/>
      <c r="L902" s="102"/>
      <c r="M902" s="39"/>
      <c r="N902" s="39"/>
      <c r="O902" s="39"/>
    </row>
    <row r="903" spans="1:15" ht="14" x14ac:dyDescent="0.15">
      <c r="A903" s="76"/>
      <c r="B903" s="76"/>
      <c r="C903" s="76"/>
      <c r="D903" s="102"/>
      <c r="E903" s="76"/>
      <c r="F903" s="76"/>
      <c r="G903" s="76"/>
      <c r="H903" s="76"/>
      <c r="I903" s="102"/>
      <c r="J903" s="102"/>
      <c r="K903" s="102"/>
      <c r="L903" s="102"/>
      <c r="M903" s="39"/>
      <c r="N903" s="39"/>
      <c r="O903" s="39"/>
    </row>
    <row r="904" spans="1:15" ht="14" x14ac:dyDescent="0.15">
      <c r="A904" s="76"/>
      <c r="B904" s="76"/>
      <c r="C904" s="76"/>
      <c r="D904" s="102"/>
      <c r="E904" s="76"/>
      <c r="F904" s="76"/>
      <c r="G904" s="76"/>
      <c r="H904" s="76"/>
      <c r="I904" s="102"/>
      <c r="J904" s="102"/>
      <c r="K904" s="102"/>
      <c r="L904" s="102"/>
      <c r="M904" s="39"/>
      <c r="N904" s="39"/>
      <c r="O904" s="39"/>
    </row>
    <row r="905" spans="1:15" ht="14" x14ac:dyDescent="0.15">
      <c r="A905" s="76"/>
      <c r="B905" s="76"/>
      <c r="C905" s="76"/>
      <c r="D905" s="102"/>
      <c r="E905" s="76"/>
      <c r="F905" s="76"/>
      <c r="G905" s="76"/>
      <c r="H905" s="76"/>
      <c r="I905" s="102"/>
      <c r="J905" s="102"/>
      <c r="K905" s="102"/>
      <c r="L905" s="102"/>
      <c r="M905" s="39"/>
      <c r="N905" s="39"/>
      <c r="O905" s="39"/>
    </row>
    <row r="906" spans="1:15" ht="14" x14ac:dyDescent="0.15">
      <c r="A906" s="76"/>
      <c r="B906" s="76"/>
      <c r="C906" s="76"/>
      <c r="D906" s="102"/>
      <c r="E906" s="76"/>
      <c r="F906" s="76"/>
      <c r="G906" s="76"/>
      <c r="H906" s="76"/>
      <c r="I906" s="102"/>
      <c r="J906" s="102"/>
      <c r="K906" s="102"/>
      <c r="L906" s="102"/>
      <c r="M906" s="39"/>
      <c r="N906" s="39"/>
      <c r="O906" s="39"/>
    </row>
    <row r="907" spans="1:15" ht="14" x14ac:dyDescent="0.15">
      <c r="A907" s="76"/>
      <c r="B907" s="76"/>
      <c r="C907" s="76"/>
      <c r="D907" s="102"/>
      <c r="E907" s="76"/>
      <c r="F907" s="76"/>
      <c r="G907" s="76"/>
      <c r="H907" s="76"/>
      <c r="I907" s="102"/>
      <c r="J907" s="102"/>
      <c r="K907" s="102"/>
      <c r="L907" s="102"/>
      <c r="M907" s="39"/>
      <c r="N907" s="39"/>
      <c r="O907" s="39"/>
    </row>
    <row r="908" spans="1:15" ht="14" x14ac:dyDescent="0.15">
      <c r="A908" s="76"/>
      <c r="B908" s="76"/>
      <c r="C908" s="76"/>
      <c r="D908" s="102"/>
      <c r="E908" s="76"/>
      <c r="F908" s="76"/>
      <c r="G908" s="76"/>
      <c r="H908" s="76"/>
      <c r="I908" s="102"/>
      <c r="J908" s="102"/>
      <c r="K908" s="102"/>
      <c r="L908" s="102"/>
      <c r="M908" s="39"/>
      <c r="N908" s="39"/>
      <c r="O908" s="39"/>
    </row>
    <row r="909" spans="1:15" ht="14" x14ac:dyDescent="0.15">
      <c r="A909" s="76"/>
      <c r="B909" s="76"/>
      <c r="C909" s="76"/>
      <c r="D909" s="102"/>
      <c r="E909" s="76"/>
      <c r="F909" s="76"/>
      <c r="G909" s="76"/>
      <c r="H909" s="76"/>
      <c r="I909" s="102"/>
      <c r="J909" s="102"/>
      <c r="K909" s="102"/>
      <c r="L909" s="102"/>
      <c r="M909" s="39"/>
      <c r="N909" s="39"/>
      <c r="O909" s="39"/>
    </row>
    <row r="910" spans="1:15" ht="14" x14ac:dyDescent="0.15">
      <c r="A910" s="76"/>
      <c r="B910" s="76"/>
      <c r="C910" s="76"/>
      <c r="D910" s="102"/>
      <c r="E910" s="76"/>
      <c r="F910" s="76"/>
      <c r="G910" s="76"/>
      <c r="H910" s="76"/>
      <c r="I910" s="102"/>
      <c r="J910" s="102"/>
      <c r="K910" s="102"/>
      <c r="L910" s="102"/>
      <c r="M910" s="39"/>
      <c r="N910" s="39"/>
      <c r="O910" s="39"/>
    </row>
    <row r="911" spans="1:15" ht="14" x14ac:dyDescent="0.15">
      <c r="A911" s="76"/>
      <c r="B911" s="76"/>
      <c r="C911" s="76"/>
      <c r="D911" s="102"/>
      <c r="E911" s="76"/>
      <c r="F911" s="76"/>
      <c r="G911" s="76"/>
      <c r="H911" s="76"/>
      <c r="I911" s="102"/>
      <c r="J911" s="102"/>
      <c r="K911" s="102"/>
      <c r="L911" s="102"/>
      <c r="M911" s="39"/>
      <c r="N911" s="39"/>
      <c r="O911" s="39"/>
    </row>
    <row r="912" spans="1:15" ht="14" x14ac:dyDescent="0.15">
      <c r="A912" s="76"/>
      <c r="B912" s="76"/>
      <c r="C912" s="76"/>
      <c r="D912" s="102"/>
      <c r="E912" s="76"/>
      <c r="F912" s="76"/>
      <c r="G912" s="76"/>
      <c r="H912" s="76"/>
      <c r="I912" s="102"/>
      <c r="J912" s="102"/>
      <c r="K912" s="102"/>
      <c r="L912" s="102"/>
      <c r="M912" s="39"/>
      <c r="N912" s="39"/>
      <c r="O912" s="39"/>
    </row>
    <row r="913" spans="1:15" ht="14" x14ac:dyDescent="0.15">
      <c r="A913" s="76"/>
      <c r="B913" s="76"/>
      <c r="C913" s="76"/>
      <c r="D913" s="102"/>
      <c r="E913" s="76"/>
      <c r="F913" s="76"/>
      <c r="G913" s="76"/>
      <c r="H913" s="76"/>
      <c r="I913" s="102"/>
      <c r="J913" s="102"/>
      <c r="K913" s="102"/>
      <c r="L913" s="102"/>
      <c r="M913" s="39"/>
      <c r="N913" s="39"/>
      <c r="O913" s="39"/>
    </row>
    <row r="914" spans="1:15" ht="14" x14ac:dyDescent="0.15">
      <c r="A914" s="76"/>
      <c r="B914" s="76"/>
      <c r="C914" s="76"/>
      <c r="D914" s="102"/>
      <c r="E914" s="76"/>
      <c r="F914" s="76"/>
      <c r="G914" s="76"/>
      <c r="H914" s="76"/>
      <c r="I914" s="102"/>
      <c r="J914" s="102"/>
      <c r="K914" s="102"/>
      <c r="L914" s="102"/>
      <c r="M914" s="39"/>
      <c r="N914" s="39"/>
      <c r="O914" s="39"/>
    </row>
    <row r="915" spans="1:15" ht="14" x14ac:dyDescent="0.15">
      <c r="A915" s="76"/>
      <c r="B915" s="76"/>
      <c r="C915" s="76"/>
      <c r="D915" s="102"/>
      <c r="E915" s="76"/>
      <c r="F915" s="76"/>
      <c r="G915" s="76"/>
      <c r="H915" s="76"/>
      <c r="I915" s="102"/>
      <c r="J915" s="102"/>
      <c r="K915" s="102"/>
      <c r="L915" s="102"/>
      <c r="M915" s="39"/>
      <c r="N915" s="39"/>
      <c r="O915" s="39"/>
    </row>
    <row r="916" spans="1:15" ht="14" x14ac:dyDescent="0.15">
      <c r="A916" s="76"/>
      <c r="B916" s="76"/>
      <c r="C916" s="76"/>
      <c r="D916" s="102"/>
      <c r="E916" s="76"/>
      <c r="F916" s="76"/>
      <c r="G916" s="76"/>
      <c r="H916" s="76"/>
      <c r="I916" s="102"/>
      <c r="J916" s="102"/>
      <c r="K916" s="102"/>
      <c r="L916" s="102"/>
      <c r="M916" s="39"/>
      <c r="N916" s="39"/>
      <c r="O916" s="39"/>
    </row>
    <row r="917" spans="1:15" ht="14" x14ac:dyDescent="0.15">
      <c r="A917" s="76"/>
      <c r="B917" s="76"/>
      <c r="C917" s="76"/>
      <c r="D917" s="102"/>
      <c r="E917" s="76"/>
      <c r="F917" s="76"/>
      <c r="G917" s="76"/>
      <c r="H917" s="76"/>
      <c r="I917" s="102"/>
      <c r="J917" s="102"/>
      <c r="K917" s="102"/>
      <c r="L917" s="102"/>
      <c r="M917" s="39"/>
      <c r="N917" s="39"/>
      <c r="O917" s="39"/>
    </row>
    <row r="918" spans="1:15" ht="14" x14ac:dyDescent="0.15">
      <c r="A918" s="76"/>
      <c r="B918" s="76"/>
      <c r="C918" s="76"/>
      <c r="D918" s="102"/>
      <c r="E918" s="76"/>
      <c r="F918" s="76"/>
      <c r="G918" s="76"/>
      <c r="H918" s="76"/>
      <c r="I918" s="102"/>
      <c r="J918" s="102"/>
      <c r="K918" s="102"/>
      <c r="L918" s="102"/>
      <c r="M918" s="39"/>
      <c r="N918" s="39"/>
      <c r="O918" s="39"/>
    </row>
    <row r="919" spans="1:15" ht="14" x14ac:dyDescent="0.15">
      <c r="A919" s="76"/>
      <c r="B919" s="76"/>
      <c r="C919" s="76"/>
      <c r="D919" s="102"/>
      <c r="E919" s="76"/>
      <c r="F919" s="76"/>
      <c r="G919" s="76"/>
      <c r="H919" s="76"/>
      <c r="I919" s="102"/>
      <c r="J919" s="102"/>
      <c r="K919" s="102"/>
      <c r="L919" s="102"/>
      <c r="M919" s="39"/>
      <c r="N919" s="39"/>
      <c r="O919" s="39"/>
    </row>
    <row r="920" spans="1:15" ht="14" x14ac:dyDescent="0.15">
      <c r="A920" s="76"/>
      <c r="B920" s="76"/>
      <c r="C920" s="76"/>
      <c r="D920" s="102"/>
      <c r="E920" s="76"/>
      <c r="F920" s="76"/>
      <c r="G920" s="76"/>
      <c r="H920" s="76"/>
      <c r="I920" s="102"/>
      <c r="J920" s="102"/>
      <c r="K920" s="102"/>
      <c r="L920" s="102"/>
      <c r="M920" s="39"/>
      <c r="N920" s="39"/>
      <c r="O920" s="39"/>
    </row>
    <row r="921" spans="1:15" ht="14" x14ac:dyDescent="0.15">
      <c r="A921" s="76"/>
      <c r="B921" s="76"/>
      <c r="C921" s="76"/>
      <c r="D921" s="102"/>
      <c r="E921" s="76"/>
      <c r="F921" s="76"/>
      <c r="G921" s="76"/>
      <c r="H921" s="76"/>
      <c r="I921" s="102"/>
      <c r="J921" s="102"/>
      <c r="K921" s="102"/>
      <c r="L921" s="102"/>
      <c r="M921" s="39"/>
      <c r="N921" s="39"/>
      <c r="O921" s="39"/>
    </row>
    <row r="922" spans="1:15" ht="14" x14ac:dyDescent="0.15">
      <c r="A922" s="76"/>
      <c r="B922" s="76"/>
      <c r="C922" s="76"/>
      <c r="D922" s="102"/>
      <c r="E922" s="76"/>
      <c r="F922" s="76"/>
      <c r="G922" s="76"/>
      <c r="H922" s="76"/>
      <c r="I922" s="102"/>
      <c r="J922" s="102"/>
      <c r="K922" s="102"/>
      <c r="L922" s="102"/>
      <c r="M922" s="39"/>
      <c r="N922" s="39"/>
      <c r="O922" s="39"/>
    </row>
    <row r="923" spans="1:15" ht="14" x14ac:dyDescent="0.15">
      <c r="A923" s="76"/>
      <c r="B923" s="76"/>
      <c r="C923" s="76"/>
      <c r="D923" s="102"/>
      <c r="E923" s="76"/>
      <c r="F923" s="76"/>
      <c r="G923" s="76"/>
      <c r="H923" s="76"/>
      <c r="I923" s="102"/>
      <c r="J923" s="102"/>
      <c r="K923" s="102"/>
      <c r="L923" s="102"/>
      <c r="M923" s="39"/>
      <c r="N923" s="39"/>
      <c r="O923" s="39"/>
    </row>
    <row r="924" spans="1:15" ht="14" x14ac:dyDescent="0.15">
      <c r="A924" s="76"/>
      <c r="B924" s="76"/>
      <c r="C924" s="76"/>
      <c r="D924" s="102"/>
      <c r="E924" s="76"/>
      <c r="F924" s="76"/>
      <c r="G924" s="76"/>
      <c r="H924" s="76"/>
      <c r="I924" s="102"/>
      <c r="J924" s="102"/>
      <c r="K924" s="102"/>
      <c r="L924" s="102"/>
      <c r="M924" s="39"/>
      <c r="N924" s="39"/>
      <c r="O924" s="39"/>
    </row>
    <row r="925" spans="1:15" ht="14" x14ac:dyDescent="0.15">
      <c r="A925" s="76"/>
      <c r="B925" s="76"/>
      <c r="C925" s="76"/>
      <c r="D925" s="102"/>
      <c r="E925" s="76"/>
      <c r="F925" s="76"/>
      <c r="G925" s="76"/>
      <c r="H925" s="76"/>
      <c r="I925" s="102"/>
      <c r="J925" s="102"/>
      <c r="K925" s="102"/>
      <c r="L925" s="102"/>
      <c r="M925" s="39"/>
      <c r="N925" s="39"/>
      <c r="O925" s="39"/>
    </row>
    <row r="926" spans="1:15" ht="14" x14ac:dyDescent="0.15">
      <c r="A926" s="76"/>
      <c r="B926" s="76"/>
      <c r="C926" s="76"/>
      <c r="D926" s="102"/>
      <c r="E926" s="76"/>
      <c r="F926" s="76"/>
      <c r="G926" s="76"/>
      <c r="H926" s="76"/>
      <c r="I926" s="102"/>
      <c r="J926" s="102"/>
      <c r="K926" s="102"/>
      <c r="L926" s="102"/>
      <c r="M926" s="39"/>
      <c r="N926" s="39"/>
      <c r="O926" s="39"/>
    </row>
    <row r="927" spans="1:15" ht="14" x14ac:dyDescent="0.15">
      <c r="A927" s="76"/>
      <c r="B927" s="76"/>
      <c r="C927" s="76"/>
      <c r="D927" s="102"/>
      <c r="E927" s="76"/>
      <c r="F927" s="76"/>
      <c r="G927" s="76"/>
      <c r="H927" s="76"/>
      <c r="I927" s="102"/>
      <c r="J927" s="102"/>
      <c r="K927" s="102"/>
      <c r="L927" s="102"/>
      <c r="M927" s="39"/>
      <c r="N927" s="39"/>
      <c r="O927" s="39"/>
    </row>
    <row r="928" spans="1:15" ht="14" x14ac:dyDescent="0.15">
      <c r="A928" s="76"/>
      <c r="B928" s="76"/>
      <c r="C928" s="76"/>
      <c r="D928" s="102"/>
      <c r="E928" s="76"/>
      <c r="F928" s="76"/>
      <c r="G928" s="76"/>
      <c r="H928" s="76"/>
      <c r="I928" s="102"/>
      <c r="J928" s="102"/>
      <c r="K928" s="102"/>
      <c r="L928" s="102"/>
      <c r="M928" s="39"/>
      <c r="N928" s="39"/>
      <c r="O928" s="39"/>
    </row>
    <row r="929" spans="1:15" ht="14" x14ac:dyDescent="0.15">
      <c r="A929" s="76"/>
      <c r="B929" s="76"/>
      <c r="C929" s="76"/>
      <c r="D929" s="102"/>
      <c r="E929" s="76"/>
      <c r="F929" s="76"/>
      <c r="G929" s="76"/>
      <c r="H929" s="76"/>
      <c r="I929" s="102"/>
      <c r="J929" s="102"/>
      <c r="K929" s="102"/>
      <c r="L929" s="102"/>
      <c r="M929" s="39"/>
      <c r="N929" s="39"/>
      <c r="O929" s="39"/>
    </row>
    <row r="930" spans="1:15" ht="14" x14ac:dyDescent="0.15">
      <c r="A930" s="76"/>
      <c r="B930" s="76"/>
      <c r="C930" s="76"/>
      <c r="D930" s="102"/>
      <c r="E930" s="76"/>
      <c r="F930" s="76"/>
      <c r="G930" s="76"/>
      <c r="H930" s="76"/>
      <c r="I930" s="102"/>
      <c r="J930" s="102"/>
      <c r="K930" s="102"/>
      <c r="L930" s="102"/>
      <c r="M930" s="39"/>
      <c r="N930" s="39"/>
      <c r="O930" s="39"/>
    </row>
    <row r="931" spans="1:15" ht="14" x14ac:dyDescent="0.15">
      <c r="A931" s="76"/>
      <c r="B931" s="76"/>
      <c r="C931" s="76"/>
      <c r="D931" s="102"/>
      <c r="E931" s="76"/>
      <c r="F931" s="76"/>
      <c r="G931" s="76"/>
      <c r="H931" s="76"/>
      <c r="I931" s="102"/>
      <c r="J931" s="102"/>
      <c r="K931" s="102"/>
      <c r="L931" s="102"/>
      <c r="M931" s="39"/>
      <c r="N931" s="39"/>
      <c r="O931" s="39"/>
    </row>
    <row r="932" spans="1:15" ht="14" x14ac:dyDescent="0.15">
      <c r="A932" s="76"/>
      <c r="B932" s="76"/>
      <c r="C932" s="76"/>
      <c r="D932" s="102"/>
      <c r="E932" s="76"/>
      <c r="F932" s="76"/>
      <c r="G932" s="76"/>
      <c r="H932" s="76"/>
      <c r="I932" s="102"/>
      <c r="J932" s="102"/>
      <c r="K932" s="102"/>
      <c r="L932" s="102"/>
      <c r="M932" s="39"/>
      <c r="N932" s="39"/>
      <c r="O932" s="39"/>
    </row>
    <row r="933" spans="1:15" ht="14" x14ac:dyDescent="0.15">
      <c r="A933" s="76"/>
      <c r="B933" s="76"/>
      <c r="C933" s="76"/>
      <c r="D933" s="102"/>
      <c r="E933" s="76"/>
      <c r="F933" s="76"/>
      <c r="G933" s="76"/>
      <c r="H933" s="76"/>
      <c r="I933" s="102"/>
      <c r="J933" s="102"/>
      <c r="K933" s="102"/>
      <c r="L933" s="102"/>
      <c r="M933" s="39"/>
      <c r="N933" s="39"/>
      <c r="O933" s="39"/>
    </row>
    <row r="934" spans="1:15" ht="14" x14ac:dyDescent="0.15">
      <c r="A934" s="76"/>
      <c r="B934" s="76"/>
      <c r="C934" s="76"/>
      <c r="D934" s="102"/>
      <c r="E934" s="76"/>
      <c r="F934" s="76"/>
      <c r="G934" s="76"/>
      <c r="H934" s="76"/>
      <c r="I934" s="102"/>
      <c r="J934" s="102"/>
      <c r="K934" s="102"/>
      <c r="L934" s="102"/>
      <c r="M934" s="39"/>
      <c r="N934" s="39"/>
      <c r="O934" s="39"/>
    </row>
    <row r="935" spans="1:15" ht="14" x14ac:dyDescent="0.15">
      <c r="A935" s="76"/>
      <c r="B935" s="76"/>
      <c r="C935" s="76"/>
      <c r="D935" s="102"/>
      <c r="E935" s="76"/>
      <c r="F935" s="76"/>
      <c r="G935" s="76"/>
      <c r="H935" s="76"/>
      <c r="I935" s="102"/>
      <c r="J935" s="102"/>
      <c r="K935" s="102"/>
      <c r="L935" s="102"/>
      <c r="M935" s="39"/>
      <c r="N935" s="39"/>
      <c r="O935" s="39"/>
    </row>
    <row r="936" spans="1:15" ht="14" x14ac:dyDescent="0.15">
      <c r="A936" s="76"/>
      <c r="B936" s="76"/>
      <c r="C936" s="76"/>
      <c r="D936" s="102"/>
      <c r="E936" s="76"/>
      <c r="F936" s="76"/>
      <c r="G936" s="76"/>
      <c r="H936" s="76"/>
      <c r="I936" s="102"/>
      <c r="J936" s="102"/>
      <c r="K936" s="102"/>
      <c r="L936" s="102"/>
      <c r="M936" s="39"/>
      <c r="N936" s="39"/>
      <c r="O936" s="39"/>
    </row>
    <row r="937" spans="1:15" ht="14" x14ac:dyDescent="0.15">
      <c r="A937" s="76"/>
      <c r="B937" s="76"/>
      <c r="C937" s="76"/>
      <c r="D937" s="102"/>
      <c r="E937" s="76"/>
      <c r="F937" s="76"/>
      <c r="G937" s="76"/>
      <c r="H937" s="76"/>
      <c r="I937" s="102"/>
      <c r="J937" s="102"/>
      <c r="K937" s="102"/>
      <c r="L937" s="102"/>
      <c r="M937" s="39"/>
      <c r="N937" s="39"/>
      <c r="O937" s="39"/>
    </row>
    <row r="938" spans="1:15" ht="14" x14ac:dyDescent="0.15">
      <c r="A938" s="76"/>
      <c r="B938" s="76"/>
      <c r="C938" s="76"/>
      <c r="D938" s="102"/>
      <c r="E938" s="76"/>
      <c r="F938" s="76"/>
      <c r="G938" s="76"/>
      <c r="H938" s="76"/>
      <c r="I938" s="102"/>
      <c r="J938" s="102"/>
      <c r="K938" s="102"/>
      <c r="L938" s="102"/>
      <c r="M938" s="39"/>
      <c r="N938" s="39"/>
      <c r="O938" s="39"/>
    </row>
    <row r="939" spans="1:15" ht="14" x14ac:dyDescent="0.15">
      <c r="A939" s="76"/>
      <c r="B939" s="76"/>
      <c r="C939" s="76"/>
      <c r="D939" s="102"/>
      <c r="E939" s="76"/>
      <c r="F939" s="76"/>
      <c r="G939" s="76"/>
      <c r="H939" s="76"/>
      <c r="I939" s="102"/>
      <c r="J939" s="102"/>
      <c r="K939" s="102"/>
      <c r="L939" s="102"/>
      <c r="M939" s="39"/>
      <c r="N939" s="39"/>
      <c r="O939" s="39"/>
    </row>
    <row r="940" spans="1:15" ht="14" x14ac:dyDescent="0.15">
      <c r="A940" s="76"/>
      <c r="B940" s="76"/>
      <c r="C940" s="76"/>
      <c r="D940" s="102"/>
      <c r="E940" s="76"/>
      <c r="F940" s="76"/>
      <c r="G940" s="76"/>
      <c r="H940" s="76"/>
      <c r="I940" s="102"/>
      <c r="J940" s="102"/>
      <c r="K940" s="102"/>
      <c r="L940" s="102"/>
      <c r="M940" s="39"/>
      <c r="N940" s="39"/>
      <c r="O940" s="39"/>
    </row>
    <row r="941" spans="1:15" ht="14" x14ac:dyDescent="0.15">
      <c r="A941" s="76"/>
      <c r="B941" s="76"/>
      <c r="C941" s="76"/>
      <c r="D941" s="102"/>
      <c r="E941" s="76"/>
      <c r="F941" s="76"/>
      <c r="G941" s="76"/>
      <c r="H941" s="76"/>
      <c r="I941" s="102"/>
      <c r="J941" s="102"/>
      <c r="K941" s="102"/>
      <c r="L941" s="102"/>
      <c r="M941" s="39"/>
      <c r="N941" s="39"/>
      <c r="O941" s="39"/>
    </row>
    <row r="942" spans="1:15" ht="14" x14ac:dyDescent="0.15">
      <c r="A942" s="76"/>
      <c r="B942" s="76"/>
      <c r="C942" s="76"/>
      <c r="D942" s="102"/>
      <c r="E942" s="76"/>
      <c r="F942" s="76"/>
      <c r="G942" s="76"/>
      <c r="H942" s="76"/>
      <c r="I942" s="102"/>
      <c r="J942" s="102"/>
      <c r="K942" s="102"/>
      <c r="L942" s="102"/>
      <c r="M942" s="39"/>
      <c r="N942" s="39"/>
      <c r="O942" s="39"/>
    </row>
    <row r="943" spans="1:15" ht="14" x14ac:dyDescent="0.15">
      <c r="A943" s="76"/>
      <c r="B943" s="76"/>
      <c r="C943" s="76"/>
      <c r="D943" s="102"/>
      <c r="E943" s="76"/>
      <c r="F943" s="76"/>
      <c r="G943" s="76"/>
      <c r="H943" s="76"/>
      <c r="I943" s="102"/>
      <c r="J943" s="102"/>
      <c r="K943" s="102"/>
      <c r="L943" s="102"/>
      <c r="M943" s="39"/>
      <c r="N943" s="39"/>
      <c r="O943" s="39"/>
    </row>
    <row r="944" spans="1:15" ht="14" x14ac:dyDescent="0.15">
      <c r="A944" s="76"/>
      <c r="B944" s="76"/>
      <c r="C944" s="76"/>
      <c r="D944" s="102"/>
      <c r="E944" s="76"/>
      <c r="F944" s="76"/>
      <c r="G944" s="76"/>
      <c r="H944" s="76"/>
      <c r="I944" s="102"/>
      <c r="J944" s="102"/>
      <c r="K944" s="102"/>
      <c r="L944" s="102"/>
      <c r="M944" s="39"/>
      <c r="N944" s="39"/>
      <c r="O944" s="39"/>
    </row>
    <row r="945" spans="1:15" ht="14" x14ac:dyDescent="0.15">
      <c r="A945" s="76"/>
      <c r="B945" s="76"/>
      <c r="C945" s="76"/>
      <c r="D945" s="102"/>
      <c r="E945" s="76"/>
      <c r="F945" s="76"/>
      <c r="G945" s="76"/>
      <c r="H945" s="76"/>
      <c r="I945" s="102"/>
      <c r="J945" s="102"/>
      <c r="K945" s="102"/>
      <c r="L945" s="102"/>
      <c r="M945" s="39"/>
      <c r="N945" s="39"/>
      <c r="O945" s="39"/>
    </row>
    <row r="946" spans="1:15" ht="14" x14ac:dyDescent="0.15">
      <c r="A946" s="76"/>
      <c r="B946" s="76"/>
      <c r="C946" s="76"/>
      <c r="D946" s="102"/>
      <c r="E946" s="76"/>
      <c r="F946" s="76"/>
      <c r="G946" s="76"/>
      <c r="H946" s="76"/>
      <c r="I946" s="102"/>
      <c r="J946" s="102"/>
      <c r="K946" s="102"/>
      <c r="L946" s="102"/>
      <c r="M946" s="39"/>
      <c r="N946" s="39"/>
      <c r="O946" s="39"/>
    </row>
    <row r="947" spans="1:15" ht="14" x14ac:dyDescent="0.15">
      <c r="A947" s="76"/>
      <c r="B947" s="76"/>
      <c r="C947" s="76"/>
      <c r="D947" s="102"/>
      <c r="E947" s="76"/>
      <c r="F947" s="76"/>
      <c r="G947" s="76"/>
      <c r="H947" s="76"/>
      <c r="I947" s="102"/>
      <c r="J947" s="102"/>
      <c r="K947" s="102"/>
      <c r="L947" s="102"/>
      <c r="M947" s="39"/>
      <c r="N947" s="39"/>
      <c r="O947" s="39"/>
    </row>
    <row r="948" spans="1:15" ht="14" x14ac:dyDescent="0.15">
      <c r="A948" s="76"/>
      <c r="B948" s="76"/>
      <c r="C948" s="76"/>
      <c r="D948" s="102"/>
      <c r="E948" s="76"/>
      <c r="F948" s="76"/>
      <c r="G948" s="76"/>
      <c r="H948" s="76"/>
      <c r="I948" s="102"/>
      <c r="J948" s="102"/>
      <c r="K948" s="102"/>
      <c r="L948" s="102"/>
      <c r="M948" s="39"/>
      <c r="N948" s="39"/>
      <c r="O948" s="39"/>
    </row>
    <row r="949" spans="1:15" ht="14" x14ac:dyDescent="0.15">
      <c r="A949" s="76"/>
      <c r="B949" s="76"/>
      <c r="C949" s="76"/>
      <c r="D949" s="102"/>
      <c r="E949" s="76"/>
      <c r="F949" s="76"/>
      <c r="G949" s="76"/>
      <c r="H949" s="76"/>
      <c r="I949" s="102"/>
      <c r="J949" s="102"/>
      <c r="K949" s="102"/>
      <c r="L949" s="102"/>
      <c r="M949" s="39"/>
      <c r="N949" s="39"/>
      <c r="O949" s="39"/>
    </row>
    <row r="950" spans="1:15" ht="14" x14ac:dyDescent="0.15">
      <c r="A950" s="76"/>
      <c r="B950" s="76"/>
      <c r="C950" s="76"/>
      <c r="D950" s="102"/>
      <c r="E950" s="76"/>
      <c r="F950" s="76"/>
      <c r="G950" s="76"/>
      <c r="H950" s="76"/>
      <c r="I950" s="102"/>
      <c r="J950" s="102"/>
      <c r="K950" s="102"/>
      <c r="L950" s="102"/>
      <c r="M950" s="39"/>
      <c r="N950" s="39"/>
      <c r="O950" s="39"/>
    </row>
    <row r="951" spans="1:15" ht="14" x14ac:dyDescent="0.15">
      <c r="A951" s="76"/>
      <c r="B951" s="76"/>
      <c r="C951" s="76"/>
      <c r="D951" s="102"/>
      <c r="E951" s="76"/>
      <c r="F951" s="76"/>
      <c r="G951" s="76"/>
      <c r="H951" s="76"/>
      <c r="I951" s="102"/>
      <c r="J951" s="102"/>
      <c r="K951" s="102"/>
      <c r="L951" s="102"/>
      <c r="M951" s="39"/>
      <c r="N951" s="39"/>
      <c r="O951" s="39"/>
    </row>
    <row r="952" spans="1:15" ht="14" x14ac:dyDescent="0.15">
      <c r="A952" s="76"/>
      <c r="B952" s="76"/>
      <c r="C952" s="76"/>
      <c r="D952" s="102"/>
      <c r="E952" s="76"/>
      <c r="F952" s="76"/>
      <c r="G952" s="76"/>
      <c r="H952" s="76"/>
      <c r="I952" s="102"/>
      <c r="J952" s="102"/>
      <c r="K952" s="102"/>
      <c r="L952" s="102"/>
      <c r="M952" s="39"/>
      <c r="N952" s="39"/>
      <c r="O952" s="39"/>
    </row>
    <row r="953" spans="1:15" ht="14" x14ac:dyDescent="0.15">
      <c r="A953" s="76"/>
      <c r="B953" s="76"/>
      <c r="C953" s="76"/>
      <c r="D953" s="102"/>
      <c r="E953" s="76"/>
      <c r="F953" s="76"/>
      <c r="G953" s="76"/>
      <c r="H953" s="76"/>
      <c r="I953" s="102"/>
      <c r="J953" s="102"/>
      <c r="K953" s="102"/>
      <c r="L953" s="102"/>
      <c r="M953" s="39"/>
      <c r="N953" s="39"/>
      <c r="O953" s="39"/>
    </row>
    <row r="954" spans="1:15" ht="14" x14ac:dyDescent="0.15">
      <c r="A954" s="76"/>
      <c r="B954" s="76"/>
      <c r="C954" s="76"/>
      <c r="D954" s="102"/>
      <c r="E954" s="76"/>
      <c r="F954" s="76"/>
      <c r="G954" s="76"/>
      <c r="H954" s="76"/>
      <c r="I954" s="102"/>
      <c r="J954" s="102"/>
      <c r="K954" s="102"/>
      <c r="L954" s="102"/>
      <c r="M954" s="39"/>
      <c r="N954" s="39"/>
      <c r="O954" s="39"/>
    </row>
    <row r="955" spans="1:15" ht="14" x14ac:dyDescent="0.15">
      <c r="A955" s="76"/>
      <c r="B955" s="76"/>
      <c r="C955" s="76"/>
      <c r="D955" s="102"/>
      <c r="E955" s="76"/>
      <c r="F955" s="76"/>
      <c r="G955" s="76"/>
      <c r="H955" s="76"/>
      <c r="I955" s="102"/>
      <c r="J955" s="102"/>
      <c r="K955" s="102"/>
      <c r="L955" s="102"/>
      <c r="M955" s="39"/>
      <c r="N955" s="39"/>
      <c r="O955" s="39"/>
    </row>
    <row r="956" spans="1:15" ht="14" x14ac:dyDescent="0.15">
      <c r="A956" s="76"/>
      <c r="B956" s="76"/>
      <c r="C956" s="76"/>
      <c r="D956" s="102"/>
      <c r="E956" s="76"/>
      <c r="F956" s="76"/>
      <c r="G956" s="76"/>
      <c r="H956" s="76"/>
      <c r="I956" s="102"/>
      <c r="J956" s="102"/>
      <c r="K956" s="102"/>
      <c r="L956" s="102"/>
      <c r="M956" s="39"/>
      <c r="N956" s="39"/>
      <c r="O956" s="39"/>
    </row>
    <row r="957" spans="1:15" ht="14" x14ac:dyDescent="0.15">
      <c r="A957" s="76"/>
      <c r="B957" s="76"/>
      <c r="C957" s="76"/>
      <c r="D957" s="102"/>
      <c r="E957" s="76"/>
      <c r="F957" s="76"/>
      <c r="G957" s="76"/>
      <c r="H957" s="76"/>
      <c r="I957" s="102"/>
      <c r="J957" s="102"/>
      <c r="K957" s="102"/>
      <c r="L957" s="102"/>
      <c r="M957" s="39"/>
      <c r="N957" s="39"/>
      <c r="O957" s="39"/>
    </row>
    <row r="958" spans="1:15" ht="14" x14ac:dyDescent="0.15">
      <c r="A958" s="76"/>
      <c r="B958" s="76"/>
      <c r="C958" s="76"/>
      <c r="D958" s="102"/>
      <c r="E958" s="76"/>
      <c r="F958" s="76"/>
      <c r="G958" s="76"/>
      <c r="H958" s="76"/>
      <c r="I958" s="102"/>
      <c r="J958" s="102"/>
      <c r="K958" s="102"/>
      <c r="L958" s="102"/>
      <c r="M958" s="39"/>
      <c r="N958" s="39"/>
      <c r="O958" s="39"/>
    </row>
    <row r="959" spans="1:15" ht="14" x14ac:dyDescent="0.15">
      <c r="A959" s="76"/>
      <c r="B959" s="76"/>
      <c r="C959" s="76"/>
      <c r="D959" s="102"/>
      <c r="E959" s="76"/>
      <c r="F959" s="76"/>
      <c r="G959" s="76"/>
      <c r="H959" s="76"/>
      <c r="I959" s="102"/>
      <c r="J959" s="102"/>
      <c r="K959" s="102"/>
      <c r="L959" s="102"/>
      <c r="M959" s="39"/>
      <c r="N959" s="39"/>
      <c r="O959" s="39"/>
    </row>
    <row r="960" spans="1:15" ht="14" x14ac:dyDescent="0.15">
      <c r="A960" s="76"/>
      <c r="B960" s="76"/>
      <c r="C960" s="76"/>
      <c r="D960" s="102"/>
      <c r="E960" s="76"/>
      <c r="F960" s="76"/>
      <c r="G960" s="76"/>
      <c r="H960" s="76"/>
      <c r="I960" s="102"/>
      <c r="J960" s="102"/>
      <c r="K960" s="102"/>
      <c r="L960" s="102"/>
      <c r="M960" s="39"/>
      <c r="N960" s="39"/>
      <c r="O960" s="39"/>
    </row>
    <row r="961" spans="1:15" ht="14" x14ac:dyDescent="0.15">
      <c r="A961" s="76"/>
      <c r="B961" s="76"/>
      <c r="C961" s="76"/>
      <c r="D961" s="102"/>
      <c r="E961" s="76"/>
      <c r="F961" s="76"/>
      <c r="G961" s="76"/>
      <c r="H961" s="76"/>
      <c r="I961" s="102"/>
      <c r="J961" s="102"/>
      <c r="K961" s="102"/>
      <c r="L961" s="102"/>
      <c r="M961" s="39"/>
      <c r="N961" s="39"/>
      <c r="O961" s="39"/>
    </row>
    <row r="962" spans="1:15" ht="14" x14ac:dyDescent="0.15">
      <c r="A962" s="76"/>
      <c r="B962" s="76"/>
      <c r="C962" s="76"/>
      <c r="D962" s="102"/>
      <c r="E962" s="76"/>
      <c r="F962" s="76"/>
      <c r="G962" s="76"/>
      <c r="H962" s="76"/>
      <c r="I962" s="102"/>
      <c r="J962" s="102"/>
      <c r="K962" s="102"/>
      <c r="L962" s="102"/>
      <c r="M962" s="39"/>
      <c r="N962" s="39"/>
      <c r="O962" s="39"/>
    </row>
    <row r="963" spans="1:15" ht="14" x14ac:dyDescent="0.15">
      <c r="A963" s="76"/>
      <c r="B963" s="76"/>
      <c r="C963" s="76"/>
      <c r="D963" s="102"/>
      <c r="E963" s="76"/>
      <c r="F963" s="76"/>
      <c r="G963" s="76"/>
      <c r="H963" s="76"/>
      <c r="I963" s="102"/>
      <c r="J963" s="102"/>
      <c r="K963" s="102"/>
      <c r="L963" s="102"/>
      <c r="M963" s="39"/>
      <c r="N963" s="39"/>
      <c r="O963" s="39"/>
    </row>
    <row r="964" spans="1:15" ht="14" x14ac:dyDescent="0.15">
      <c r="A964" s="76"/>
      <c r="B964" s="76"/>
      <c r="C964" s="76"/>
      <c r="D964" s="102"/>
      <c r="E964" s="76"/>
      <c r="F964" s="76"/>
      <c r="G964" s="76"/>
      <c r="H964" s="76"/>
      <c r="I964" s="102"/>
      <c r="J964" s="102"/>
      <c r="K964" s="102"/>
      <c r="L964" s="102"/>
      <c r="M964" s="39"/>
      <c r="N964" s="39"/>
      <c r="O964" s="39"/>
    </row>
    <row r="965" spans="1:15" ht="14" x14ac:dyDescent="0.15">
      <c r="A965" s="76"/>
      <c r="B965" s="76"/>
      <c r="C965" s="76"/>
      <c r="D965" s="102"/>
      <c r="E965" s="76"/>
      <c r="F965" s="76"/>
      <c r="G965" s="76"/>
      <c r="H965" s="76"/>
      <c r="I965" s="102"/>
      <c r="J965" s="102"/>
      <c r="K965" s="102"/>
      <c r="L965" s="102"/>
      <c r="M965" s="39"/>
      <c r="N965" s="39"/>
      <c r="O965" s="39"/>
    </row>
    <row r="966" spans="1:15" ht="14" x14ac:dyDescent="0.15">
      <c r="A966" s="76"/>
      <c r="B966" s="76"/>
      <c r="C966" s="76"/>
      <c r="D966" s="102"/>
      <c r="E966" s="76"/>
      <c r="F966" s="76"/>
      <c r="G966" s="76"/>
      <c r="H966" s="76"/>
      <c r="I966" s="102"/>
      <c r="J966" s="102"/>
      <c r="K966" s="102"/>
      <c r="L966" s="102"/>
      <c r="M966" s="39"/>
      <c r="N966" s="39"/>
      <c r="O966" s="39"/>
    </row>
    <row r="967" spans="1:15" ht="14" x14ac:dyDescent="0.15">
      <c r="A967" s="76"/>
      <c r="B967" s="76"/>
      <c r="C967" s="76"/>
      <c r="D967" s="102"/>
      <c r="E967" s="76"/>
      <c r="F967" s="76"/>
      <c r="G967" s="76"/>
      <c r="H967" s="76"/>
      <c r="I967" s="102"/>
      <c r="J967" s="102"/>
      <c r="K967" s="102"/>
      <c r="L967" s="102"/>
      <c r="M967" s="39"/>
      <c r="N967" s="39"/>
      <c r="O967" s="39"/>
    </row>
    <row r="968" spans="1:15" ht="14" x14ac:dyDescent="0.15">
      <c r="A968" s="76"/>
      <c r="B968" s="76"/>
      <c r="C968" s="76"/>
      <c r="D968" s="102"/>
      <c r="E968" s="76"/>
      <c r="F968" s="76"/>
      <c r="G968" s="76"/>
      <c r="H968" s="76"/>
      <c r="I968" s="102"/>
      <c r="J968" s="102"/>
      <c r="K968" s="102"/>
      <c r="L968" s="102"/>
      <c r="M968" s="39"/>
      <c r="N968" s="39"/>
      <c r="O968" s="39"/>
    </row>
    <row r="969" spans="1:15" ht="14" x14ac:dyDescent="0.15">
      <c r="A969" s="76"/>
      <c r="B969" s="76"/>
      <c r="C969" s="76"/>
      <c r="D969" s="102"/>
      <c r="E969" s="76"/>
      <c r="F969" s="76"/>
      <c r="G969" s="76"/>
      <c r="H969" s="76"/>
      <c r="I969" s="102"/>
      <c r="J969" s="102"/>
      <c r="K969" s="102"/>
      <c r="L969" s="102"/>
      <c r="M969" s="39"/>
      <c r="N969" s="39"/>
      <c r="O969" s="39"/>
    </row>
    <row r="970" spans="1:15" ht="14" x14ac:dyDescent="0.15">
      <c r="A970" s="76"/>
      <c r="B970" s="76"/>
      <c r="C970" s="76"/>
      <c r="D970" s="102"/>
      <c r="E970" s="76"/>
      <c r="F970" s="76"/>
      <c r="G970" s="76"/>
      <c r="H970" s="76"/>
      <c r="I970" s="102"/>
      <c r="J970" s="102"/>
      <c r="K970" s="102"/>
      <c r="L970" s="102"/>
      <c r="M970" s="39"/>
      <c r="N970" s="39"/>
      <c r="O970" s="39"/>
    </row>
    <row r="971" spans="1:15" ht="14" x14ac:dyDescent="0.15">
      <c r="A971" s="76"/>
      <c r="B971" s="76"/>
      <c r="C971" s="76"/>
      <c r="D971" s="102"/>
      <c r="E971" s="76"/>
      <c r="F971" s="76"/>
      <c r="G971" s="76"/>
      <c r="H971" s="76"/>
      <c r="I971" s="102"/>
      <c r="J971" s="102"/>
      <c r="K971" s="102"/>
      <c r="L971" s="102"/>
      <c r="M971" s="39"/>
      <c r="N971" s="39"/>
      <c r="O971" s="39"/>
    </row>
    <row r="972" spans="1:15" ht="14" x14ac:dyDescent="0.15">
      <c r="A972" s="76"/>
      <c r="B972" s="76"/>
      <c r="C972" s="76"/>
      <c r="D972" s="102"/>
      <c r="E972" s="76"/>
      <c r="F972" s="76"/>
      <c r="G972" s="76"/>
      <c r="H972" s="76"/>
      <c r="I972" s="102"/>
      <c r="J972" s="102"/>
      <c r="K972" s="102"/>
      <c r="L972" s="102"/>
      <c r="M972" s="39"/>
      <c r="N972" s="39"/>
      <c r="O972" s="39"/>
    </row>
    <row r="973" spans="1:15" ht="14" x14ac:dyDescent="0.15">
      <c r="A973" s="76"/>
      <c r="B973" s="76"/>
      <c r="C973" s="76"/>
      <c r="D973" s="102"/>
      <c r="E973" s="76"/>
      <c r="F973" s="76"/>
      <c r="G973" s="76"/>
      <c r="H973" s="76"/>
      <c r="I973" s="102"/>
      <c r="J973" s="102"/>
      <c r="K973" s="102"/>
      <c r="L973" s="102"/>
      <c r="M973" s="39"/>
      <c r="N973" s="39"/>
      <c r="O973" s="39"/>
    </row>
    <row r="974" spans="1:15" ht="14" x14ac:dyDescent="0.15">
      <c r="A974" s="76"/>
      <c r="B974" s="76"/>
      <c r="C974" s="76"/>
      <c r="D974" s="102"/>
      <c r="E974" s="76"/>
      <c r="F974" s="76"/>
      <c r="G974" s="76"/>
      <c r="H974" s="76"/>
      <c r="I974" s="102"/>
      <c r="J974" s="102"/>
      <c r="K974" s="102"/>
      <c r="L974" s="102"/>
      <c r="M974" s="39"/>
      <c r="N974" s="39"/>
      <c r="O974" s="39"/>
    </row>
    <row r="975" spans="1:15" ht="14" x14ac:dyDescent="0.15">
      <c r="A975" s="76"/>
      <c r="B975" s="76"/>
      <c r="C975" s="76"/>
      <c r="D975" s="102"/>
      <c r="E975" s="76"/>
      <c r="F975" s="76"/>
      <c r="G975" s="76"/>
      <c r="H975" s="76"/>
      <c r="I975" s="102"/>
      <c r="J975" s="102"/>
      <c r="K975" s="102"/>
      <c r="L975" s="102"/>
      <c r="M975" s="39"/>
      <c r="N975" s="39"/>
      <c r="O975" s="39"/>
    </row>
    <row r="976" spans="1:15" ht="14" x14ac:dyDescent="0.15">
      <c r="A976" s="76"/>
      <c r="B976" s="76"/>
      <c r="C976" s="76"/>
      <c r="D976" s="102"/>
      <c r="E976" s="76"/>
      <c r="F976" s="76"/>
      <c r="G976" s="76"/>
      <c r="H976" s="76"/>
      <c r="I976" s="102"/>
      <c r="J976" s="102"/>
      <c r="K976" s="102"/>
      <c r="L976" s="102"/>
      <c r="M976" s="39"/>
      <c r="N976" s="39"/>
      <c r="O976" s="39"/>
    </row>
    <row r="977" spans="1:15" ht="14" x14ac:dyDescent="0.15">
      <c r="A977" s="76"/>
      <c r="B977" s="76"/>
      <c r="C977" s="76"/>
      <c r="D977" s="102"/>
      <c r="E977" s="76"/>
      <c r="F977" s="76"/>
      <c r="G977" s="76"/>
      <c r="H977" s="76"/>
      <c r="I977" s="102"/>
      <c r="J977" s="102"/>
      <c r="K977" s="102"/>
      <c r="L977" s="102"/>
      <c r="M977" s="39"/>
      <c r="N977" s="39"/>
      <c r="O977" s="39"/>
    </row>
    <row r="978" spans="1:15" ht="14" x14ac:dyDescent="0.15">
      <c r="A978" s="76"/>
      <c r="B978" s="76"/>
      <c r="C978" s="76"/>
      <c r="D978" s="102"/>
      <c r="E978" s="76"/>
      <c r="F978" s="76"/>
      <c r="G978" s="76"/>
      <c r="H978" s="76"/>
      <c r="I978" s="102"/>
      <c r="J978" s="102"/>
      <c r="K978" s="102"/>
      <c r="L978" s="102"/>
      <c r="M978" s="39"/>
      <c r="N978" s="39"/>
      <c r="O978" s="39"/>
    </row>
    <row r="979" spans="1:15" ht="14" x14ac:dyDescent="0.15">
      <c r="A979" s="76"/>
      <c r="B979" s="76"/>
      <c r="C979" s="76"/>
      <c r="D979" s="102"/>
      <c r="E979" s="76"/>
      <c r="F979" s="76"/>
      <c r="G979" s="76"/>
      <c r="H979" s="76"/>
      <c r="I979" s="102"/>
      <c r="J979" s="102"/>
      <c r="K979" s="102"/>
      <c r="L979" s="102"/>
      <c r="M979" s="39"/>
      <c r="N979" s="39"/>
      <c r="O979" s="39"/>
    </row>
    <row r="980" spans="1:15" ht="14" x14ac:dyDescent="0.15">
      <c r="A980" s="76"/>
      <c r="B980" s="76"/>
      <c r="C980" s="76"/>
      <c r="D980" s="102"/>
      <c r="E980" s="76"/>
      <c r="F980" s="76"/>
      <c r="G980" s="76"/>
      <c r="H980" s="76"/>
      <c r="I980" s="102"/>
      <c r="J980" s="102"/>
      <c r="K980" s="102"/>
      <c r="L980" s="102"/>
      <c r="M980" s="39"/>
      <c r="N980" s="39"/>
      <c r="O980" s="39"/>
    </row>
    <row r="981" spans="1:15" ht="14" x14ac:dyDescent="0.15">
      <c r="A981" s="76"/>
      <c r="B981" s="76"/>
      <c r="C981" s="76"/>
      <c r="D981" s="102"/>
      <c r="E981" s="76"/>
      <c r="F981" s="76"/>
      <c r="G981" s="76"/>
      <c r="H981" s="76"/>
      <c r="I981" s="102"/>
      <c r="J981" s="102"/>
      <c r="K981" s="102"/>
      <c r="L981" s="102"/>
      <c r="M981" s="39"/>
      <c r="N981" s="39"/>
      <c r="O981" s="39"/>
    </row>
    <row r="982" spans="1:15" ht="14" x14ac:dyDescent="0.15">
      <c r="A982" s="76"/>
      <c r="B982" s="76"/>
      <c r="C982" s="76"/>
      <c r="D982" s="102"/>
      <c r="E982" s="76"/>
      <c r="F982" s="76"/>
      <c r="G982" s="76"/>
      <c r="H982" s="76"/>
      <c r="I982" s="102"/>
      <c r="J982" s="102"/>
      <c r="K982" s="102"/>
      <c r="L982" s="102"/>
      <c r="M982" s="39"/>
      <c r="N982" s="39"/>
      <c r="O982" s="39"/>
    </row>
    <row r="983" spans="1:15" ht="14" x14ac:dyDescent="0.15">
      <c r="A983" s="76"/>
      <c r="B983" s="76"/>
      <c r="C983" s="76"/>
      <c r="D983" s="102"/>
      <c r="E983" s="76"/>
      <c r="F983" s="76"/>
      <c r="G983" s="76"/>
      <c r="H983" s="76"/>
      <c r="I983" s="102"/>
      <c r="J983" s="102"/>
      <c r="K983" s="102"/>
      <c r="L983" s="102"/>
      <c r="M983" s="39"/>
      <c r="N983" s="39"/>
      <c r="O983" s="39"/>
    </row>
    <row r="984" spans="1:15" ht="14" x14ac:dyDescent="0.15">
      <c r="A984" s="76"/>
      <c r="B984" s="76"/>
      <c r="C984" s="76"/>
      <c r="D984" s="102"/>
      <c r="E984" s="76"/>
      <c r="F984" s="76"/>
      <c r="G984" s="76"/>
      <c r="H984" s="76"/>
      <c r="I984" s="102"/>
      <c r="J984" s="102"/>
      <c r="K984" s="102"/>
      <c r="L984" s="102"/>
      <c r="M984" s="39"/>
      <c r="N984" s="39"/>
      <c r="O984" s="39"/>
    </row>
    <row r="985" spans="1:15" ht="14" x14ac:dyDescent="0.15">
      <c r="A985" s="76"/>
      <c r="B985" s="76"/>
      <c r="C985" s="76"/>
      <c r="D985" s="102"/>
      <c r="E985" s="76"/>
      <c r="F985" s="76"/>
      <c r="G985" s="76"/>
      <c r="H985" s="76"/>
      <c r="I985" s="102"/>
      <c r="J985" s="102"/>
      <c r="K985" s="102"/>
      <c r="L985" s="102"/>
      <c r="M985" s="39"/>
      <c r="N985" s="39"/>
      <c r="O985" s="39"/>
    </row>
    <row r="986" spans="1:15" ht="14" x14ac:dyDescent="0.15">
      <c r="A986" s="76"/>
      <c r="B986" s="76"/>
      <c r="C986" s="76"/>
      <c r="D986" s="102"/>
      <c r="E986" s="76"/>
      <c r="F986" s="76"/>
      <c r="G986" s="76"/>
      <c r="H986" s="76"/>
      <c r="I986" s="102"/>
      <c r="J986" s="102"/>
      <c r="K986" s="102"/>
      <c r="L986" s="102"/>
      <c r="M986" s="39"/>
      <c r="N986" s="39"/>
      <c r="O986" s="39"/>
    </row>
    <row r="987" spans="1:15" ht="14" x14ac:dyDescent="0.15">
      <c r="A987" s="76"/>
      <c r="B987" s="76"/>
      <c r="C987" s="76"/>
      <c r="D987" s="102"/>
      <c r="E987" s="76"/>
      <c r="F987" s="76"/>
      <c r="G987" s="76"/>
      <c r="H987" s="76"/>
      <c r="I987" s="102"/>
      <c r="J987" s="102"/>
      <c r="K987" s="102"/>
      <c r="L987" s="102"/>
      <c r="M987" s="39"/>
      <c r="N987" s="39"/>
      <c r="O987" s="39"/>
    </row>
    <row r="988" spans="1:15" ht="14" x14ac:dyDescent="0.15">
      <c r="A988" s="76"/>
      <c r="B988" s="76"/>
      <c r="C988" s="76"/>
      <c r="D988" s="102"/>
      <c r="E988" s="76"/>
      <c r="F988" s="76"/>
      <c r="G988" s="76"/>
      <c r="H988" s="76"/>
      <c r="I988" s="102"/>
      <c r="J988" s="102"/>
      <c r="K988" s="102"/>
      <c r="L988" s="102"/>
      <c r="M988" s="39"/>
      <c r="N988" s="39"/>
      <c r="O988" s="39"/>
    </row>
    <row r="989" spans="1:15" ht="14" x14ac:dyDescent="0.15">
      <c r="A989" s="76"/>
      <c r="B989" s="76"/>
      <c r="C989" s="76"/>
      <c r="D989" s="102"/>
      <c r="E989" s="76"/>
      <c r="F989" s="76"/>
      <c r="G989" s="76"/>
      <c r="H989" s="76"/>
      <c r="I989" s="102"/>
      <c r="J989" s="102"/>
      <c r="K989" s="102"/>
      <c r="L989" s="102"/>
      <c r="M989" s="39"/>
      <c r="N989" s="39"/>
      <c r="O989" s="39"/>
    </row>
    <row r="990" spans="1:15" ht="14" x14ac:dyDescent="0.15">
      <c r="A990" s="76"/>
      <c r="B990" s="76"/>
      <c r="C990" s="76"/>
      <c r="D990" s="102"/>
      <c r="E990" s="76"/>
      <c r="F990" s="76"/>
      <c r="G990" s="76"/>
      <c r="H990" s="76"/>
      <c r="I990" s="102"/>
      <c r="J990" s="102"/>
      <c r="K990" s="102"/>
      <c r="L990" s="102"/>
      <c r="M990" s="39"/>
      <c r="N990" s="39"/>
      <c r="O990" s="39"/>
    </row>
    <row r="991" spans="1:15" ht="14" x14ac:dyDescent="0.15">
      <c r="A991" s="76"/>
      <c r="B991" s="76"/>
      <c r="C991" s="76"/>
      <c r="D991" s="102"/>
      <c r="E991" s="76"/>
      <c r="F991" s="76"/>
      <c r="G991" s="76"/>
      <c r="H991" s="76"/>
      <c r="I991" s="102"/>
      <c r="J991" s="102"/>
      <c r="K991" s="102"/>
      <c r="L991" s="102"/>
      <c r="M991" s="39"/>
      <c r="N991" s="39"/>
      <c r="O991" s="39"/>
    </row>
    <row r="992" spans="1:15" ht="14" x14ac:dyDescent="0.15">
      <c r="A992" s="76"/>
      <c r="B992" s="76"/>
      <c r="C992" s="76"/>
      <c r="D992" s="102"/>
      <c r="E992" s="76"/>
      <c r="F992" s="76"/>
      <c r="G992" s="76"/>
      <c r="H992" s="76"/>
      <c r="I992" s="102"/>
      <c r="J992" s="102"/>
      <c r="K992" s="102"/>
      <c r="L992" s="102"/>
      <c r="M992" s="39"/>
      <c r="N992" s="39"/>
      <c r="O992" s="39"/>
    </row>
    <row r="993" spans="1:15" ht="14" x14ac:dyDescent="0.15">
      <c r="A993" s="76"/>
      <c r="B993" s="76"/>
      <c r="C993" s="76"/>
      <c r="D993" s="102"/>
      <c r="E993" s="76"/>
      <c r="F993" s="76"/>
      <c r="G993" s="76"/>
      <c r="H993" s="76"/>
      <c r="I993" s="102"/>
      <c r="J993" s="102"/>
      <c r="K993" s="102"/>
      <c r="L993" s="102"/>
      <c r="M993" s="39"/>
      <c r="N993" s="39"/>
      <c r="O993" s="39"/>
    </row>
    <row r="994" spans="1:15" ht="14" x14ac:dyDescent="0.15">
      <c r="A994" s="76"/>
      <c r="B994" s="76"/>
      <c r="C994" s="76"/>
      <c r="D994" s="102"/>
      <c r="E994" s="76"/>
      <c r="F994" s="76"/>
      <c r="G994" s="76"/>
      <c r="H994" s="76"/>
      <c r="I994" s="102"/>
      <c r="J994" s="102"/>
      <c r="K994" s="102"/>
      <c r="L994" s="102"/>
      <c r="M994" s="39"/>
      <c r="N994" s="39"/>
      <c r="O994" s="39"/>
    </row>
    <row r="995" spans="1:15" ht="14" x14ac:dyDescent="0.15">
      <c r="A995" s="76"/>
      <c r="B995" s="76"/>
      <c r="C995" s="76"/>
      <c r="D995" s="102"/>
      <c r="E995" s="76"/>
      <c r="F995" s="76"/>
      <c r="G995" s="76"/>
      <c r="H995" s="76"/>
      <c r="I995" s="102"/>
      <c r="J995" s="102"/>
      <c r="K995" s="102"/>
      <c r="L995" s="102"/>
      <c r="M995" s="39"/>
      <c r="N995" s="39"/>
      <c r="O995" s="39"/>
    </row>
    <row r="996" spans="1:15" ht="14" x14ac:dyDescent="0.15">
      <c r="A996" s="76"/>
      <c r="B996" s="76"/>
      <c r="C996" s="76"/>
      <c r="D996" s="102"/>
      <c r="E996" s="76"/>
      <c r="F996" s="76"/>
      <c r="G996" s="76"/>
      <c r="H996" s="76"/>
      <c r="I996" s="102"/>
      <c r="J996" s="102"/>
      <c r="K996" s="102"/>
      <c r="L996" s="102"/>
      <c r="M996" s="39"/>
      <c r="N996" s="39"/>
      <c r="O996" s="39"/>
    </row>
    <row r="997" spans="1:15" ht="14" x14ac:dyDescent="0.15">
      <c r="A997" s="76"/>
      <c r="B997" s="76"/>
      <c r="C997" s="76"/>
      <c r="D997" s="102"/>
      <c r="E997" s="76"/>
      <c r="F997" s="76"/>
      <c r="G997" s="76"/>
      <c r="H997" s="76"/>
      <c r="I997" s="102"/>
      <c r="J997" s="102"/>
      <c r="K997" s="102"/>
      <c r="L997" s="102"/>
      <c r="M997" s="39"/>
      <c r="N997" s="39"/>
      <c r="O997" s="39"/>
    </row>
    <row r="998" spans="1:15" ht="14" x14ac:dyDescent="0.15">
      <c r="A998" s="76"/>
      <c r="B998" s="76"/>
      <c r="C998" s="76"/>
      <c r="D998" s="102"/>
      <c r="E998" s="76"/>
      <c r="F998" s="76"/>
      <c r="G998" s="76"/>
      <c r="H998" s="76"/>
      <c r="I998" s="102"/>
      <c r="J998" s="102"/>
      <c r="K998" s="102"/>
      <c r="L998" s="102"/>
      <c r="M998" s="39"/>
      <c r="N998" s="39"/>
      <c r="O998" s="39"/>
    </row>
    <row r="999" spans="1:15" ht="14" x14ac:dyDescent="0.15">
      <c r="A999" s="76"/>
      <c r="B999" s="76"/>
      <c r="C999" s="76"/>
      <c r="D999" s="102"/>
      <c r="E999" s="76"/>
      <c r="F999" s="76"/>
      <c r="G999" s="76"/>
      <c r="H999" s="76"/>
      <c r="I999" s="102"/>
      <c r="J999" s="102"/>
      <c r="K999" s="102"/>
      <c r="L999" s="102"/>
      <c r="M999" s="39"/>
      <c r="N999" s="39"/>
      <c r="O999" s="39"/>
    </row>
    <row r="1000" spans="1:15" ht="14" x14ac:dyDescent="0.15">
      <c r="A1000" s="76"/>
      <c r="B1000" s="76"/>
      <c r="C1000" s="76"/>
      <c r="D1000" s="102"/>
      <c r="E1000" s="76"/>
      <c r="F1000" s="76"/>
      <c r="G1000" s="76"/>
      <c r="H1000" s="76"/>
      <c r="I1000" s="102"/>
      <c r="J1000" s="102"/>
      <c r="K1000" s="102"/>
      <c r="L1000" s="102"/>
      <c r="M1000" s="39"/>
      <c r="N1000" s="39"/>
      <c r="O1000" s="39"/>
    </row>
    <row r="1001" spans="1:15" ht="14" x14ac:dyDescent="0.15">
      <c r="A1001" s="76"/>
      <c r="B1001" s="76"/>
      <c r="C1001" s="76"/>
      <c r="D1001" s="102"/>
      <c r="E1001" s="76"/>
      <c r="F1001" s="76"/>
      <c r="G1001" s="76"/>
      <c r="H1001" s="76"/>
      <c r="I1001" s="102"/>
      <c r="J1001" s="102"/>
      <c r="K1001" s="102"/>
      <c r="L1001" s="102"/>
      <c r="M1001" s="39"/>
      <c r="N1001" s="39"/>
      <c r="O1001" s="39"/>
    </row>
    <row r="1002" spans="1:15" ht="14" x14ac:dyDescent="0.15">
      <c r="A1002" s="76"/>
      <c r="B1002" s="76"/>
      <c r="C1002" s="76"/>
      <c r="D1002" s="102"/>
      <c r="E1002" s="76"/>
      <c r="F1002" s="76"/>
      <c r="G1002" s="76"/>
      <c r="H1002" s="76"/>
      <c r="I1002" s="102"/>
      <c r="J1002" s="102"/>
      <c r="K1002" s="102"/>
      <c r="L1002" s="102"/>
      <c r="M1002" s="39"/>
      <c r="N1002" s="39"/>
      <c r="O1002" s="39"/>
    </row>
    <row r="1003" spans="1:15" ht="14" x14ac:dyDescent="0.15">
      <c r="A1003" s="76"/>
      <c r="B1003" s="76"/>
      <c r="C1003" s="76"/>
      <c r="D1003" s="102"/>
      <c r="E1003" s="76"/>
      <c r="F1003" s="76"/>
      <c r="G1003" s="76"/>
      <c r="H1003" s="76"/>
      <c r="I1003" s="102"/>
      <c r="J1003" s="102"/>
      <c r="K1003" s="102"/>
      <c r="L1003" s="102"/>
      <c r="M1003" s="39"/>
      <c r="N1003" s="39"/>
      <c r="O1003" s="39"/>
    </row>
    <row r="1004" spans="1:15" ht="14" x14ac:dyDescent="0.15">
      <c r="A1004" s="76"/>
      <c r="B1004" s="76"/>
      <c r="C1004" s="76"/>
      <c r="D1004" s="102"/>
      <c r="E1004" s="76"/>
      <c r="F1004" s="76"/>
      <c r="G1004" s="76"/>
      <c r="H1004" s="76"/>
      <c r="I1004" s="102"/>
      <c r="J1004" s="102"/>
      <c r="K1004" s="102"/>
      <c r="L1004" s="102"/>
      <c r="M1004" s="39"/>
      <c r="N1004" s="39"/>
      <c r="O1004" s="39"/>
    </row>
  </sheetData>
  <mergeCells count="10">
    <mergeCell ref="A19:D19"/>
    <mergeCell ref="A26:D26"/>
    <mergeCell ref="A44:O44"/>
    <mergeCell ref="A1:O1"/>
    <mergeCell ref="A2:C2"/>
    <mergeCell ref="E2:H2"/>
    <mergeCell ref="I2:J2"/>
    <mergeCell ref="K2:M2"/>
    <mergeCell ref="N2:O2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984"/>
  <sheetViews>
    <sheetView workbookViewId="0">
      <selection activeCell="F14" sqref="F14"/>
    </sheetView>
  </sheetViews>
  <sheetFormatPr baseColWidth="10" defaultColWidth="14.5" defaultRowHeight="15.75" customHeight="1" x14ac:dyDescent="0.15"/>
  <cols>
    <col min="1" max="1" width="5.6640625" customWidth="1"/>
    <col min="2" max="4" width="11.5" customWidth="1"/>
    <col min="5" max="5" width="12.5" customWidth="1"/>
    <col min="6" max="6" width="12.83203125" customWidth="1"/>
    <col min="7" max="7" width="13.83203125" customWidth="1"/>
    <col min="8" max="8" width="17" customWidth="1"/>
    <col min="9" max="9" width="11" customWidth="1"/>
    <col min="10" max="10" width="13" customWidth="1"/>
    <col min="11" max="11" width="11.1640625" customWidth="1"/>
    <col min="12" max="12" width="11.6640625" customWidth="1"/>
    <col min="14" max="14" width="22.33203125" customWidth="1"/>
    <col min="15" max="15" width="21.5" customWidth="1"/>
  </cols>
  <sheetData>
    <row r="1" spans="1:17" ht="46" customHeight="1" x14ac:dyDescent="0.2">
      <c r="A1" s="233" t="s">
        <v>776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7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7" ht="15" x14ac:dyDescent="0.2">
      <c r="A3" s="5" t="s">
        <v>5</v>
      </c>
      <c r="B3" s="5" t="s">
        <v>6</v>
      </c>
      <c r="C3" s="5" t="s">
        <v>7</v>
      </c>
      <c r="D3" s="6" t="s">
        <v>151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3" t="s">
        <v>152</v>
      </c>
      <c r="N3" s="14" t="s">
        <v>14</v>
      </c>
      <c r="O3" s="107" t="s">
        <v>153</v>
      </c>
    </row>
    <row r="4" spans="1:17" ht="15" x14ac:dyDescent="0.2">
      <c r="A4" s="229" t="s">
        <v>17</v>
      </c>
      <c r="B4" s="230"/>
      <c r="C4" s="230"/>
      <c r="D4" s="16"/>
      <c r="E4" s="108"/>
      <c r="F4" s="18"/>
      <c r="G4" s="18"/>
      <c r="H4" s="109"/>
      <c r="I4" s="21"/>
      <c r="J4" s="22"/>
      <c r="K4" s="47"/>
      <c r="L4" s="23"/>
      <c r="M4" s="48"/>
      <c r="N4" s="132"/>
      <c r="O4" s="41"/>
    </row>
    <row r="5" spans="1:17" ht="15" x14ac:dyDescent="0.2">
      <c r="A5" s="27">
        <v>6</v>
      </c>
      <c r="B5" s="28">
        <v>33245701</v>
      </c>
      <c r="C5" s="28">
        <v>33246008</v>
      </c>
      <c r="D5" s="29">
        <v>4.0585820000000003E-6</v>
      </c>
      <c r="E5" s="114" t="s">
        <v>154</v>
      </c>
      <c r="F5" s="28">
        <v>33245701</v>
      </c>
      <c r="G5" s="88" t="s">
        <v>155</v>
      </c>
      <c r="H5" s="32" t="s">
        <v>65</v>
      </c>
      <c r="I5" s="33">
        <v>8.1107609999999997E-2</v>
      </c>
      <c r="J5" s="34">
        <v>2.8877299999999998E-3</v>
      </c>
      <c r="K5" s="35">
        <v>4.4043159999999998E-2</v>
      </c>
      <c r="L5" s="36">
        <v>5.9962750000000002E-2</v>
      </c>
      <c r="M5" s="37">
        <f>7/13</f>
        <v>0.53846153846153844</v>
      </c>
      <c r="N5" s="207">
        <v>0.33404863600000001</v>
      </c>
      <c r="O5" s="133">
        <f>4/13</f>
        <v>0.30769230769230771</v>
      </c>
      <c r="Q5" s="204"/>
    </row>
    <row r="6" spans="1:17" ht="15" x14ac:dyDescent="0.2">
      <c r="A6" s="27"/>
      <c r="B6" s="28"/>
      <c r="C6" s="28"/>
      <c r="D6" s="40"/>
      <c r="E6" s="114" t="s">
        <v>156</v>
      </c>
      <c r="F6" s="28">
        <v>33245706</v>
      </c>
      <c r="G6" s="88" t="s">
        <v>155</v>
      </c>
      <c r="H6" s="32" t="s">
        <v>65</v>
      </c>
      <c r="I6" s="33">
        <v>2.8663060000000001E-2</v>
      </c>
      <c r="J6" s="34">
        <v>1.969446E-2</v>
      </c>
      <c r="K6" s="35">
        <v>2.0752280000000001E-2</v>
      </c>
      <c r="L6" s="36">
        <v>8.1582550000000004E-2</v>
      </c>
      <c r="M6" s="41"/>
      <c r="N6" s="208">
        <v>0.24905448099999999</v>
      </c>
      <c r="O6" s="41"/>
      <c r="Q6" s="204"/>
    </row>
    <row r="7" spans="1:17" ht="15" x14ac:dyDescent="0.2">
      <c r="A7" s="27"/>
      <c r="B7" s="28"/>
      <c r="C7" s="28"/>
      <c r="D7" s="40"/>
      <c r="E7" s="114" t="s">
        <v>157</v>
      </c>
      <c r="F7" s="28">
        <v>33245717</v>
      </c>
      <c r="G7" s="88" t="s">
        <v>155</v>
      </c>
      <c r="H7" s="32" t="s">
        <v>65</v>
      </c>
      <c r="I7" s="33">
        <v>2.1484449999999999E-2</v>
      </c>
      <c r="J7" s="34">
        <v>3.5853240000000001E-2</v>
      </c>
      <c r="K7" s="42">
        <v>3.045378E-2</v>
      </c>
      <c r="L7" s="43">
        <v>3.4659700000000001E-3</v>
      </c>
      <c r="M7" s="41"/>
      <c r="N7" s="208">
        <v>7.9490912999999996E-2</v>
      </c>
      <c r="O7" s="41"/>
      <c r="Q7" s="204"/>
    </row>
    <row r="8" spans="1:17" ht="15" x14ac:dyDescent="0.2">
      <c r="A8" s="27"/>
      <c r="B8" s="28"/>
      <c r="C8" s="28"/>
      <c r="D8" s="40"/>
      <c r="E8" s="114" t="s">
        <v>158</v>
      </c>
      <c r="F8" s="28">
        <v>33245721</v>
      </c>
      <c r="G8" s="88" t="s">
        <v>155</v>
      </c>
      <c r="H8" s="32" t="s">
        <v>65</v>
      </c>
      <c r="I8" s="33">
        <v>3.4271509999999998E-2</v>
      </c>
      <c r="J8" s="34">
        <v>5.2576000000000003E-3</v>
      </c>
      <c r="K8" s="35">
        <v>2.311208E-2</v>
      </c>
      <c r="L8" s="36">
        <v>6.6740939999999999E-2</v>
      </c>
      <c r="M8" s="41"/>
      <c r="N8" s="208">
        <v>0.25290389000000002</v>
      </c>
      <c r="O8" s="41"/>
      <c r="Q8" s="204"/>
    </row>
    <row r="9" spans="1:17" ht="15" x14ac:dyDescent="0.2">
      <c r="A9" s="27"/>
      <c r="B9" s="28"/>
      <c r="C9" s="28"/>
      <c r="D9" s="40"/>
      <c r="E9" s="114" t="s">
        <v>159</v>
      </c>
      <c r="F9" s="28">
        <v>33245739</v>
      </c>
      <c r="G9" s="88" t="s">
        <v>155</v>
      </c>
      <c r="H9" s="32" t="s">
        <v>65</v>
      </c>
      <c r="I9" s="36">
        <v>5.9877189999999997E-2</v>
      </c>
      <c r="J9" s="61">
        <v>5.619478E-2</v>
      </c>
      <c r="K9" s="42">
        <v>7.6763399999999996E-2</v>
      </c>
      <c r="L9" s="43">
        <v>1.19629E-2</v>
      </c>
      <c r="M9" s="41"/>
      <c r="N9" s="208">
        <v>6.0790115999999998E-2</v>
      </c>
      <c r="O9" s="41"/>
      <c r="Q9" s="204"/>
    </row>
    <row r="10" spans="1:17" ht="15" x14ac:dyDescent="0.2">
      <c r="A10" s="27"/>
      <c r="B10" s="28"/>
      <c r="C10" s="28"/>
      <c r="D10" s="40"/>
      <c r="E10" s="114" t="s">
        <v>160</v>
      </c>
      <c r="F10" s="28">
        <v>33245770</v>
      </c>
      <c r="G10" s="88" t="s">
        <v>155</v>
      </c>
      <c r="H10" s="32" t="s">
        <v>65</v>
      </c>
      <c r="I10" s="36">
        <v>2.8597319999999999E-2</v>
      </c>
      <c r="J10" s="61">
        <v>0.12740847</v>
      </c>
      <c r="K10" s="42">
        <v>6.5021529999999994E-2</v>
      </c>
      <c r="L10" s="43">
        <v>7.4697999999999995E-4</v>
      </c>
      <c r="M10" s="41"/>
      <c r="N10" s="209">
        <v>4.3054507999999998E-2</v>
      </c>
      <c r="O10" s="41"/>
      <c r="Q10" s="206"/>
    </row>
    <row r="11" spans="1:17" ht="15" x14ac:dyDescent="0.2">
      <c r="A11" s="27"/>
      <c r="B11" s="28"/>
      <c r="C11" s="28"/>
      <c r="D11" s="40"/>
      <c r="E11" s="114" t="s">
        <v>161</v>
      </c>
      <c r="F11" s="28">
        <v>33245779</v>
      </c>
      <c r="G11" s="88" t="s">
        <v>155</v>
      </c>
      <c r="H11" s="32" t="s">
        <v>65</v>
      </c>
      <c r="I11" s="36">
        <v>1.4146260000000001E-2</v>
      </c>
      <c r="J11" s="61">
        <v>0.24896697000000001</v>
      </c>
      <c r="K11" s="42">
        <v>5.0035030000000001E-2</v>
      </c>
      <c r="L11" s="43">
        <v>3.1819999999999999E-3</v>
      </c>
      <c r="M11" s="41"/>
      <c r="N11" s="208">
        <v>6.1663180999999997E-2</v>
      </c>
      <c r="O11" s="41"/>
      <c r="Q11" s="204"/>
    </row>
    <row r="12" spans="1:17" ht="15" x14ac:dyDescent="0.2">
      <c r="A12" s="27"/>
      <c r="B12" s="28"/>
      <c r="C12" s="28"/>
      <c r="D12" s="40"/>
      <c r="E12" s="114" t="s">
        <v>162</v>
      </c>
      <c r="F12" s="28">
        <v>33245804</v>
      </c>
      <c r="G12" s="88" t="s">
        <v>155</v>
      </c>
      <c r="H12" s="32" t="s">
        <v>65</v>
      </c>
      <c r="I12" s="33">
        <v>3.117238E-2</v>
      </c>
      <c r="J12" s="34">
        <v>7.2136400000000003E-3</v>
      </c>
      <c r="K12" s="42">
        <v>4.0087350000000001E-2</v>
      </c>
      <c r="L12" s="43">
        <v>1.405095E-2</v>
      </c>
      <c r="M12" s="41"/>
      <c r="N12" s="208">
        <v>6.8840901999999995E-2</v>
      </c>
      <c r="O12" s="41"/>
      <c r="Q12" s="204"/>
    </row>
    <row r="13" spans="1:17" ht="15" x14ac:dyDescent="0.2">
      <c r="A13" s="27"/>
      <c r="B13" s="28"/>
      <c r="C13" s="28"/>
      <c r="D13" s="40"/>
      <c r="E13" s="114" t="s">
        <v>163</v>
      </c>
      <c r="F13" s="28">
        <v>33245881</v>
      </c>
      <c r="G13" s="88" t="s">
        <v>155</v>
      </c>
      <c r="H13" s="32" t="s">
        <v>65</v>
      </c>
      <c r="I13" s="33">
        <v>4.8515530000000001E-2</v>
      </c>
      <c r="J13" s="34">
        <v>1.677186E-2</v>
      </c>
      <c r="K13" s="35">
        <v>3.2314089999999997E-2</v>
      </c>
      <c r="L13" s="36">
        <v>7.4901999999999996E-2</v>
      </c>
      <c r="M13" s="41"/>
      <c r="N13" s="209">
        <v>3.2858012999999998E-2</v>
      </c>
      <c r="O13" s="41"/>
      <c r="Q13" s="206"/>
    </row>
    <row r="14" spans="1:17" ht="15" x14ac:dyDescent="0.2">
      <c r="A14" s="27"/>
      <c r="B14" s="28"/>
      <c r="C14" s="28"/>
      <c r="D14" s="40"/>
      <c r="E14" s="114" t="s">
        <v>164</v>
      </c>
      <c r="F14" s="28">
        <v>33245893</v>
      </c>
      <c r="G14" s="88" t="s">
        <v>155</v>
      </c>
      <c r="H14" s="32" t="s">
        <v>65</v>
      </c>
      <c r="I14" s="33">
        <v>4.4236980000000002E-2</v>
      </c>
      <c r="J14" s="58">
        <v>3.4869000000000002E-4</v>
      </c>
      <c r="K14" s="42">
        <v>2.7568800000000001E-2</v>
      </c>
      <c r="L14" s="43">
        <v>4.265211E-2</v>
      </c>
      <c r="M14" s="41"/>
      <c r="N14" s="209">
        <v>2.7747484999999999E-2</v>
      </c>
      <c r="O14" s="41"/>
      <c r="Q14" s="206"/>
    </row>
    <row r="15" spans="1:17" ht="15" x14ac:dyDescent="0.2">
      <c r="A15" s="27"/>
      <c r="B15" s="28"/>
      <c r="C15" s="28"/>
      <c r="D15" s="40"/>
      <c r="E15" s="114" t="s">
        <v>165</v>
      </c>
      <c r="F15" s="28">
        <v>33245895</v>
      </c>
      <c r="G15" s="88" t="s">
        <v>155</v>
      </c>
      <c r="H15" s="32" t="s">
        <v>65</v>
      </c>
      <c r="I15" s="33">
        <v>3.8284220000000001E-2</v>
      </c>
      <c r="J15" s="34">
        <v>1.0039999999999999E-3</v>
      </c>
      <c r="K15" s="42">
        <v>3.7986060000000002E-2</v>
      </c>
      <c r="L15" s="43">
        <v>1.1152769999999999E-2</v>
      </c>
      <c r="M15" s="41"/>
      <c r="N15" s="209">
        <v>8.9971080000000002E-3</v>
      </c>
      <c r="O15" s="41"/>
      <c r="Q15" s="206"/>
    </row>
    <row r="16" spans="1:17" ht="15" x14ac:dyDescent="0.2">
      <c r="A16" s="27"/>
      <c r="B16" s="28"/>
      <c r="C16" s="28"/>
      <c r="D16" s="40"/>
      <c r="E16" s="114" t="s">
        <v>166</v>
      </c>
      <c r="F16" s="28">
        <v>33245990</v>
      </c>
      <c r="G16" s="88" t="s">
        <v>155</v>
      </c>
      <c r="H16" s="32" t="s">
        <v>65</v>
      </c>
      <c r="I16" s="33">
        <v>2.757012E-2</v>
      </c>
      <c r="J16" s="34">
        <v>9.6915100000000004E-3</v>
      </c>
      <c r="K16" s="35">
        <v>2.109132E-2</v>
      </c>
      <c r="L16" s="36">
        <v>9.6858059999999996E-2</v>
      </c>
      <c r="M16" s="41"/>
      <c r="N16" s="208">
        <v>0.205959158</v>
      </c>
      <c r="O16" s="41"/>
      <c r="Q16" s="204"/>
    </row>
    <row r="17" spans="1:17" ht="15" x14ac:dyDescent="0.2">
      <c r="A17" s="27"/>
      <c r="B17" s="28"/>
      <c r="C17" s="28"/>
      <c r="D17" s="40"/>
      <c r="E17" s="114" t="s">
        <v>167</v>
      </c>
      <c r="F17" s="28">
        <v>33246008</v>
      </c>
      <c r="G17" s="88" t="s">
        <v>155</v>
      </c>
      <c r="H17" s="32" t="s">
        <v>65</v>
      </c>
      <c r="I17" s="33">
        <v>1.988933E-2</v>
      </c>
      <c r="J17" s="34">
        <v>2.760139E-2</v>
      </c>
      <c r="K17" s="35">
        <v>1.460007E-2</v>
      </c>
      <c r="L17" s="36">
        <v>0.11489592999999999</v>
      </c>
      <c r="M17" s="41"/>
      <c r="N17" s="208">
        <v>0.206318261</v>
      </c>
      <c r="O17" s="41"/>
      <c r="Q17" s="204"/>
    </row>
    <row r="18" spans="1:17" ht="15" x14ac:dyDescent="0.2">
      <c r="A18" s="27">
        <v>8</v>
      </c>
      <c r="B18" s="28">
        <v>13373033</v>
      </c>
      <c r="C18" s="28">
        <v>13373141</v>
      </c>
      <c r="D18" s="29">
        <v>1.020222E-6</v>
      </c>
      <c r="E18" s="114" t="s">
        <v>168</v>
      </c>
      <c r="F18" s="28">
        <v>13373033</v>
      </c>
      <c r="G18" s="88" t="s">
        <v>169</v>
      </c>
      <c r="H18" s="32" t="s">
        <v>48</v>
      </c>
      <c r="I18" s="33">
        <v>-0.1783698</v>
      </c>
      <c r="J18" s="58">
        <v>1.03E-5</v>
      </c>
      <c r="K18" s="35">
        <v>-5.2812400000000002E-2</v>
      </c>
      <c r="L18" s="36">
        <v>0.19196188</v>
      </c>
      <c r="M18" s="89">
        <v>0</v>
      </c>
      <c r="N18" s="208">
        <v>3.8020310000000002E-2</v>
      </c>
      <c r="O18" s="92">
        <f>1/3</f>
        <v>0.33333333333333331</v>
      </c>
      <c r="Q18" s="204"/>
    </row>
    <row r="19" spans="1:17" ht="15" x14ac:dyDescent="0.2">
      <c r="A19" s="27"/>
      <c r="B19" s="28"/>
      <c r="C19" s="28"/>
      <c r="D19" s="40"/>
      <c r="E19" s="114" t="s">
        <v>170</v>
      </c>
      <c r="F19" s="28">
        <v>13373090</v>
      </c>
      <c r="G19" s="88" t="s">
        <v>169</v>
      </c>
      <c r="H19" s="32" t="s">
        <v>48</v>
      </c>
      <c r="I19" s="33">
        <v>-0.1139</v>
      </c>
      <c r="J19" s="34">
        <v>7.6886999999999995E-4</v>
      </c>
      <c r="K19" s="35">
        <v>-3.3023900000000002E-2</v>
      </c>
      <c r="L19" s="36">
        <v>0.33864147999999999</v>
      </c>
      <c r="M19" s="41"/>
      <c r="N19" s="208">
        <v>0.12521737999999999</v>
      </c>
      <c r="O19" s="41"/>
      <c r="Q19" s="204"/>
    </row>
    <row r="20" spans="1:17" ht="15" x14ac:dyDescent="0.2">
      <c r="A20" s="27"/>
      <c r="B20" s="28"/>
      <c r="C20" s="28"/>
      <c r="D20" s="40"/>
      <c r="E20" s="114" t="s">
        <v>171</v>
      </c>
      <c r="F20" s="28">
        <v>13373141</v>
      </c>
      <c r="G20" s="88" t="s">
        <v>169</v>
      </c>
      <c r="H20" s="32" t="s">
        <v>48</v>
      </c>
      <c r="I20" s="33">
        <v>-0.1322702</v>
      </c>
      <c r="J20" s="58">
        <v>3.3699999999999999E-5</v>
      </c>
      <c r="K20" s="35">
        <v>-1.9252999999999999E-2</v>
      </c>
      <c r="L20" s="36">
        <v>0.53022473999999997</v>
      </c>
      <c r="M20" s="41"/>
      <c r="N20" s="208">
        <v>6.7731479999999997E-2</v>
      </c>
      <c r="O20" s="41"/>
      <c r="Q20" s="204"/>
    </row>
    <row r="21" spans="1:17" ht="15" x14ac:dyDescent="0.2">
      <c r="A21" s="27">
        <v>10</v>
      </c>
      <c r="B21" s="28">
        <v>114713023</v>
      </c>
      <c r="C21" s="28">
        <v>114713187</v>
      </c>
      <c r="D21" s="29">
        <v>1.1216110000000001E-4</v>
      </c>
      <c r="E21" s="114" t="s">
        <v>172</v>
      </c>
      <c r="F21" s="28">
        <v>114713024</v>
      </c>
      <c r="G21" s="88" t="s">
        <v>173</v>
      </c>
      <c r="H21" s="32" t="s">
        <v>174</v>
      </c>
      <c r="I21" s="33">
        <v>5.1347619999999997E-2</v>
      </c>
      <c r="J21" s="58">
        <v>1.3045E-4</v>
      </c>
      <c r="K21" s="35">
        <v>1.7056089999999999E-2</v>
      </c>
      <c r="L21" s="36">
        <v>0.24441284999999999</v>
      </c>
      <c r="M21" s="89">
        <v>0</v>
      </c>
      <c r="N21" s="208">
        <v>0.3495451</v>
      </c>
      <c r="O21" s="89"/>
      <c r="Q21" s="204"/>
    </row>
    <row r="22" spans="1:17" ht="15" x14ac:dyDescent="0.2">
      <c r="A22" s="27"/>
      <c r="B22" s="27"/>
      <c r="C22" s="27"/>
      <c r="D22" s="40"/>
      <c r="E22" s="114" t="s">
        <v>175</v>
      </c>
      <c r="F22" s="28">
        <v>114713108</v>
      </c>
      <c r="G22" s="88" t="s">
        <v>173</v>
      </c>
      <c r="H22" s="32" t="s">
        <v>174</v>
      </c>
      <c r="I22" s="33">
        <v>8.6211140000000006E-2</v>
      </c>
      <c r="J22" s="58">
        <v>3.8827000000000002E-4</v>
      </c>
      <c r="K22" s="35">
        <v>3.1300969999999997E-2</v>
      </c>
      <c r="L22" s="36">
        <v>0.21268244</v>
      </c>
      <c r="M22" s="41"/>
      <c r="N22" s="208">
        <v>0.70468730000000002</v>
      </c>
      <c r="O22" s="41"/>
      <c r="Q22" s="204"/>
    </row>
    <row r="23" spans="1:17" ht="15" x14ac:dyDescent="0.2">
      <c r="A23" s="27"/>
      <c r="B23" s="27"/>
      <c r="C23" s="27"/>
      <c r="D23" s="40"/>
      <c r="E23" s="114" t="s">
        <v>176</v>
      </c>
      <c r="F23" s="28">
        <v>114713187</v>
      </c>
      <c r="G23" s="88" t="s">
        <v>173</v>
      </c>
      <c r="H23" s="32" t="s">
        <v>174</v>
      </c>
      <c r="I23" s="33">
        <v>0.12834058000000001</v>
      </c>
      <c r="J23" s="34">
        <v>2.4447399999999999E-3</v>
      </c>
      <c r="K23" s="35">
        <v>4.4363470000000002E-2</v>
      </c>
      <c r="L23" s="36">
        <v>0.33824609999999999</v>
      </c>
      <c r="M23" s="41"/>
      <c r="N23" s="208">
        <v>0.99357229999999996</v>
      </c>
      <c r="O23" s="41"/>
      <c r="Q23" s="204"/>
    </row>
    <row r="24" spans="1:17" ht="15" x14ac:dyDescent="0.2">
      <c r="A24" s="240" t="s">
        <v>31</v>
      </c>
      <c r="B24" s="230"/>
      <c r="C24" s="230"/>
      <c r="D24" s="134"/>
      <c r="E24" s="118"/>
      <c r="F24" s="94"/>
      <c r="G24" s="95"/>
      <c r="H24" s="93"/>
      <c r="I24" s="120"/>
      <c r="J24" s="97"/>
      <c r="K24" s="120"/>
      <c r="L24" s="99"/>
      <c r="M24" s="48"/>
      <c r="N24" s="217"/>
      <c r="O24" s="48"/>
      <c r="Q24" s="204"/>
    </row>
    <row r="25" spans="1:17" ht="15" x14ac:dyDescent="0.2">
      <c r="A25" s="27">
        <v>7</v>
      </c>
      <c r="B25" s="28">
        <v>81240445</v>
      </c>
      <c r="C25" s="28">
        <v>81240667</v>
      </c>
      <c r="D25" s="87">
        <v>2.9842329999999999E-5</v>
      </c>
      <c r="E25" s="30" t="s">
        <v>177</v>
      </c>
      <c r="F25" s="28">
        <v>81240445</v>
      </c>
      <c r="G25" s="88"/>
      <c r="H25" s="135"/>
      <c r="I25" s="36">
        <v>-0.26590449999999999</v>
      </c>
      <c r="J25" s="87">
        <v>9.9528000000000008E-4</v>
      </c>
      <c r="K25" s="35">
        <v>-2.1656000000000002E-2</v>
      </c>
      <c r="L25" s="36">
        <v>0.77399414</v>
      </c>
      <c r="M25" s="37">
        <f>0</f>
        <v>0</v>
      </c>
      <c r="N25" s="208">
        <v>0.82569950000000003</v>
      </c>
      <c r="O25" s="89">
        <v>0</v>
      </c>
      <c r="Q25" s="204"/>
    </row>
    <row r="26" spans="1:17" ht="15" x14ac:dyDescent="0.2">
      <c r="A26" s="27"/>
      <c r="B26" s="28"/>
      <c r="C26" s="28"/>
      <c r="D26" s="87"/>
      <c r="E26" s="30" t="s">
        <v>178</v>
      </c>
      <c r="F26" s="28">
        <v>81240572</v>
      </c>
      <c r="G26" s="88"/>
      <c r="H26" s="135"/>
      <c r="I26" s="36">
        <v>-0.15583749999999999</v>
      </c>
      <c r="J26" s="87">
        <v>1.025881E-2</v>
      </c>
      <c r="K26" s="35">
        <v>-9.8990999999999992E-3</v>
      </c>
      <c r="L26" s="36">
        <v>0.86837759999999997</v>
      </c>
      <c r="M26" s="41"/>
      <c r="N26" s="208">
        <v>0.76897959999999999</v>
      </c>
      <c r="O26" s="41"/>
      <c r="Q26" s="204"/>
    </row>
    <row r="27" spans="1:17" ht="15" x14ac:dyDescent="0.2">
      <c r="A27" s="27"/>
      <c r="B27" s="28"/>
      <c r="C27" s="28"/>
      <c r="D27" s="87"/>
      <c r="E27" s="30" t="s">
        <v>179</v>
      </c>
      <c r="F27" s="28">
        <v>81240603</v>
      </c>
      <c r="G27" s="88"/>
      <c r="H27" s="135"/>
      <c r="I27" s="36">
        <v>-0.22114600000000001</v>
      </c>
      <c r="J27" s="87">
        <v>2.4600000000000002E-5</v>
      </c>
      <c r="K27" s="35">
        <v>-2.1776199999999999E-2</v>
      </c>
      <c r="L27" s="36">
        <v>0.66757270999999996</v>
      </c>
      <c r="M27" s="41"/>
      <c r="N27" s="208">
        <v>0.74675309999999995</v>
      </c>
      <c r="O27" s="41"/>
      <c r="Q27" s="204"/>
    </row>
    <row r="28" spans="1:17" ht="15" x14ac:dyDescent="0.2">
      <c r="A28" s="27"/>
      <c r="B28" s="28"/>
      <c r="C28" s="28"/>
      <c r="D28" s="87"/>
      <c r="E28" s="30" t="s">
        <v>180</v>
      </c>
      <c r="F28" s="28">
        <v>81240667</v>
      </c>
      <c r="G28" s="88"/>
      <c r="H28" s="135"/>
      <c r="I28" s="36">
        <v>-0.18951319999999999</v>
      </c>
      <c r="J28" s="87">
        <v>1.0344610000000001E-2</v>
      </c>
      <c r="K28" s="35">
        <v>-4.1373800000000002E-2</v>
      </c>
      <c r="L28" s="36">
        <v>0.56578819999999996</v>
      </c>
      <c r="M28" s="41"/>
      <c r="N28" s="208">
        <v>0.40136349999999998</v>
      </c>
      <c r="O28" s="41"/>
      <c r="Q28" s="204"/>
    </row>
    <row r="29" spans="1:17" ht="15" x14ac:dyDescent="0.2">
      <c r="A29" s="27">
        <v>8</v>
      </c>
      <c r="B29" s="28">
        <v>13373032</v>
      </c>
      <c r="C29" s="28">
        <v>13373141</v>
      </c>
      <c r="D29" s="29">
        <v>4.0775289999999999E-8</v>
      </c>
      <c r="E29" s="114" t="s">
        <v>168</v>
      </c>
      <c r="F29" s="28">
        <v>13373033</v>
      </c>
      <c r="G29" s="88" t="s">
        <v>169</v>
      </c>
      <c r="H29" s="32" t="s">
        <v>48</v>
      </c>
      <c r="I29" s="36">
        <v>-0.27029579999999997</v>
      </c>
      <c r="J29" s="87">
        <v>2.0999999999999999E-5</v>
      </c>
      <c r="K29" s="35">
        <v>-0.1129974</v>
      </c>
      <c r="L29" s="36">
        <v>5.3621620000000002E-2</v>
      </c>
      <c r="M29" s="37">
        <f>0</f>
        <v>0</v>
      </c>
      <c r="N29" s="209">
        <v>3.7392389999999998E-2</v>
      </c>
      <c r="O29" s="37">
        <f>1/3</f>
        <v>0.33333333333333331</v>
      </c>
      <c r="Q29" s="206"/>
    </row>
    <row r="30" spans="1:17" ht="15" x14ac:dyDescent="0.2">
      <c r="A30" s="27"/>
      <c r="B30" s="27"/>
      <c r="C30" s="27"/>
      <c r="D30" s="40"/>
      <c r="E30" s="114" t="s">
        <v>170</v>
      </c>
      <c r="F30" s="28">
        <v>13373090</v>
      </c>
      <c r="G30" s="88" t="s">
        <v>169</v>
      </c>
      <c r="H30" s="32" t="s">
        <v>48</v>
      </c>
      <c r="I30" s="36">
        <v>-0.2050353</v>
      </c>
      <c r="J30" s="56">
        <v>9.6899999999999997E-5</v>
      </c>
      <c r="K30" s="35">
        <v>-8.8508500000000004E-2</v>
      </c>
      <c r="L30" s="36">
        <v>8.6179480000000003E-2</v>
      </c>
      <c r="M30" s="41"/>
      <c r="N30" s="208">
        <v>0.14917642</v>
      </c>
      <c r="O30" s="41"/>
      <c r="Q30" s="204"/>
    </row>
    <row r="31" spans="1:17" ht="15" x14ac:dyDescent="0.2">
      <c r="A31" s="62"/>
      <c r="B31" s="62"/>
      <c r="C31" s="62"/>
      <c r="D31" s="63"/>
      <c r="E31" s="117" t="s">
        <v>171</v>
      </c>
      <c r="F31" s="65">
        <v>13373141</v>
      </c>
      <c r="G31" s="101" t="s">
        <v>169</v>
      </c>
      <c r="H31" s="67" t="s">
        <v>48</v>
      </c>
      <c r="I31" s="71">
        <v>-0.20850469999999999</v>
      </c>
      <c r="J31" s="136">
        <v>9.1600000000000004E-6</v>
      </c>
      <c r="K31" s="70">
        <v>-3.7059700000000001E-2</v>
      </c>
      <c r="L31" s="71">
        <v>0.38154747</v>
      </c>
      <c r="M31" s="72"/>
      <c r="N31" s="210">
        <v>0.28094770000000002</v>
      </c>
      <c r="O31" s="72"/>
      <c r="Q31" s="204"/>
    </row>
    <row r="32" spans="1:17" ht="15" x14ac:dyDescent="0.2">
      <c r="A32" s="231" t="s">
        <v>66</v>
      </c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</row>
    <row r="33" spans="1:15" ht="15" x14ac:dyDescent="0.2">
      <c r="A33" s="76"/>
      <c r="B33" s="76"/>
      <c r="C33" s="76"/>
      <c r="D33" s="75"/>
      <c r="E33" s="76"/>
      <c r="F33" s="76"/>
      <c r="G33" s="76"/>
      <c r="H33" s="76"/>
      <c r="I33" s="102"/>
      <c r="J33" s="102"/>
      <c r="K33" s="102"/>
      <c r="L33" s="102"/>
      <c r="M33" s="39"/>
      <c r="N33" s="39"/>
      <c r="O33" s="39"/>
    </row>
    <row r="34" spans="1:15" ht="15" x14ac:dyDescent="0.2">
      <c r="A34" s="76"/>
      <c r="B34" s="76"/>
      <c r="C34" s="76"/>
      <c r="D34" s="75"/>
      <c r="E34" s="76"/>
      <c r="F34" s="76"/>
      <c r="G34" s="76"/>
      <c r="H34" s="76"/>
      <c r="I34" s="102"/>
      <c r="J34" s="102"/>
      <c r="K34" s="102"/>
      <c r="L34" s="102"/>
      <c r="M34" s="39"/>
      <c r="N34" s="39"/>
      <c r="O34" s="39"/>
    </row>
    <row r="35" spans="1:15" ht="15" x14ac:dyDescent="0.2">
      <c r="A35" s="76"/>
      <c r="B35" s="76"/>
      <c r="C35" s="76"/>
      <c r="D35" s="75"/>
      <c r="E35" s="76"/>
      <c r="F35" s="76"/>
      <c r="G35" s="76"/>
      <c r="H35" s="76"/>
      <c r="I35" s="102"/>
      <c r="J35" s="102"/>
      <c r="K35" s="102"/>
      <c r="L35" s="102"/>
      <c r="M35" s="39"/>
      <c r="N35" s="39"/>
      <c r="O35" s="39"/>
    </row>
    <row r="36" spans="1:15" ht="15" x14ac:dyDescent="0.2">
      <c r="A36" s="76"/>
      <c r="B36" s="76"/>
      <c r="C36" s="76"/>
      <c r="D36" s="75"/>
      <c r="E36" s="76"/>
      <c r="F36" s="76"/>
      <c r="G36" s="76"/>
      <c r="H36" s="76"/>
      <c r="I36" s="102"/>
      <c r="J36" s="102"/>
      <c r="K36" s="102"/>
      <c r="L36" s="102"/>
      <c r="M36" s="39"/>
      <c r="N36" s="39"/>
      <c r="O36" s="39"/>
    </row>
    <row r="37" spans="1:15" ht="15" x14ac:dyDescent="0.2">
      <c r="A37" s="76"/>
      <c r="B37" s="76"/>
      <c r="C37" s="76"/>
      <c r="D37" s="75"/>
      <c r="E37" s="76"/>
      <c r="F37" s="76"/>
      <c r="G37" s="76"/>
      <c r="H37" s="76"/>
      <c r="I37" s="102"/>
      <c r="J37" s="102"/>
      <c r="K37" s="102"/>
      <c r="L37" s="102"/>
      <c r="M37" s="39"/>
      <c r="N37" s="39"/>
      <c r="O37" s="39"/>
    </row>
    <row r="38" spans="1:15" ht="15" x14ac:dyDescent="0.2">
      <c r="A38" s="76"/>
      <c r="B38" s="76"/>
      <c r="C38" s="76"/>
      <c r="D38" s="75"/>
      <c r="E38" s="76"/>
      <c r="F38" s="76"/>
      <c r="G38" s="76"/>
      <c r="H38" s="76"/>
      <c r="I38" s="102"/>
      <c r="J38" s="102"/>
      <c r="K38" s="102"/>
      <c r="L38" s="102"/>
      <c r="M38" s="39"/>
      <c r="N38" s="39"/>
      <c r="O38" s="39"/>
    </row>
    <row r="39" spans="1:15" ht="15" x14ac:dyDescent="0.2">
      <c r="A39" s="76"/>
      <c r="B39" s="76"/>
      <c r="C39" s="76"/>
      <c r="D39" s="75"/>
      <c r="E39" s="76"/>
      <c r="F39" s="76"/>
      <c r="G39" s="76"/>
      <c r="H39" s="76"/>
      <c r="I39" s="102"/>
      <c r="J39" s="102"/>
      <c r="K39" s="102"/>
      <c r="L39" s="102"/>
      <c r="M39" s="39"/>
      <c r="N39" s="39"/>
      <c r="O39" s="39"/>
    </row>
    <row r="40" spans="1:15" ht="15" x14ac:dyDescent="0.2">
      <c r="A40" s="76"/>
      <c r="B40" s="76"/>
      <c r="C40" s="76"/>
      <c r="D40" s="75"/>
      <c r="E40" s="76"/>
      <c r="F40" s="76"/>
      <c r="G40" s="76"/>
      <c r="H40" s="76"/>
      <c r="I40" s="102"/>
      <c r="J40" s="102"/>
      <c r="K40" s="102"/>
      <c r="L40" s="102"/>
      <c r="M40" s="39"/>
      <c r="N40" s="39"/>
      <c r="O40" s="39"/>
    </row>
    <row r="41" spans="1:15" ht="15" x14ac:dyDescent="0.2">
      <c r="A41" s="76"/>
      <c r="B41" s="76"/>
      <c r="C41" s="76"/>
      <c r="D41" s="75"/>
      <c r="E41" s="76"/>
      <c r="F41" s="76"/>
      <c r="G41" s="76"/>
      <c r="H41" s="76"/>
      <c r="I41" s="102"/>
      <c r="J41" s="102"/>
      <c r="K41" s="102"/>
      <c r="L41" s="102"/>
      <c r="M41" s="39"/>
      <c r="N41" s="39"/>
      <c r="O41" s="39"/>
    </row>
    <row r="42" spans="1:15" ht="15" x14ac:dyDescent="0.2">
      <c r="A42" s="76"/>
      <c r="B42" s="76"/>
      <c r="C42" s="76"/>
      <c r="D42" s="75"/>
      <c r="E42" s="76"/>
      <c r="F42" s="76"/>
      <c r="G42" s="76"/>
      <c r="H42" s="76"/>
      <c r="I42" s="102"/>
      <c r="J42" s="102"/>
      <c r="K42" s="102"/>
      <c r="L42" s="102"/>
      <c r="M42" s="39"/>
      <c r="N42" s="39"/>
      <c r="O42" s="39"/>
    </row>
    <row r="43" spans="1:15" ht="15" x14ac:dyDescent="0.2">
      <c r="A43" s="76"/>
      <c r="B43" s="76"/>
      <c r="C43" s="76"/>
      <c r="D43" s="75"/>
      <c r="E43" s="76"/>
      <c r="F43" s="76"/>
      <c r="G43" s="76"/>
      <c r="H43" s="76"/>
      <c r="I43" s="102"/>
      <c r="J43" s="102"/>
      <c r="K43" s="102"/>
      <c r="L43" s="102"/>
      <c r="M43" s="39"/>
      <c r="N43" s="39"/>
      <c r="O43" s="39"/>
    </row>
    <row r="44" spans="1:15" ht="15" x14ac:dyDescent="0.2">
      <c r="A44" s="76"/>
      <c r="B44" s="76"/>
      <c r="C44" s="76"/>
      <c r="D44" s="75"/>
      <c r="E44" s="76"/>
      <c r="F44" s="76"/>
      <c r="G44" s="76"/>
      <c r="H44" s="76"/>
      <c r="I44" s="102"/>
      <c r="J44" s="102"/>
      <c r="K44" s="102"/>
      <c r="L44" s="102"/>
      <c r="M44" s="39"/>
      <c r="N44" s="39"/>
      <c r="O44" s="39"/>
    </row>
    <row r="45" spans="1:15" ht="15" x14ac:dyDescent="0.2">
      <c r="A45" s="76"/>
      <c r="B45" s="76"/>
      <c r="C45" s="76"/>
      <c r="D45" s="75"/>
      <c r="E45" s="76"/>
      <c r="F45" s="76"/>
      <c r="G45" s="76"/>
      <c r="H45" s="76"/>
      <c r="I45" s="102"/>
      <c r="J45" s="102"/>
      <c r="K45" s="102"/>
      <c r="L45" s="102"/>
      <c r="M45" s="39"/>
      <c r="N45" s="39"/>
      <c r="O45" s="39"/>
    </row>
    <row r="46" spans="1:15" ht="15" x14ac:dyDescent="0.2">
      <c r="A46" s="76"/>
      <c r="B46" s="76"/>
      <c r="C46" s="76"/>
      <c r="D46" s="75"/>
      <c r="E46" s="76"/>
      <c r="F46" s="76"/>
      <c r="G46" s="76"/>
      <c r="H46" s="76"/>
      <c r="I46" s="102"/>
      <c r="J46" s="102"/>
      <c r="K46" s="102"/>
      <c r="L46" s="102"/>
      <c r="M46" s="39"/>
      <c r="N46" s="39"/>
      <c r="O46" s="39"/>
    </row>
    <row r="47" spans="1:15" ht="15" x14ac:dyDescent="0.2">
      <c r="A47" s="76"/>
      <c r="B47" s="76"/>
      <c r="C47" s="76"/>
      <c r="D47" s="75"/>
      <c r="E47" s="76"/>
      <c r="F47" s="76"/>
      <c r="G47" s="76"/>
      <c r="H47" s="76"/>
      <c r="I47" s="102"/>
      <c r="J47" s="102"/>
      <c r="K47" s="102"/>
      <c r="L47" s="102"/>
      <c r="M47" s="39"/>
      <c r="N47" s="39"/>
      <c r="O47" s="39"/>
    </row>
    <row r="48" spans="1:15" ht="15" x14ac:dyDescent="0.2">
      <c r="A48" s="76"/>
      <c r="B48" s="76"/>
      <c r="C48" s="76"/>
      <c r="D48" s="75"/>
      <c r="E48" s="76"/>
      <c r="F48" s="76"/>
      <c r="G48" s="76"/>
      <c r="H48" s="76"/>
      <c r="I48" s="102"/>
      <c r="J48" s="102"/>
      <c r="K48" s="102"/>
      <c r="L48" s="102"/>
      <c r="M48" s="39"/>
      <c r="N48" s="39"/>
      <c r="O48" s="39"/>
    </row>
    <row r="49" spans="1:15" ht="15" x14ac:dyDescent="0.2">
      <c r="A49" s="76"/>
      <c r="B49" s="76"/>
      <c r="C49" s="76"/>
      <c r="D49" s="75"/>
      <c r="E49" s="76"/>
      <c r="F49" s="76"/>
      <c r="G49" s="76"/>
      <c r="H49" s="76"/>
      <c r="I49" s="102"/>
      <c r="J49" s="102"/>
      <c r="K49" s="102"/>
      <c r="L49" s="102"/>
      <c r="M49" s="39"/>
      <c r="N49" s="39"/>
      <c r="O49" s="39"/>
    </row>
    <row r="50" spans="1:15" ht="15" x14ac:dyDescent="0.2">
      <c r="A50" s="76"/>
      <c r="B50" s="76"/>
      <c r="C50" s="76"/>
      <c r="D50" s="75"/>
      <c r="E50" s="76"/>
      <c r="F50" s="76"/>
      <c r="G50" s="76"/>
      <c r="H50" s="76"/>
      <c r="I50" s="102"/>
      <c r="J50" s="102"/>
      <c r="K50" s="102"/>
      <c r="L50" s="102"/>
      <c r="M50" s="39"/>
      <c r="N50" s="39"/>
      <c r="O50" s="39"/>
    </row>
    <row r="51" spans="1:15" ht="15" x14ac:dyDescent="0.2">
      <c r="A51" s="76"/>
      <c r="B51" s="76"/>
      <c r="C51" s="76"/>
      <c r="D51" s="75"/>
      <c r="E51" s="76"/>
      <c r="F51" s="76"/>
      <c r="G51" s="76"/>
      <c r="H51" s="76"/>
      <c r="I51" s="102"/>
      <c r="J51" s="102"/>
      <c r="K51" s="102"/>
      <c r="L51" s="102"/>
      <c r="M51" s="39"/>
      <c r="N51" s="39"/>
      <c r="O51" s="39"/>
    </row>
    <row r="52" spans="1:15" ht="15" x14ac:dyDescent="0.2">
      <c r="A52" s="76"/>
      <c r="B52" s="76"/>
      <c r="C52" s="76"/>
      <c r="D52" s="75"/>
      <c r="E52" s="76"/>
      <c r="F52" s="76"/>
      <c r="G52" s="76"/>
      <c r="H52" s="76"/>
      <c r="I52" s="102"/>
      <c r="J52" s="102"/>
      <c r="K52" s="102"/>
      <c r="L52" s="102"/>
      <c r="M52" s="39"/>
      <c r="N52" s="39"/>
      <c r="O52" s="39"/>
    </row>
    <row r="53" spans="1:15" ht="15" x14ac:dyDescent="0.2">
      <c r="A53" s="76"/>
      <c r="B53" s="76"/>
      <c r="C53" s="76"/>
      <c r="D53" s="75"/>
      <c r="E53" s="76"/>
      <c r="F53" s="76"/>
      <c r="G53" s="76"/>
      <c r="H53" s="76"/>
      <c r="I53" s="102"/>
      <c r="J53" s="102"/>
      <c r="K53" s="102"/>
      <c r="L53" s="102"/>
      <c r="M53" s="39"/>
      <c r="N53" s="39"/>
      <c r="O53" s="39"/>
    </row>
    <row r="54" spans="1:15" ht="15" x14ac:dyDescent="0.2">
      <c r="A54" s="76"/>
      <c r="B54" s="76"/>
      <c r="C54" s="76"/>
      <c r="D54" s="75"/>
      <c r="E54" s="76"/>
      <c r="F54" s="76"/>
      <c r="G54" s="76"/>
      <c r="H54" s="76"/>
      <c r="I54" s="102"/>
      <c r="J54" s="102"/>
      <c r="K54" s="102"/>
      <c r="L54" s="102"/>
      <c r="M54" s="39"/>
      <c r="N54" s="39"/>
      <c r="O54" s="39"/>
    </row>
    <row r="55" spans="1:15" ht="15" x14ac:dyDescent="0.2">
      <c r="A55" s="76"/>
      <c r="B55" s="76"/>
      <c r="C55" s="76"/>
      <c r="D55" s="75"/>
      <c r="E55" s="76"/>
      <c r="F55" s="76"/>
      <c r="G55" s="76"/>
      <c r="H55" s="76"/>
      <c r="I55" s="102"/>
      <c r="J55" s="102"/>
      <c r="K55" s="102"/>
      <c r="L55" s="102"/>
      <c r="M55" s="39"/>
      <c r="N55" s="39"/>
      <c r="O55" s="39"/>
    </row>
    <row r="56" spans="1:15" ht="15" x14ac:dyDescent="0.2">
      <c r="A56" s="76"/>
      <c r="B56" s="76"/>
      <c r="C56" s="76"/>
      <c r="D56" s="75"/>
      <c r="E56" s="76"/>
      <c r="F56" s="76"/>
      <c r="G56" s="76"/>
      <c r="H56" s="76"/>
      <c r="I56" s="102"/>
      <c r="J56" s="102"/>
      <c r="K56" s="102"/>
      <c r="L56" s="102"/>
      <c r="M56" s="39"/>
      <c r="N56" s="39"/>
      <c r="O56" s="39"/>
    </row>
    <row r="57" spans="1:15" ht="15" x14ac:dyDescent="0.2">
      <c r="A57" s="76"/>
      <c r="B57" s="76"/>
      <c r="C57" s="76"/>
      <c r="D57" s="75"/>
      <c r="E57" s="76"/>
      <c r="F57" s="76"/>
      <c r="G57" s="76"/>
      <c r="H57" s="76"/>
      <c r="I57" s="102"/>
      <c r="J57" s="102"/>
      <c r="K57" s="102"/>
      <c r="L57" s="102"/>
      <c r="M57" s="39"/>
      <c r="N57" s="39"/>
      <c r="O57" s="39"/>
    </row>
    <row r="58" spans="1:15" ht="15" x14ac:dyDescent="0.2">
      <c r="A58" s="76"/>
      <c r="B58" s="76"/>
      <c r="C58" s="76"/>
      <c r="D58" s="75"/>
      <c r="E58" s="76"/>
      <c r="F58" s="76"/>
      <c r="G58" s="76"/>
      <c r="H58" s="76"/>
      <c r="I58" s="102"/>
      <c r="J58" s="102"/>
      <c r="K58" s="102"/>
      <c r="L58" s="102"/>
      <c r="M58" s="39"/>
      <c r="N58" s="39"/>
      <c r="O58" s="39"/>
    </row>
    <row r="59" spans="1:15" ht="15" x14ac:dyDescent="0.2">
      <c r="A59" s="76"/>
      <c r="B59" s="76"/>
      <c r="C59" s="76"/>
      <c r="D59" s="75"/>
      <c r="E59" s="76"/>
      <c r="F59" s="76"/>
      <c r="G59" s="76"/>
      <c r="H59" s="76"/>
      <c r="I59" s="102"/>
      <c r="J59" s="102"/>
      <c r="K59" s="102"/>
      <c r="L59" s="102"/>
      <c r="M59" s="39"/>
      <c r="N59" s="39"/>
      <c r="O59" s="39"/>
    </row>
    <row r="60" spans="1:15" ht="15" x14ac:dyDescent="0.2">
      <c r="A60" s="76"/>
      <c r="B60" s="76"/>
      <c r="C60" s="76"/>
      <c r="D60" s="75"/>
      <c r="E60" s="76"/>
      <c r="F60" s="76"/>
      <c r="G60" s="76"/>
      <c r="H60" s="76"/>
      <c r="I60" s="102"/>
      <c r="J60" s="102"/>
      <c r="K60" s="102"/>
      <c r="L60" s="102"/>
      <c r="M60" s="39"/>
      <c r="N60" s="39"/>
      <c r="O60" s="39"/>
    </row>
    <row r="61" spans="1:15" ht="15" x14ac:dyDescent="0.2">
      <c r="A61" s="76"/>
      <c r="B61" s="76"/>
      <c r="C61" s="76"/>
      <c r="D61" s="75"/>
      <c r="E61" s="76"/>
      <c r="F61" s="76"/>
      <c r="G61" s="76"/>
      <c r="H61" s="76"/>
      <c r="I61" s="102"/>
      <c r="J61" s="102"/>
      <c r="K61" s="102"/>
      <c r="L61" s="102"/>
      <c r="M61" s="39"/>
      <c r="N61" s="39"/>
      <c r="O61" s="39"/>
    </row>
    <row r="62" spans="1:15" ht="15" x14ac:dyDescent="0.2">
      <c r="A62" s="76"/>
      <c r="B62" s="76"/>
      <c r="C62" s="76"/>
      <c r="D62" s="75"/>
      <c r="E62" s="76"/>
      <c r="F62" s="76"/>
      <c r="G62" s="76"/>
      <c r="H62" s="76"/>
      <c r="I62" s="102"/>
      <c r="J62" s="102"/>
      <c r="K62" s="102"/>
      <c r="L62" s="102"/>
      <c r="M62" s="39"/>
      <c r="N62" s="39"/>
      <c r="O62" s="39"/>
    </row>
    <row r="63" spans="1:15" ht="15" x14ac:dyDescent="0.2">
      <c r="A63" s="76"/>
      <c r="B63" s="76"/>
      <c r="C63" s="76"/>
      <c r="D63" s="75"/>
      <c r="E63" s="76"/>
      <c r="F63" s="76"/>
      <c r="G63" s="76"/>
      <c r="H63" s="76"/>
      <c r="I63" s="102"/>
      <c r="J63" s="102"/>
      <c r="K63" s="102"/>
      <c r="L63" s="102"/>
      <c r="M63" s="39"/>
      <c r="N63" s="39"/>
      <c r="O63" s="39"/>
    </row>
    <row r="64" spans="1:15" ht="15" x14ac:dyDescent="0.2">
      <c r="A64" s="76"/>
      <c r="B64" s="76"/>
      <c r="C64" s="76"/>
      <c r="D64" s="75"/>
      <c r="E64" s="76"/>
      <c r="F64" s="76"/>
      <c r="G64" s="76"/>
      <c r="H64" s="76"/>
      <c r="I64" s="102"/>
      <c r="J64" s="102"/>
      <c r="K64" s="102"/>
      <c r="L64" s="102"/>
      <c r="M64" s="39"/>
      <c r="N64" s="39"/>
      <c r="O64" s="39"/>
    </row>
    <row r="65" spans="1:15" ht="15" x14ac:dyDescent="0.2">
      <c r="A65" s="76"/>
      <c r="B65" s="76"/>
      <c r="C65" s="76"/>
      <c r="D65" s="75"/>
      <c r="E65" s="76"/>
      <c r="F65" s="76"/>
      <c r="G65" s="76"/>
      <c r="H65" s="76"/>
      <c r="I65" s="102"/>
      <c r="J65" s="102"/>
      <c r="K65" s="102"/>
      <c r="L65" s="102"/>
      <c r="M65" s="39"/>
      <c r="N65" s="39"/>
      <c r="O65" s="39"/>
    </row>
    <row r="66" spans="1:15" ht="15" x14ac:dyDescent="0.2">
      <c r="A66" s="76"/>
      <c r="B66" s="76"/>
      <c r="C66" s="76"/>
      <c r="D66" s="75"/>
      <c r="E66" s="76"/>
      <c r="F66" s="76"/>
      <c r="G66" s="76"/>
      <c r="H66" s="76"/>
      <c r="I66" s="102"/>
      <c r="J66" s="102"/>
      <c r="K66" s="102"/>
      <c r="L66" s="102"/>
      <c r="M66" s="39"/>
      <c r="N66" s="39"/>
      <c r="O66" s="39"/>
    </row>
    <row r="67" spans="1:15" ht="15" x14ac:dyDescent="0.2">
      <c r="A67" s="76"/>
      <c r="B67" s="76"/>
      <c r="C67" s="76"/>
      <c r="D67" s="75"/>
      <c r="E67" s="76"/>
      <c r="F67" s="76"/>
      <c r="G67" s="76"/>
      <c r="H67" s="76"/>
      <c r="I67" s="102"/>
      <c r="J67" s="102"/>
      <c r="K67" s="102"/>
      <c r="L67" s="102"/>
      <c r="M67" s="39"/>
      <c r="N67" s="39"/>
      <c r="O67" s="39"/>
    </row>
    <row r="68" spans="1:15" ht="15" x14ac:dyDescent="0.2">
      <c r="A68" s="76"/>
      <c r="B68" s="76"/>
      <c r="C68" s="76"/>
      <c r="D68" s="75"/>
      <c r="E68" s="76"/>
      <c r="F68" s="76"/>
      <c r="G68" s="76"/>
      <c r="H68" s="76"/>
      <c r="I68" s="102"/>
      <c r="J68" s="102"/>
      <c r="K68" s="102"/>
      <c r="L68" s="102"/>
      <c r="M68" s="39"/>
      <c r="N68" s="39"/>
      <c r="O68" s="39"/>
    </row>
    <row r="69" spans="1:15" ht="15" x14ac:dyDescent="0.2">
      <c r="A69" s="76"/>
      <c r="B69" s="76"/>
      <c r="C69" s="76"/>
      <c r="D69" s="75"/>
      <c r="E69" s="76"/>
      <c r="F69" s="76"/>
      <c r="G69" s="76"/>
      <c r="H69" s="76"/>
      <c r="I69" s="102"/>
      <c r="J69" s="102"/>
      <c r="K69" s="102"/>
      <c r="L69" s="102"/>
      <c r="M69" s="39"/>
      <c r="N69" s="39"/>
      <c r="O69" s="39"/>
    </row>
    <row r="70" spans="1:15" ht="15" x14ac:dyDescent="0.2">
      <c r="A70" s="76"/>
      <c r="B70" s="76"/>
      <c r="C70" s="76"/>
      <c r="D70" s="75"/>
      <c r="E70" s="76"/>
      <c r="F70" s="76"/>
      <c r="G70" s="76"/>
      <c r="H70" s="76"/>
      <c r="I70" s="102"/>
      <c r="J70" s="102"/>
      <c r="K70" s="102"/>
      <c r="L70" s="102"/>
      <c r="M70" s="39"/>
      <c r="N70" s="39"/>
      <c r="O70" s="39"/>
    </row>
    <row r="71" spans="1:15" ht="15" x14ac:dyDescent="0.2">
      <c r="A71" s="76"/>
      <c r="B71" s="76"/>
      <c r="C71" s="76"/>
      <c r="D71" s="75"/>
      <c r="E71" s="76"/>
      <c r="F71" s="76"/>
      <c r="G71" s="76"/>
      <c r="H71" s="76"/>
      <c r="I71" s="102"/>
      <c r="J71" s="102"/>
      <c r="K71" s="102"/>
      <c r="L71" s="102"/>
      <c r="M71" s="39"/>
      <c r="N71" s="39"/>
      <c r="O71" s="39"/>
    </row>
    <row r="72" spans="1:15" ht="15" x14ac:dyDescent="0.2">
      <c r="A72" s="76"/>
      <c r="B72" s="76"/>
      <c r="C72" s="76"/>
      <c r="D72" s="75"/>
      <c r="E72" s="76"/>
      <c r="F72" s="76"/>
      <c r="G72" s="76"/>
      <c r="H72" s="76"/>
      <c r="I72" s="102"/>
      <c r="J72" s="102"/>
      <c r="K72" s="102"/>
      <c r="L72" s="102"/>
      <c r="M72" s="39"/>
      <c r="N72" s="39"/>
      <c r="O72" s="39"/>
    </row>
    <row r="73" spans="1:15" ht="15" x14ac:dyDescent="0.2">
      <c r="A73" s="76"/>
      <c r="B73" s="76"/>
      <c r="C73" s="76"/>
      <c r="D73" s="75"/>
      <c r="E73" s="76"/>
      <c r="F73" s="76"/>
      <c r="G73" s="76"/>
      <c r="H73" s="76"/>
      <c r="I73" s="102"/>
      <c r="J73" s="102"/>
      <c r="K73" s="102"/>
      <c r="L73" s="102"/>
      <c r="M73" s="39"/>
      <c r="N73" s="39"/>
      <c r="O73" s="39"/>
    </row>
    <row r="74" spans="1:15" ht="15" x14ac:dyDescent="0.2">
      <c r="A74" s="76"/>
      <c r="B74" s="76"/>
      <c r="C74" s="76"/>
      <c r="D74" s="75"/>
      <c r="E74" s="76"/>
      <c r="F74" s="76"/>
      <c r="G74" s="76"/>
      <c r="H74" s="76"/>
      <c r="I74" s="102"/>
      <c r="J74" s="102"/>
      <c r="K74" s="102"/>
      <c r="L74" s="102"/>
      <c r="M74" s="39"/>
      <c r="N74" s="39"/>
      <c r="O74" s="39"/>
    </row>
    <row r="75" spans="1:15" ht="15" x14ac:dyDescent="0.2">
      <c r="A75" s="76"/>
      <c r="B75" s="76"/>
      <c r="C75" s="76"/>
      <c r="D75" s="75"/>
      <c r="E75" s="76"/>
      <c r="F75" s="76"/>
      <c r="G75" s="76"/>
      <c r="H75" s="76"/>
      <c r="I75" s="102"/>
      <c r="J75" s="102"/>
      <c r="K75" s="102"/>
      <c r="L75" s="102"/>
      <c r="M75" s="39"/>
      <c r="N75" s="39"/>
      <c r="O75" s="39"/>
    </row>
    <row r="76" spans="1:15" ht="15" x14ac:dyDescent="0.2">
      <c r="A76" s="76"/>
      <c r="B76" s="76"/>
      <c r="C76" s="76"/>
      <c r="D76" s="75"/>
      <c r="E76" s="76"/>
      <c r="F76" s="76"/>
      <c r="G76" s="76"/>
      <c r="H76" s="76"/>
      <c r="I76" s="102"/>
      <c r="J76" s="102"/>
      <c r="K76" s="102"/>
      <c r="L76" s="102"/>
      <c r="M76" s="39"/>
      <c r="N76" s="39"/>
      <c r="O76" s="39"/>
    </row>
    <row r="77" spans="1:15" ht="15" x14ac:dyDescent="0.2">
      <c r="A77" s="76"/>
      <c r="B77" s="76"/>
      <c r="C77" s="76"/>
      <c r="D77" s="75"/>
      <c r="E77" s="76"/>
      <c r="F77" s="76"/>
      <c r="G77" s="76"/>
      <c r="H77" s="76"/>
      <c r="I77" s="102"/>
      <c r="J77" s="102"/>
      <c r="K77" s="102"/>
      <c r="L77" s="102"/>
      <c r="M77" s="39"/>
      <c r="N77" s="39"/>
      <c r="O77" s="39"/>
    </row>
    <row r="78" spans="1:15" ht="15" x14ac:dyDescent="0.2">
      <c r="A78" s="76"/>
      <c r="B78" s="76"/>
      <c r="C78" s="76"/>
      <c r="D78" s="75"/>
      <c r="E78" s="76"/>
      <c r="F78" s="76"/>
      <c r="G78" s="76"/>
      <c r="H78" s="76"/>
      <c r="I78" s="102"/>
      <c r="J78" s="102"/>
      <c r="K78" s="102"/>
      <c r="L78" s="102"/>
      <c r="M78" s="39"/>
      <c r="N78" s="39"/>
      <c r="O78" s="39"/>
    </row>
    <row r="79" spans="1:15" ht="15" x14ac:dyDescent="0.2">
      <c r="A79" s="76"/>
      <c r="B79" s="76"/>
      <c r="C79" s="76"/>
      <c r="D79" s="75"/>
      <c r="E79" s="76"/>
      <c r="F79" s="76"/>
      <c r="G79" s="76"/>
      <c r="H79" s="76"/>
      <c r="I79" s="102"/>
      <c r="J79" s="102"/>
      <c r="K79" s="102"/>
      <c r="L79" s="102"/>
      <c r="M79" s="39"/>
      <c r="N79" s="39"/>
      <c r="O79" s="39"/>
    </row>
    <row r="80" spans="1:15" ht="15" x14ac:dyDescent="0.2">
      <c r="A80" s="76"/>
      <c r="B80" s="76"/>
      <c r="C80" s="76"/>
      <c r="D80" s="75"/>
      <c r="E80" s="76"/>
      <c r="F80" s="76"/>
      <c r="G80" s="76"/>
      <c r="H80" s="76"/>
      <c r="I80" s="102"/>
      <c r="J80" s="102"/>
      <c r="K80" s="102"/>
      <c r="L80" s="102"/>
      <c r="M80" s="39"/>
      <c r="N80" s="39"/>
      <c r="O80" s="39"/>
    </row>
    <row r="81" spans="1:15" ht="15" x14ac:dyDescent="0.2">
      <c r="A81" s="76"/>
      <c r="B81" s="76"/>
      <c r="C81" s="76"/>
      <c r="D81" s="75"/>
      <c r="E81" s="76"/>
      <c r="F81" s="76"/>
      <c r="G81" s="76"/>
      <c r="H81" s="76"/>
      <c r="I81" s="102"/>
      <c r="J81" s="102"/>
      <c r="K81" s="102"/>
      <c r="L81" s="102"/>
      <c r="M81" s="39"/>
      <c r="N81" s="39"/>
      <c r="O81" s="39"/>
    </row>
    <row r="82" spans="1:15" ht="15" x14ac:dyDescent="0.2">
      <c r="A82" s="76"/>
      <c r="B82" s="76"/>
      <c r="C82" s="76"/>
      <c r="D82" s="75"/>
      <c r="E82" s="76"/>
      <c r="F82" s="76"/>
      <c r="G82" s="76"/>
      <c r="H82" s="76"/>
      <c r="I82" s="102"/>
      <c r="J82" s="102"/>
      <c r="K82" s="102"/>
      <c r="L82" s="102"/>
      <c r="M82" s="39"/>
      <c r="N82" s="39"/>
      <c r="O82" s="39"/>
    </row>
    <row r="83" spans="1:15" ht="15" x14ac:dyDescent="0.2">
      <c r="A83" s="76"/>
      <c r="B83" s="76"/>
      <c r="C83" s="76"/>
      <c r="D83" s="75"/>
      <c r="E83" s="76"/>
      <c r="F83" s="76"/>
      <c r="G83" s="76"/>
      <c r="H83" s="76"/>
      <c r="I83" s="102"/>
      <c r="J83" s="102"/>
      <c r="K83" s="102"/>
      <c r="L83" s="102"/>
      <c r="M83" s="39"/>
      <c r="N83" s="39"/>
      <c r="O83" s="39"/>
    </row>
    <row r="84" spans="1:15" ht="15" x14ac:dyDescent="0.2">
      <c r="A84" s="76"/>
      <c r="B84" s="76"/>
      <c r="C84" s="76"/>
      <c r="D84" s="75"/>
      <c r="E84" s="76"/>
      <c r="F84" s="76"/>
      <c r="G84" s="76"/>
      <c r="H84" s="76"/>
      <c r="I84" s="102"/>
      <c r="J84" s="102"/>
      <c r="K84" s="102"/>
      <c r="L84" s="102"/>
      <c r="M84" s="39"/>
      <c r="N84" s="39"/>
      <c r="O84" s="39"/>
    </row>
    <row r="85" spans="1:15" ht="15" x14ac:dyDescent="0.2">
      <c r="A85" s="76"/>
      <c r="B85" s="76"/>
      <c r="C85" s="76"/>
      <c r="D85" s="75"/>
      <c r="E85" s="76"/>
      <c r="F85" s="76"/>
      <c r="G85" s="76"/>
      <c r="H85" s="76"/>
      <c r="I85" s="102"/>
      <c r="J85" s="102"/>
      <c r="K85" s="102"/>
      <c r="L85" s="102"/>
      <c r="M85" s="39"/>
      <c r="N85" s="39"/>
      <c r="O85" s="39"/>
    </row>
    <row r="86" spans="1:15" ht="15" x14ac:dyDescent="0.2">
      <c r="A86" s="76"/>
      <c r="B86" s="76"/>
      <c r="C86" s="76"/>
      <c r="D86" s="75"/>
      <c r="E86" s="76"/>
      <c r="F86" s="76"/>
      <c r="G86" s="76"/>
      <c r="H86" s="76"/>
      <c r="I86" s="102"/>
      <c r="J86" s="102"/>
      <c r="K86" s="102"/>
      <c r="L86" s="102"/>
      <c r="M86" s="39"/>
      <c r="N86" s="39"/>
      <c r="O86" s="39"/>
    </row>
    <row r="87" spans="1:15" ht="15" x14ac:dyDescent="0.2">
      <c r="A87" s="76"/>
      <c r="B87" s="76"/>
      <c r="C87" s="76"/>
      <c r="D87" s="75"/>
      <c r="E87" s="76"/>
      <c r="F87" s="76"/>
      <c r="G87" s="76"/>
      <c r="H87" s="76"/>
      <c r="I87" s="102"/>
      <c r="J87" s="102"/>
      <c r="K87" s="102"/>
      <c r="L87" s="102"/>
      <c r="M87" s="39"/>
      <c r="N87" s="39"/>
      <c r="O87" s="39"/>
    </row>
    <row r="88" spans="1:15" ht="15" x14ac:dyDescent="0.2">
      <c r="A88" s="76"/>
      <c r="B88" s="76"/>
      <c r="C88" s="76"/>
      <c r="D88" s="75"/>
      <c r="E88" s="76"/>
      <c r="F88" s="76"/>
      <c r="G88" s="76"/>
      <c r="H88" s="76"/>
      <c r="I88" s="102"/>
      <c r="J88" s="102"/>
      <c r="K88" s="102"/>
      <c r="L88" s="102"/>
      <c r="M88" s="39"/>
      <c r="N88" s="39"/>
      <c r="O88" s="39"/>
    </row>
    <row r="89" spans="1:15" ht="15" x14ac:dyDescent="0.2">
      <c r="A89" s="76"/>
      <c r="B89" s="76"/>
      <c r="C89" s="76"/>
      <c r="D89" s="75"/>
      <c r="E89" s="76"/>
      <c r="F89" s="76"/>
      <c r="G89" s="76"/>
      <c r="H89" s="76"/>
      <c r="I89" s="102"/>
      <c r="J89" s="102"/>
      <c r="K89" s="102"/>
      <c r="L89" s="102"/>
      <c r="M89" s="39"/>
      <c r="N89" s="39"/>
      <c r="O89" s="39"/>
    </row>
    <row r="90" spans="1:15" ht="15" x14ac:dyDescent="0.2">
      <c r="A90" s="76"/>
      <c r="B90" s="76"/>
      <c r="C90" s="76"/>
      <c r="D90" s="75"/>
      <c r="E90" s="76"/>
      <c r="F90" s="76"/>
      <c r="G90" s="76"/>
      <c r="H90" s="76"/>
      <c r="I90" s="102"/>
      <c r="J90" s="102"/>
      <c r="K90" s="102"/>
      <c r="L90" s="102"/>
      <c r="M90" s="39"/>
      <c r="N90" s="39"/>
      <c r="O90" s="39"/>
    </row>
    <row r="91" spans="1:15" ht="15" x14ac:dyDescent="0.2">
      <c r="A91" s="76"/>
      <c r="B91" s="76"/>
      <c r="C91" s="76"/>
      <c r="D91" s="75"/>
      <c r="E91" s="76"/>
      <c r="F91" s="76"/>
      <c r="G91" s="76"/>
      <c r="H91" s="76"/>
      <c r="I91" s="102"/>
      <c r="J91" s="102"/>
      <c r="K91" s="102"/>
      <c r="L91" s="102"/>
      <c r="M91" s="39"/>
      <c r="N91" s="39"/>
      <c r="O91" s="39"/>
    </row>
    <row r="92" spans="1:15" ht="15" x14ac:dyDescent="0.2">
      <c r="A92" s="76"/>
      <c r="B92" s="76"/>
      <c r="C92" s="76"/>
      <c r="D92" s="75"/>
      <c r="E92" s="76"/>
      <c r="F92" s="76"/>
      <c r="G92" s="76"/>
      <c r="H92" s="76"/>
      <c r="I92" s="102"/>
      <c r="J92" s="102"/>
      <c r="K92" s="102"/>
      <c r="L92" s="102"/>
      <c r="M92" s="39"/>
      <c r="N92" s="39"/>
      <c r="O92" s="39"/>
    </row>
    <row r="93" spans="1:15" ht="15" x14ac:dyDescent="0.2">
      <c r="A93" s="76"/>
      <c r="B93" s="76"/>
      <c r="C93" s="76"/>
      <c r="D93" s="75"/>
      <c r="E93" s="76"/>
      <c r="F93" s="76"/>
      <c r="G93" s="76"/>
      <c r="H93" s="76"/>
      <c r="I93" s="102"/>
      <c r="J93" s="102"/>
      <c r="K93" s="102"/>
      <c r="L93" s="102"/>
      <c r="M93" s="39"/>
      <c r="N93" s="39"/>
      <c r="O93" s="39"/>
    </row>
    <row r="94" spans="1:15" ht="15" x14ac:dyDescent="0.2">
      <c r="A94" s="76"/>
      <c r="B94" s="76"/>
      <c r="C94" s="76"/>
      <c r="D94" s="75"/>
      <c r="E94" s="76"/>
      <c r="F94" s="76"/>
      <c r="G94" s="76"/>
      <c r="H94" s="76"/>
      <c r="I94" s="102"/>
      <c r="J94" s="102"/>
      <c r="K94" s="102"/>
      <c r="L94" s="102"/>
      <c r="M94" s="39"/>
      <c r="N94" s="39"/>
      <c r="O94" s="39"/>
    </row>
    <row r="95" spans="1:15" ht="15" x14ac:dyDescent="0.2">
      <c r="A95" s="76"/>
      <c r="B95" s="76"/>
      <c r="C95" s="76"/>
      <c r="D95" s="75"/>
      <c r="E95" s="76"/>
      <c r="F95" s="76"/>
      <c r="G95" s="76"/>
      <c r="H95" s="76"/>
      <c r="I95" s="102"/>
      <c r="J95" s="102"/>
      <c r="K95" s="102"/>
      <c r="L95" s="102"/>
      <c r="M95" s="39"/>
      <c r="N95" s="39"/>
      <c r="O95" s="39"/>
    </row>
    <row r="96" spans="1:15" ht="15" x14ac:dyDescent="0.2">
      <c r="A96" s="76"/>
      <c r="B96" s="76"/>
      <c r="C96" s="76"/>
      <c r="D96" s="75"/>
      <c r="E96" s="76"/>
      <c r="F96" s="76"/>
      <c r="G96" s="76"/>
      <c r="H96" s="76"/>
      <c r="I96" s="102"/>
      <c r="J96" s="102"/>
      <c r="K96" s="102"/>
      <c r="L96" s="102"/>
      <c r="M96" s="39"/>
      <c r="N96" s="39"/>
      <c r="O96" s="39"/>
    </row>
    <row r="97" spans="1:15" ht="15" x14ac:dyDescent="0.2">
      <c r="A97" s="76"/>
      <c r="B97" s="76"/>
      <c r="C97" s="76"/>
      <c r="D97" s="75"/>
      <c r="E97" s="76"/>
      <c r="F97" s="76"/>
      <c r="G97" s="76"/>
      <c r="H97" s="76"/>
      <c r="I97" s="102"/>
      <c r="J97" s="102"/>
      <c r="K97" s="102"/>
      <c r="L97" s="102"/>
      <c r="M97" s="39"/>
      <c r="N97" s="39"/>
      <c r="O97" s="39"/>
    </row>
    <row r="98" spans="1:15" ht="15" x14ac:dyDescent="0.2">
      <c r="A98" s="76"/>
      <c r="B98" s="76"/>
      <c r="C98" s="76"/>
      <c r="D98" s="75"/>
      <c r="E98" s="76"/>
      <c r="F98" s="76"/>
      <c r="G98" s="76"/>
      <c r="H98" s="76"/>
      <c r="I98" s="102"/>
      <c r="J98" s="102"/>
      <c r="K98" s="102"/>
      <c r="L98" s="102"/>
      <c r="M98" s="39"/>
      <c r="N98" s="39"/>
      <c r="O98" s="39"/>
    </row>
    <row r="99" spans="1:15" ht="15" x14ac:dyDescent="0.2">
      <c r="A99" s="76"/>
      <c r="B99" s="76"/>
      <c r="C99" s="76"/>
      <c r="D99" s="75"/>
      <c r="E99" s="76"/>
      <c r="F99" s="76"/>
      <c r="G99" s="76"/>
      <c r="H99" s="76"/>
      <c r="I99" s="102"/>
      <c r="J99" s="102"/>
      <c r="K99" s="102"/>
      <c r="L99" s="102"/>
      <c r="M99" s="39"/>
      <c r="N99" s="39"/>
      <c r="O99" s="39"/>
    </row>
    <row r="100" spans="1:15" ht="15" x14ac:dyDescent="0.2">
      <c r="A100" s="76"/>
      <c r="B100" s="76"/>
      <c r="C100" s="76"/>
      <c r="D100" s="75"/>
      <c r="E100" s="76"/>
      <c r="F100" s="76"/>
      <c r="G100" s="76"/>
      <c r="H100" s="76"/>
      <c r="I100" s="102"/>
      <c r="J100" s="102"/>
      <c r="K100" s="102"/>
      <c r="L100" s="102"/>
      <c r="M100" s="39"/>
      <c r="N100" s="39"/>
      <c r="O100" s="39"/>
    </row>
    <row r="101" spans="1:15" ht="15" x14ac:dyDescent="0.2">
      <c r="A101" s="76"/>
      <c r="B101" s="76"/>
      <c r="C101" s="76"/>
      <c r="D101" s="75"/>
      <c r="E101" s="76"/>
      <c r="F101" s="76"/>
      <c r="G101" s="76"/>
      <c r="H101" s="76"/>
      <c r="I101" s="102"/>
      <c r="J101" s="102"/>
      <c r="K101" s="102"/>
      <c r="L101" s="102"/>
      <c r="M101" s="39"/>
      <c r="N101" s="39"/>
      <c r="O101" s="39"/>
    </row>
    <row r="102" spans="1:15" ht="15" x14ac:dyDescent="0.2">
      <c r="A102" s="76"/>
      <c r="B102" s="76"/>
      <c r="C102" s="76"/>
      <c r="D102" s="75"/>
      <c r="E102" s="76"/>
      <c r="F102" s="76"/>
      <c r="G102" s="76"/>
      <c r="H102" s="76"/>
      <c r="I102" s="102"/>
      <c r="J102" s="102"/>
      <c r="K102" s="102"/>
      <c r="L102" s="102"/>
      <c r="M102" s="39"/>
      <c r="N102" s="39"/>
      <c r="O102" s="39"/>
    </row>
    <row r="103" spans="1:15" ht="15" x14ac:dyDescent="0.2">
      <c r="A103" s="76"/>
      <c r="B103" s="76"/>
      <c r="C103" s="76"/>
      <c r="D103" s="75"/>
      <c r="E103" s="76"/>
      <c r="F103" s="76"/>
      <c r="G103" s="76"/>
      <c r="H103" s="76"/>
      <c r="I103" s="102"/>
      <c r="J103" s="102"/>
      <c r="K103" s="102"/>
      <c r="L103" s="102"/>
      <c r="M103" s="39"/>
      <c r="N103" s="39"/>
      <c r="O103" s="39"/>
    </row>
    <row r="104" spans="1:15" ht="15" x14ac:dyDescent="0.2">
      <c r="A104" s="76"/>
      <c r="B104" s="76"/>
      <c r="C104" s="76"/>
      <c r="D104" s="75"/>
      <c r="E104" s="76"/>
      <c r="F104" s="76"/>
      <c r="G104" s="76"/>
      <c r="H104" s="76"/>
      <c r="I104" s="102"/>
      <c r="J104" s="102"/>
      <c r="K104" s="102"/>
      <c r="L104" s="102"/>
      <c r="M104" s="39"/>
      <c r="N104" s="39"/>
      <c r="O104" s="39"/>
    </row>
    <row r="105" spans="1:15" ht="15" x14ac:dyDescent="0.2">
      <c r="A105" s="76"/>
      <c r="B105" s="76"/>
      <c r="C105" s="76"/>
      <c r="D105" s="75"/>
      <c r="E105" s="76"/>
      <c r="F105" s="76"/>
      <c r="G105" s="76"/>
      <c r="H105" s="76"/>
      <c r="I105" s="102"/>
      <c r="J105" s="102"/>
      <c r="K105" s="102"/>
      <c r="L105" s="102"/>
      <c r="M105" s="39"/>
      <c r="N105" s="39"/>
      <c r="O105" s="39"/>
    </row>
    <row r="106" spans="1:15" ht="15" x14ac:dyDescent="0.2">
      <c r="A106" s="76"/>
      <c r="B106" s="76"/>
      <c r="C106" s="76"/>
      <c r="D106" s="75"/>
      <c r="E106" s="76"/>
      <c r="F106" s="76"/>
      <c r="G106" s="76"/>
      <c r="H106" s="76"/>
      <c r="I106" s="102"/>
      <c r="J106" s="102"/>
      <c r="K106" s="102"/>
      <c r="L106" s="102"/>
      <c r="M106" s="39"/>
      <c r="N106" s="39"/>
      <c r="O106" s="39"/>
    </row>
    <row r="107" spans="1:15" ht="15" x14ac:dyDescent="0.2">
      <c r="A107" s="76"/>
      <c r="B107" s="76"/>
      <c r="C107" s="76"/>
      <c r="D107" s="75"/>
      <c r="E107" s="76"/>
      <c r="F107" s="76"/>
      <c r="G107" s="76"/>
      <c r="H107" s="76"/>
      <c r="I107" s="102"/>
      <c r="J107" s="102"/>
      <c r="K107" s="102"/>
      <c r="L107" s="102"/>
      <c r="M107" s="39"/>
      <c r="N107" s="39"/>
      <c r="O107" s="39"/>
    </row>
    <row r="108" spans="1:15" ht="15" x14ac:dyDescent="0.2">
      <c r="A108" s="76"/>
      <c r="B108" s="76"/>
      <c r="C108" s="76"/>
      <c r="D108" s="75"/>
      <c r="E108" s="76"/>
      <c r="F108" s="76"/>
      <c r="G108" s="76"/>
      <c r="H108" s="76"/>
      <c r="I108" s="102"/>
      <c r="J108" s="102"/>
      <c r="K108" s="102"/>
      <c r="L108" s="102"/>
      <c r="M108" s="39"/>
      <c r="N108" s="39"/>
      <c r="O108" s="39"/>
    </row>
    <row r="109" spans="1:15" ht="15" x14ac:dyDescent="0.2">
      <c r="A109" s="76"/>
      <c r="B109" s="76"/>
      <c r="C109" s="76"/>
      <c r="D109" s="75"/>
      <c r="E109" s="76"/>
      <c r="F109" s="76"/>
      <c r="G109" s="76"/>
      <c r="H109" s="76"/>
      <c r="I109" s="102"/>
      <c r="J109" s="102"/>
      <c r="K109" s="102"/>
      <c r="L109" s="102"/>
      <c r="M109" s="39"/>
      <c r="N109" s="39"/>
      <c r="O109" s="39"/>
    </row>
    <row r="110" spans="1:15" ht="15" x14ac:dyDescent="0.2">
      <c r="A110" s="76"/>
      <c r="B110" s="76"/>
      <c r="C110" s="76"/>
      <c r="D110" s="75"/>
      <c r="E110" s="76"/>
      <c r="F110" s="76"/>
      <c r="G110" s="76"/>
      <c r="H110" s="76"/>
      <c r="I110" s="102"/>
      <c r="J110" s="102"/>
      <c r="K110" s="102"/>
      <c r="L110" s="102"/>
      <c r="M110" s="39"/>
      <c r="N110" s="39"/>
      <c r="O110" s="39"/>
    </row>
    <row r="111" spans="1:15" ht="15" x14ac:dyDescent="0.2">
      <c r="A111" s="76"/>
      <c r="B111" s="76"/>
      <c r="C111" s="76"/>
      <c r="D111" s="75"/>
      <c r="E111" s="76"/>
      <c r="F111" s="76"/>
      <c r="G111" s="76"/>
      <c r="H111" s="76"/>
      <c r="I111" s="102"/>
      <c r="J111" s="102"/>
      <c r="K111" s="102"/>
      <c r="L111" s="102"/>
      <c r="M111" s="39"/>
      <c r="N111" s="39"/>
      <c r="O111" s="39"/>
    </row>
    <row r="112" spans="1:15" ht="15" x14ac:dyDescent="0.2">
      <c r="A112" s="76"/>
      <c r="B112" s="76"/>
      <c r="C112" s="76"/>
      <c r="D112" s="75"/>
      <c r="E112" s="76"/>
      <c r="F112" s="76"/>
      <c r="G112" s="76"/>
      <c r="H112" s="76"/>
      <c r="I112" s="102"/>
      <c r="J112" s="102"/>
      <c r="K112" s="102"/>
      <c r="L112" s="102"/>
      <c r="M112" s="39"/>
      <c r="N112" s="39"/>
      <c r="O112" s="39"/>
    </row>
    <row r="113" spans="1:15" ht="15" x14ac:dyDescent="0.2">
      <c r="A113" s="76"/>
      <c r="B113" s="76"/>
      <c r="C113" s="76"/>
      <c r="D113" s="75"/>
      <c r="E113" s="76"/>
      <c r="F113" s="76"/>
      <c r="G113" s="76"/>
      <c r="H113" s="76"/>
      <c r="I113" s="102"/>
      <c r="J113" s="102"/>
      <c r="K113" s="102"/>
      <c r="L113" s="102"/>
      <c r="M113" s="39"/>
      <c r="N113" s="39"/>
      <c r="O113" s="39"/>
    </row>
    <row r="114" spans="1:15" ht="15" x14ac:dyDescent="0.2">
      <c r="A114" s="76"/>
      <c r="B114" s="76"/>
      <c r="C114" s="76"/>
      <c r="D114" s="75"/>
      <c r="E114" s="76"/>
      <c r="F114" s="76"/>
      <c r="G114" s="76"/>
      <c r="H114" s="76"/>
      <c r="I114" s="102"/>
      <c r="J114" s="102"/>
      <c r="K114" s="102"/>
      <c r="L114" s="102"/>
      <c r="M114" s="39"/>
      <c r="N114" s="39"/>
      <c r="O114" s="39"/>
    </row>
    <row r="115" spans="1:15" ht="15" x14ac:dyDescent="0.2">
      <c r="A115" s="76"/>
      <c r="B115" s="76"/>
      <c r="C115" s="76"/>
      <c r="D115" s="75"/>
      <c r="E115" s="76"/>
      <c r="F115" s="76"/>
      <c r="G115" s="76"/>
      <c r="H115" s="76"/>
      <c r="I115" s="102"/>
      <c r="J115" s="102"/>
      <c r="K115" s="102"/>
      <c r="L115" s="102"/>
      <c r="M115" s="39"/>
      <c r="N115" s="39"/>
      <c r="O115" s="39"/>
    </row>
    <row r="116" spans="1:15" ht="15" x14ac:dyDescent="0.2">
      <c r="A116" s="76"/>
      <c r="B116" s="76"/>
      <c r="C116" s="76"/>
      <c r="D116" s="75"/>
      <c r="E116" s="76"/>
      <c r="F116" s="76"/>
      <c r="G116" s="76"/>
      <c r="H116" s="76"/>
      <c r="I116" s="102"/>
      <c r="J116" s="102"/>
      <c r="K116" s="102"/>
      <c r="L116" s="102"/>
      <c r="M116" s="39"/>
      <c r="N116" s="39"/>
      <c r="O116" s="39"/>
    </row>
    <row r="117" spans="1:15" ht="15" x14ac:dyDescent="0.2">
      <c r="A117" s="76"/>
      <c r="B117" s="76"/>
      <c r="C117" s="76"/>
      <c r="D117" s="75"/>
      <c r="E117" s="76"/>
      <c r="F117" s="76"/>
      <c r="G117" s="76"/>
      <c r="H117" s="76"/>
      <c r="I117" s="102"/>
      <c r="J117" s="102"/>
      <c r="K117" s="102"/>
      <c r="L117" s="102"/>
      <c r="M117" s="39"/>
      <c r="N117" s="39"/>
      <c r="O117" s="39"/>
    </row>
    <row r="118" spans="1:15" ht="15" x14ac:dyDescent="0.2">
      <c r="A118" s="76"/>
      <c r="B118" s="76"/>
      <c r="C118" s="76"/>
      <c r="D118" s="75"/>
      <c r="E118" s="76"/>
      <c r="F118" s="76"/>
      <c r="G118" s="76"/>
      <c r="H118" s="76"/>
      <c r="I118" s="102"/>
      <c r="J118" s="102"/>
      <c r="K118" s="102"/>
      <c r="L118" s="102"/>
      <c r="M118" s="39"/>
      <c r="N118" s="39"/>
      <c r="O118" s="39"/>
    </row>
    <row r="119" spans="1:15" ht="15" x14ac:dyDescent="0.2">
      <c r="A119" s="76"/>
      <c r="B119" s="76"/>
      <c r="C119" s="76"/>
      <c r="D119" s="75"/>
      <c r="E119" s="76"/>
      <c r="F119" s="76"/>
      <c r="G119" s="76"/>
      <c r="H119" s="76"/>
      <c r="I119" s="102"/>
      <c r="J119" s="102"/>
      <c r="K119" s="102"/>
      <c r="L119" s="102"/>
      <c r="M119" s="39"/>
      <c r="N119" s="39"/>
      <c r="O119" s="39"/>
    </row>
    <row r="120" spans="1:15" ht="15" x14ac:dyDescent="0.2">
      <c r="A120" s="76"/>
      <c r="B120" s="76"/>
      <c r="C120" s="76"/>
      <c r="D120" s="75"/>
      <c r="E120" s="76"/>
      <c r="F120" s="76"/>
      <c r="G120" s="76"/>
      <c r="H120" s="76"/>
      <c r="I120" s="102"/>
      <c r="J120" s="102"/>
      <c r="K120" s="102"/>
      <c r="L120" s="102"/>
      <c r="M120" s="39"/>
      <c r="N120" s="39"/>
      <c r="O120" s="39"/>
    </row>
    <row r="121" spans="1:15" ht="15" x14ac:dyDescent="0.2">
      <c r="A121" s="76"/>
      <c r="B121" s="76"/>
      <c r="C121" s="76"/>
      <c r="D121" s="75"/>
      <c r="E121" s="76"/>
      <c r="F121" s="76"/>
      <c r="G121" s="76"/>
      <c r="H121" s="76"/>
      <c r="I121" s="102"/>
      <c r="J121" s="102"/>
      <c r="K121" s="102"/>
      <c r="L121" s="102"/>
      <c r="M121" s="39"/>
      <c r="N121" s="39"/>
      <c r="O121" s="39"/>
    </row>
    <row r="122" spans="1:15" ht="15" x14ac:dyDescent="0.2">
      <c r="A122" s="76"/>
      <c r="B122" s="76"/>
      <c r="C122" s="76"/>
      <c r="D122" s="75"/>
      <c r="E122" s="76"/>
      <c r="F122" s="76"/>
      <c r="G122" s="76"/>
      <c r="H122" s="76"/>
      <c r="I122" s="102"/>
      <c r="J122" s="102"/>
      <c r="K122" s="102"/>
      <c r="L122" s="102"/>
      <c r="M122" s="39"/>
      <c r="N122" s="39"/>
      <c r="O122" s="39"/>
    </row>
    <row r="123" spans="1:15" ht="15" x14ac:dyDescent="0.2">
      <c r="A123" s="76"/>
      <c r="B123" s="76"/>
      <c r="C123" s="76"/>
      <c r="D123" s="75"/>
      <c r="E123" s="76"/>
      <c r="F123" s="76"/>
      <c r="G123" s="76"/>
      <c r="H123" s="76"/>
      <c r="I123" s="102"/>
      <c r="J123" s="102"/>
      <c r="K123" s="102"/>
      <c r="L123" s="102"/>
      <c r="M123" s="39"/>
      <c r="N123" s="39"/>
      <c r="O123" s="39"/>
    </row>
    <row r="124" spans="1:15" ht="15" x14ac:dyDescent="0.2">
      <c r="A124" s="76"/>
      <c r="B124" s="76"/>
      <c r="C124" s="76"/>
      <c r="D124" s="75"/>
      <c r="E124" s="76"/>
      <c r="F124" s="76"/>
      <c r="G124" s="76"/>
      <c r="H124" s="76"/>
      <c r="I124" s="102"/>
      <c r="J124" s="102"/>
      <c r="K124" s="102"/>
      <c r="L124" s="102"/>
      <c r="M124" s="39"/>
      <c r="N124" s="39"/>
      <c r="O124" s="39"/>
    </row>
    <row r="125" spans="1:15" ht="15" x14ac:dyDescent="0.2">
      <c r="A125" s="76"/>
      <c r="B125" s="76"/>
      <c r="C125" s="76"/>
      <c r="D125" s="75"/>
      <c r="E125" s="76"/>
      <c r="F125" s="76"/>
      <c r="G125" s="76"/>
      <c r="H125" s="76"/>
      <c r="I125" s="102"/>
      <c r="J125" s="102"/>
      <c r="K125" s="102"/>
      <c r="L125" s="102"/>
      <c r="M125" s="39"/>
      <c r="N125" s="39"/>
      <c r="O125" s="39"/>
    </row>
    <row r="126" spans="1:15" ht="15" x14ac:dyDescent="0.2">
      <c r="A126" s="76"/>
      <c r="B126" s="76"/>
      <c r="C126" s="76"/>
      <c r="D126" s="75"/>
      <c r="E126" s="76"/>
      <c r="F126" s="76"/>
      <c r="G126" s="76"/>
      <c r="H126" s="76"/>
      <c r="I126" s="102"/>
      <c r="J126" s="102"/>
      <c r="K126" s="102"/>
      <c r="L126" s="102"/>
      <c r="M126" s="39"/>
      <c r="N126" s="39"/>
      <c r="O126" s="39"/>
    </row>
    <row r="127" spans="1:15" ht="15" x14ac:dyDescent="0.2">
      <c r="A127" s="76"/>
      <c r="B127" s="76"/>
      <c r="C127" s="76"/>
      <c r="D127" s="75"/>
      <c r="E127" s="76"/>
      <c r="F127" s="76"/>
      <c r="G127" s="76"/>
      <c r="H127" s="76"/>
      <c r="I127" s="102"/>
      <c r="J127" s="102"/>
      <c r="K127" s="102"/>
      <c r="L127" s="102"/>
      <c r="M127" s="39"/>
      <c r="N127" s="39"/>
      <c r="O127" s="39"/>
    </row>
    <row r="128" spans="1:15" ht="15" x14ac:dyDescent="0.2">
      <c r="A128" s="76"/>
      <c r="B128" s="76"/>
      <c r="C128" s="76"/>
      <c r="D128" s="75"/>
      <c r="E128" s="76"/>
      <c r="F128" s="76"/>
      <c r="G128" s="76"/>
      <c r="H128" s="76"/>
      <c r="I128" s="102"/>
      <c r="J128" s="102"/>
      <c r="K128" s="102"/>
      <c r="L128" s="102"/>
      <c r="M128" s="39"/>
      <c r="N128" s="39"/>
      <c r="O128" s="39"/>
    </row>
    <row r="129" spans="1:15" ht="15" x14ac:dyDescent="0.2">
      <c r="A129" s="76"/>
      <c r="B129" s="76"/>
      <c r="C129" s="76"/>
      <c r="D129" s="75"/>
      <c r="E129" s="76"/>
      <c r="F129" s="76"/>
      <c r="G129" s="76"/>
      <c r="H129" s="76"/>
      <c r="I129" s="102"/>
      <c r="J129" s="102"/>
      <c r="K129" s="102"/>
      <c r="L129" s="102"/>
      <c r="M129" s="39"/>
      <c r="N129" s="39"/>
      <c r="O129" s="39"/>
    </row>
    <row r="130" spans="1:15" ht="15" x14ac:dyDescent="0.2">
      <c r="A130" s="76"/>
      <c r="B130" s="76"/>
      <c r="C130" s="76"/>
      <c r="D130" s="75"/>
      <c r="E130" s="76"/>
      <c r="F130" s="76"/>
      <c r="G130" s="76"/>
      <c r="H130" s="76"/>
      <c r="I130" s="102"/>
      <c r="J130" s="102"/>
      <c r="K130" s="102"/>
      <c r="L130" s="102"/>
      <c r="M130" s="39"/>
      <c r="N130" s="39"/>
      <c r="O130" s="39"/>
    </row>
    <row r="131" spans="1:15" ht="15" x14ac:dyDescent="0.2">
      <c r="A131" s="76"/>
      <c r="B131" s="76"/>
      <c r="C131" s="76"/>
      <c r="D131" s="75"/>
      <c r="E131" s="76"/>
      <c r="F131" s="76"/>
      <c r="G131" s="76"/>
      <c r="H131" s="76"/>
      <c r="I131" s="102"/>
      <c r="J131" s="102"/>
      <c r="K131" s="102"/>
      <c r="L131" s="102"/>
      <c r="M131" s="39"/>
      <c r="N131" s="39"/>
      <c r="O131" s="39"/>
    </row>
    <row r="132" spans="1:15" ht="15" x14ac:dyDescent="0.2">
      <c r="A132" s="76"/>
      <c r="B132" s="76"/>
      <c r="C132" s="76"/>
      <c r="D132" s="75"/>
      <c r="E132" s="76"/>
      <c r="F132" s="76"/>
      <c r="G132" s="76"/>
      <c r="H132" s="76"/>
      <c r="I132" s="102"/>
      <c r="J132" s="102"/>
      <c r="K132" s="102"/>
      <c r="L132" s="102"/>
      <c r="M132" s="39"/>
      <c r="N132" s="39"/>
      <c r="O132" s="39"/>
    </row>
    <row r="133" spans="1:15" ht="15" x14ac:dyDescent="0.2">
      <c r="A133" s="76"/>
      <c r="B133" s="76"/>
      <c r="C133" s="76"/>
      <c r="D133" s="75"/>
      <c r="E133" s="76"/>
      <c r="F133" s="76"/>
      <c r="G133" s="76"/>
      <c r="H133" s="76"/>
      <c r="I133" s="102"/>
      <c r="J133" s="102"/>
      <c r="K133" s="102"/>
      <c r="L133" s="102"/>
      <c r="M133" s="39"/>
      <c r="N133" s="39"/>
      <c r="O133" s="39"/>
    </row>
    <row r="134" spans="1:15" ht="15" x14ac:dyDescent="0.2">
      <c r="A134" s="76"/>
      <c r="B134" s="76"/>
      <c r="C134" s="76"/>
      <c r="D134" s="75"/>
      <c r="E134" s="76"/>
      <c r="F134" s="76"/>
      <c r="G134" s="76"/>
      <c r="H134" s="76"/>
      <c r="I134" s="102"/>
      <c r="J134" s="102"/>
      <c r="K134" s="102"/>
      <c r="L134" s="102"/>
      <c r="M134" s="39"/>
      <c r="N134" s="39"/>
      <c r="O134" s="39"/>
    </row>
    <row r="135" spans="1:15" ht="15" x14ac:dyDescent="0.2">
      <c r="A135" s="76"/>
      <c r="B135" s="76"/>
      <c r="C135" s="76"/>
      <c r="D135" s="75"/>
      <c r="E135" s="76"/>
      <c r="F135" s="76"/>
      <c r="G135" s="76"/>
      <c r="H135" s="76"/>
      <c r="I135" s="102"/>
      <c r="J135" s="102"/>
      <c r="K135" s="102"/>
      <c r="L135" s="102"/>
      <c r="M135" s="39"/>
      <c r="N135" s="39"/>
      <c r="O135" s="39"/>
    </row>
    <row r="136" spans="1:15" ht="15" x14ac:dyDescent="0.2">
      <c r="A136" s="76"/>
      <c r="B136" s="76"/>
      <c r="C136" s="76"/>
      <c r="D136" s="75"/>
      <c r="E136" s="76"/>
      <c r="F136" s="76"/>
      <c r="G136" s="76"/>
      <c r="H136" s="76"/>
      <c r="I136" s="102"/>
      <c r="J136" s="102"/>
      <c r="K136" s="102"/>
      <c r="L136" s="102"/>
      <c r="M136" s="39"/>
      <c r="N136" s="39"/>
      <c r="O136" s="39"/>
    </row>
    <row r="137" spans="1:15" ht="15" x14ac:dyDescent="0.2">
      <c r="A137" s="76"/>
      <c r="B137" s="76"/>
      <c r="C137" s="76"/>
      <c r="D137" s="75"/>
      <c r="E137" s="76"/>
      <c r="F137" s="76"/>
      <c r="G137" s="76"/>
      <c r="H137" s="76"/>
      <c r="I137" s="102"/>
      <c r="J137" s="102"/>
      <c r="K137" s="102"/>
      <c r="L137" s="102"/>
      <c r="M137" s="39"/>
      <c r="N137" s="39"/>
      <c r="O137" s="39"/>
    </row>
    <row r="138" spans="1:15" ht="15" x14ac:dyDescent="0.2">
      <c r="A138" s="76"/>
      <c r="B138" s="76"/>
      <c r="C138" s="76"/>
      <c r="D138" s="75"/>
      <c r="E138" s="76"/>
      <c r="F138" s="76"/>
      <c r="G138" s="76"/>
      <c r="H138" s="76"/>
      <c r="I138" s="102"/>
      <c r="J138" s="102"/>
      <c r="K138" s="102"/>
      <c r="L138" s="102"/>
      <c r="M138" s="39"/>
      <c r="N138" s="39"/>
      <c r="O138" s="39"/>
    </row>
    <row r="139" spans="1:15" ht="15" x14ac:dyDescent="0.2">
      <c r="A139" s="76"/>
      <c r="B139" s="76"/>
      <c r="C139" s="76"/>
      <c r="D139" s="75"/>
      <c r="E139" s="76"/>
      <c r="F139" s="76"/>
      <c r="G139" s="76"/>
      <c r="H139" s="76"/>
      <c r="I139" s="102"/>
      <c r="J139" s="102"/>
      <c r="K139" s="102"/>
      <c r="L139" s="102"/>
      <c r="M139" s="39"/>
      <c r="N139" s="39"/>
      <c r="O139" s="39"/>
    </row>
    <row r="140" spans="1:15" ht="15" x14ac:dyDescent="0.2">
      <c r="A140" s="76"/>
      <c r="B140" s="76"/>
      <c r="C140" s="76"/>
      <c r="D140" s="75"/>
      <c r="E140" s="76"/>
      <c r="F140" s="76"/>
      <c r="G140" s="76"/>
      <c r="H140" s="76"/>
      <c r="I140" s="102"/>
      <c r="J140" s="102"/>
      <c r="K140" s="102"/>
      <c r="L140" s="102"/>
      <c r="M140" s="39"/>
      <c r="N140" s="39"/>
      <c r="O140" s="39"/>
    </row>
    <row r="141" spans="1:15" ht="15" x14ac:dyDescent="0.2">
      <c r="A141" s="76"/>
      <c r="B141" s="76"/>
      <c r="C141" s="76"/>
      <c r="D141" s="75"/>
      <c r="E141" s="76"/>
      <c r="F141" s="76"/>
      <c r="G141" s="76"/>
      <c r="H141" s="76"/>
      <c r="I141" s="102"/>
      <c r="J141" s="102"/>
      <c r="K141" s="102"/>
      <c r="L141" s="102"/>
      <c r="M141" s="39"/>
      <c r="N141" s="39"/>
      <c r="O141" s="39"/>
    </row>
    <row r="142" spans="1:15" ht="15" x14ac:dyDescent="0.2">
      <c r="A142" s="76"/>
      <c r="B142" s="76"/>
      <c r="C142" s="76"/>
      <c r="D142" s="75"/>
      <c r="E142" s="76"/>
      <c r="F142" s="76"/>
      <c r="G142" s="76"/>
      <c r="H142" s="76"/>
      <c r="I142" s="102"/>
      <c r="J142" s="102"/>
      <c r="K142" s="102"/>
      <c r="L142" s="102"/>
      <c r="M142" s="39"/>
      <c r="N142" s="39"/>
      <c r="O142" s="39"/>
    </row>
    <row r="143" spans="1:15" ht="15" x14ac:dyDescent="0.2">
      <c r="A143" s="76"/>
      <c r="B143" s="76"/>
      <c r="C143" s="76"/>
      <c r="D143" s="75"/>
      <c r="E143" s="76"/>
      <c r="F143" s="76"/>
      <c r="G143" s="76"/>
      <c r="H143" s="76"/>
      <c r="I143" s="102"/>
      <c r="J143" s="102"/>
      <c r="K143" s="102"/>
      <c r="L143" s="102"/>
      <c r="M143" s="39"/>
      <c r="N143" s="39"/>
      <c r="O143" s="39"/>
    </row>
    <row r="144" spans="1:15" ht="15" x14ac:dyDescent="0.2">
      <c r="A144" s="76"/>
      <c r="B144" s="76"/>
      <c r="C144" s="76"/>
      <c r="D144" s="75"/>
      <c r="E144" s="76"/>
      <c r="F144" s="76"/>
      <c r="G144" s="76"/>
      <c r="H144" s="76"/>
      <c r="I144" s="102"/>
      <c r="J144" s="102"/>
      <c r="K144" s="102"/>
      <c r="L144" s="102"/>
      <c r="M144" s="39"/>
      <c r="N144" s="39"/>
      <c r="O144" s="39"/>
    </row>
    <row r="145" spans="1:15" ht="15" x14ac:dyDescent="0.2">
      <c r="A145" s="76"/>
      <c r="B145" s="76"/>
      <c r="C145" s="76"/>
      <c r="D145" s="75"/>
      <c r="E145" s="76"/>
      <c r="F145" s="76"/>
      <c r="G145" s="76"/>
      <c r="H145" s="76"/>
      <c r="I145" s="102"/>
      <c r="J145" s="102"/>
      <c r="K145" s="102"/>
      <c r="L145" s="102"/>
      <c r="M145" s="39"/>
      <c r="N145" s="39"/>
      <c r="O145" s="39"/>
    </row>
    <row r="146" spans="1:15" ht="15" x14ac:dyDescent="0.2">
      <c r="A146" s="76"/>
      <c r="B146" s="76"/>
      <c r="C146" s="76"/>
      <c r="D146" s="75"/>
      <c r="E146" s="76"/>
      <c r="F146" s="76"/>
      <c r="G146" s="76"/>
      <c r="H146" s="76"/>
      <c r="I146" s="102"/>
      <c r="J146" s="102"/>
      <c r="K146" s="102"/>
      <c r="L146" s="102"/>
      <c r="M146" s="39"/>
      <c r="N146" s="39"/>
      <c r="O146" s="39"/>
    </row>
    <row r="147" spans="1:15" ht="15" x14ac:dyDescent="0.2">
      <c r="A147" s="76"/>
      <c r="B147" s="76"/>
      <c r="C147" s="76"/>
      <c r="D147" s="75"/>
      <c r="E147" s="76"/>
      <c r="F147" s="76"/>
      <c r="G147" s="76"/>
      <c r="H147" s="76"/>
      <c r="I147" s="102"/>
      <c r="J147" s="102"/>
      <c r="K147" s="102"/>
      <c r="L147" s="102"/>
      <c r="M147" s="39"/>
      <c r="N147" s="39"/>
      <c r="O147" s="39"/>
    </row>
    <row r="148" spans="1:15" ht="15" x14ac:dyDescent="0.2">
      <c r="A148" s="76"/>
      <c r="B148" s="76"/>
      <c r="C148" s="76"/>
      <c r="D148" s="75"/>
      <c r="E148" s="76"/>
      <c r="F148" s="76"/>
      <c r="G148" s="76"/>
      <c r="H148" s="76"/>
      <c r="I148" s="102"/>
      <c r="J148" s="102"/>
      <c r="K148" s="102"/>
      <c r="L148" s="102"/>
      <c r="M148" s="39"/>
      <c r="N148" s="39"/>
      <c r="O148" s="39"/>
    </row>
    <row r="149" spans="1:15" ht="15" x14ac:dyDescent="0.2">
      <c r="A149" s="76"/>
      <c r="B149" s="76"/>
      <c r="C149" s="76"/>
      <c r="D149" s="75"/>
      <c r="E149" s="76"/>
      <c r="F149" s="76"/>
      <c r="G149" s="76"/>
      <c r="H149" s="76"/>
      <c r="I149" s="102"/>
      <c r="J149" s="102"/>
      <c r="K149" s="102"/>
      <c r="L149" s="102"/>
      <c r="M149" s="39"/>
      <c r="N149" s="39"/>
      <c r="O149" s="39"/>
    </row>
    <row r="150" spans="1:15" ht="15" x14ac:dyDescent="0.2">
      <c r="A150" s="76"/>
      <c r="B150" s="76"/>
      <c r="C150" s="76"/>
      <c r="D150" s="75"/>
      <c r="E150" s="76"/>
      <c r="F150" s="76"/>
      <c r="G150" s="76"/>
      <c r="H150" s="76"/>
      <c r="I150" s="102"/>
      <c r="J150" s="102"/>
      <c r="K150" s="102"/>
      <c r="L150" s="102"/>
      <c r="M150" s="39"/>
      <c r="N150" s="39"/>
      <c r="O150" s="39"/>
    </row>
    <row r="151" spans="1:15" ht="15" x14ac:dyDescent="0.2">
      <c r="A151" s="76"/>
      <c r="B151" s="76"/>
      <c r="C151" s="76"/>
      <c r="D151" s="75"/>
      <c r="E151" s="76"/>
      <c r="F151" s="76"/>
      <c r="G151" s="76"/>
      <c r="H151" s="76"/>
      <c r="I151" s="102"/>
      <c r="J151" s="102"/>
      <c r="K151" s="102"/>
      <c r="L151" s="102"/>
      <c r="M151" s="39"/>
      <c r="N151" s="39"/>
      <c r="O151" s="39"/>
    </row>
    <row r="152" spans="1:15" ht="15" x14ac:dyDescent="0.2">
      <c r="A152" s="76"/>
      <c r="B152" s="76"/>
      <c r="C152" s="76"/>
      <c r="D152" s="75"/>
      <c r="E152" s="76"/>
      <c r="F152" s="76"/>
      <c r="G152" s="76"/>
      <c r="H152" s="76"/>
      <c r="I152" s="102"/>
      <c r="J152" s="102"/>
      <c r="K152" s="102"/>
      <c r="L152" s="102"/>
      <c r="M152" s="39"/>
      <c r="N152" s="39"/>
      <c r="O152" s="39"/>
    </row>
    <row r="153" spans="1:15" ht="15" x14ac:dyDescent="0.2">
      <c r="A153" s="76"/>
      <c r="B153" s="76"/>
      <c r="C153" s="76"/>
      <c r="D153" s="75"/>
      <c r="E153" s="76"/>
      <c r="F153" s="76"/>
      <c r="G153" s="76"/>
      <c r="H153" s="76"/>
      <c r="I153" s="102"/>
      <c r="J153" s="102"/>
      <c r="K153" s="102"/>
      <c r="L153" s="102"/>
      <c r="M153" s="39"/>
      <c r="N153" s="39"/>
      <c r="O153" s="39"/>
    </row>
    <row r="154" spans="1:15" ht="15" x14ac:dyDescent="0.2">
      <c r="A154" s="76"/>
      <c r="B154" s="76"/>
      <c r="C154" s="76"/>
      <c r="D154" s="75"/>
      <c r="E154" s="76"/>
      <c r="F154" s="76"/>
      <c r="G154" s="76"/>
      <c r="H154" s="76"/>
      <c r="I154" s="102"/>
      <c r="J154" s="102"/>
      <c r="K154" s="102"/>
      <c r="L154" s="102"/>
      <c r="M154" s="39"/>
      <c r="N154" s="39"/>
      <c r="O154" s="39"/>
    </row>
    <row r="155" spans="1:15" ht="15" x14ac:dyDescent="0.2">
      <c r="A155" s="76"/>
      <c r="B155" s="76"/>
      <c r="C155" s="76"/>
      <c r="D155" s="75"/>
      <c r="E155" s="76"/>
      <c r="F155" s="76"/>
      <c r="G155" s="76"/>
      <c r="H155" s="76"/>
      <c r="I155" s="102"/>
      <c r="J155" s="102"/>
      <c r="K155" s="102"/>
      <c r="L155" s="102"/>
      <c r="M155" s="39"/>
      <c r="N155" s="39"/>
      <c r="O155" s="39"/>
    </row>
    <row r="156" spans="1:15" ht="15" x14ac:dyDescent="0.2">
      <c r="A156" s="76"/>
      <c r="B156" s="76"/>
      <c r="C156" s="76"/>
      <c r="D156" s="75"/>
      <c r="E156" s="76"/>
      <c r="F156" s="76"/>
      <c r="G156" s="76"/>
      <c r="H156" s="76"/>
      <c r="I156" s="102"/>
      <c r="J156" s="102"/>
      <c r="K156" s="102"/>
      <c r="L156" s="102"/>
      <c r="M156" s="39"/>
      <c r="N156" s="39"/>
      <c r="O156" s="39"/>
    </row>
    <row r="157" spans="1:15" ht="15" x14ac:dyDescent="0.2">
      <c r="A157" s="76"/>
      <c r="B157" s="76"/>
      <c r="C157" s="76"/>
      <c r="D157" s="75"/>
      <c r="E157" s="76"/>
      <c r="F157" s="76"/>
      <c r="G157" s="76"/>
      <c r="H157" s="76"/>
      <c r="I157" s="102"/>
      <c r="J157" s="102"/>
      <c r="K157" s="102"/>
      <c r="L157" s="102"/>
      <c r="M157" s="39"/>
      <c r="N157" s="39"/>
      <c r="O157" s="39"/>
    </row>
    <row r="158" spans="1:15" ht="15" x14ac:dyDescent="0.2">
      <c r="A158" s="76"/>
      <c r="B158" s="76"/>
      <c r="C158" s="76"/>
      <c r="D158" s="75"/>
      <c r="E158" s="76"/>
      <c r="F158" s="76"/>
      <c r="G158" s="76"/>
      <c r="H158" s="76"/>
      <c r="I158" s="102"/>
      <c r="J158" s="102"/>
      <c r="K158" s="102"/>
      <c r="L158" s="102"/>
      <c r="M158" s="39"/>
      <c r="N158" s="39"/>
      <c r="O158" s="39"/>
    </row>
    <row r="159" spans="1:15" ht="15" x14ac:dyDescent="0.2">
      <c r="A159" s="76"/>
      <c r="B159" s="76"/>
      <c r="C159" s="76"/>
      <c r="D159" s="75"/>
      <c r="E159" s="76"/>
      <c r="F159" s="76"/>
      <c r="G159" s="76"/>
      <c r="H159" s="76"/>
      <c r="I159" s="102"/>
      <c r="J159" s="102"/>
      <c r="K159" s="102"/>
      <c r="L159" s="102"/>
      <c r="M159" s="39"/>
      <c r="N159" s="39"/>
      <c r="O159" s="39"/>
    </row>
    <row r="160" spans="1:15" ht="15" x14ac:dyDescent="0.2">
      <c r="A160" s="76"/>
      <c r="B160" s="76"/>
      <c r="C160" s="76"/>
      <c r="D160" s="75"/>
      <c r="E160" s="76"/>
      <c r="F160" s="76"/>
      <c r="G160" s="76"/>
      <c r="H160" s="76"/>
      <c r="I160" s="102"/>
      <c r="J160" s="102"/>
      <c r="K160" s="102"/>
      <c r="L160" s="102"/>
      <c r="M160" s="39"/>
      <c r="N160" s="39"/>
      <c r="O160" s="39"/>
    </row>
    <row r="161" spans="1:15" ht="15" x14ac:dyDescent="0.2">
      <c r="A161" s="76"/>
      <c r="B161" s="76"/>
      <c r="C161" s="76"/>
      <c r="D161" s="75"/>
      <c r="E161" s="76"/>
      <c r="F161" s="76"/>
      <c r="G161" s="76"/>
      <c r="H161" s="76"/>
      <c r="I161" s="102"/>
      <c r="J161" s="102"/>
      <c r="K161" s="102"/>
      <c r="L161" s="102"/>
      <c r="M161" s="39"/>
      <c r="N161" s="39"/>
      <c r="O161" s="39"/>
    </row>
    <row r="162" spans="1:15" ht="15" x14ac:dyDescent="0.2">
      <c r="A162" s="76"/>
      <c r="B162" s="76"/>
      <c r="C162" s="76"/>
      <c r="D162" s="75"/>
      <c r="E162" s="76"/>
      <c r="F162" s="76"/>
      <c r="G162" s="76"/>
      <c r="H162" s="76"/>
      <c r="I162" s="102"/>
      <c r="J162" s="102"/>
      <c r="K162" s="102"/>
      <c r="L162" s="102"/>
      <c r="M162" s="39"/>
      <c r="N162" s="39"/>
      <c r="O162" s="39"/>
    </row>
    <row r="163" spans="1:15" ht="15" x14ac:dyDescent="0.2">
      <c r="A163" s="76"/>
      <c r="B163" s="76"/>
      <c r="C163" s="76"/>
      <c r="D163" s="75"/>
      <c r="E163" s="76"/>
      <c r="F163" s="76"/>
      <c r="G163" s="76"/>
      <c r="H163" s="76"/>
      <c r="I163" s="102"/>
      <c r="J163" s="102"/>
      <c r="K163" s="102"/>
      <c r="L163" s="102"/>
      <c r="M163" s="39"/>
      <c r="N163" s="39"/>
      <c r="O163" s="39"/>
    </row>
    <row r="164" spans="1:15" ht="15" x14ac:dyDescent="0.2">
      <c r="A164" s="76"/>
      <c r="B164" s="76"/>
      <c r="C164" s="76"/>
      <c r="D164" s="75"/>
      <c r="E164" s="76"/>
      <c r="F164" s="76"/>
      <c r="G164" s="76"/>
      <c r="H164" s="76"/>
      <c r="I164" s="102"/>
      <c r="J164" s="102"/>
      <c r="K164" s="102"/>
      <c r="L164" s="102"/>
      <c r="M164" s="39"/>
      <c r="N164" s="39"/>
      <c r="O164" s="39"/>
    </row>
    <row r="165" spans="1:15" ht="15" x14ac:dyDescent="0.2">
      <c r="A165" s="76"/>
      <c r="B165" s="76"/>
      <c r="C165" s="76"/>
      <c r="D165" s="75"/>
      <c r="E165" s="76"/>
      <c r="F165" s="76"/>
      <c r="G165" s="76"/>
      <c r="H165" s="76"/>
      <c r="I165" s="102"/>
      <c r="J165" s="102"/>
      <c r="K165" s="102"/>
      <c r="L165" s="102"/>
      <c r="M165" s="39"/>
      <c r="N165" s="39"/>
      <c r="O165" s="39"/>
    </row>
    <row r="166" spans="1:15" ht="15" x14ac:dyDescent="0.2">
      <c r="A166" s="76"/>
      <c r="B166" s="76"/>
      <c r="C166" s="76"/>
      <c r="D166" s="75"/>
      <c r="E166" s="76"/>
      <c r="F166" s="76"/>
      <c r="G166" s="76"/>
      <c r="H166" s="76"/>
      <c r="I166" s="102"/>
      <c r="J166" s="102"/>
      <c r="K166" s="102"/>
      <c r="L166" s="102"/>
      <c r="M166" s="39"/>
      <c r="N166" s="39"/>
      <c r="O166" s="39"/>
    </row>
    <row r="167" spans="1:15" ht="15" x14ac:dyDescent="0.2">
      <c r="A167" s="76"/>
      <c r="B167" s="76"/>
      <c r="C167" s="76"/>
      <c r="D167" s="75"/>
      <c r="E167" s="76"/>
      <c r="F167" s="76"/>
      <c r="G167" s="76"/>
      <c r="H167" s="76"/>
      <c r="I167" s="102"/>
      <c r="J167" s="102"/>
      <c r="K167" s="102"/>
      <c r="L167" s="102"/>
      <c r="M167" s="39"/>
      <c r="N167" s="39"/>
      <c r="O167" s="39"/>
    </row>
    <row r="168" spans="1:15" ht="15" x14ac:dyDescent="0.2">
      <c r="A168" s="76"/>
      <c r="B168" s="76"/>
      <c r="C168" s="76"/>
      <c r="D168" s="75"/>
      <c r="E168" s="76"/>
      <c r="F168" s="76"/>
      <c r="G168" s="76"/>
      <c r="H168" s="76"/>
      <c r="I168" s="102"/>
      <c r="J168" s="102"/>
      <c r="K168" s="102"/>
      <c r="L168" s="102"/>
      <c r="M168" s="39"/>
      <c r="N168" s="39"/>
      <c r="O168" s="39"/>
    </row>
    <row r="169" spans="1:15" ht="15" x14ac:dyDescent="0.2">
      <c r="A169" s="76"/>
      <c r="B169" s="76"/>
      <c r="C169" s="76"/>
      <c r="D169" s="75"/>
      <c r="E169" s="76"/>
      <c r="F169" s="76"/>
      <c r="G169" s="76"/>
      <c r="H169" s="76"/>
      <c r="I169" s="102"/>
      <c r="J169" s="102"/>
      <c r="K169" s="102"/>
      <c r="L169" s="102"/>
      <c r="M169" s="39"/>
      <c r="N169" s="39"/>
      <c r="O169" s="39"/>
    </row>
    <row r="170" spans="1:15" ht="15" x14ac:dyDescent="0.2">
      <c r="A170" s="76"/>
      <c r="B170" s="76"/>
      <c r="C170" s="76"/>
      <c r="D170" s="75"/>
      <c r="E170" s="76"/>
      <c r="F170" s="76"/>
      <c r="G170" s="76"/>
      <c r="H170" s="76"/>
      <c r="I170" s="102"/>
      <c r="J170" s="102"/>
      <c r="K170" s="102"/>
      <c r="L170" s="102"/>
      <c r="M170" s="39"/>
      <c r="N170" s="39"/>
      <c r="O170" s="39"/>
    </row>
    <row r="171" spans="1:15" ht="15" x14ac:dyDescent="0.2">
      <c r="A171" s="76"/>
      <c r="B171" s="76"/>
      <c r="C171" s="76"/>
      <c r="D171" s="75"/>
      <c r="E171" s="76"/>
      <c r="F171" s="76"/>
      <c r="G171" s="76"/>
      <c r="H171" s="76"/>
      <c r="I171" s="102"/>
      <c r="J171" s="102"/>
      <c r="K171" s="102"/>
      <c r="L171" s="102"/>
      <c r="M171" s="39"/>
      <c r="N171" s="39"/>
      <c r="O171" s="39"/>
    </row>
    <row r="172" spans="1:15" ht="15" x14ac:dyDescent="0.2">
      <c r="A172" s="76"/>
      <c r="B172" s="76"/>
      <c r="C172" s="76"/>
      <c r="D172" s="75"/>
      <c r="E172" s="76"/>
      <c r="F172" s="76"/>
      <c r="G172" s="76"/>
      <c r="H172" s="76"/>
      <c r="I172" s="102"/>
      <c r="J172" s="102"/>
      <c r="K172" s="102"/>
      <c r="L172" s="102"/>
      <c r="M172" s="39"/>
      <c r="N172" s="39"/>
      <c r="O172" s="39"/>
    </row>
    <row r="173" spans="1:15" ht="15" x14ac:dyDescent="0.2">
      <c r="A173" s="76"/>
      <c r="B173" s="76"/>
      <c r="C173" s="76"/>
      <c r="D173" s="75"/>
      <c r="E173" s="76"/>
      <c r="F173" s="76"/>
      <c r="G173" s="76"/>
      <c r="H173" s="76"/>
      <c r="I173" s="102"/>
      <c r="J173" s="102"/>
      <c r="K173" s="102"/>
      <c r="L173" s="102"/>
      <c r="M173" s="39"/>
      <c r="N173" s="39"/>
      <c r="O173" s="39"/>
    </row>
    <row r="174" spans="1:15" ht="15" x14ac:dyDescent="0.2">
      <c r="A174" s="76"/>
      <c r="B174" s="76"/>
      <c r="C174" s="76"/>
      <c r="D174" s="75"/>
      <c r="E174" s="76"/>
      <c r="F174" s="76"/>
      <c r="G174" s="76"/>
      <c r="H174" s="76"/>
      <c r="I174" s="102"/>
      <c r="J174" s="102"/>
      <c r="K174" s="102"/>
      <c r="L174" s="102"/>
      <c r="M174" s="39"/>
      <c r="N174" s="39"/>
      <c r="O174" s="39"/>
    </row>
    <row r="175" spans="1:15" ht="15" x14ac:dyDescent="0.2">
      <c r="A175" s="76"/>
      <c r="B175" s="76"/>
      <c r="C175" s="76"/>
      <c r="D175" s="75"/>
      <c r="E175" s="76"/>
      <c r="F175" s="76"/>
      <c r="G175" s="76"/>
      <c r="H175" s="76"/>
      <c r="I175" s="102"/>
      <c r="J175" s="102"/>
      <c r="K175" s="102"/>
      <c r="L175" s="102"/>
      <c r="M175" s="39"/>
      <c r="N175" s="39"/>
      <c r="O175" s="39"/>
    </row>
    <row r="176" spans="1:15" ht="15" x14ac:dyDescent="0.2">
      <c r="A176" s="76"/>
      <c r="B176" s="76"/>
      <c r="C176" s="76"/>
      <c r="D176" s="75"/>
      <c r="E176" s="76"/>
      <c r="F176" s="76"/>
      <c r="G176" s="76"/>
      <c r="H176" s="76"/>
      <c r="I176" s="102"/>
      <c r="J176" s="102"/>
      <c r="K176" s="102"/>
      <c r="L176" s="102"/>
      <c r="M176" s="39"/>
      <c r="N176" s="39"/>
      <c r="O176" s="39"/>
    </row>
    <row r="177" spans="1:15" ht="15" x14ac:dyDescent="0.2">
      <c r="A177" s="76"/>
      <c r="B177" s="76"/>
      <c r="C177" s="76"/>
      <c r="D177" s="75"/>
      <c r="E177" s="76"/>
      <c r="F177" s="76"/>
      <c r="G177" s="76"/>
      <c r="H177" s="76"/>
      <c r="I177" s="102"/>
      <c r="J177" s="102"/>
      <c r="K177" s="102"/>
      <c r="L177" s="102"/>
      <c r="M177" s="39"/>
      <c r="N177" s="39"/>
      <c r="O177" s="39"/>
    </row>
    <row r="178" spans="1:15" ht="15" x14ac:dyDescent="0.2">
      <c r="A178" s="76"/>
      <c r="B178" s="76"/>
      <c r="C178" s="76"/>
      <c r="D178" s="75"/>
      <c r="E178" s="76"/>
      <c r="F178" s="76"/>
      <c r="G178" s="76"/>
      <c r="H178" s="76"/>
      <c r="I178" s="102"/>
      <c r="J178" s="102"/>
      <c r="K178" s="102"/>
      <c r="L178" s="102"/>
      <c r="M178" s="39"/>
      <c r="N178" s="39"/>
      <c r="O178" s="39"/>
    </row>
    <row r="179" spans="1:15" ht="15" x14ac:dyDescent="0.2">
      <c r="A179" s="76"/>
      <c r="B179" s="76"/>
      <c r="C179" s="76"/>
      <c r="D179" s="75"/>
      <c r="E179" s="76"/>
      <c r="F179" s="76"/>
      <c r="G179" s="76"/>
      <c r="H179" s="76"/>
      <c r="I179" s="102"/>
      <c r="J179" s="102"/>
      <c r="K179" s="102"/>
      <c r="L179" s="102"/>
      <c r="M179" s="39"/>
      <c r="N179" s="39"/>
      <c r="O179" s="39"/>
    </row>
    <row r="180" spans="1:15" ht="15" x14ac:dyDescent="0.2">
      <c r="A180" s="76"/>
      <c r="B180" s="76"/>
      <c r="C180" s="76"/>
      <c r="D180" s="75"/>
      <c r="E180" s="76"/>
      <c r="F180" s="76"/>
      <c r="G180" s="76"/>
      <c r="H180" s="76"/>
      <c r="I180" s="102"/>
      <c r="J180" s="102"/>
      <c r="K180" s="102"/>
      <c r="L180" s="102"/>
      <c r="M180" s="39"/>
      <c r="N180" s="39"/>
      <c r="O180" s="39"/>
    </row>
    <row r="181" spans="1:15" ht="15" x14ac:dyDescent="0.2">
      <c r="A181" s="76"/>
      <c r="B181" s="76"/>
      <c r="C181" s="76"/>
      <c r="D181" s="75"/>
      <c r="E181" s="76"/>
      <c r="F181" s="76"/>
      <c r="G181" s="76"/>
      <c r="H181" s="76"/>
      <c r="I181" s="102"/>
      <c r="J181" s="102"/>
      <c r="K181" s="102"/>
      <c r="L181" s="102"/>
      <c r="M181" s="39"/>
      <c r="N181" s="39"/>
      <c r="O181" s="39"/>
    </row>
    <row r="182" spans="1:15" ht="15" x14ac:dyDescent="0.2">
      <c r="A182" s="76"/>
      <c r="B182" s="76"/>
      <c r="C182" s="76"/>
      <c r="D182" s="75"/>
      <c r="E182" s="76"/>
      <c r="F182" s="76"/>
      <c r="G182" s="76"/>
      <c r="H182" s="76"/>
      <c r="I182" s="102"/>
      <c r="J182" s="102"/>
      <c r="K182" s="102"/>
      <c r="L182" s="102"/>
      <c r="M182" s="39"/>
      <c r="N182" s="39"/>
      <c r="O182" s="39"/>
    </row>
    <row r="183" spans="1:15" ht="15" x14ac:dyDescent="0.2">
      <c r="A183" s="76"/>
      <c r="B183" s="76"/>
      <c r="C183" s="76"/>
      <c r="D183" s="75"/>
      <c r="E183" s="76"/>
      <c r="F183" s="76"/>
      <c r="G183" s="76"/>
      <c r="H183" s="76"/>
      <c r="I183" s="102"/>
      <c r="J183" s="102"/>
      <c r="K183" s="102"/>
      <c r="L183" s="102"/>
      <c r="M183" s="39"/>
      <c r="N183" s="39"/>
      <c r="O183" s="39"/>
    </row>
    <row r="184" spans="1:15" ht="15" x14ac:dyDescent="0.2">
      <c r="A184" s="76"/>
      <c r="B184" s="76"/>
      <c r="C184" s="76"/>
      <c r="D184" s="75"/>
      <c r="E184" s="76"/>
      <c r="F184" s="76"/>
      <c r="G184" s="76"/>
      <c r="H184" s="76"/>
      <c r="I184" s="102"/>
      <c r="J184" s="102"/>
      <c r="K184" s="102"/>
      <c r="L184" s="102"/>
      <c r="M184" s="39"/>
      <c r="N184" s="39"/>
      <c r="O184" s="39"/>
    </row>
    <row r="185" spans="1:15" ht="15" x14ac:dyDescent="0.2">
      <c r="A185" s="76"/>
      <c r="B185" s="76"/>
      <c r="C185" s="76"/>
      <c r="D185" s="75"/>
      <c r="E185" s="76"/>
      <c r="F185" s="76"/>
      <c r="G185" s="76"/>
      <c r="H185" s="76"/>
      <c r="I185" s="102"/>
      <c r="J185" s="102"/>
      <c r="K185" s="102"/>
      <c r="L185" s="102"/>
      <c r="M185" s="39"/>
      <c r="N185" s="39"/>
      <c r="O185" s="39"/>
    </row>
    <row r="186" spans="1:15" ht="15" x14ac:dyDescent="0.2">
      <c r="A186" s="76"/>
      <c r="B186" s="76"/>
      <c r="C186" s="76"/>
      <c r="D186" s="75"/>
      <c r="E186" s="76"/>
      <c r="F186" s="76"/>
      <c r="G186" s="76"/>
      <c r="H186" s="76"/>
      <c r="I186" s="102"/>
      <c r="J186" s="102"/>
      <c r="K186" s="102"/>
      <c r="L186" s="102"/>
      <c r="M186" s="39"/>
      <c r="N186" s="39"/>
      <c r="O186" s="39"/>
    </row>
    <row r="187" spans="1:15" ht="15" x14ac:dyDescent="0.2">
      <c r="A187" s="76"/>
      <c r="B187" s="76"/>
      <c r="C187" s="76"/>
      <c r="D187" s="75"/>
      <c r="E187" s="76"/>
      <c r="F187" s="76"/>
      <c r="G187" s="76"/>
      <c r="H187" s="76"/>
      <c r="I187" s="102"/>
      <c r="J187" s="102"/>
      <c r="K187" s="102"/>
      <c r="L187" s="102"/>
      <c r="M187" s="39"/>
      <c r="N187" s="39"/>
      <c r="O187" s="39"/>
    </row>
    <row r="188" spans="1:15" ht="15" x14ac:dyDescent="0.2">
      <c r="A188" s="76"/>
      <c r="B188" s="76"/>
      <c r="C188" s="76"/>
      <c r="D188" s="75"/>
      <c r="E188" s="76"/>
      <c r="F188" s="76"/>
      <c r="G188" s="76"/>
      <c r="H188" s="76"/>
      <c r="I188" s="102"/>
      <c r="J188" s="102"/>
      <c r="K188" s="102"/>
      <c r="L188" s="102"/>
      <c r="M188" s="39"/>
      <c r="N188" s="39"/>
      <c r="O188" s="39"/>
    </row>
    <row r="189" spans="1:15" ht="15" x14ac:dyDescent="0.2">
      <c r="A189" s="76"/>
      <c r="B189" s="76"/>
      <c r="C189" s="76"/>
      <c r="D189" s="75"/>
      <c r="E189" s="76"/>
      <c r="F189" s="76"/>
      <c r="G189" s="76"/>
      <c r="H189" s="76"/>
      <c r="I189" s="102"/>
      <c r="J189" s="102"/>
      <c r="K189" s="102"/>
      <c r="L189" s="102"/>
      <c r="M189" s="39"/>
      <c r="N189" s="39"/>
      <c r="O189" s="39"/>
    </row>
    <row r="190" spans="1:15" ht="15" x14ac:dyDescent="0.2">
      <c r="A190" s="76"/>
      <c r="B190" s="76"/>
      <c r="C190" s="76"/>
      <c r="D190" s="75"/>
      <c r="E190" s="76"/>
      <c r="F190" s="76"/>
      <c r="G190" s="76"/>
      <c r="H190" s="76"/>
      <c r="I190" s="102"/>
      <c r="J190" s="102"/>
      <c r="K190" s="102"/>
      <c r="L190" s="102"/>
      <c r="M190" s="39"/>
      <c r="N190" s="39"/>
      <c r="O190" s="39"/>
    </row>
    <row r="191" spans="1:15" ht="15" x14ac:dyDescent="0.2">
      <c r="A191" s="76"/>
      <c r="B191" s="76"/>
      <c r="C191" s="76"/>
      <c r="D191" s="75"/>
      <c r="E191" s="76"/>
      <c r="F191" s="76"/>
      <c r="G191" s="76"/>
      <c r="H191" s="76"/>
      <c r="I191" s="102"/>
      <c r="J191" s="102"/>
      <c r="K191" s="102"/>
      <c r="L191" s="102"/>
      <c r="M191" s="39"/>
      <c r="N191" s="39"/>
      <c r="O191" s="39"/>
    </row>
    <row r="192" spans="1:15" ht="15" x14ac:dyDescent="0.2">
      <c r="A192" s="76"/>
      <c r="B192" s="76"/>
      <c r="C192" s="76"/>
      <c r="D192" s="75"/>
      <c r="E192" s="76"/>
      <c r="F192" s="76"/>
      <c r="G192" s="76"/>
      <c r="H192" s="76"/>
      <c r="I192" s="102"/>
      <c r="J192" s="102"/>
      <c r="K192" s="102"/>
      <c r="L192" s="102"/>
      <c r="M192" s="39"/>
      <c r="N192" s="39"/>
      <c r="O192" s="39"/>
    </row>
    <row r="193" spans="1:15" ht="15" x14ac:dyDescent="0.2">
      <c r="A193" s="76"/>
      <c r="B193" s="76"/>
      <c r="C193" s="76"/>
      <c r="D193" s="75"/>
      <c r="E193" s="76"/>
      <c r="F193" s="76"/>
      <c r="G193" s="76"/>
      <c r="H193" s="76"/>
      <c r="I193" s="102"/>
      <c r="J193" s="102"/>
      <c r="K193" s="102"/>
      <c r="L193" s="102"/>
      <c r="M193" s="39"/>
      <c r="N193" s="39"/>
      <c r="O193" s="39"/>
    </row>
    <row r="194" spans="1:15" ht="15" x14ac:dyDescent="0.2">
      <c r="A194" s="76"/>
      <c r="B194" s="76"/>
      <c r="C194" s="76"/>
      <c r="D194" s="75"/>
      <c r="E194" s="76"/>
      <c r="F194" s="76"/>
      <c r="G194" s="76"/>
      <c r="H194" s="76"/>
      <c r="I194" s="102"/>
      <c r="J194" s="102"/>
      <c r="K194" s="102"/>
      <c r="L194" s="102"/>
      <c r="M194" s="39"/>
      <c r="N194" s="39"/>
      <c r="O194" s="39"/>
    </row>
    <row r="195" spans="1:15" ht="15" x14ac:dyDescent="0.2">
      <c r="A195" s="76"/>
      <c r="B195" s="76"/>
      <c r="C195" s="76"/>
      <c r="D195" s="75"/>
      <c r="E195" s="76"/>
      <c r="F195" s="76"/>
      <c r="G195" s="76"/>
      <c r="H195" s="76"/>
      <c r="I195" s="102"/>
      <c r="J195" s="102"/>
      <c r="K195" s="102"/>
      <c r="L195" s="102"/>
      <c r="M195" s="39"/>
      <c r="N195" s="39"/>
      <c r="O195" s="39"/>
    </row>
    <row r="196" spans="1:15" ht="15" x14ac:dyDescent="0.2">
      <c r="A196" s="76"/>
      <c r="B196" s="76"/>
      <c r="C196" s="76"/>
      <c r="D196" s="75"/>
      <c r="E196" s="76"/>
      <c r="F196" s="76"/>
      <c r="G196" s="76"/>
      <c r="H196" s="76"/>
      <c r="I196" s="102"/>
      <c r="J196" s="102"/>
      <c r="K196" s="102"/>
      <c r="L196" s="102"/>
      <c r="M196" s="39"/>
      <c r="N196" s="39"/>
      <c r="O196" s="39"/>
    </row>
    <row r="197" spans="1:15" ht="15" x14ac:dyDescent="0.2">
      <c r="A197" s="76"/>
      <c r="B197" s="76"/>
      <c r="C197" s="76"/>
      <c r="D197" s="75"/>
      <c r="E197" s="76"/>
      <c r="F197" s="76"/>
      <c r="G197" s="76"/>
      <c r="H197" s="76"/>
      <c r="I197" s="102"/>
      <c r="J197" s="102"/>
      <c r="K197" s="102"/>
      <c r="L197" s="102"/>
      <c r="M197" s="39"/>
      <c r="N197" s="39"/>
      <c r="O197" s="39"/>
    </row>
    <row r="198" spans="1:15" ht="15" x14ac:dyDescent="0.2">
      <c r="A198" s="76"/>
      <c r="B198" s="76"/>
      <c r="C198" s="76"/>
      <c r="D198" s="75"/>
      <c r="E198" s="76"/>
      <c r="F198" s="76"/>
      <c r="G198" s="76"/>
      <c r="H198" s="76"/>
      <c r="I198" s="102"/>
      <c r="J198" s="102"/>
      <c r="K198" s="102"/>
      <c r="L198" s="102"/>
      <c r="M198" s="39"/>
      <c r="N198" s="39"/>
      <c r="O198" s="39"/>
    </row>
    <row r="199" spans="1:15" ht="15" x14ac:dyDescent="0.2">
      <c r="A199" s="76"/>
      <c r="B199" s="76"/>
      <c r="C199" s="76"/>
      <c r="D199" s="75"/>
      <c r="E199" s="76"/>
      <c r="F199" s="76"/>
      <c r="G199" s="76"/>
      <c r="H199" s="76"/>
      <c r="I199" s="102"/>
      <c r="J199" s="102"/>
      <c r="K199" s="102"/>
      <c r="L199" s="102"/>
      <c r="M199" s="39"/>
      <c r="N199" s="39"/>
      <c r="O199" s="39"/>
    </row>
    <row r="200" spans="1:15" ht="15" x14ac:dyDescent="0.2">
      <c r="A200" s="76"/>
      <c r="B200" s="76"/>
      <c r="C200" s="76"/>
      <c r="D200" s="75"/>
      <c r="E200" s="76"/>
      <c r="F200" s="76"/>
      <c r="G200" s="76"/>
      <c r="H200" s="76"/>
      <c r="I200" s="102"/>
      <c r="J200" s="102"/>
      <c r="K200" s="102"/>
      <c r="L200" s="102"/>
      <c r="M200" s="39"/>
      <c r="N200" s="39"/>
      <c r="O200" s="39"/>
    </row>
    <row r="201" spans="1:15" ht="15" x14ac:dyDescent="0.2">
      <c r="A201" s="76"/>
      <c r="B201" s="76"/>
      <c r="C201" s="76"/>
      <c r="D201" s="75"/>
      <c r="E201" s="76"/>
      <c r="F201" s="76"/>
      <c r="G201" s="76"/>
      <c r="H201" s="76"/>
      <c r="I201" s="102"/>
      <c r="J201" s="102"/>
      <c r="K201" s="102"/>
      <c r="L201" s="102"/>
      <c r="M201" s="39"/>
      <c r="N201" s="39"/>
      <c r="O201" s="39"/>
    </row>
    <row r="202" spans="1:15" ht="15" x14ac:dyDescent="0.2">
      <c r="A202" s="76"/>
      <c r="B202" s="76"/>
      <c r="C202" s="76"/>
      <c r="D202" s="75"/>
      <c r="E202" s="76"/>
      <c r="F202" s="76"/>
      <c r="G202" s="76"/>
      <c r="H202" s="76"/>
      <c r="I202" s="102"/>
      <c r="J202" s="102"/>
      <c r="K202" s="102"/>
      <c r="L202" s="102"/>
      <c r="M202" s="39"/>
      <c r="N202" s="39"/>
      <c r="O202" s="39"/>
    </row>
    <row r="203" spans="1:15" ht="15" x14ac:dyDescent="0.2">
      <c r="A203" s="76"/>
      <c r="B203" s="76"/>
      <c r="C203" s="76"/>
      <c r="D203" s="75"/>
      <c r="E203" s="76"/>
      <c r="F203" s="76"/>
      <c r="G203" s="76"/>
      <c r="H203" s="76"/>
      <c r="I203" s="102"/>
      <c r="J203" s="102"/>
      <c r="K203" s="102"/>
      <c r="L203" s="102"/>
      <c r="M203" s="39"/>
      <c r="N203" s="39"/>
      <c r="O203" s="39"/>
    </row>
    <row r="204" spans="1:15" ht="15" x14ac:dyDescent="0.2">
      <c r="A204" s="76"/>
      <c r="B204" s="76"/>
      <c r="C204" s="76"/>
      <c r="D204" s="75"/>
      <c r="E204" s="76"/>
      <c r="F204" s="76"/>
      <c r="G204" s="76"/>
      <c r="H204" s="76"/>
      <c r="I204" s="102"/>
      <c r="J204" s="102"/>
      <c r="K204" s="102"/>
      <c r="L204" s="102"/>
      <c r="M204" s="39"/>
      <c r="N204" s="39"/>
      <c r="O204" s="39"/>
    </row>
    <row r="205" spans="1:15" ht="15" x14ac:dyDescent="0.2">
      <c r="A205" s="76"/>
      <c r="B205" s="76"/>
      <c r="C205" s="76"/>
      <c r="D205" s="75"/>
      <c r="E205" s="76"/>
      <c r="F205" s="76"/>
      <c r="G205" s="76"/>
      <c r="H205" s="76"/>
      <c r="I205" s="102"/>
      <c r="J205" s="102"/>
      <c r="K205" s="102"/>
      <c r="L205" s="102"/>
      <c r="M205" s="39"/>
      <c r="N205" s="39"/>
      <c r="O205" s="39"/>
    </row>
    <row r="206" spans="1:15" ht="15" x14ac:dyDescent="0.2">
      <c r="A206" s="76"/>
      <c r="B206" s="76"/>
      <c r="C206" s="76"/>
      <c r="D206" s="75"/>
      <c r="E206" s="76"/>
      <c r="F206" s="76"/>
      <c r="G206" s="76"/>
      <c r="H206" s="76"/>
      <c r="I206" s="102"/>
      <c r="J206" s="102"/>
      <c r="K206" s="102"/>
      <c r="L206" s="102"/>
      <c r="M206" s="39"/>
      <c r="N206" s="39"/>
      <c r="O206" s="39"/>
    </row>
    <row r="207" spans="1:15" ht="15" x14ac:dyDescent="0.2">
      <c r="A207" s="76"/>
      <c r="B207" s="76"/>
      <c r="C207" s="76"/>
      <c r="D207" s="75"/>
      <c r="E207" s="76"/>
      <c r="F207" s="76"/>
      <c r="G207" s="76"/>
      <c r="H207" s="76"/>
      <c r="I207" s="102"/>
      <c r="J207" s="102"/>
      <c r="K207" s="102"/>
      <c r="L207" s="102"/>
      <c r="M207" s="39"/>
      <c r="N207" s="39"/>
      <c r="O207" s="39"/>
    </row>
    <row r="208" spans="1:15" ht="15" x14ac:dyDescent="0.2">
      <c r="A208" s="76"/>
      <c r="B208" s="76"/>
      <c r="C208" s="76"/>
      <c r="D208" s="75"/>
      <c r="E208" s="76"/>
      <c r="F208" s="76"/>
      <c r="G208" s="76"/>
      <c r="H208" s="76"/>
      <c r="I208" s="102"/>
      <c r="J208" s="102"/>
      <c r="K208" s="102"/>
      <c r="L208" s="102"/>
      <c r="M208" s="39"/>
      <c r="N208" s="39"/>
      <c r="O208" s="39"/>
    </row>
    <row r="209" spans="1:15" ht="15" x14ac:dyDescent="0.2">
      <c r="A209" s="76"/>
      <c r="B209" s="76"/>
      <c r="C209" s="76"/>
      <c r="D209" s="75"/>
      <c r="E209" s="76"/>
      <c r="F209" s="76"/>
      <c r="G209" s="76"/>
      <c r="H209" s="76"/>
      <c r="I209" s="102"/>
      <c r="J209" s="102"/>
      <c r="K209" s="102"/>
      <c r="L209" s="102"/>
      <c r="M209" s="39"/>
      <c r="N209" s="39"/>
      <c r="O209" s="39"/>
    </row>
    <row r="210" spans="1:15" ht="15" x14ac:dyDescent="0.2">
      <c r="A210" s="76"/>
      <c r="B210" s="76"/>
      <c r="C210" s="76"/>
      <c r="D210" s="75"/>
      <c r="E210" s="76"/>
      <c r="F210" s="76"/>
      <c r="G210" s="76"/>
      <c r="H210" s="76"/>
      <c r="I210" s="102"/>
      <c r="J210" s="102"/>
      <c r="K210" s="102"/>
      <c r="L210" s="102"/>
      <c r="M210" s="39"/>
      <c r="N210" s="39"/>
      <c r="O210" s="39"/>
    </row>
    <row r="211" spans="1:15" ht="15" x14ac:dyDescent="0.2">
      <c r="A211" s="76"/>
      <c r="B211" s="76"/>
      <c r="C211" s="76"/>
      <c r="D211" s="75"/>
      <c r="E211" s="76"/>
      <c r="F211" s="76"/>
      <c r="G211" s="76"/>
      <c r="H211" s="76"/>
      <c r="I211" s="102"/>
      <c r="J211" s="102"/>
      <c r="K211" s="102"/>
      <c r="L211" s="102"/>
      <c r="M211" s="39"/>
      <c r="N211" s="39"/>
      <c r="O211" s="39"/>
    </row>
    <row r="212" spans="1:15" ht="15" x14ac:dyDescent="0.2">
      <c r="A212" s="76"/>
      <c r="B212" s="76"/>
      <c r="C212" s="76"/>
      <c r="D212" s="75"/>
      <c r="E212" s="76"/>
      <c r="F212" s="76"/>
      <c r="G212" s="76"/>
      <c r="H212" s="76"/>
      <c r="I212" s="102"/>
      <c r="J212" s="102"/>
      <c r="K212" s="102"/>
      <c r="L212" s="102"/>
      <c r="M212" s="39"/>
      <c r="N212" s="39"/>
      <c r="O212" s="39"/>
    </row>
    <row r="213" spans="1:15" ht="15" x14ac:dyDescent="0.2">
      <c r="A213" s="76"/>
      <c r="B213" s="76"/>
      <c r="C213" s="76"/>
      <c r="D213" s="75"/>
      <c r="E213" s="76"/>
      <c r="F213" s="76"/>
      <c r="G213" s="76"/>
      <c r="H213" s="76"/>
      <c r="I213" s="102"/>
      <c r="J213" s="102"/>
      <c r="K213" s="102"/>
      <c r="L213" s="102"/>
      <c r="M213" s="39"/>
      <c r="N213" s="39"/>
      <c r="O213" s="39"/>
    </row>
    <row r="214" spans="1:15" ht="15" x14ac:dyDescent="0.2">
      <c r="A214" s="76"/>
      <c r="B214" s="76"/>
      <c r="C214" s="76"/>
      <c r="D214" s="75"/>
      <c r="E214" s="76"/>
      <c r="F214" s="76"/>
      <c r="G214" s="76"/>
      <c r="H214" s="76"/>
      <c r="I214" s="102"/>
      <c r="J214" s="102"/>
      <c r="K214" s="102"/>
      <c r="L214" s="102"/>
      <c r="M214" s="39"/>
      <c r="N214" s="39"/>
      <c r="O214" s="39"/>
    </row>
    <row r="215" spans="1:15" ht="15" x14ac:dyDescent="0.2">
      <c r="A215" s="76"/>
      <c r="B215" s="76"/>
      <c r="C215" s="76"/>
      <c r="D215" s="75"/>
      <c r="E215" s="76"/>
      <c r="F215" s="76"/>
      <c r="G215" s="76"/>
      <c r="H215" s="76"/>
      <c r="I215" s="102"/>
      <c r="J215" s="102"/>
      <c r="K215" s="102"/>
      <c r="L215" s="102"/>
      <c r="M215" s="39"/>
      <c r="N215" s="39"/>
      <c r="O215" s="39"/>
    </row>
    <row r="216" spans="1:15" ht="15" x14ac:dyDescent="0.2">
      <c r="A216" s="76"/>
      <c r="B216" s="76"/>
      <c r="C216" s="76"/>
      <c r="D216" s="75"/>
      <c r="E216" s="76"/>
      <c r="F216" s="76"/>
      <c r="G216" s="76"/>
      <c r="H216" s="76"/>
      <c r="I216" s="102"/>
      <c r="J216" s="102"/>
      <c r="K216" s="102"/>
      <c r="L216" s="102"/>
      <c r="M216" s="39"/>
      <c r="N216" s="39"/>
      <c r="O216" s="39"/>
    </row>
    <row r="217" spans="1:15" ht="15" x14ac:dyDescent="0.2">
      <c r="A217" s="76"/>
      <c r="B217" s="76"/>
      <c r="C217" s="76"/>
      <c r="D217" s="75"/>
      <c r="E217" s="76"/>
      <c r="F217" s="76"/>
      <c r="G217" s="76"/>
      <c r="H217" s="76"/>
      <c r="I217" s="102"/>
      <c r="J217" s="102"/>
      <c r="K217" s="102"/>
      <c r="L217" s="102"/>
      <c r="M217" s="39"/>
      <c r="N217" s="39"/>
      <c r="O217" s="39"/>
    </row>
    <row r="218" spans="1:15" ht="15" x14ac:dyDescent="0.2">
      <c r="A218" s="76"/>
      <c r="B218" s="76"/>
      <c r="C218" s="76"/>
      <c r="D218" s="75"/>
      <c r="E218" s="76"/>
      <c r="F218" s="76"/>
      <c r="G218" s="76"/>
      <c r="H218" s="76"/>
      <c r="I218" s="102"/>
      <c r="J218" s="102"/>
      <c r="K218" s="102"/>
      <c r="L218" s="102"/>
      <c r="M218" s="39"/>
      <c r="N218" s="39"/>
      <c r="O218" s="39"/>
    </row>
    <row r="219" spans="1:15" ht="15" x14ac:dyDescent="0.2">
      <c r="A219" s="76"/>
      <c r="B219" s="76"/>
      <c r="C219" s="76"/>
      <c r="D219" s="75"/>
      <c r="E219" s="76"/>
      <c r="F219" s="76"/>
      <c r="G219" s="76"/>
      <c r="H219" s="76"/>
      <c r="I219" s="102"/>
      <c r="J219" s="102"/>
      <c r="K219" s="102"/>
      <c r="L219" s="102"/>
      <c r="M219" s="39"/>
      <c r="N219" s="39"/>
      <c r="O219" s="39"/>
    </row>
    <row r="220" spans="1:15" ht="15" x14ac:dyDescent="0.2">
      <c r="A220" s="76"/>
      <c r="B220" s="76"/>
      <c r="C220" s="76"/>
      <c r="D220" s="75"/>
      <c r="E220" s="76"/>
      <c r="F220" s="76"/>
      <c r="G220" s="76"/>
      <c r="H220" s="76"/>
      <c r="I220" s="102"/>
      <c r="J220" s="102"/>
      <c r="K220" s="102"/>
      <c r="L220" s="102"/>
      <c r="M220" s="39"/>
      <c r="N220" s="39"/>
      <c r="O220" s="39"/>
    </row>
    <row r="221" spans="1:15" ht="15" x14ac:dyDescent="0.2">
      <c r="A221" s="76"/>
      <c r="B221" s="76"/>
      <c r="C221" s="76"/>
      <c r="D221" s="75"/>
      <c r="E221" s="76"/>
      <c r="F221" s="76"/>
      <c r="G221" s="76"/>
      <c r="H221" s="76"/>
      <c r="I221" s="102"/>
      <c r="J221" s="102"/>
      <c r="K221" s="102"/>
      <c r="L221" s="102"/>
      <c r="M221" s="39"/>
      <c r="N221" s="39"/>
      <c r="O221" s="39"/>
    </row>
    <row r="222" spans="1:15" ht="15" x14ac:dyDescent="0.2">
      <c r="A222" s="76"/>
      <c r="B222" s="76"/>
      <c r="C222" s="76"/>
      <c r="D222" s="75"/>
      <c r="E222" s="76"/>
      <c r="F222" s="76"/>
      <c r="G222" s="76"/>
      <c r="H222" s="76"/>
      <c r="I222" s="102"/>
      <c r="J222" s="102"/>
      <c r="K222" s="102"/>
      <c r="L222" s="102"/>
      <c r="M222" s="39"/>
      <c r="N222" s="39"/>
      <c r="O222" s="39"/>
    </row>
    <row r="223" spans="1:15" ht="15" x14ac:dyDescent="0.2">
      <c r="A223" s="76"/>
      <c r="B223" s="76"/>
      <c r="C223" s="76"/>
      <c r="D223" s="75"/>
      <c r="E223" s="76"/>
      <c r="F223" s="76"/>
      <c r="G223" s="76"/>
      <c r="H223" s="76"/>
      <c r="I223" s="102"/>
      <c r="J223" s="102"/>
      <c r="K223" s="102"/>
      <c r="L223" s="102"/>
      <c r="M223" s="39"/>
      <c r="N223" s="39"/>
      <c r="O223" s="39"/>
    </row>
    <row r="224" spans="1:15" ht="15" x14ac:dyDescent="0.2">
      <c r="A224" s="76"/>
      <c r="B224" s="76"/>
      <c r="C224" s="76"/>
      <c r="D224" s="75"/>
      <c r="E224" s="76"/>
      <c r="F224" s="76"/>
      <c r="G224" s="76"/>
      <c r="H224" s="76"/>
      <c r="I224" s="102"/>
      <c r="J224" s="102"/>
      <c r="K224" s="102"/>
      <c r="L224" s="102"/>
      <c r="M224" s="39"/>
      <c r="N224" s="39"/>
      <c r="O224" s="39"/>
    </row>
    <row r="225" spans="1:15" ht="15" x14ac:dyDescent="0.2">
      <c r="A225" s="76"/>
      <c r="B225" s="76"/>
      <c r="C225" s="76"/>
      <c r="D225" s="75"/>
      <c r="E225" s="76"/>
      <c r="F225" s="76"/>
      <c r="G225" s="76"/>
      <c r="H225" s="76"/>
      <c r="I225" s="102"/>
      <c r="J225" s="102"/>
      <c r="K225" s="102"/>
      <c r="L225" s="102"/>
      <c r="M225" s="39"/>
      <c r="N225" s="39"/>
      <c r="O225" s="39"/>
    </row>
    <row r="226" spans="1:15" ht="15" x14ac:dyDescent="0.2">
      <c r="A226" s="76"/>
      <c r="B226" s="76"/>
      <c r="C226" s="76"/>
      <c r="D226" s="75"/>
      <c r="E226" s="76"/>
      <c r="F226" s="76"/>
      <c r="G226" s="76"/>
      <c r="H226" s="76"/>
      <c r="I226" s="102"/>
      <c r="J226" s="102"/>
      <c r="K226" s="102"/>
      <c r="L226" s="102"/>
      <c r="M226" s="39"/>
      <c r="N226" s="39"/>
      <c r="O226" s="39"/>
    </row>
    <row r="227" spans="1:15" ht="15" x14ac:dyDescent="0.2">
      <c r="A227" s="76"/>
      <c r="B227" s="76"/>
      <c r="C227" s="76"/>
      <c r="D227" s="75"/>
      <c r="E227" s="76"/>
      <c r="F227" s="76"/>
      <c r="G227" s="76"/>
      <c r="H227" s="76"/>
      <c r="I227" s="102"/>
      <c r="J227" s="102"/>
      <c r="K227" s="102"/>
      <c r="L227" s="102"/>
      <c r="M227" s="39"/>
      <c r="N227" s="39"/>
      <c r="O227" s="39"/>
    </row>
    <row r="228" spans="1:15" ht="15" x14ac:dyDescent="0.2">
      <c r="A228" s="76"/>
      <c r="B228" s="76"/>
      <c r="C228" s="76"/>
      <c r="D228" s="75"/>
      <c r="E228" s="76"/>
      <c r="F228" s="76"/>
      <c r="G228" s="76"/>
      <c r="H228" s="76"/>
      <c r="I228" s="102"/>
      <c r="J228" s="102"/>
      <c r="K228" s="102"/>
      <c r="L228" s="102"/>
      <c r="M228" s="39"/>
      <c r="N228" s="39"/>
      <c r="O228" s="39"/>
    </row>
    <row r="229" spans="1:15" ht="15" x14ac:dyDescent="0.2">
      <c r="A229" s="76"/>
      <c r="B229" s="76"/>
      <c r="C229" s="76"/>
      <c r="D229" s="75"/>
      <c r="E229" s="76"/>
      <c r="F229" s="76"/>
      <c r="G229" s="76"/>
      <c r="H229" s="76"/>
      <c r="I229" s="102"/>
      <c r="J229" s="102"/>
      <c r="K229" s="102"/>
      <c r="L229" s="102"/>
      <c r="M229" s="39"/>
      <c r="N229" s="39"/>
      <c r="O229" s="39"/>
    </row>
    <row r="230" spans="1:15" ht="15" x14ac:dyDescent="0.2">
      <c r="A230" s="76"/>
      <c r="B230" s="76"/>
      <c r="C230" s="76"/>
      <c r="D230" s="75"/>
      <c r="E230" s="76"/>
      <c r="F230" s="76"/>
      <c r="G230" s="76"/>
      <c r="H230" s="76"/>
      <c r="I230" s="102"/>
      <c r="J230" s="102"/>
      <c r="K230" s="102"/>
      <c r="L230" s="102"/>
      <c r="M230" s="39"/>
      <c r="N230" s="39"/>
      <c r="O230" s="39"/>
    </row>
    <row r="231" spans="1:15" ht="15" x14ac:dyDescent="0.2">
      <c r="A231" s="76"/>
      <c r="B231" s="76"/>
      <c r="C231" s="76"/>
      <c r="D231" s="75"/>
      <c r="E231" s="76"/>
      <c r="F231" s="76"/>
      <c r="G231" s="76"/>
      <c r="H231" s="76"/>
      <c r="I231" s="102"/>
      <c r="J231" s="102"/>
      <c r="K231" s="102"/>
      <c r="L231" s="102"/>
      <c r="M231" s="39"/>
      <c r="N231" s="39"/>
      <c r="O231" s="39"/>
    </row>
    <row r="232" spans="1:15" ht="15" x14ac:dyDescent="0.2">
      <c r="A232" s="76"/>
      <c r="B232" s="76"/>
      <c r="C232" s="76"/>
      <c r="D232" s="75"/>
      <c r="E232" s="76"/>
      <c r="F232" s="76"/>
      <c r="G232" s="76"/>
      <c r="H232" s="76"/>
      <c r="I232" s="102"/>
      <c r="J232" s="102"/>
      <c r="K232" s="102"/>
      <c r="L232" s="102"/>
      <c r="M232" s="39"/>
      <c r="N232" s="39"/>
      <c r="O232" s="39"/>
    </row>
    <row r="233" spans="1:15" ht="15" x14ac:dyDescent="0.2">
      <c r="A233" s="76"/>
      <c r="B233" s="76"/>
      <c r="C233" s="76"/>
      <c r="D233" s="75"/>
      <c r="E233" s="76"/>
      <c r="F233" s="76"/>
      <c r="G233" s="76"/>
      <c r="H233" s="76"/>
      <c r="I233" s="102"/>
      <c r="J233" s="102"/>
      <c r="K233" s="102"/>
      <c r="L233" s="102"/>
      <c r="M233" s="39"/>
      <c r="N233" s="39"/>
      <c r="O233" s="39"/>
    </row>
    <row r="234" spans="1:15" ht="15" x14ac:dyDescent="0.2">
      <c r="A234" s="76"/>
      <c r="B234" s="76"/>
      <c r="C234" s="76"/>
      <c r="D234" s="75"/>
      <c r="E234" s="76"/>
      <c r="F234" s="76"/>
      <c r="G234" s="76"/>
      <c r="H234" s="76"/>
      <c r="I234" s="102"/>
      <c r="J234" s="102"/>
      <c r="K234" s="102"/>
      <c r="L234" s="102"/>
      <c r="M234" s="39"/>
      <c r="N234" s="39"/>
      <c r="O234" s="39"/>
    </row>
    <row r="235" spans="1:15" ht="15" x14ac:dyDescent="0.2">
      <c r="A235" s="76"/>
      <c r="B235" s="76"/>
      <c r="C235" s="76"/>
      <c r="D235" s="75"/>
      <c r="E235" s="76"/>
      <c r="F235" s="76"/>
      <c r="G235" s="76"/>
      <c r="H235" s="76"/>
      <c r="I235" s="102"/>
      <c r="J235" s="102"/>
      <c r="K235" s="102"/>
      <c r="L235" s="102"/>
      <c r="M235" s="39"/>
      <c r="N235" s="39"/>
      <c r="O235" s="39"/>
    </row>
    <row r="236" spans="1:15" ht="15" x14ac:dyDescent="0.2">
      <c r="A236" s="76"/>
      <c r="B236" s="76"/>
      <c r="C236" s="76"/>
      <c r="D236" s="75"/>
      <c r="E236" s="76"/>
      <c r="F236" s="76"/>
      <c r="G236" s="76"/>
      <c r="H236" s="76"/>
      <c r="I236" s="102"/>
      <c r="J236" s="102"/>
      <c r="K236" s="102"/>
      <c r="L236" s="102"/>
      <c r="M236" s="39"/>
      <c r="N236" s="39"/>
      <c r="O236" s="39"/>
    </row>
    <row r="237" spans="1:15" ht="15" x14ac:dyDescent="0.2">
      <c r="A237" s="76"/>
      <c r="B237" s="76"/>
      <c r="C237" s="76"/>
      <c r="D237" s="75"/>
      <c r="E237" s="76"/>
      <c r="F237" s="76"/>
      <c r="G237" s="76"/>
      <c r="H237" s="76"/>
      <c r="I237" s="102"/>
      <c r="J237" s="102"/>
      <c r="K237" s="102"/>
      <c r="L237" s="102"/>
      <c r="M237" s="39"/>
      <c r="N237" s="39"/>
      <c r="O237" s="39"/>
    </row>
    <row r="238" spans="1:15" ht="15" x14ac:dyDescent="0.2">
      <c r="A238" s="76"/>
      <c r="B238" s="76"/>
      <c r="C238" s="76"/>
      <c r="D238" s="75"/>
      <c r="E238" s="76"/>
      <c r="F238" s="76"/>
      <c r="G238" s="76"/>
      <c r="H238" s="76"/>
      <c r="I238" s="102"/>
      <c r="J238" s="102"/>
      <c r="K238" s="102"/>
      <c r="L238" s="102"/>
      <c r="M238" s="39"/>
      <c r="N238" s="39"/>
      <c r="O238" s="39"/>
    </row>
    <row r="239" spans="1:15" ht="15" x14ac:dyDescent="0.2">
      <c r="A239" s="76"/>
      <c r="B239" s="76"/>
      <c r="C239" s="76"/>
      <c r="D239" s="75"/>
      <c r="E239" s="76"/>
      <c r="F239" s="76"/>
      <c r="G239" s="76"/>
      <c r="H239" s="76"/>
      <c r="I239" s="102"/>
      <c r="J239" s="102"/>
      <c r="K239" s="102"/>
      <c r="L239" s="102"/>
      <c r="M239" s="39"/>
      <c r="N239" s="39"/>
      <c r="O239" s="39"/>
    </row>
    <row r="240" spans="1:15" ht="15" x14ac:dyDescent="0.2">
      <c r="A240" s="76"/>
      <c r="B240" s="76"/>
      <c r="C240" s="76"/>
      <c r="D240" s="75"/>
      <c r="E240" s="76"/>
      <c r="F240" s="76"/>
      <c r="G240" s="76"/>
      <c r="H240" s="76"/>
      <c r="I240" s="102"/>
      <c r="J240" s="102"/>
      <c r="K240" s="102"/>
      <c r="L240" s="102"/>
      <c r="M240" s="39"/>
      <c r="N240" s="39"/>
      <c r="O240" s="39"/>
    </row>
    <row r="241" spans="1:15" ht="15" x14ac:dyDescent="0.2">
      <c r="A241" s="76"/>
      <c r="B241" s="76"/>
      <c r="C241" s="76"/>
      <c r="D241" s="75"/>
      <c r="E241" s="76"/>
      <c r="F241" s="76"/>
      <c r="G241" s="76"/>
      <c r="H241" s="76"/>
      <c r="I241" s="102"/>
      <c r="J241" s="102"/>
      <c r="K241" s="102"/>
      <c r="L241" s="102"/>
      <c r="M241" s="39"/>
      <c r="N241" s="39"/>
      <c r="O241" s="39"/>
    </row>
    <row r="242" spans="1:15" ht="15" x14ac:dyDescent="0.2">
      <c r="A242" s="76"/>
      <c r="B242" s="76"/>
      <c r="C242" s="76"/>
      <c r="D242" s="75"/>
      <c r="E242" s="76"/>
      <c r="F242" s="76"/>
      <c r="G242" s="76"/>
      <c r="H242" s="76"/>
      <c r="I242" s="102"/>
      <c r="J242" s="102"/>
      <c r="K242" s="102"/>
      <c r="L242" s="102"/>
      <c r="M242" s="39"/>
      <c r="N242" s="39"/>
      <c r="O242" s="39"/>
    </row>
    <row r="243" spans="1:15" ht="15" x14ac:dyDescent="0.2">
      <c r="A243" s="76"/>
      <c r="B243" s="76"/>
      <c r="C243" s="76"/>
      <c r="D243" s="75"/>
      <c r="E243" s="76"/>
      <c r="F243" s="76"/>
      <c r="G243" s="76"/>
      <c r="H243" s="76"/>
      <c r="I243" s="102"/>
      <c r="J243" s="102"/>
      <c r="K243" s="102"/>
      <c r="L243" s="102"/>
      <c r="M243" s="39"/>
      <c r="N243" s="39"/>
      <c r="O243" s="39"/>
    </row>
    <row r="244" spans="1:15" ht="15" x14ac:dyDescent="0.2">
      <c r="A244" s="76"/>
      <c r="B244" s="76"/>
      <c r="C244" s="76"/>
      <c r="D244" s="75"/>
      <c r="E244" s="76"/>
      <c r="F244" s="76"/>
      <c r="G244" s="76"/>
      <c r="H244" s="76"/>
      <c r="I244" s="102"/>
      <c r="J244" s="102"/>
      <c r="K244" s="102"/>
      <c r="L244" s="102"/>
      <c r="M244" s="39"/>
      <c r="N244" s="39"/>
      <c r="O244" s="39"/>
    </row>
    <row r="245" spans="1:15" ht="15" x14ac:dyDescent="0.2">
      <c r="A245" s="76"/>
      <c r="B245" s="76"/>
      <c r="C245" s="76"/>
      <c r="D245" s="75"/>
      <c r="E245" s="76"/>
      <c r="F245" s="76"/>
      <c r="G245" s="76"/>
      <c r="H245" s="76"/>
      <c r="I245" s="102"/>
      <c r="J245" s="102"/>
      <c r="K245" s="102"/>
      <c r="L245" s="102"/>
      <c r="M245" s="39"/>
      <c r="N245" s="39"/>
      <c r="O245" s="39"/>
    </row>
    <row r="246" spans="1:15" ht="15" x14ac:dyDescent="0.2">
      <c r="A246" s="76"/>
      <c r="B246" s="76"/>
      <c r="C246" s="76"/>
      <c r="D246" s="75"/>
      <c r="E246" s="76"/>
      <c r="F246" s="76"/>
      <c r="G246" s="76"/>
      <c r="H246" s="76"/>
      <c r="I246" s="102"/>
      <c r="J246" s="102"/>
      <c r="K246" s="102"/>
      <c r="L246" s="102"/>
      <c r="M246" s="39"/>
      <c r="N246" s="39"/>
      <c r="O246" s="39"/>
    </row>
    <row r="247" spans="1:15" ht="15" x14ac:dyDescent="0.2">
      <c r="A247" s="76"/>
      <c r="B247" s="76"/>
      <c r="C247" s="76"/>
      <c r="D247" s="75"/>
      <c r="E247" s="76"/>
      <c r="F247" s="76"/>
      <c r="G247" s="76"/>
      <c r="H247" s="76"/>
      <c r="I247" s="102"/>
      <c r="J247" s="102"/>
      <c r="K247" s="102"/>
      <c r="L247" s="102"/>
      <c r="M247" s="39"/>
      <c r="N247" s="39"/>
      <c r="O247" s="39"/>
    </row>
    <row r="248" spans="1:15" ht="15" x14ac:dyDescent="0.2">
      <c r="A248" s="76"/>
      <c r="B248" s="76"/>
      <c r="C248" s="76"/>
      <c r="D248" s="75"/>
      <c r="E248" s="76"/>
      <c r="F248" s="76"/>
      <c r="G248" s="76"/>
      <c r="H248" s="76"/>
      <c r="I248" s="102"/>
      <c r="J248" s="102"/>
      <c r="K248" s="102"/>
      <c r="L248" s="102"/>
      <c r="M248" s="39"/>
      <c r="N248" s="39"/>
      <c r="O248" s="39"/>
    </row>
    <row r="249" spans="1:15" ht="15" x14ac:dyDescent="0.2">
      <c r="A249" s="76"/>
      <c r="B249" s="76"/>
      <c r="C249" s="76"/>
      <c r="D249" s="75"/>
      <c r="E249" s="76"/>
      <c r="F249" s="76"/>
      <c r="G249" s="76"/>
      <c r="H249" s="76"/>
      <c r="I249" s="102"/>
      <c r="J249" s="102"/>
      <c r="K249" s="102"/>
      <c r="L249" s="102"/>
      <c r="M249" s="39"/>
      <c r="N249" s="39"/>
      <c r="O249" s="39"/>
    </row>
    <row r="250" spans="1:15" ht="15" x14ac:dyDescent="0.2">
      <c r="A250" s="76"/>
      <c r="B250" s="76"/>
      <c r="C250" s="76"/>
      <c r="D250" s="75"/>
      <c r="E250" s="76"/>
      <c r="F250" s="76"/>
      <c r="G250" s="76"/>
      <c r="H250" s="76"/>
      <c r="I250" s="102"/>
      <c r="J250" s="102"/>
      <c r="K250" s="102"/>
      <c r="L250" s="102"/>
      <c r="M250" s="39"/>
      <c r="N250" s="39"/>
      <c r="O250" s="39"/>
    </row>
    <row r="251" spans="1:15" ht="15" x14ac:dyDescent="0.2">
      <c r="A251" s="76"/>
      <c r="B251" s="76"/>
      <c r="C251" s="76"/>
      <c r="D251" s="75"/>
      <c r="E251" s="76"/>
      <c r="F251" s="76"/>
      <c r="G251" s="76"/>
      <c r="H251" s="76"/>
      <c r="I251" s="102"/>
      <c r="J251" s="102"/>
      <c r="K251" s="102"/>
      <c r="L251" s="102"/>
      <c r="M251" s="39"/>
      <c r="N251" s="39"/>
      <c r="O251" s="39"/>
    </row>
    <row r="252" spans="1:15" ht="15" x14ac:dyDescent="0.2">
      <c r="A252" s="76"/>
      <c r="B252" s="76"/>
      <c r="C252" s="76"/>
      <c r="D252" s="75"/>
      <c r="E252" s="76"/>
      <c r="F252" s="76"/>
      <c r="G252" s="76"/>
      <c r="H252" s="76"/>
      <c r="I252" s="102"/>
      <c r="J252" s="102"/>
      <c r="K252" s="102"/>
      <c r="L252" s="102"/>
      <c r="M252" s="39"/>
      <c r="N252" s="39"/>
      <c r="O252" s="39"/>
    </row>
    <row r="253" spans="1:15" ht="15" x14ac:dyDescent="0.2">
      <c r="A253" s="76"/>
      <c r="B253" s="76"/>
      <c r="C253" s="76"/>
      <c r="D253" s="75"/>
      <c r="E253" s="76"/>
      <c r="F253" s="76"/>
      <c r="G253" s="76"/>
      <c r="H253" s="76"/>
      <c r="I253" s="102"/>
      <c r="J253" s="102"/>
      <c r="K253" s="102"/>
      <c r="L253" s="102"/>
      <c r="M253" s="39"/>
      <c r="N253" s="39"/>
      <c r="O253" s="39"/>
    </row>
    <row r="254" spans="1:15" ht="15" x14ac:dyDescent="0.2">
      <c r="A254" s="76"/>
      <c r="B254" s="76"/>
      <c r="C254" s="76"/>
      <c r="D254" s="75"/>
      <c r="E254" s="76"/>
      <c r="F254" s="76"/>
      <c r="G254" s="76"/>
      <c r="H254" s="76"/>
      <c r="I254" s="102"/>
      <c r="J254" s="102"/>
      <c r="K254" s="102"/>
      <c r="L254" s="102"/>
      <c r="M254" s="39"/>
      <c r="N254" s="39"/>
      <c r="O254" s="39"/>
    </row>
    <row r="255" spans="1:15" ht="15" x14ac:dyDescent="0.2">
      <c r="A255" s="76"/>
      <c r="B255" s="76"/>
      <c r="C255" s="76"/>
      <c r="D255" s="75"/>
      <c r="E255" s="76"/>
      <c r="F255" s="76"/>
      <c r="G255" s="76"/>
      <c r="H255" s="76"/>
      <c r="I255" s="102"/>
      <c r="J255" s="102"/>
      <c r="K255" s="102"/>
      <c r="L255" s="102"/>
      <c r="M255" s="39"/>
      <c r="N255" s="39"/>
      <c r="O255" s="39"/>
    </row>
    <row r="256" spans="1:15" ht="15" x14ac:dyDescent="0.2">
      <c r="A256" s="76"/>
      <c r="B256" s="76"/>
      <c r="C256" s="76"/>
      <c r="D256" s="75"/>
      <c r="E256" s="76"/>
      <c r="F256" s="76"/>
      <c r="G256" s="76"/>
      <c r="H256" s="76"/>
      <c r="I256" s="102"/>
      <c r="J256" s="102"/>
      <c r="K256" s="102"/>
      <c r="L256" s="102"/>
      <c r="M256" s="39"/>
      <c r="N256" s="39"/>
      <c r="O256" s="39"/>
    </row>
    <row r="257" spans="1:15" ht="15" x14ac:dyDescent="0.2">
      <c r="A257" s="76"/>
      <c r="B257" s="76"/>
      <c r="C257" s="76"/>
      <c r="D257" s="75"/>
      <c r="E257" s="76"/>
      <c r="F257" s="76"/>
      <c r="G257" s="76"/>
      <c r="H257" s="76"/>
      <c r="I257" s="102"/>
      <c r="J257" s="102"/>
      <c r="K257" s="102"/>
      <c r="L257" s="102"/>
      <c r="M257" s="39"/>
      <c r="N257" s="39"/>
      <c r="O257" s="39"/>
    </row>
    <row r="258" spans="1:15" ht="15" x14ac:dyDescent="0.2">
      <c r="A258" s="76"/>
      <c r="B258" s="76"/>
      <c r="C258" s="76"/>
      <c r="D258" s="75"/>
      <c r="E258" s="76"/>
      <c r="F258" s="76"/>
      <c r="G258" s="76"/>
      <c r="H258" s="76"/>
      <c r="I258" s="102"/>
      <c r="J258" s="102"/>
      <c r="K258" s="102"/>
      <c r="L258" s="102"/>
      <c r="M258" s="39"/>
      <c r="N258" s="39"/>
      <c r="O258" s="39"/>
    </row>
    <row r="259" spans="1:15" ht="15" x14ac:dyDescent="0.2">
      <c r="A259" s="76"/>
      <c r="B259" s="76"/>
      <c r="C259" s="76"/>
      <c r="D259" s="75"/>
      <c r="E259" s="76"/>
      <c r="F259" s="76"/>
      <c r="G259" s="76"/>
      <c r="H259" s="76"/>
      <c r="I259" s="102"/>
      <c r="J259" s="102"/>
      <c r="K259" s="102"/>
      <c r="L259" s="102"/>
      <c r="M259" s="39"/>
      <c r="N259" s="39"/>
      <c r="O259" s="39"/>
    </row>
    <row r="260" spans="1:15" ht="15" x14ac:dyDescent="0.2">
      <c r="A260" s="76"/>
      <c r="B260" s="76"/>
      <c r="C260" s="76"/>
      <c r="D260" s="75"/>
      <c r="E260" s="76"/>
      <c r="F260" s="76"/>
      <c r="G260" s="76"/>
      <c r="H260" s="76"/>
      <c r="I260" s="102"/>
      <c r="J260" s="102"/>
      <c r="K260" s="102"/>
      <c r="L260" s="102"/>
      <c r="M260" s="39"/>
      <c r="N260" s="39"/>
      <c r="O260" s="39"/>
    </row>
    <row r="261" spans="1:15" ht="15" x14ac:dyDescent="0.2">
      <c r="A261" s="76"/>
      <c r="B261" s="76"/>
      <c r="C261" s="76"/>
      <c r="D261" s="75"/>
      <c r="E261" s="76"/>
      <c r="F261" s="76"/>
      <c r="G261" s="76"/>
      <c r="H261" s="76"/>
      <c r="I261" s="102"/>
      <c r="J261" s="102"/>
      <c r="K261" s="102"/>
      <c r="L261" s="102"/>
      <c r="M261" s="39"/>
      <c r="N261" s="39"/>
      <c r="O261" s="39"/>
    </row>
    <row r="262" spans="1:15" ht="15" x14ac:dyDescent="0.2">
      <c r="A262" s="76"/>
      <c r="B262" s="76"/>
      <c r="C262" s="76"/>
      <c r="D262" s="75"/>
      <c r="E262" s="76"/>
      <c r="F262" s="76"/>
      <c r="G262" s="76"/>
      <c r="H262" s="76"/>
      <c r="I262" s="102"/>
      <c r="J262" s="102"/>
      <c r="K262" s="102"/>
      <c r="L262" s="102"/>
      <c r="M262" s="39"/>
      <c r="N262" s="39"/>
      <c r="O262" s="39"/>
    </row>
    <row r="263" spans="1:15" ht="15" x14ac:dyDescent="0.2">
      <c r="A263" s="76"/>
      <c r="B263" s="76"/>
      <c r="C263" s="76"/>
      <c r="D263" s="75"/>
      <c r="E263" s="76"/>
      <c r="F263" s="76"/>
      <c r="G263" s="76"/>
      <c r="H263" s="76"/>
      <c r="I263" s="102"/>
      <c r="J263" s="102"/>
      <c r="K263" s="102"/>
      <c r="L263" s="102"/>
      <c r="M263" s="39"/>
      <c r="N263" s="39"/>
      <c r="O263" s="39"/>
    </row>
    <row r="264" spans="1:15" ht="15" x14ac:dyDescent="0.2">
      <c r="A264" s="76"/>
      <c r="B264" s="76"/>
      <c r="C264" s="76"/>
      <c r="D264" s="75"/>
      <c r="E264" s="76"/>
      <c r="F264" s="76"/>
      <c r="G264" s="76"/>
      <c r="H264" s="76"/>
      <c r="I264" s="102"/>
      <c r="J264" s="102"/>
      <c r="K264" s="102"/>
      <c r="L264" s="102"/>
      <c r="M264" s="39"/>
      <c r="N264" s="39"/>
      <c r="O264" s="39"/>
    </row>
    <row r="265" spans="1:15" ht="15" x14ac:dyDescent="0.2">
      <c r="A265" s="76"/>
      <c r="B265" s="76"/>
      <c r="C265" s="76"/>
      <c r="D265" s="75"/>
      <c r="E265" s="76"/>
      <c r="F265" s="76"/>
      <c r="G265" s="76"/>
      <c r="H265" s="76"/>
      <c r="I265" s="102"/>
      <c r="J265" s="102"/>
      <c r="K265" s="102"/>
      <c r="L265" s="102"/>
      <c r="M265" s="39"/>
      <c r="N265" s="39"/>
      <c r="O265" s="39"/>
    </row>
    <row r="266" spans="1:15" ht="15" x14ac:dyDescent="0.2">
      <c r="A266" s="76"/>
      <c r="B266" s="76"/>
      <c r="C266" s="76"/>
      <c r="D266" s="75"/>
      <c r="E266" s="76"/>
      <c r="F266" s="76"/>
      <c r="G266" s="76"/>
      <c r="H266" s="76"/>
      <c r="I266" s="102"/>
      <c r="J266" s="102"/>
      <c r="K266" s="102"/>
      <c r="L266" s="102"/>
      <c r="M266" s="39"/>
      <c r="N266" s="39"/>
      <c r="O266" s="39"/>
    </row>
    <row r="267" spans="1:15" ht="15" x14ac:dyDescent="0.2">
      <c r="A267" s="76"/>
      <c r="B267" s="76"/>
      <c r="C267" s="76"/>
      <c r="D267" s="75"/>
      <c r="E267" s="76"/>
      <c r="F267" s="76"/>
      <c r="G267" s="76"/>
      <c r="H267" s="76"/>
      <c r="I267" s="102"/>
      <c r="J267" s="102"/>
      <c r="K267" s="102"/>
      <c r="L267" s="102"/>
      <c r="M267" s="39"/>
      <c r="N267" s="39"/>
      <c r="O267" s="39"/>
    </row>
    <row r="268" spans="1:15" ht="15" x14ac:dyDescent="0.2">
      <c r="A268" s="76"/>
      <c r="B268" s="76"/>
      <c r="C268" s="76"/>
      <c r="D268" s="75"/>
      <c r="E268" s="76"/>
      <c r="F268" s="76"/>
      <c r="G268" s="76"/>
      <c r="H268" s="76"/>
      <c r="I268" s="102"/>
      <c r="J268" s="102"/>
      <c r="K268" s="102"/>
      <c r="L268" s="102"/>
      <c r="M268" s="39"/>
      <c r="N268" s="39"/>
      <c r="O268" s="39"/>
    </row>
    <row r="269" spans="1:15" ht="15" x14ac:dyDescent="0.2">
      <c r="A269" s="76"/>
      <c r="B269" s="76"/>
      <c r="C269" s="76"/>
      <c r="D269" s="75"/>
      <c r="E269" s="76"/>
      <c r="F269" s="76"/>
      <c r="G269" s="76"/>
      <c r="H269" s="76"/>
      <c r="I269" s="102"/>
      <c r="J269" s="102"/>
      <c r="K269" s="102"/>
      <c r="L269" s="102"/>
      <c r="M269" s="39"/>
      <c r="N269" s="39"/>
      <c r="O269" s="39"/>
    </row>
    <row r="270" spans="1:15" ht="15" x14ac:dyDescent="0.2">
      <c r="A270" s="76"/>
      <c r="B270" s="76"/>
      <c r="C270" s="76"/>
      <c r="D270" s="75"/>
      <c r="E270" s="76"/>
      <c r="F270" s="76"/>
      <c r="G270" s="76"/>
      <c r="H270" s="76"/>
      <c r="I270" s="102"/>
      <c r="J270" s="102"/>
      <c r="K270" s="102"/>
      <c r="L270" s="102"/>
      <c r="M270" s="39"/>
      <c r="N270" s="39"/>
      <c r="O270" s="39"/>
    </row>
    <row r="271" spans="1:15" ht="15" x14ac:dyDescent="0.2">
      <c r="A271" s="76"/>
      <c r="B271" s="76"/>
      <c r="C271" s="76"/>
      <c r="D271" s="75"/>
      <c r="E271" s="76"/>
      <c r="F271" s="76"/>
      <c r="G271" s="76"/>
      <c r="H271" s="76"/>
      <c r="I271" s="102"/>
      <c r="J271" s="102"/>
      <c r="K271" s="102"/>
      <c r="L271" s="102"/>
      <c r="M271" s="39"/>
      <c r="N271" s="39"/>
      <c r="O271" s="39"/>
    </row>
    <row r="272" spans="1:15" ht="15" x14ac:dyDescent="0.2">
      <c r="A272" s="76"/>
      <c r="B272" s="76"/>
      <c r="C272" s="76"/>
      <c r="D272" s="75"/>
      <c r="E272" s="76"/>
      <c r="F272" s="76"/>
      <c r="G272" s="76"/>
      <c r="H272" s="76"/>
      <c r="I272" s="102"/>
      <c r="J272" s="102"/>
      <c r="K272" s="102"/>
      <c r="L272" s="102"/>
      <c r="M272" s="39"/>
      <c r="N272" s="39"/>
      <c r="O272" s="39"/>
    </row>
    <row r="273" spans="1:15" ht="15" x14ac:dyDescent="0.2">
      <c r="A273" s="76"/>
      <c r="B273" s="76"/>
      <c r="C273" s="76"/>
      <c r="D273" s="75"/>
      <c r="E273" s="76"/>
      <c r="F273" s="76"/>
      <c r="G273" s="76"/>
      <c r="H273" s="76"/>
      <c r="I273" s="102"/>
      <c r="J273" s="102"/>
      <c r="K273" s="102"/>
      <c r="L273" s="102"/>
      <c r="M273" s="39"/>
      <c r="N273" s="39"/>
      <c r="O273" s="39"/>
    </row>
    <row r="274" spans="1:15" ht="15" x14ac:dyDescent="0.2">
      <c r="A274" s="76"/>
      <c r="B274" s="76"/>
      <c r="C274" s="76"/>
      <c r="D274" s="75"/>
      <c r="E274" s="76"/>
      <c r="F274" s="76"/>
      <c r="G274" s="76"/>
      <c r="H274" s="76"/>
      <c r="I274" s="102"/>
      <c r="J274" s="102"/>
      <c r="K274" s="102"/>
      <c r="L274" s="102"/>
      <c r="M274" s="39"/>
      <c r="N274" s="39"/>
      <c r="O274" s="39"/>
    </row>
    <row r="275" spans="1:15" ht="15" x14ac:dyDescent="0.2">
      <c r="A275" s="76"/>
      <c r="B275" s="76"/>
      <c r="C275" s="76"/>
      <c r="D275" s="75"/>
      <c r="E275" s="76"/>
      <c r="F275" s="76"/>
      <c r="G275" s="76"/>
      <c r="H275" s="76"/>
      <c r="I275" s="102"/>
      <c r="J275" s="102"/>
      <c r="K275" s="102"/>
      <c r="L275" s="102"/>
      <c r="M275" s="39"/>
      <c r="N275" s="39"/>
      <c r="O275" s="39"/>
    </row>
    <row r="276" spans="1:15" ht="15" x14ac:dyDescent="0.2">
      <c r="A276" s="76"/>
      <c r="B276" s="76"/>
      <c r="C276" s="76"/>
      <c r="D276" s="75"/>
      <c r="E276" s="76"/>
      <c r="F276" s="76"/>
      <c r="G276" s="76"/>
      <c r="H276" s="76"/>
      <c r="I276" s="102"/>
      <c r="J276" s="102"/>
      <c r="K276" s="102"/>
      <c r="L276" s="102"/>
      <c r="M276" s="39"/>
      <c r="N276" s="39"/>
      <c r="O276" s="39"/>
    </row>
    <row r="277" spans="1:15" ht="15" x14ac:dyDescent="0.2">
      <c r="A277" s="76"/>
      <c r="B277" s="76"/>
      <c r="C277" s="76"/>
      <c r="D277" s="75"/>
      <c r="E277" s="76"/>
      <c r="F277" s="76"/>
      <c r="G277" s="76"/>
      <c r="H277" s="76"/>
      <c r="I277" s="102"/>
      <c r="J277" s="102"/>
      <c r="K277" s="102"/>
      <c r="L277" s="102"/>
      <c r="M277" s="39"/>
      <c r="N277" s="39"/>
      <c r="O277" s="39"/>
    </row>
    <row r="278" spans="1:15" ht="15" x14ac:dyDescent="0.2">
      <c r="A278" s="76"/>
      <c r="B278" s="76"/>
      <c r="C278" s="76"/>
      <c r="D278" s="75"/>
      <c r="E278" s="76"/>
      <c r="F278" s="76"/>
      <c r="G278" s="76"/>
      <c r="H278" s="76"/>
      <c r="I278" s="102"/>
      <c r="J278" s="102"/>
      <c r="K278" s="102"/>
      <c r="L278" s="102"/>
      <c r="M278" s="39"/>
      <c r="N278" s="39"/>
      <c r="O278" s="39"/>
    </row>
    <row r="279" spans="1:15" ht="15" x14ac:dyDescent="0.2">
      <c r="A279" s="76"/>
      <c r="B279" s="76"/>
      <c r="C279" s="76"/>
      <c r="D279" s="75"/>
      <c r="E279" s="76"/>
      <c r="F279" s="76"/>
      <c r="G279" s="76"/>
      <c r="H279" s="76"/>
      <c r="I279" s="102"/>
      <c r="J279" s="102"/>
      <c r="K279" s="102"/>
      <c r="L279" s="102"/>
      <c r="M279" s="39"/>
      <c r="N279" s="39"/>
      <c r="O279" s="39"/>
    </row>
    <row r="280" spans="1:15" ht="15" x14ac:dyDescent="0.2">
      <c r="A280" s="76"/>
      <c r="B280" s="76"/>
      <c r="C280" s="76"/>
      <c r="D280" s="75"/>
      <c r="E280" s="76"/>
      <c r="F280" s="76"/>
      <c r="G280" s="76"/>
      <c r="H280" s="76"/>
      <c r="I280" s="102"/>
      <c r="J280" s="102"/>
      <c r="K280" s="102"/>
      <c r="L280" s="102"/>
      <c r="M280" s="39"/>
      <c r="N280" s="39"/>
      <c r="O280" s="39"/>
    </row>
    <row r="281" spans="1:15" ht="15" x14ac:dyDescent="0.2">
      <c r="A281" s="76"/>
      <c r="B281" s="76"/>
      <c r="C281" s="76"/>
      <c r="D281" s="75"/>
      <c r="E281" s="76"/>
      <c r="F281" s="76"/>
      <c r="G281" s="76"/>
      <c r="H281" s="76"/>
      <c r="I281" s="102"/>
      <c r="J281" s="102"/>
      <c r="K281" s="102"/>
      <c r="L281" s="102"/>
      <c r="M281" s="39"/>
      <c r="N281" s="39"/>
      <c r="O281" s="39"/>
    </row>
    <row r="282" spans="1:15" ht="15" x14ac:dyDescent="0.2">
      <c r="A282" s="76"/>
      <c r="B282" s="76"/>
      <c r="C282" s="76"/>
      <c r="D282" s="75"/>
      <c r="E282" s="76"/>
      <c r="F282" s="76"/>
      <c r="G282" s="76"/>
      <c r="H282" s="76"/>
      <c r="I282" s="102"/>
      <c r="J282" s="102"/>
      <c r="K282" s="102"/>
      <c r="L282" s="102"/>
      <c r="M282" s="39"/>
      <c r="N282" s="39"/>
      <c r="O282" s="39"/>
    </row>
    <row r="283" spans="1:15" ht="15" x14ac:dyDescent="0.2">
      <c r="A283" s="76"/>
      <c r="B283" s="76"/>
      <c r="C283" s="76"/>
      <c r="D283" s="75"/>
      <c r="E283" s="76"/>
      <c r="F283" s="76"/>
      <c r="G283" s="76"/>
      <c r="H283" s="76"/>
      <c r="I283" s="102"/>
      <c r="J283" s="102"/>
      <c r="K283" s="102"/>
      <c r="L283" s="102"/>
      <c r="M283" s="39"/>
      <c r="N283" s="39"/>
      <c r="O283" s="39"/>
    </row>
    <row r="284" spans="1:15" ht="15" x14ac:dyDescent="0.2">
      <c r="A284" s="76"/>
      <c r="B284" s="76"/>
      <c r="C284" s="76"/>
      <c r="D284" s="75"/>
      <c r="E284" s="76"/>
      <c r="F284" s="76"/>
      <c r="G284" s="76"/>
      <c r="H284" s="76"/>
      <c r="I284" s="102"/>
      <c r="J284" s="102"/>
      <c r="K284" s="102"/>
      <c r="L284" s="102"/>
      <c r="M284" s="39"/>
      <c r="N284" s="39"/>
      <c r="O284" s="39"/>
    </row>
    <row r="285" spans="1:15" ht="15" x14ac:dyDescent="0.2">
      <c r="A285" s="76"/>
      <c r="B285" s="76"/>
      <c r="C285" s="76"/>
      <c r="D285" s="75"/>
      <c r="E285" s="76"/>
      <c r="F285" s="76"/>
      <c r="G285" s="76"/>
      <c r="H285" s="76"/>
      <c r="I285" s="102"/>
      <c r="J285" s="102"/>
      <c r="K285" s="102"/>
      <c r="L285" s="102"/>
      <c r="M285" s="39"/>
      <c r="N285" s="39"/>
      <c r="O285" s="39"/>
    </row>
    <row r="286" spans="1:15" ht="15" x14ac:dyDescent="0.2">
      <c r="A286" s="76"/>
      <c r="B286" s="76"/>
      <c r="C286" s="76"/>
      <c r="D286" s="75"/>
      <c r="E286" s="76"/>
      <c r="F286" s="76"/>
      <c r="G286" s="76"/>
      <c r="H286" s="76"/>
      <c r="I286" s="102"/>
      <c r="J286" s="102"/>
      <c r="K286" s="102"/>
      <c r="L286" s="102"/>
      <c r="M286" s="39"/>
      <c r="N286" s="39"/>
      <c r="O286" s="39"/>
    </row>
    <row r="287" spans="1:15" ht="15" x14ac:dyDescent="0.2">
      <c r="A287" s="76"/>
      <c r="B287" s="76"/>
      <c r="C287" s="76"/>
      <c r="D287" s="75"/>
      <c r="E287" s="76"/>
      <c r="F287" s="76"/>
      <c r="G287" s="76"/>
      <c r="H287" s="76"/>
      <c r="I287" s="102"/>
      <c r="J287" s="102"/>
      <c r="K287" s="102"/>
      <c r="L287" s="102"/>
      <c r="M287" s="39"/>
      <c r="N287" s="39"/>
      <c r="O287" s="39"/>
    </row>
    <row r="288" spans="1:15" ht="15" x14ac:dyDescent="0.2">
      <c r="A288" s="76"/>
      <c r="B288" s="76"/>
      <c r="C288" s="76"/>
      <c r="D288" s="75"/>
      <c r="E288" s="76"/>
      <c r="F288" s="76"/>
      <c r="G288" s="76"/>
      <c r="H288" s="76"/>
      <c r="I288" s="102"/>
      <c r="J288" s="102"/>
      <c r="K288" s="102"/>
      <c r="L288" s="102"/>
      <c r="M288" s="39"/>
      <c r="N288" s="39"/>
      <c r="O288" s="39"/>
    </row>
    <row r="289" spans="1:15" ht="15" x14ac:dyDescent="0.2">
      <c r="A289" s="76"/>
      <c r="B289" s="76"/>
      <c r="C289" s="76"/>
      <c r="D289" s="75"/>
      <c r="E289" s="76"/>
      <c r="F289" s="76"/>
      <c r="G289" s="76"/>
      <c r="H289" s="76"/>
      <c r="I289" s="102"/>
      <c r="J289" s="102"/>
      <c r="K289" s="102"/>
      <c r="L289" s="102"/>
      <c r="M289" s="39"/>
      <c r="N289" s="39"/>
      <c r="O289" s="39"/>
    </row>
    <row r="290" spans="1:15" ht="15" x14ac:dyDescent="0.2">
      <c r="A290" s="76"/>
      <c r="B290" s="76"/>
      <c r="C290" s="76"/>
      <c r="D290" s="75"/>
      <c r="E290" s="76"/>
      <c r="F290" s="76"/>
      <c r="G290" s="76"/>
      <c r="H290" s="76"/>
      <c r="I290" s="102"/>
      <c r="J290" s="102"/>
      <c r="K290" s="102"/>
      <c r="L290" s="102"/>
      <c r="M290" s="39"/>
      <c r="N290" s="39"/>
      <c r="O290" s="39"/>
    </row>
    <row r="291" spans="1:15" ht="15" x14ac:dyDescent="0.2">
      <c r="A291" s="76"/>
      <c r="B291" s="76"/>
      <c r="C291" s="76"/>
      <c r="D291" s="75"/>
      <c r="E291" s="76"/>
      <c r="F291" s="76"/>
      <c r="G291" s="76"/>
      <c r="H291" s="76"/>
      <c r="I291" s="102"/>
      <c r="J291" s="102"/>
      <c r="K291" s="102"/>
      <c r="L291" s="102"/>
      <c r="M291" s="39"/>
      <c r="N291" s="39"/>
      <c r="O291" s="39"/>
    </row>
    <row r="292" spans="1:15" ht="15" x14ac:dyDescent="0.2">
      <c r="A292" s="76"/>
      <c r="B292" s="76"/>
      <c r="C292" s="76"/>
      <c r="D292" s="75"/>
      <c r="E292" s="76"/>
      <c r="F292" s="76"/>
      <c r="G292" s="76"/>
      <c r="H292" s="76"/>
      <c r="I292" s="102"/>
      <c r="J292" s="102"/>
      <c r="K292" s="102"/>
      <c r="L292" s="102"/>
      <c r="M292" s="39"/>
      <c r="N292" s="39"/>
      <c r="O292" s="39"/>
    </row>
    <row r="293" spans="1:15" ht="15" x14ac:dyDescent="0.2">
      <c r="A293" s="76"/>
      <c r="B293" s="76"/>
      <c r="C293" s="76"/>
      <c r="D293" s="75"/>
      <c r="E293" s="76"/>
      <c r="F293" s="76"/>
      <c r="G293" s="76"/>
      <c r="H293" s="76"/>
      <c r="I293" s="102"/>
      <c r="J293" s="102"/>
      <c r="K293" s="102"/>
      <c r="L293" s="102"/>
      <c r="M293" s="39"/>
      <c r="N293" s="39"/>
      <c r="O293" s="39"/>
    </row>
    <row r="294" spans="1:15" ht="15" x14ac:dyDescent="0.2">
      <c r="A294" s="76"/>
      <c r="B294" s="76"/>
      <c r="C294" s="76"/>
      <c r="D294" s="75"/>
      <c r="E294" s="76"/>
      <c r="F294" s="76"/>
      <c r="G294" s="76"/>
      <c r="H294" s="76"/>
      <c r="I294" s="102"/>
      <c r="J294" s="102"/>
      <c r="K294" s="102"/>
      <c r="L294" s="102"/>
      <c r="M294" s="39"/>
      <c r="N294" s="39"/>
      <c r="O294" s="39"/>
    </row>
    <row r="295" spans="1:15" ht="15" x14ac:dyDescent="0.2">
      <c r="A295" s="76"/>
      <c r="B295" s="76"/>
      <c r="C295" s="76"/>
      <c r="D295" s="75"/>
      <c r="E295" s="76"/>
      <c r="F295" s="76"/>
      <c r="G295" s="76"/>
      <c r="H295" s="76"/>
      <c r="I295" s="102"/>
      <c r="J295" s="102"/>
      <c r="K295" s="102"/>
      <c r="L295" s="102"/>
      <c r="M295" s="39"/>
      <c r="N295" s="39"/>
      <c r="O295" s="39"/>
    </row>
    <row r="296" spans="1:15" ht="15" x14ac:dyDescent="0.2">
      <c r="A296" s="76"/>
      <c r="B296" s="76"/>
      <c r="C296" s="76"/>
      <c r="D296" s="75"/>
      <c r="E296" s="76"/>
      <c r="F296" s="76"/>
      <c r="G296" s="76"/>
      <c r="H296" s="76"/>
      <c r="I296" s="102"/>
      <c r="J296" s="102"/>
      <c r="K296" s="102"/>
      <c r="L296" s="102"/>
      <c r="M296" s="39"/>
      <c r="N296" s="39"/>
      <c r="O296" s="39"/>
    </row>
    <row r="297" spans="1:15" ht="15" x14ac:dyDescent="0.2">
      <c r="A297" s="76"/>
      <c r="B297" s="76"/>
      <c r="C297" s="76"/>
      <c r="D297" s="75"/>
      <c r="E297" s="76"/>
      <c r="F297" s="76"/>
      <c r="G297" s="76"/>
      <c r="H297" s="76"/>
      <c r="I297" s="102"/>
      <c r="J297" s="102"/>
      <c r="K297" s="102"/>
      <c r="L297" s="102"/>
      <c r="M297" s="39"/>
      <c r="N297" s="39"/>
      <c r="O297" s="39"/>
    </row>
    <row r="298" spans="1:15" ht="15" x14ac:dyDescent="0.2">
      <c r="A298" s="76"/>
      <c r="B298" s="76"/>
      <c r="C298" s="76"/>
      <c r="D298" s="75"/>
      <c r="E298" s="76"/>
      <c r="F298" s="76"/>
      <c r="G298" s="76"/>
      <c r="H298" s="76"/>
      <c r="I298" s="102"/>
      <c r="J298" s="102"/>
      <c r="K298" s="102"/>
      <c r="L298" s="102"/>
      <c r="M298" s="39"/>
      <c r="N298" s="39"/>
      <c r="O298" s="39"/>
    </row>
    <row r="299" spans="1:15" ht="15" x14ac:dyDescent="0.2">
      <c r="A299" s="76"/>
      <c r="B299" s="76"/>
      <c r="C299" s="76"/>
      <c r="D299" s="75"/>
      <c r="E299" s="76"/>
      <c r="F299" s="76"/>
      <c r="G299" s="76"/>
      <c r="H299" s="76"/>
      <c r="I299" s="102"/>
      <c r="J299" s="102"/>
      <c r="K299" s="102"/>
      <c r="L299" s="102"/>
      <c r="M299" s="39"/>
      <c r="N299" s="39"/>
      <c r="O299" s="39"/>
    </row>
    <row r="300" spans="1:15" ht="15" x14ac:dyDescent="0.2">
      <c r="A300" s="76"/>
      <c r="B300" s="76"/>
      <c r="C300" s="76"/>
      <c r="D300" s="75"/>
      <c r="E300" s="76"/>
      <c r="F300" s="76"/>
      <c r="G300" s="76"/>
      <c r="H300" s="76"/>
      <c r="I300" s="102"/>
      <c r="J300" s="102"/>
      <c r="K300" s="102"/>
      <c r="L300" s="102"/>
      <c r="M300" s="39"/>
      <c r="N300" s="39"/>
      <c r="O300" s="39"/>
    </row>
    <row r="301" spans="1:15" ht="15" x14ac:dyDescent="0.2">
      <c r="A301" s="76"/>
      <c r="B301" s="76"/>
      <c r="C301" s="76"/>
      <c r="D301" s="75"/>
      <c r="E301" s="76"/>
      <c r="F301" s="76"/>
      <c r="G301" s="76"/>
      <c r="H301" s="76"/>
      <c r="I301" s="102"/>
      <c r="J301" s="102"/>
      <c r="K301" s="102"/>
      <c r="L301" s="102"/>
      <c r="M301" s="39"/>
      <c r="N301" s="39"/>
      <c r="O301" s="39"/>
    </row>
    <row r="302" spans="1:15" ht="15" x14ac:dyDescent="0.2">
      <c r="A302" s="76"/>
      <c r="B302" s="76"/>
      <c r="C302" s="76"/>
      <c r="D302" s="75"/>
      <c r="E302" s="76"/>
      <c r="F302" s="76"/>
      <c r="G302" s="76"/>
      <c r="H302" s="76"/>
      <c r="I302" s="102"/>
      <c r="J302" s="102"/>
      <c r="K302" s="102"/>
      <c r="L302" s="102"/>
      <c r="M302" s="39"/>
      <c r="N302" s="39"/>
      <c r="O302" s="39"/>
    </row>
    <row r="303" spans="1:15" ht="15" x14ac:dyDescent="0.2">
      <c r="A303" s="76"/>
      <c r="B303" s="76"/>
      <c r="C303" s="76"/>
      <c r="D303" s="75"/>
      <c r="E303" s="76"/>
      <c r="F303" s="76"/>
      <c r="G303" s="76"/>
      <c r="H303" s="76"/>
      <c r="I303" s="102"/>
      <c r="J303" s="102"/>
      <c r="K303" s="102"/>
      <c r="L303" s="102"/>
      <c r="M303" s="39"/>
      <c r="N303" s="39"/>
      <c r="O303" s="39"/>
    </row>
    <row r="304" spans="1:15" ht="15" x14ac:dyDescent="0.2">
      <c r="A304" s="76"/>
      <c r="B304" s="76"/>
      <c r="C304" s="76"/>
      <c r="D304" s="75"/>
      <c r="E304" s="76"/>
      <c r="F304" s="76"/>
      <c r="G304" s="76"/>
      <c r="H304" s="76"/>
      <c r="I304" s="102"/>
      <c r="J304" s="102"/>
      <c r="K304" s="102"/>
      <c r="L304" s="102"/>
      <c r="M304" s="39"/>
      <c r="N304" s="39"/>
      <c r="O304" s="39"/>
    </row>
    <row r="305" spans="1:15" ht="15" x14ac:dyDescent="0.2">
      <c r="A305" s="76"/>
      <c r="B305" s="76"/>
      <c r="C305" s="76"/>
      <c r="D305" s="75"/>
      <c r="E305" s="76"/>
      <c r="F305" s="76"/>
      <c r="G305" s="76"/>
      <c r="H305" s="76"/>
      <c r="I305" s="102"/>
      <c r="J305" s="102"/>
      <c r="K305" s="102"/>
      <c r="L305" s="102"/>
      <c r="M305" s="39"/>
      <c r="N305" s="39"/>
      <c r="O305" s="39"/>
    </row>
    <row r="306" spans="1:15" ht="15" x14ac:dyDescent="0.2">
      <c r="A306" s="76"/>
      <c r="B306" s="76"/>
      <c r="C306" s="76"/>
      <c r="D306" s="75"/>
      <c r="E306" s="76"/>
      <c r="F306" s="76"/>
      <c r="G306" s="76"/>
      <c r="H306" s="76"/>
      <c r="I306" s="102"/>
      <c r="J306" s="102"/>
      <c r="K306" s="102"/>
      <c r="L306" s="102"/>
      <c r="M306" s="39"/>
      <c r="N306" s="39"/>
      <c r="O306" s="39"/>
    </row>
    <row r="307" spans="1:15" ht="15" x14ac:dyDescent="0.2">
      <c r="A307" s="76"/>
      <c r="B307" s="76"/>
      <c r="C307" s="76"/>
      <c r="D307" s="75"/>
      <c r="E307" s="76"/>
      <c r="F307" s="76"/>
      <c r="G307" s="76"/>
      <c r="H307" s="76"/>
      <c r="I307" s="102"/>
      <c r="J307" s="102"/>
      <c r="K307" s="102"/>
      <c r="L307" s="102"/>
      <c r="M307" s="39"/>
      <c r="N307" s="39"/>
      <c r="O307" s="39"/>
    </row>
    <row r="308" spans="1:15" ht="15" x14ac:dyDescent="0.2">
      <c r="A308" s="76"/>
      <c r="B308" s="76"/>
      <c r="C308" s="76"/>
      <c r="D308" s="75"/>
      <c r="E308" s="76"/>
      <c r="F308" s="76"/>
      <c r="G308" s="76"/>
      <c r="H308" s="76"/>
      <c r="I308" s="102"/>
      <c r="J308" s="102"/>
      <c r="K308" s="102"/>
      <c r="L308" s="102"/>
      <c r="M308" s="39"/>
      <c r="N308" s="39"/>
      <c r="O308" s="39"/>
    </row>
    <row r="309" spans="1:15" ht="15" x14ac:dyDescent="0.2">
      <c r="A309" s="76"/>
      <c r="B309" s="76"/>
      <c r="C309" s="76"/>
      <c r="D309" s="75"/>
      <c r="E309" s="76"/>
      <c r="F309" s="76"/>
      <c r="G309" s="76"/>
      <c r="H309" s="76"/>
      <c r="I309" s="102"/>
      <c r="J309" s="102"/>
      <c r="K309" s="102"/>
      <c r="L309" s="102"/>
      <c r="M309" s="39"/>
      <c r="N309" s="39"/>
      <c r="O309" s="39"/>
    </row>
    <row r="310" spans="1:15" ht="15" x14ac:dyDescent="0.2">
      <c r="A310" s="76"/>
      <c r="B310" s="76"/>
      <c r="C310" s="76"/>
      <c r="D310" s="75"/>
      <c r="E310" s="76"/>
      <c r="F310" s="76"/>
      <c r="G310" s="76"/>
      <c r="H310" s="76"/>
      <c r="I310" s="102"/>
      <c r="J310" s="102"/>
      <c r="K310" s="102"/>
      <c r="L310" s="102"/>
      <c r="M310" s="39"/>
      <c r="N310" s="39"/>
      <c r="O310" s="39"/>
    </row>
    <row r="311" spans="1:15" ht="15" x14ac:dyDescent="0.2">
      <c r="A311" s="76"/>
      <c r="B311" s="76"/>
      <c r="C311" s="76"/>
      <c r="D311" s="75"/>
      <c r="E311" s="76"/>
      <c r="F311" s="76"/>
      <c r="G311" s="76"/>
      <c r="H311" s="76"/>
      <c r="I311" s="102"/>
      <c r="J311" s="102"/>
      <c r="K311" s="102"/>
      <c r="L311" s="102"/>
      <c r="M311" s="39"/>
      <c r="N311" s="39"/>
      <c r="O311" s="39"/>
    </row>
    <row r="312" spans="1:15" ht="15" x14ac:dyDescent="0.2">
      <c r="A312" s="76"/>
      <c r="B312" s="76"/>
      <c r="C312" s="76"/>
      <c r="D312" s="75"/>
      <c r="E312" s="76"/>
      <c r="F312" s="76"/>
      <c r="G312" s="76"/>
      <c r="H312" s="76"/>
      <c r="I312" s="102"/>
      <c r="J312" s="102"/>
      <c r="K312" s="102"/>
      <c r="L312" s="102"/>
      <c r="M312" s="39"/>
      <c r="N312" s="39"/>
      <c r="O312" s="39"/>
    </row>
    <row r="313" spans="1:15" ht="15" x14ac:dyDescent="0.2">
      <c r="A313" s="76"/>
      <c r="B313" s="76"/>
      <c r="C313" s="76"/>
      <c r="D313" s="75"/>
      <c r="E313" s="76"/>
      <c r="F313" s="76"/>
      <c r="G313" s="76"/>
      <c r="H313" s="76"/>
      <c r="I313" s="102"/>
      <c r="J313" s="102"/>
      <c r="K313" s="102"/>
      <c r="L313" s="102"/>
      <c r="M313" s="39"/>
      <c r="N313" s="39"/>
      <c r="O313" s="39"/>
    </row>
    <row r="314" spans="1:15" ht="15" x14ac:dyDescent="0.2">
      <c r="A314" s="76"/>
      <c r="B314" s="76"/>
      <c r="C314" s="76"/>
      <c r="D314" s="75"/>
      <c r="E314" s="76"/>
      <c r="F314" s="76"/>
      <c r="G314" s="76"/>
      <c r="H314" s="76"/>
      <c r="I314" s="102"/>
      <c r="J314" s="102"/>
      <c r="K314" s="102"/>
      <c r="L314" s="102"/>
      <c r="M314" s="39"/>
      <c r="N314" s="39"/>
      <c r="O314" s="39"/>
    </row>
    <row r="315" spans="1:15" ht="15" x14ac:dyDescent="0.2">
      <c r="A315" s="76"/>
      <c r="B315" s="76"/>
      <c r="C315" s="76"/>
      <c r="D315" s="75"/>
      <c r="E315" s="76"/>
      <c r="F315" s="76"/>
      <c r="G315" s="76"/>
      <c r="H315" s="76"/>
      <c r="I315" s="102"/>
      <c r="J315" s="102"/>
      <c r="K315" s="102"/>
      <c r="L315" s="102"/>
      <c r="M315" s="39"/>
      <c r="N315" s="39"/>
      <c r="O315" s="39"/>
    </row>
    <row r="316" spans="1:15" ht="15" x14ac:dyDescent="0.2">
      <c r="A316" s="76"/>
      <c r="B316" s="76"/>
      <c r="C316" s="76"/>
      <c r="D316" s="75"/>
      <c r="E316" s="76"/>
      <c r="F316" s="76"/>
      <c r="G316" s="76"/>
      <c r="H316" s="76"/>
      <c r="I316" s="102"/>
      <c r="J316" s="102"/>
      <c r="K316" s="102"/>
      <c r="L316" s="102"/>
      <c r="M316" s="39"/>
      <c r="N316" s="39"/>
      <c r="O316" s="39"/>
    </row>
    <row r="317" spans="1:15" ht="15" x14ac:dyDescent="0.2">
      <c r="A317" s="76"/>
      <c r="B317" s="76"/>
      <c r="C317" s="76"/>
      <c r="D317" s="75"/>
      <c r="E317" s="76"/>
      <c r="F317" s="76"/>
      <c r="G317" s="76"/>
      <c r="H317" s="76"/>
      <c r="I317" s="102"/>
      <c r="J317" s="102"/>
      <c r="K317" s="102"/>
      <c r="L317" s="102"/>
      <c r="M317" s="39"/>
      <c r="N317" s="39"/>
      <c r="O317" s="39"/>
    </row>
    <row r="318" spans="1:15" ht="15" x14ac:dyDescent="0.2">
      <c r="A318" s="76"/>
      <c r="B318" s="76"/>
      <c r="C318" s="76"/>
      <c r="D318" s="75"/>
      <c r="E318" s="76"/>
      <c r="F318" s="76"/>
      <c r="G318" s="76"/>
      <c r="H318" s="76"/>
      <c r="I318" s="102"/>
      <c r="J318" s="102"/>
      <c r="K318" s="102"/>
      <c r="L318" s="102"/>
      <c r="M318" s="39"/>
      <c r="N318" s="39"/>
      <c r="O318" s="39"/>
    </row>
    <row r="319" spans="1:15" ht="15" x14ac:dyDescent="0.2">
      <c r="A319" s="76"/>
      <c r="B319" s="76"/>
      <c r="C319" s="76"/>
      <c r="D319" s="75"/>
      <c r="E319" s="76"/>
      <c r="F319" s="76"/>
      <c r="G319" s="76"/>
      <c r="H319" s="76"/>
      <c r="I319" s="102"/>
      <c r="J319" s="102"/>
      <c r="K319" s="102"/>
      <c r="L319" s="102"/>
      <c r="M319" s="39"/>
      <c r="N319" s="39"/>
      <c r="O319" s="39"/>
    </row>
    <row r="320" spans="1:15" ht="15" x14ac:dyDescent="0.2">
      <c r="A320" s="76"/>
      <c r="B320" s="76"/>
      <c r="C320" s="76"/>
      <c r="D320" s="75"/>
      <c r="E320" s="76"/>
      <c r="F320" s="76"/>
      <c r="G320" s="76"/>
      <c r="H320" s="76"/>
      <c r="I320" s="102"/>
      <c r="J320" s="102"/>
      <c r="K320" s="102"/>
      <c r="L320" s="102"/>
      <c r="M320" s="39"/>
      <c r="N320" s="39"/>
      <c r="O320" s="39"/>
    </row>
    <row r="321" spans="1:15" ht="15" x14ac:dyDescent="0.2">
      <c r="A321" s="76"/>
      <c r="B321" s="76"/>
      <c r="C321" s="76"/>
      <c r="D321" s="75"/>
      <c r="E321" s="76"/>
      <c r="F321" s="76"/>
      <c r="G321" s="76"/>
      <c r="H321" s="76"/>
      <c r="I321" s="102"/>
      <c r="J321" s="102"/>
      <c r="K321" s="102"/>
      <c r="L321" s="102"/>
      <c r="M321" s="39"/>
      <c r="N321" s="39"/>
      <c r="O321" s="39"/>
    </row>
    <row r="322" spans="1:15" ht="15" x14ac:dyDescent="0.2">
      <c r="A322" s="76"/>
      <c r="B322" s="76"/>
      <c r="C322" s="76"/>
      <c r="D322" s="75"/>
      <c r="E322" s="76"/>
      <c r="F322" s="76"/>
      <c r="G322" s="76"/>
      <c r="H322" s="76"/>
      <c r="I322" s="102"/>
      <c r="J322" s="102"/>
      <c r="K322" s="102"/>
      <c r="L322" s="102"/>
      <c r="M322" s="39"/>
      <c r="N322" s="39"/>
      <c r="O322" s="39"/>
    </row>
    <row r="323" spans="1:15" ht="15" x14ac:dyDescent="0.2">
      <c r="A323" s="76"/>
      <c r="B323" s="76"/>
      <c r="C323" s="76"/>
      <c r="D323" s="75"/>
      <c r="E323" s="76"/>
      <c r="F323" s="76"/>
      <c r="G323" s="76"/>
      <c r="H323" s="76"/>
      <c r="I323" s="102"/>
      <c r="J323" s="102"/>
      <c r="K323" s="102"/>
      <c r="L323" s="102"/>
      <c r="M323" s="39"/>
      <c r="N323" s="39"/>
      <c r="O323" s="39"/>
    </row>
    <row r="324" spans="1:15" ht="15" x14ac:dyDescent="0.2">
      <c r="A324" s="76"/>
      <c r="B324" s="76"/>
      <c r="C324" s="76"/>
      <c r="D324" s="75"/>
      <c r="E324" s="76"/>
      <c r="F324" s="76"/>
      <c r="G324" s="76"/>
      <c r="H324" s="76"/>
      <c r="I324" s="102"/>
      <c r="J324" s="102"/>
      <c r="K324" s="102"/>
      <c r="L324" s="102"/>
      <c r="M324" s="39"/>
      <c r="N324" s="39"/>
      <c r="O324" s="39"/>
    </row>
    <row r="325" spans="1:15" ht="15" x14ac:dyDescent="0.2">
      <c r="A325" s="76"/>
      <c r="B325" s="76"/>
      <c r="C325" s="76"/>
      <c r="D325" s="75"/>
      <c r="E325" s="76"/>
      <c r="F325" s="76"/>
      <c r="G325" s="76"/>
      <c r="H325" s="76"/>
      <c r="I325" s="102"/>
      <c r="J325" s="102"/>
      <c r="K325" s="102"/>
      <c r="L325" s="102"/>
      <c r="M325" s="39"/>
      <c r="N325" s="39"/>
      <c r="O325" s="39"/>
    </row>
    <row r="326" spans="1:15" ht="15" x14ac:dyDescent="0.2">
      <c r="A326" s="76"/>
      <c r="B326" s="76"/>
      <c r="C326" s="76"/>
      <c r="D326" s="75"/>
      <c r="E326" s="76"/>
      <c r="F326" s="76"/>
      <c r="G326" s="76"/>
      <c r="H326" s="76"/>
      <c r="I326" s="102"/>
      <c r="J326" s="102"/>
      <c r="K326" s="102"/>
      <c r="L326" s="102"/>
      <c r="M326" s="39"/>
      <c r="N326" s="39"/>
      <c r="O326" s="39"/>
    </row>
    <row r="327" spans="1:15" ht="15" x14ac:dyDescent="0.2">
      <c r="A327" s="76"/>
      <c r="B327" s="76"/>
      <c r="C327" s="76"/>
      <c r="D327" s="75"/>
      <c r="E327" s="76"/>
      <c r="F327" s="76"/>
      <c r="G327" s="76"/>
      <c r="H327" s="76"/>
      <c r="I327" s="102"/>
      <c r="J327" s="102"/>
      <c r="K327" s="102"/>
      <c r="L327" s="102"/>
      <c r="M327" s="39"/>
      <c r="N327" s="39"/>
      <c r="O327" s="39"/>
    </row>
    <row r="328" spans="1:15" ht="15" x14ac:dyDescent="0.2">
      <c r="A328" s="76"/>
      <c r="B328" s="76"/>
      <c r="C328" s="76"/>
      <c r="D328" s="75"/>
      <c r="E328" s="76"/>
      <c r="F328" s="76"/>
      <c r="G328" s="76"/>
      <c r="H328" s="76"/>
      <c r="I328" s="102"/>
      <c r="J328" s="102"/>
      <c r="K328" s="102"/>
      <c r="L328" s="102"/>
      <c r="M328" s="39"/>
      <c r="N328" s="39"/>
      <c r="O328" s="39"/>
    </row>
    <row r="329" spans="1:15" ht="15" x14ac:dyDescent="0.2">
      <c r="A329" s="76"/>
      <c r="B329" s="76"/>
      <c r="C329" s="76"/>
      <c r="D329" s="75"/>
      <c r="E329" s="76"/>
      <c r="F329" s="76"/>
      <c r="G329" s="76"/>
      <c r="H329" s="76"/>
      <c r="I329" s="102"/>
      <c r="J329" s="102"/>
      <c r="K329" s="102"/>
      <c r="L329" s="102"/>
      <c r="M329" s="39"/>
      <c r="N329" s="39"/>
      <c r="O329" s="39"/>
    </row>
    <row r="330" spans="1:15" ht="15" x14ac:dyDescent="0.2">
      <c r="A330" s="76"/>
      <c r="B330" s="76"/>
      <c r="C330" s="76"/>
      <c r="D330" s="75"/>
      <c r="E330" s="76"/>
      <c r="F330" s="76"/>
      <c r="G330" s="76"/>
      <c r="H330" s="76"/>
      <c r="I330" s="102"/>
      <c r="J330" s="102"/>
      <c r="K330" s="102"/>
      <c r="L330" s="102"/>
      <c r="M330" s="39"/>
      <c r="N330" s="39"/>
      <c r="O330" s="39"/>
    </row>
    <row r="331" spans="1:15" ht="15" x14ac:dyDescent="0.2">
      <c r="A331" s="76"/>
      <c r="B331" s="76"/>
      <c r="C331" s="76"/>
      <c r="D331" s="75"/>
      <c r="E331" s="76"/>
      <c r="F331" s="76"/>
      <c r="G331" s="76"/>
      <c r="H331" s="76"/>
      <c r="I331" s="102"/>
      <c r="J331" s="102"/>
      <c r="K331" s="102"/>
      <c r="L331" s="102"/>
      <c r="M331" s="39"/>
      <c r="N331" s="39"/>
      <c r="O331" s="39"/>
    </row>
    <row r="332" spans="1:15" ht="15" x14ac:dyDescent="0.2">
      <c r="A332" s="76"/>
      <c r="B332" s="76"/>
      <c r="C332" s="76"/>
      <c r="D332" s="75"/>
      <c r="E332" s="76"/>
      <c r="F332" s="76"/>
      <c r="G332" s="76"/>
      <c r="H332" s="76"/>
      <c r="I332" s="102"/>
      <c r="J332" s="102"/>
      <c r="K332" s="102"/>
      <c r="L332" s="102"/>
      <c r="M332" s="39"/>
      <c r="N332" s="39"/>
      <c r="O332" s="39"/>
    </row>
    <row r="333" spans="1:15" ht="15" x14ac:dyDescent="0.2">
      <c r="A333" s="76"/>
      <c r="B333" s="76"/>
      <c r="C333" s="76"/>
      <c r="D333" s="75"/>
      <c r="E333" s="76"/>
      <c r="F333" s="76"/>
      <c r="G333" s="76"/>
      <c r="H333" s="76"/>
      <c r="I333" s="102"/>
      <c r="J333" s="102"/>
      <c r="K333" s="102"/>
      <c r="L333" s="102"/>
      <c r="M333" s="39"/>
      <c r="N333" s="39"/>
      <c r="O333" s="39"/>
    </row>
    <row r="334" spans="1:15" ht="15" x14ac:dyDescent="0.2">
      <c r="A334" s="76"/>
      <c r="B334" s="76"/>
      <c r="C334" s="76"/>
      <c r="D334" s="75"/>
      <c r="E334" s="76"/>
      <c r="F334" s="76"/>
      <c r="G334" s="76"/>
      <c r="H334" s="76"/>
      <c r="I334" s="102"/>
      <c r="J334" s="102"/>
      <c r="K334" s="102"/>
      <c r="L334" s="102"/>
      <c r="M334" s="39"/>
      <c r="N334" s="39"/>
      <c r="O334" s="39"/>
    </row>
    <row r="335" spans="1:15" ht="15" x14ac:dyDescent="0.2">
      <c r="A335" s="76"/>
      <c r="B335" s="76"/>
      <c r="C335" s="76"/>
      <c r="D335" s="75"/>
      <c r="E335" s="76"/>
      <c r="F335" s="76"/>
      <c r="G335" s="76"/>
      <c r="H335" s="76"/>
      <c r="I335" s="102"/>
      <c r="J335" s="102"/>
      <c r="K335" s="102"/>
      <c r="L335" s="102"/>
      <c r="M335" s="39"/>
      <c r="N335" s="39"/>
      <c r="O335" s="39"/>
    </row>
    <row r="336" spans="1:15" ht="15" x14ac:dyDescent="0.2">
      <c r="A336" s="76"/>
      <c r="B336" s="76"/>
      <c r="C336" s="76"/>
      <c r="D336" s="75"/>
      <c r="E336" s="76"/>
      <c r="F336" s="76"/>
      <c r="G336" s="76"/>
      <c r="H336" s="76"/>
      <c r="I336" s="102"/>
      <c r="J336" s="102"/>
      <c r="K336" s="102"/>
      <c r="L336" s="102"/>
      <c r="M336" s="39"/>
      <c r="N336" s="39"/>
      <c r="O336" s="39"/>
    </row>
    <row r="337" spans="1:15" ht="15" x14ac:dyDescent="0.2">
      <c r="A337" s="76"/>
      <c r="B337" s="76"/>
      <c r="C337" s="76"/>
      <c r="D337" s="75"/>
      <c r="E337" s="76"/>
      <c r="F337" s="76"/>
      <c r="G337" s="76"/>
      <c r="H337" s="76"/>
      <c r="I337" s="102"/>
      <c r="J337" s="102"/>
      <c r="K337" s="102"/>
      <c r="L337" s="102"/>
      <c r="M337" s="39"/>
      <c r="N337" s="39"/>
      <c r="O337" s="39"/>
    </row>
    <row r="338" spans="1:15" ht="15" x14ac:dyDescent="0.2">
      <c r="A338" s="76"/>
      <c r="B338" s="76"/>
      <c r="C338" s="76"/>
      <c r="D338" s="75"/>
      <c r="E338" s="76"/>
      <c r="F338" s="76"/>
      <c r="G338" s="76"/>
      <c r="H338" s="76"/>
      <c r="I338" s="102"/>
      <c r="J338" s="102"/>
      <c r="K338" s="102"/>
      <c r="L338" s="102"/>
      <c r="M338" s="39"/>
      <c r="N338" s="39"/>
      <c r="O338" s="39"/>
    </row>
    <row r="339" spans="1:15" ht="15" x14ac:dyDescent="0.2">
      <c r="A339" s="76"/>
      <c r="B339" s="76"/>
      <c r="C339" s="76"/>
      <c r="D339" s="75"/>
      <c r="E339" s="76"/>
      <c r="F339" s="76"/>
      <c r="G339" s="76"/>
      <c r="H339" s="76"/>
      <c r="I339" s="102"/>
      <c r="J339" s="102"/>
      <c r="K339" s="102"/>
      <c r="L339" s="102"/>
      <c r="M339" s="39"/>
      <c r="N339" s="39"/>
      <c r="O339" s="39"/>
    </row>
    <row r="340" spans="1:15" ht="15" x14ac:dyDescent="0.2">
      <c r="A340" s="76"/>
      <c r="B340" s="76"/>
      <c r="C340" s="76"/>
      <c r="D340" s="75"/>
      <c r="E340" s="76"/>
      <c r="F340" s="76"/>
      <c r="G340" s="76"/>
      <c r="H340" s="76"/>
      <c r="I340" s="102"/>
      <c r="J340" s="102"/>
      <c r="K340" s="102"/>
      <c r="L340" s="102"/>
      <c r="M340" s="39"/>
      <c r="N340" s="39"/>
      <c r="O340" s="39"/>
    </row>
    <row r="341" spans="1:15" ht="15" x14ac:dyDescent="0.2">
      <c r="A341" s="76"/>
      <c r="B341" s="76"/>
      <c r="C341" s="76"/>
      <c r="D341" s="75"/>
      <c r="E341" s="76"/>
      <c r="F341" s="76"/>
      <c r="G341" s="76"/>
      <c r="H341" s="76"/>
      <c r="I341" s="102"/>
      <c r="J341" s="102"/>
      <c r="K341" s="102"/>
      <c r="L341" s="102"/>
      <c r="M341" s="39"/>
      <c r="N341" s="39"/>
      <c r="O341" s="39"/>
    </row>
    <row r="342" spans="1:15" ht="15" x14ac:dyDescent="0.2">
      <c r="A342" s="76"/>
      <c r="B342" s="76"/>
      <c r="C342" s="76"/>
      <c r="D342" s="75"/>
      <c r="E342" s="76"/>
      <c r="F342" s="76"/>
      <c r="G342" s="76"/>
      <c r="H342" s="76"/>
      <c r="I342" s="102"/>
      <c r="J342" s="102"/>
      <c r="K342" s="102"/>
      <c r="L342" s="102"/>
      <c r="M342" s="39"/>
      <c r="N342" s="39"/>
      <c r="O342" s="39"/>
    </row>
    <row r="343" spans="1:15" ht="15" x14ac:dyDescent="0.2">
      <c r="A343" s="76"/>
      <c r="B343" s="76"/>
      <c r="C343" s="76"/>
      <c r="D343" s="75"/>
      <c r="E343" s="76"/>
      <c r="F343" s="76"/>
      <c r="G343" s="76"/>
      <c r="H343" s="76"/>
      <c r="I343" s="102"/>
      <c r="J343" s="102"/>
      <c r="K343" s="102"/>
      <c r="L343" s="102"/>
      <c r="M343" s="39"/>
      <c r="N343" s="39"/>
      <c r="O343" s="39"/>
    </row>
    <row r="344" spans="1:15" ht="15" x14ac:dyDescent="0.2">
      <c r="A344" s="76"/>
      <c r="B344" s="76"/>
      <c r="C344" s="76"/>
      <c r="D344" s="75"/>
      <c r="E344" s="76"/>
      <c r="F344" s="76"/>
      <c r="G344" s="76"/>
      <c r="H344" s="76"/>
      <c r="I344" s="102"/>
      <c r="J344" s="102"/>
      <c r="K344" s="102"/>
      <c r="L344" s="102"/>
      <c r="M344" s="39"/>
      <c r="N344" s="39"/>
      <c r="O344" s="39"/>
    </row>
    <row r="345" spans="1:15" ht="15" x14ac:dyDescent="0.2">
      <c r="A345" s="76"/>
      <c r="B345" s="76"/>
      <c r="C345" s="76"/>
      <c r="D345" s="75"/>
      <c r="E345" s="76"/>
      <c r="F345" s="76"/>
      <c r="G345" s="76"/>
      <c r="H345" s="76"/>
      <c r="I345" s="102"/>
      <c r="J345" s="102"/>
      <c r="K345" s="102"/>
      <c r="L345" s="102"/>
      <c r="M345" s="39"/>
      <c r="N345" s="39"/>
      <c r="O345" s="39"/>
    </row>
    <row r="346" spans="1:15" ht="15" x14ac:dyDescent="0.2">
      <c r="A346" s="76"/>
      <c r="B346" s="76"/>
      <c r="C346" s="76"/>
      <c r="D346" s="75"/>
      <c r="E346" s="76"/>
      <c r="F346" s="76"/>
      <c r="G346" s="76"/>
      <c r="H346" s="76"/>
      <c r="I346" s="102"/>
      <c r="J346" s="102"/>
      <c r="K346" s="102"/>
      <c r="L346" s="102"/>
      <c r="M346" s="39"/>
      <c r="N346" s="39"/>
      <c r="O346" s="39"/>
    </row>
    <row r="347" spans="1:15" ht="15" x14ac:dyDescent="0.2">
      <c r="A347" s="76"/>
      <c r="B347" s="76"/>
      <c r="C347" s="76"/>
      <c r="D347" s="75"/>
      <c r="E347" s="76"/>
      <c r="F347" s="76"/>
      <c r="G347" s="76"/>
      <c r="H347" s="76"/>
      <c r="I347" s="102"/>
      <c r="J347" s="102"/>
      <c r="K347" s="102"/>
      <c r="L347" s="102"/>
      <c r="M347" s="39"/>
      <c r="N347" s="39"/>
      <c r="O347" s="39"/>
    </row>
    <row r="348" spans="1:15" ht="15" x14ac:dyDescent="0.2">
      <c r="A348" s="76"/>
      <c r="B348" s="76"/>
      <c r="C348" s="76"/>
      <c r="D348" s="75"/>
      <c r="E348" s="76"/>
      <c r="F348" s="76"/>
      <c r="G348" s="76"/>
      <c r="H348" s="76"/>
      <c r="I348" s="102"/>
      <c r="J348" s="102"/>
      <c r="K348" s="102"/>
      <c r="L348" s="102"/>
      <c r="M348" s="39"/>
      <c r="N348" s="39"/>
      <c r="O348" s="39"/>
    </row>
    <row r="349" spans="1:15" ht="15" x14ac:dyDescent="0.2">
      <c r="A349" s="76"/>
      <c r="B349" s="76"/>
      <c r="C349" s="76"/>
      <c r="D349" s="75"/>
      <c r="E349" s="76"/>
      <c r="F349" s="76"/>
      <c r="G349" s="76"/>
      <c r="H349" s="76"/>
      <c r="I349" s="102"/>
      <c r="J349" s="102"/>
      <c r="K349" s="102"/>
      <c r="L349" s="102"/>
      <c r="M349" s="39"/>
      <c r="N349" s="39"/>
      <c r="O349" s="39"/>
    </row>
    <row r="350" spans="1:15" ht="15" x14ac:dyDescent="0.2">
      <c r="A350" s="76"/>
      <c r="B350" s="76"/>
      <c r="C350" s="76"/>
      <c r="D350" s="75"/>
      <c r="E350" s="76"/>
      <c r="F350" s="76"/>
      <c r="G350" s="76"/>
      <c r="H350" s="76"/>
      <c r="I350" s="102"/>
      <c r="J350" s="102"/>
      <c r="K350" s="102"/>
      <c r="L350" s="102"/>
      <c r="M350" s="39"/>
      <c r="N350" s="39"/>
      <c r="O350" s="39"/>
    </row>
    <row r="351" spans="1:15" ht="15" x14ac:dyDescent="0.2">
      <c r="A351" s="76"/>
      <c r="B351" s="76"/>
      <c r="C351" s="76"/>
      <c r="D351" s="75"/>
      <c r="E351" s="76"/>
      <c r="F351" s="76"/>
      <c r="G351" s="76"/>
      <c r="H351" s="76"/>
      <c r="I351" s="102"/>
      <c r="J351" s="102"/>
      <c r="K351" s="102"/>
      <c r="L351" s="102"/>
      <c r="M351" s="39"/>
      <c r="N351" s="39"/>
      <c r="O351" s="39"/>
    </row>
    <row r="352" spans="1:15" ht="15" x14ac:dyDescent="0.2">
      <c r="A352" s="76"/>
      <c r="B352" s="76"/>
      <c r="C352" s="76"/>
      <c r="D352" s="75"/>
      <c r="E352" s="76"/>
      <c r="F352" s="76"/>
      <c r="G352" s="76"/>
      <c r="H352" s="76"/>
      <c r="I352" s="102"/>
      <c r="J352" s="102"/>
      <c r="K352" s="102"/>
      <c r="L352" s="102"/>
      <c r="M352" s="39"/>
      <c r="N352" s="39"/>
      <c r="O352" s="39"/>
    </row>
    <row r="353" spans="1:15" ht="15" x14ac:dyDescent="0.2">
      <c r="A353" s="76"/>
      <c r="B353" s="76"/>
      <c r="C353" s="76"/>
      <c r="D353" s="75"/>
      <c r="E353" s="76"/>
      <c r="F353" s="76"/>
      <c r="G353" s="76"/>
      <c r="H353" s="76"/>
      <c r="I353" s="102"/>
      <c r="J353" s="102"/>
      <c r="K353" s="102"/>
      <c r="L353" s="102"/>
      <c r="M353" s="39"/>
      <c r="N353" s="39"/>
      <c r="O353" s="39"/>
    </row>
    <row r="354" spans="1:15" ht="15" x14ac:dyDescent="0.2">
      <c r="A354" s="76"/>
      <c r="B354" s="76"/>
      <c r="C354" s="76"/>
      <c r="D354" s="75"/>
      <c r="E354" s="76"/>
      <c r="F354" s="76"/>
      <c r="G354" s="76"/>
      <c r="H354" s="76"/>
      <c r="I354" s="102"/>
      <c r="J354" s="102"/>
      <c r="K354" s="102"/>
      <c r="L354" s="102"/>
      <c r="M354" s="39"/>
      <c r="N354" s="39"/>
      <c r="O354" s="39"/>
    </row>
    <row r="355" spans="1:15" ht="15" x14ac:dyDescent="0.2">
      <c r="A355" s="76"/>
      <c r="B355" s="76"/>
      <c r="C355" s="76"/>
      <c r="D355" s="75"/>
      <c r="E355" s="76"/>
      <c r="F355" s="76"/>
      <c r="G355" s="76"/>
      <c r="H355" s="76"/>
      <c r="I355" s="102"/>
      <c r="J355" s="102"/>
      <c r="K355" s="102"/>
      <c r="L355" s="102"/>
      <c r="M355" s="39"/>
      <c r="N355" s="39"/>
      <c r="O355" s="39"/>
    </row>
    <row r="356" spans="1:15" ht="15" x14ac:dyDescent="0.2">
      <c r="A356" s="76"/>
      <c r="B356" s="76"/>
      <c r="C356" s="76"/>
      <c r="D356" s="75"/>
      <c r="E356" s="76"/>
      <c r="F356" s="76"/>
      <c r="G356" s="76"/>
      <c r="H356" s="76"/>
      <c r="I356" s="102"/>
      <c r="J356" s="102"/>
      <c r="K356" s="102"/>
      <c r="L356" s="102"/>
      <c r="M356" s="39"/>
      <c r="N356" s="39"/>
      <c r="O356" s="39"/>
    </row>
    <row r="357" spans="1:15" ht="15" x14ac:dyDescent="0.2">
      <c r="A357" s="76"/>
      <c r="B357" s="76"/>
      <c r="C357" s="76"/>
      <c r="D357" s="75"/>
      <c r="E357" s="76"/>
      <c r="F357" s="76"/>
      <c r="G357" s="76"/>
      <c r="H357" s="76"/>
      <c r="I357" s="102"/>
      <c r="J357" s="102"/>
      <c r="K357" s="102"/>
      <c r="L357" s="102"/>
      <c r="M357" s="39"/>
      <c r="N357" s="39"/>
      <c r="O357" s="39"/>
    </row>
    <row r="358" spans="1:15" ht="15" x14ac:dyDescent="0.2">
      <c r="A358" s="76"/>
      <c r="B358" s="76"/>
      <c r="C358" s="76"/>
      <c r="D358" s="75"/>
      <c r="E358" s="76"/>
      <c r="F358" s="76"/>
      <c r="G358" s="76"/>
      <c r="H358" s="76"/>
      <c r="I358" s="102"/>
      <c r="J358" s="102"/>
      <c r="K358" s="102"/>
      <c r="L358" s="102"/>
      <c r="M358" s="39"/>
      <c r="N358" s="39"/>
      <c r="O358" s="39"/>
    </row>
    <row r="359" spans="1:15" ht="15" x14ac:dyDescent="0.2">
      <c r="A359" s="76"/>
      <c r="B359" s="76"/>
      <c r="C359" s="76"/>
      <c r="D359" s="75"/>
      <c r="E359" s="76"/>
      <c r="F359" s="76"/>
      <c r="G359" s="76"/>
      <c r="H359" s="76"/>
      <c r="I359" s="102"/>
      <c r="J359" s="102"/>
      <c r="K359" s="102"/>
      <c r="L359" s="102"/>
      <c r="M359" s="39"/>
      <c r="N359" s="39"/>
      <c r="O359" s="39"/>
    </row>
    <row r="360" spans="1:15" ht="15" x14ac:dyDescent="0.2">
      <c r="A360" s="76"/>
      <c r="B360" s="76"/>
      <c r="C360" s="76"/>
      <c r="D360" s="75"/>
      <c r="E360" s="76"/>
      <c r="F360" s="76"/>
      <c r="G360" s="76"/>
      <c r="H360" s="76"/>
      <c r="I360" s="102"/>
      <c r="J360" s="102"/>
      <c r="K360" s="102"/>
      <c r="L360" s="102"/>
      <c r="M360" s="39"/>
      <c r="N360" s="39"/>
      <c r="O360" s="39"/>
    </row>
    <row r="361" spans="1:15" ht="15" x14ac:dyDescent="0.2">
      <c r="A361" s="76"/>
      <c r="B361" s="76"/>
      <c r="C361" s="76"/>
      <c r="D361" s="75"/>
      <c r="E361" s="76"/>
      <c r="F361" s="76"/>
      <c r="G361" s="76"/>
      <c r="H361" s="76"/>
      <c r="I361" s="102"/>
      <c r="J361" s="102"/>
      <c r="K361" s="102"/>
      <c r="L361" s="102"/>
      <c r="M361" s="39"/>
      <c r="N361" s="39"/>
      <c r="O361" s="39"/>
    </row>
    <row r="362" spans="1:15" ht="15" x14ac:dyDescent="0.2">
      <c r="A362" s="76"/>
      <c r="B362" s="76"/>
      <c r="C362" s="76"/>
      <c r="D362" s="75"/>
      <c r="E362" s="76"/>
      <c r="F362" s="76"/>
      <c r="G362" s="76"/>
      <c r="H362" s="76"/>
      <c r="I362" s="102"/>
      <c r="J362" s="102"/>
      <c r="K362" s="102"/>
      <c r="L362" s="102"/>
      <c r="M362" s="39"/>
      <c r="N362" s="39"/>
      <c r="O362" s="39"/>
    </row>
    <row r="363" spans="1:15" ht="15" x14ac:dyDescent="0.2">
      <c r="A363" s="76"/>
      <c r="B363" s="76"/>
      <c r="C363" s="76"/>
      <c r="D363" s="75"/>
      <c r="E363" s="76"/>
      <c r="F363" s="76"/>
      <c r="G363" s="76"/>
      <c r="H363" s="76"/>
      <c r="I363" s="102"/>
      <c r="J363" s="102"/>
      <c r="K363" s="102"/>
      <c r="L363" s="102"/>
      <c r="M363" s="39"/>
      <c r="N363" s="39"/>
      <c r="O363" s="39"/>
    </row>
    <row r="364" spans="1:15" ht="15" x14ac:dyDescent="0.2">
      <c r="A364" s="76"/>
      <c r="B364" s="76"/>
      <c r="C364" s="76"/>
      <c r="D364" s="75"/>
      <c r="E364" s="76"/>
      <c r="F364" s="76"/>
      <c r="G364" s="76"/>
      <c r="H364" s="76"/>
      <c r="I364" s="102"/>
      <c r="J364" s="102"/>
      <c r="K364" s="102"/>
      <c r="L364" s="102"/>
      <c r="M364" s="39"/>
      <c r="N364" s="39"/>
      <c r="O364" s="39"/>
    </row>
    <row r="365" spans="1:15" ht="15" x14ac:dyDescent="0.2">
      <c r="A365" s="76"/>
      <c r="B365" s="76"/>
      <c r="C365" s="76"/>
      <c r="D365" s="75"/>
      <c r="E365" s="76"/>
      <c r="F365" s="76"/>
      <c r="G365" s="76"/>
      <c r="H365" s="76"/>
      <c r="I365" s="102"/>
      <c r="J365" s="102"/>
      <c r="K365" s="102"/>
      <c r="L365" s="102"/>
      <c r="M365" s="39"/>
      <c r="N365" s="39"/>
      <c r="O365" s="39"/>
    </row>
    <row r="366" spans="1:15" ht="15" x14ac:dyDescent="0.2">
      <c r="A366" s="76"/>
      <c r="B366" s="76"/>
      <c r="C366" s="76"/>
      <c r="D366" s="75"/>
      <c r="E366" s="76"/>
      <c r="F366" s="76"/>
      <c r="G366" s="76"/>
      <c r="H366" s="76"/>
      <c r="I366" s="102"/>
      <c r="J366" s="102"/>
      <c r="K366" s="102"/>
      <c r="L366" s="102"/>
      <c r="M366" s="39"/>
      <c r="N366" s="39"/>
      <c r="O366" s="39"/>
    </row>
    <row r="367" spans="1:15" ht="15" x14ac:dyDescent="0.2">
      <c r="A367" s="76"/>
      <c r="B367" s="76"/>
      <c r="C367" s="76"/>
      <c r="D367" s="75"/>
      <c r="E367" s="76"/>
      <c r="F367" s="76"/>
      <c r="G367" s="76"/>
      <c r="H367" s="76"/>
      <c r="I367" s="102"/>
      <c r="J367" s="102"/>
      <c r="K367" s="102"/>
      <c r="L367" s="102"/>
      <c r="M367" s="39"/>
      <c r="N367" s="39"/>
      <c r="O367" s="39"/>
    </row>
    <row r="368" spans="1:15" ht="15" x14ac:dyDescent="0.2">
      <c r="A368" s="76"/>
      <c r="B368" s="76"/>
      <c r="C368" s="76"/>
      <c r="D368" s="75"/>
      <c r="E368" s="76"/>
      <c r="F368" s="76"/>
      <c r="G368" s="76"/>
      <c r="H368" s="76"/>
      <c r="I368" s="102"/>
      <c r="J368" s="102"/>
      <c r="K368" s="102"/>
      <c r="L368" s="102"/>
      <c r="M368" s="39"/>
      <c r="N368" s="39"/>
      <c r="O368" s="39"/>
    </row>
    <row r="369" spans="1:15" ht="15" x14ac:dyDescent="0.2">
      <c r="A369" s="76"/>
      <c r="B369" s="76"/>
      <c r="C369" s="76"/>
      <c r="D369" s="75"/>
      <c r="E369" s="76"/>
      <c r="F369" s="76"/>
      <c r="G369" s="76"/>
      <c r="H369" s="76"/>
      <c r="I369" s="102"/>
      <c r="J369" s="102"/>
      <c r="K369" s="102"/>
      <c r="L369" s="102"/>
      <c r="M369" s="39"/>
      <c r="N369" s="39"/>
      <c r="O369" s="39"/>
    </row>
    <row r="370" spans="1:15" ht="15" x14ac:dyDescent="0.2">
      <c r="A370" s="76"/>
      <c r="B370" s="76"/>
      <c r="C370" s="76"/>
      <c r="D370" s="75"/>
      <c r="E370" s="76"/>
      <c r="F370" s="76"/>
      <c r="G370" s="76"/>
      <c r="H370" s="76"/>
      <c r="I370" s="102"/>
      <c r="J370" s="102"/>
      <c r="K370" s="102"/>
      <c r="L370" s="102"/>
      <c r="M370" s="39"/>
      <c r="N370" s="39"/>
      <c r="O370" s="39"/>
    </row>
    <row r="371" spans="1:15" ht="15" x14ac:dyDescent="0.2">
      <c r="A371" s="76"/>
      <c r="B371" s="76"/>
      <c r="C371" s="76"/>
      <c r="D371" s="75"/>
      <c r="E371" s="76"/>
      <c r="F371" s="76"/>
      <c r="G371" s="76"/>
      <c r="H371" s="76"/>
      <c r="I371" s="102"/>
      <c r="J371" s="102"/>
      <c r="K371" s="102"/>
      <c r="L371" s="102"/>
      <c r="M371" s="39"/>
      <c r="N371" s="39"/>
      <c r="O371" s="39"/>
    </row>
    <row r="372" spans="1:15" ht="15" x14ac:dyDescent="0.2">
      <c r="A372" s="76"/>
      <c r="B372" s="76"/>
      <c r="C372" s="76"/>
      <c r="D372" s="75"/>
      <c r="E372" s="76"/>
      <c r="F372" s="76"/>
      <c r="G372" s="76"/>
      <c r="H372" s="76"/>
      <c r="I372" s="102"/>
      <c r="J372" s="102"/>
      <c r="K372" s="102"/>
      <c r="L372" s="102"/>
      <c r="M372" s="39"/>
      <c r="N372" s="39"/>
      <c r="O372" s="39"/>
    </row>
    <row r="373" spans="1:15" ht="15" x14ac:dyDescent="0.2">
      <c r="A373" s="76"/>
      <c r="B373" s="76"/>
      <c r="C373" s="76"/>
      <c r="D373" s="75"/>
      <c r="E373" s="76"/>
      <c r="F373" s="76"/>
      <c r="G373" s="76"/>
      <c r="H373" s="76"/>
      <c r="I373" s="102"/>
      <c r="J373" s="102"/>
      <c r="K373" s="102"/>
      <c r="L373" s="102"/>
      <c r="M373" s="39"/>
      <c r="N373" s="39"/>
      <c r="O373" s="39"/>
    </row>
    <row r="374" spans="1:15" ht="15" x14ac:dyDescent="0.2">
      <c r="A374" s="76"/>
      <c r="B374" s="76"/>
      <c r="C374" s="76"/>
      <c r="D374" s="75"/>
      <c r="E374" s="76"/>
      <c r="F374" s="76"/>
      <c r="G374" s="76"/>
      <c r="H374" s="76"/>
      <c r="I374" s="102"/>
      <c r="J374" s="102"/>
      <c r="K374" s="102"/>
      <c r="L374" s="102"/>
      <c r="M374" s="39"/>
      <c r="N374" s="39"/>
      <c r="O374" s="39"/>
    </row>
    <row r="375" spans="1:15" ht="15" x14ac:dyDescent="0.2">
      <c r="A375" s="76"/>
      <c r="B375" s="76"/>
      <c r="C375" s="76"/>
      <c r="D375" s="75"/>
      <c r="E375" s="76"/>
      <c r="F375" s="76"/>
      <c r="G375" s="76"/>
      <c r="H375" s="76"/>
      <c r="I375" s="102"/>
      <c r="J375" s="102"/>
      <c r="K375" s="102"/>
      <c r="L375" s="102"/>
      <c r="M375" s="39"/>
      <c r="N375" s="39"/>
      <c r="O375" s="39"/>
    </row>
    <row r="376" spans="1:15" ht="15" x14ac:dyDescent="0.2">
      <c r="A376" s="76"/>
      <c r="B376" s="76"/>
      <c r="C376" s="76"/>
      <c r="D376" s="75"/>
      <c r="E376" s="76"/>
      <c r="F376" s="76"/>
      <c r="G376" s="76"/>
      <c r="H376" s="76"/>
      <c r="I376" s="102"/>
      <c r="J376" s="102"/>
      <c r="K376" s="102"/>
      <c r="L376" s="102"/>
      <c r="M376" s="39"/>
      <c r="N376" s="39"/>
      <c r="O376" s="39"/>
    </row>
    <row r="377" spans="1:15" ht="15" x14ac:dyDescent="0.2">
      <c r="A377" s="76"/>
      <c r="B377" s="76"/>
      <c r="C377" s="76"/>
      <c r="D377" s="75"/>
      <c r="E377" s="76"/>
      <c r="F377" s="76"/>
      <c r="G377" s="76"/>
      <c r="H377" s="76"/>
      <c r="I377" s="102"/>
      <c r="J377" s="102"/>
      <c r="K377" s="102"/>
      <c r="L377" s="102"/>
      <c r="M377" s="39"/>
      <c r="N377" s="39"/>
      <c r="O377" s="39"/>
    </row>
    <row r="378" spans="1:15" ht="15" x14ac:dyDescent="0.2">
      <c r="A378" s="76"/>
      <c r="B378" s="76"/>
      <c r="C378" s="76"/>
      <c r="D378" s="75"/>
      <c r="E378" s="76"/>
      <c r="F378" s="76"/>
      <c r="G378" s="76"/>
      <c r="H378" s="76"/>
      <c r="I378" s="102"/>
      <c r="J378" s="102"/>
      <c r="K378" s="102"/>
      <c r="L378" s="102"/>
      <c r="M378" s="39"/>
      <c r="N378" s="39"/>
      <c r="O378" s="39"/>
    </row>
    <row r="379" spans="1:15" ht="15" x14ac:dyDescent="0.2">
      <c r="A379" s="76"/>
      <c r="B379" s="76"/>
      <c r="C379" s="76"/>
      <c r="D379" s="75"/>
      <c r="E379" s="76"/>
      <c r="F379" s="76"/>
      <c r="G379" s="76"/>
      <c r="H379" s="76"/>
      <c r="I379" s="102"/>
      <c r="J379" s="102"/>
      <c r="K379" s="102"/>
      <c r="L379" s="102"/>
      <c r="M379" s="39"/>
      <c r="N379" s="39"/>
      <c r="O379" s="39"/>
    </row>
    <row r="380" spans="1:15" ht="15" x14ac:dyDescent="0.2">
      <c r="A380" s="76"/>
      <c r="B380" s="76"/>
      <c r="C380" s="76"/>
      <c r="D380" s="75"/>
      <c r="E380" s="76"/>
      <c r="F380" s="76"/>
      <c r="G380" s="76"/>
      <c r="H380" s="76"/>
      <c r="I380" s="102"/>
      <c r="J380" s="102"/>
      <c r="K380" s="102"/>
      <c r="L380" s="102"/>
      <c r="M380" s="39"/>
      <c r="N380" s="39"/>
      <c r="O380" s="39"/>
    </row>
    <row r="381" spans="1:15" ht="15" x14ac:dyDescent="0.2">
      <c r="A381" s="76"/>
      <c r="B381" s="76"/>
      <c r="C381" s="76"/>
      <c r="D381" s="75"/>
      <c r="E381" s="76"/>
      <c r="F381" s="76"/>
      <c r="G381" s="76"/>
      <c r="H381" s="76"/>
      <c r="I381" s="102"/>
      <c r="J381" s="102"/>
      <c r="K381" s="102"/>
      <c r="L381" s="102"/>
      <c r="M381" s="39"/>
      <c r="N381" s="39"/>
      <c r="O381" s="39"/>
    </row>
    <row r="382" spans="1:15" ht="15" x14ac:dyDescent="0.2">
      <c r="A382" s="76"/>
      <c r="B382" s="76"/>
      <c r="C382" s="76"/>
      <c r="D382" s="75"/>
      <c r="E382" s="76"/>
      <c r="F382" s="76"/>
      <c r="G382" s="76"/>
      <c r="H382" s="76"/>
      <c r="I382" s="102"/>
      <c r="J382" s="102"/>
      <c r="K382" s="102"/>
      <c r="L382" s="102"/>
      <c r="M382" s="39"/>
      <c r="N382" s="39"/>
      <c r="O382" s="39"/>
    </row>
    <row r="383" spans="1:15" ht="15" x14ac:dyDescent="0.2">
      <c r="A383" s="76"/>
      <c r="B383" s="76"/>
      <c r="C383" s="76"/>
      <c r="D383" s="75"/>
      <c r="E383" s="76"/>
      <c r="F383" s="76"/>
      <c r="G383" s="76"/>
      <c r="H383" s="76"/>
      <c r="I383" s="102"/>
      <c r="J383" s="102"/>
      <c r="K383" s="102"/>
      <c r="L383" s="102"/>
      <c r="M383" s="39"/>
      <c r="N383" s="39"/>
      <c r="O383" s="39"/>
    </row>
    <row r="384" spans="1:15" ht="15" x14ac:dyDescent="0.2">
      <c r="A384" s="76"/>
      <c r="B384" s="76"/>
      <c r="C384" s="76"/>
      <c r="D384" s="75"/>
      <c r="E384" s="76"/>
      <c r="F384" s="76"/>
      <c r="G384" s="76"/>
      <c r="H384" s="76"/>
      <c r="I384" s="102"/>
      <c r="J384" s="102"/>
      <c r="K384" s="102"/>
      <c r="L384" s="102"/>
      <c r="M384" s="39"/>
      <c r="N384" s="39"/>
      <c r="O384" s="39"/>
    </row>
    <row r="385" spans="1:15" ht="15" x14ac:dyDescent="0.2">
      <c r="A385" s="76"/>
      <c r="B385" s="76"/>
      <c r="C385" s="76"/>
      <c r="D385" s="75"/>
      <c r="E385" s="76"/>
      <c r="F385" s="76"/>
      <c r="G385" s="76"/>
      <c r="H385" s="76"/>
      <c r="I385" s="102"/>
      <c r="J385" s="102"/>
      <c r="K385" s="102"/>
      <c r="L385" s="102"/>
      <c r="M385" s="39"/>
      <c r="N385" s="39"/>
      <c r="O385" s="39"/>
    </row>
    <row r="386" spans="1:15" ht="15" x14ac:dyDescent="0.2">
      <c r="A386" s="76"/>
      <c r="B386" s="76"/>
      <c r="C386" s="76"/>
      <c r="D386" s="75"/>
      <c r="E386" s="76"/>
      <c r="F386" s="76"/>
      <c r="G386" s="76"/>
      <c r="H386" s="76"/>
      <c r="I386" s="102"/>
      <c r="J386" s="102"/>
      <c r="K386" s="102"/>
      <c r="L386" s="102"/>
      <c r="M386" s="39"/>
      <c r="N386" s="39"/>
      <c r="O386" s="39"/>
    </row>
    <row r="387" spans="1:15" ht="15" x14ac:dyDescent="0.2">
      <c r="A387" s="76"/>
      <c r="B387" s="76"/>
      <c r="C387" s="76"/>
      <c r="D387" s="75"/>
      <c r="E387" s="76"/>
      <c r="F387" s="76"/>
      <c r="G387" s="76"/>
      <c r="H387" s="76"/>
      <c r="I387" s="102"/>
      <c r="J387" s="102"/>
      <c r="K387" s="102"/>
      <c r="L387" s="102"/>
      <c r="M387" s="39"/>
      <c r="N387" s="39"/>
      <c r="O387" s="39"/>
    </row>
    <row r="388" spans="1:15" ht="15" x14ac:dyDescent="0.2">
      <c r="A388" s="76"/>
      <c r="B388" s="76"/>
      <c r="C388" s="76"/>
      <c r="D388" s="75"/>
      <c r="E388" s="76"/>
      <c r="F388" s="76"/>
      <c r="G388" s="76"/>
      <c r="H388" s="76"/>
      <c r="I388" s="102"/>
      <c r="J388" s="102"/>
      <c r="K388" s="102"/>
      <c r="L388" s="102"/>
      <c r="M388" s="39"/>
      <c r="N388" s="39"/>
      <c r="O388" s="39"/>
    </row>
    <row r="389" spans="1:15" ht="15" x14ac:dyDescent="0.2">
      <c r="A389" s="76"/>
      <c r="B389" s="76"/>
      <c r="C389" s="76"/>
      <c r="D389" s="75"/>
      <c r="E389" s="76"/>
      <c r="F389" s="76"/>
      <c r="G389" s="76"/>
      <c r="H389" s="76"/>
      <c r="I389" s="102"/>
      <c r="J389" s="102"/>
      <c r="K389" s="102"/>
      <c r="L389" s="102"/>
      <c r="M389" s="39"/>
      <c r="N389" s="39"/>
      <c r="O389" s="39"/>
    </row>
    <row r="390" spans="1:15" ht="15" x14ac:dyDescent="0.2">
      <c r="A390" s="76"/>
      <c r="B390" s="76"/>
      <c r="C390" s="76"/>
      <c r="D390" s="75"/>
      <c r="E390" s="76"/>
      <c r="F390" s="76"/>
      <c r="G390" s="76"/>
      <c r="H390" s="76"/>
      <c r="I390" s="102"/>
      <c r="J390" s="102"/>
      <c r="K390" s="102"/>
      <c r="L390" s="102"/>
      <c r="M390" s="39"/>
      <c r="N390" s="39"/>
      <c r="O390" s="39"/>
    </row>
    <row r="391" spans="1:15" ht="15" x14ac:dyDescent="0.2">
      <c r="A391" s="76"/>
      <c r="B391" s="76"/>
      <c r="C391" s="76"/>
      <c r="D391" s="75"/>
      <c r="E391" s="76"/>
      <c r="F391" s="76"/>
      <c r="G391" s="76"/>
      <c r="H391" s="76"/>
      <c r="I391" s="102"/>
      <c r="J391" s="102"/>
      <c r="K391" s="102"/>
      <c r="L391" s="102"/>
      <c r="M391" s="39"/>
      <c r="N391" s="39"/>
      <c r="O391" s="39"/>
    </row>
    <row r="392" spans="1:15" ht="15" x14ac:dyDescent="0.2">
      <c r="A392" s="76"/>
      <c r="B392" s="76"/>
      <c r="C392" s="76"/>
      <c r="D392" s="75"/>
      <c r="E392" s="76"/>
      <c r="F392" s="76"/>
      <c r="G392" s="76"/>
      <c r="H392" s="76"/>
      <c r="I392" s="102"/>
      <c r="J392" s="102"/>
      <c r="K392" s="102"/>
      <c r="L392" s="102"/>
      <c r="M392" s="39"/>
      <c r="N392" s="39"/>
      <c r="O392" s="39"/>
    </row>
    <row r="393" spans="1:15" ht="15" x14ac:dyDescent="0.2">
      <c r="A393" s="76"/>
      <c r="B393" s="76"/>
      <c r="C393" s="76"/>
      <c r="D393" s="75"/>
      <c r="E393" s="76"/>
      <c r="F393" s="76"/>
      <c r="G393" s="76"/>
      <c r="H393" s="76"/>
      <c r="I393" s="102"/>
      <c r="J393" s="102"/>
      <c r="K393" s="102"/>
      <c r="L393" s="102"/>
      <c r="M393" s="39"/>
      <c r="N393" s="39"/>
      <c r="O393" s="39"/>
    </row>
    <row r="394" spans="1:15" ht="15" x14ac:dyDescent="0.2">
      <c r="A394" s="76"/>
      <c r="B394" s="76"/>
      <c r="C394" s="76"/>
      <c r="D394" s="75"/>
      <c r="E394" s="76"/>
      <c r="F394" s="76"/>
      <c r="G394" s="76"/>
      <c r="H394" s="76"/>
      <c r="I394" s="102"/>
      <c r="J394" s="102"/>
      <c r="K394" s="102"/>
      <c r="L394" s="102"/>
      <c r="M394" s="39"/>
      <c r="N394" s="39"/>
      <c r="O394" s="39"/>
    </row>
    <row r="395" spans="1:15" ht="15" x14ac:dyDescent="0.2">
      <c r="A395" s="76"/>
      <c r="B395" s="76"/>
      <c r="C395" s="76"/>
      <c r="D395" s="75"/>
      <c r="E395" s="76"/>
      <c r="F395" s="76"/>
      <c r="G395" s="76"/>
      <c r="H395" s="76"/>
      <c r="I395" s="102"/>
      <c r="J395" s="102"/>
      <c r="K395" s="102"/>
      <c r="L395" s="102"/>
      <c r="M395" s="39"/>
      <c r="N395" s="39"/>
      <c r="O395" s="39"/>
    </row>
    <row r="396" spans="1:15" ht="15" x14ac:dyDescent="0.2">
      <c r="A396" s="76"/>
      <c r="B396" s="76"/>
      <c r="C396" s="76"/>
      <c r="D396" s="75"/>
      <c r="E396" s="76"/>
      <c r="F396" s="76"/>
      <c r="G396" s="76"/>
      <c r="H396" s="76"/>
      <c r="I396" s="102"/>
      <c r="J396" s="102"/>
      <c r="K396" s="102"/>
      <c r="L396" s="102"/>
      <c r="M396" s="39"/>
      <c r="N396" s="39"/>
      <c r="O396" s="39"/>
    </row>
    <row r="397" spans="1:15" ht="15" x14ac:dyDescent="0.2">
      <c r="A397" s="76"/>
      <c r="B397" s="76"/>
      <c r="C397" s="76"/>
      <c r="D397" s="75"/>
      <c r="E397" s="76"/>
      <c r="F397" s="76"/>
      <c r="G397" s="76"/>
      <c r="H397" s="76"/>
      <c r="I397" s="102"/>
      <c r="J397" s="102"/>
      <c r="K397" s="102"/>
      <c r="L397" s="102"/>
      <c r="M397" s="39"/>
      <c r="N397" s="39"/>
      <c r="O397" s="39"/>
    </row>
    <row r="398" spans="1:15" ht="15" x14ac:dyDescent="0.2">
      <c r="A398" s="76"/>
      <c r="B398" s="76"/>
      <c r="C398" s="76"/>
      <c r="D398" s="75"/>
      <c r="E398" s="76"/>
      <c r="F398" s="76"/>
      <c r="G398" s="76"/>
      <c r="H398" s="76"/>
      <c r="I398" s="102"/>
      <c r="J398" s="102"/>
      <c r="K398" s="102"/>
      <c r="L398" s="102"/>
      <c r="M398" s="39"/>
      <c r="N398" s="39"/>
      <c r="O398" s="39"/>
    </row>
    <row r="399" spans="1:15" ht="15" x14ac:dyDescent="0.2">
      <c r="A399" s="76"/>
      <c r="B399" s="76"/>
      <c r="C399" s="76"/>
      <c r="D399" s="75"/>
      <c r="E399" s="76"/>
      <c r="F399" s="76"/>
      <c r="G399" s="76"/>
      <c r="H399" s="76"/>
      <c r="I399" s="102"/>
      <c r="J399" s="102"/>
      <c r="K399" s="102"/>
      <c r="L399" s="102"/>
      <c r="M399" s="39"/>
      <c r="N399" s="39"/>
      <c r="O399" s="39"/>
    </row>
    <row r="400" spans="1:15" ht="15" x14ac:dyDescent="0.2">
      <c r="A400" s="76"/>
      <c r="B400" s="76"/>
      <c r="C400" s="76"/>
      <c r="D400" s="75"/>
      <c r="E400" s="76"/>
      <c r="F400" s="76"/>
      <c r="G400" s="76"/>
      <c r="H400" s="76"/>
      <c r="I400" s="102"/>
      <c r="J400" s="102"/>
      <c r="K400" s="102"/>
      <c r="L400" s="102"/>
      <c r="M400" s="39"/>
      <c r="N400" s="39"/>
      <c r="O400" s="39"/>
    </row>
    <row r="401" spans="1:15" ht="15" x14ac:dyDescent="0.2">
      <c r="A401" s="76"/>
      <c r="B401" s="76"/>
      <c r="C401" s="76"/>
      <c r="D401" s="75"/>
      <c r="E401" s="76"/>
      <c r="F401" s="76"/>
      <c r="G401" s="76"/>
      <c r="H401" s="76"/>
      <c r="I401" s="102"/>
      <c r="J401" s="102"/>
      <c r="K401" s="102"/>
      <c r="L401" s="102"/>
      <c r="M401" s="39"/>
      <c r="N401" s="39"/>
      <c r="O401" s="39"/>
    </row>
    <row r="402" spans="1:15" ht="15" x14ac:dyDescent="0.2">
      <c r="A402" s="76"/>
      <c r="B402" s="76"/>
      <c r="C402" s="76"/>
      <c r="D402" s="75"/>
      <c r="E402" s="76"/>
      <c r="F402" s="76"/>
      <c r="G402" s="76"/>
      <c r="H402" s="76"/>
      <c r="I402" s="102"/>
      <c r="J402" s="102"/>
      <c r="K402" s="102"/>
      <c r="L402" s="102"/>
      <c r="M402" s="39"/>
      <c r="N402" s="39"/>
      <c r="O402" s="39"/>
    </row>
    <row r="403" spans="1:15" ht="15" x14ac:dyDescent="0.2">
      <c r="A403" s="76"/>
      <c r="B403" s="76"/>
      <c r="C403" s="76"/>
      <c r="D403" s="75"/>
      <c r="E403" s="76"/>
      <c r="F403" s="76"/>
      <c r="G403" s="76"/>
      <c r="H403" s="76"/>
      <c r="I403" s="102"/>
      <c r="J403" s="102"/>
      <c r="K403" s="102"/>
      <c r="L403" s="102"/>
      <c r="M403" s="39"/>
      <c r="N403" s="39"/>
      <c r="O403" s="39"/>
    </row>
    <row r="404" spans="1:15" ht="15" x14ac:dyDescent="0.2">
      <c r="A404" s="76"/>
      <c r="B404" s="76"/>
      <c r="C404" s="76"/>
      <c r="D404" s="75"/>
      <c r="E404" s="76"/>
      <c r="F404" s="76"/>
      <c r="G404" s="76"/>
      <c r="H404" s="76"/>
      <c r="I404" s="102"/>
      <c r="J404" s="102"/>
      <c r="K404" s="102"/>
      <c r="L404" s="102"/>
      <c r="M404" s="39"/>
      <c r="N404" s="39"/>
      <c r="O404" s="39"/>
    </row>
    <row r="405" spans="1:15" ht="15" x14ac:dyDescent="0.2">
      <c r="A405" s="76"/>
      <c r="B405" s="76"/>
      <c r="C405" s="76"/>
      <c r="D405" s="75"/>
      <c r="E405" s="76"/>
      <c r="F405" s="76"/>
      <c r="G405" s="76"/>
      <c r="H405" s="76"/>
      <c r="I405" s="102"/>
      <c r="J405" s="102"/>
      <c r="K405" s="102"/>
      <c r="L405" s="102"/>
      <c r="M405" s="39"/>
      <c r="N405" s="39"/>
      <c r="O405" s="39"/>
    </row>
    <row r="406" spans="1:15" ht="15" x14ac:dyDescent="0.2">
      <c r="A406" s="76"/>
      <c r="B406" s="76"/>
      <c r="C406" s="76"/>
      <c r="D406" s="75"/>
      <c r="E406" s="76"/>
      <c r="F406" s="76"/>
      <c r="G406" s="76"/>
      <c r="H406" s="76"/>
      <c r="I406" s="102"/>
      <c r="J406" s="102"/>
      <c r="K406" s="102"/>
      <c r="L406" s="102"/>
      <c r="M406" s="39"/>
      <c r="N406" s="39"/>
      <c r="O406" s="39"/>
    </row>
    <row r="407" spans="1:15" ht="15" x14ac:dyDescent="0.2">
      <c r="A407" s="76"/>
      <c r="B407" s="76"/>
      <c r="C407" s="76"/>
      <c r="D407" s="75"/>
      <c r="E407" s="76"/>
      <c r="F407" s="76"/>
      <c r="G407" s="76"/>
      <c r="H407" s="76"/>
      <c r="I407" s="102"/>
      <c r="J407" s="102"/>
      <c r="K407" s="102"/>
      <c r="L407" s="102"/>
      <c r="M407" s="39"/>
      <c r="N407" s="39"/>
      <c r="O407" s="39"/>
    </row>
    <row r="408" spans="1:15" ht="15" x14ac:dyDescent="0.2">
      <c r="A408" s="76"/>
      <c r="B408" s="76"/>
      <c r="C408" s="76"/>
      <c r="D408" s="75"/>
      <c r="E408" s="76"/>
      <c r="F408" s="76"/>
      <c r="G408" s="76"/>
      <c r="H408" s="76"/>
      <c r="I408" s="102"/>
      <c r="J408" s="102"/>
      <c r="K408" s="102"/>
      <c r="L408" s="102"/>
      <c r="M408" s="39"/>
      <c r="N408" s="39"/>
      <c r="O408" s="39"/>
    </row>
    <row r="409" spans="1:15" ht="15" x14ac:dyDescent="0.2">
      <c r="A409" s="76"/>
      <c r="B409" s="76"/>
      <c r="C409" s="76"/>
      <c r="D409" s="75"/>
      <c r="E409" s="76"/>
      <c r="F409" s="76"/>
      <c r="G409" s="76"/>
      <c r="H409" s="76"/>
      <c r="I409" s="102"/>
      <c r="J409" s="102"/>
      <c r="K409" s="102"/>
      <c r="L409" s="102"/>
      <c r="M409" s="39"/>
      <c r="N409" s="39"/>
      <c r="O409" s="39"/>
    </row>
    <row r="410" spans="1:15" ht="15" x14ac:dyDescent="0.2">
      <c r="A410" s="76"/>
      <c r="B410" s="76"/>
      <c r="C410" s="76"/>
      <c r="D410" s="75"/>
      <c r="E410" s="76"/>
      <c r="F410" s="76"/>
      <c r="G410" s="76"/>
      <c r="H410" s="76"/>
      <c r="I410" s="102"/>
      <c r="J410" s="102"/>
      <c r="K410" s="102"/>
      <c r="L410" s="102"/>
      <c r="M410" s="39"/>
      <c r="N410" s="39"/>
      <c r="O410" s="39"/>
    </row>
    <row r="411" spans="1:15" ht="15" x14ac:dyDescent="0.2">
      <c r="A411" s="76"/>
      <c r="B411" s="76"/>
      <c r="C411" s="76"/>
      <c r="D411" s="75"/>
      <c r="E411" s="76"/>
      <c r="F411" s="76"/>
      <c r="G411" s="76"/>
      <c r="H411" s="76"/>
      <c r="I411" s="102"/>
      <c r="J411" s="102"/>
      <c r="K411" s="102"/>
      <c r="L411" s="102"/>
      <c r="M411" s="39"/>
      <c r="N411" s="39"/>
      <c r="O411" s="39"/>
    </row>
    <row r="412" spans="1:15" ht="15" x14ac:dyDescent="0.2">
      <c r="A412" s="76"/>
      <c r="B412" s="76"/>
      <c r="C412" s="76"/>
      <c r="D412" s="75"/>
      <c r="E412" s="76"/>
      <c r="F412" s="76"/>
      <c r="G412" s="76"/>
      <c r="H412" s="76"/>
      <c r="I412" s="102"/>
      <c r="J412" s="102"/>
      <c r="K412" s="102"/>
      <c r="L412" s="102"/>
      <c r="M412" s="39"/>
      <c r="N412" s="39"/>
      <c r="O412" s="39"/>
    </row>
    <row r="413" spans="1:15" ht="15" x14ac:dyDescent="0.2">
      <c r="A413" s="76"/>
      <c r="B413" s="76"/>
      <c r="C413" s="76"/>
      <c r="D413" s="75"/>
      <c r="E413" s="76"/>
      <c r="F413" s="76"/>
      <c r="G413" s="76"/>
      <c r="H413" s="76"/>
      <c r="I413" s="102"/>
      <c r="J413" s="102"/>
      <c r="K413" s="102"/>
      <c r="L413" s="102"/>
      <c r="M413" s="39"/>
      <c r="N413" s="39"/>
      <c r="O413" s="39"/>
    </row>
    <row r="414" spans="1:15" ht="15" x14ac:dyDescent="0.2">
      <c r="A414" s="76"/>
      <c r="B414" s="76"/>
      <c r="C414" s="76"/>
      <c r="D414" s="75"/>
      <c r="E414" s="76"/>
      <c r="F414" s="76"/>
      <c r="G414" s="76"/>
      <c r="H414" s="76"/>
      <c r="I414" s="102"/>
      <c r="J414" s="102"/>
      <c r="K414" s="102"/>
      <c r="L414" s="102"/>
      <c r="M414" s="39"/>
      <c r="N414" s="39"/>
      <c r="O414" s="39"/>
    </row>
    <row r="415" spans="1:15" ht="15" x14ac:dyDescent="0.2">
      <c r="A415" s="76"/>
      <c r="B415" s="76"/>
      <c r="C415" s="76"/>
      <c r="D415" s="75"/>
      <c r="E415" s="76"/>
      <c r="F415" s="76"/>
      <c r="G415" s="76"/>
      <c r="H415" s="76"/>
      <c r="I415" s="102"/>
      <c r="J415" s="102"/>
      <c r="K415" s="102"/>
      <c r="L415" s="102"/>
      <c r="M415" s="39"/>
      <c r="N415" s="39"/>
      <c r="O415" s="39"/>
    </row>
    <row r="416" spans="1:15" ht="15" x14ac:dyDescent="0.2">
      <c r="A416" s="76"/>
      <c r="B416" s="76"/>
      <c r="C416" s="76"/>
      <c r="D416" s="75"/>
      <c r="E416" s="76"/>
      <c r="F416" s="76"/>
      <c r="G416" s="76"/>
      <c r="H416" s="76"/>
      <c r="I416" s="102"/>
      <c r="J416" s="102"/>
      <c r="K416" s="102"/>
      <c r="L416" s="102"/>
      <c r="M416" s="39"/>
      <c r="N416" s="39"/>
      <c r="O416" s="39"/>
    </row>
    <row r="417" spans="1:15" ht="15" x14ac:dyDescent="0.2">
      <c r="A417" s="76"/>
      <c r="B417" s="76"/>
      <c r="C417" s="76"/>
      <c r="D417" s="75"/>
      <c r="E417" s="76"/>
      <c r="F417" s="76"/>
      <c r="G417" s="76"/>
      <c r="H417" s="76"/>
      <c r="I417" s="102"/>
      <c r="J417" s="102"/>
      <c r="K417" s="102"/>
      <c r="L417" s="102"/>
      <c r="M417" s="39"/>
      <c r="N417" s="39"/>
      <c r="O417" s="39"/>
    </row>
    <row r="418" spans="1:15" ht="15" x14ac:dyDescent="0.2">
      <c r="A418" s="76"/>
      <c r="B418" s="76"/>
      <c r="C418" s="76"/>
      <c r="D418" s="75"/>
      <c r="E418" s="76"/>
      <c r="F418" s="76"/>
      <c r="G418" s="76"/>
      <c r="H418" s="76"/>
      <c r="I418" s="102"/>
      <c r="J418" s="102"/>
      <c r="K418" s="102"/>
      <c r="L418" s="102"/>
      <c r="M418" s="39"/>
      <c r="N418" s="39"/>
      <c r="O418" s="39"/>
    </row>
    <row r="419" spans="1:15" ht="15" x14ac:dyDescent="0.2">
      <c r="A419" s="76"/>
      <c r="B419" s="76"/>
      <c r="C419" s="76"/>
      <c r="D419" s="75"/>
      <c r="E419" s="76"/>
      <c r="F419" s="76"/>
      <c r="G419" s="76"/>
      <c r="H419" s="76"/>
      <c r="I419" s="102"/>
      <c r="J419" s="102"/>
      <c r="K419" s="102"/>
      <c r="L419" s="102"/>
      <c r="M419" s="39"/>
      <c r="N419" s="39"/>
      <c r="O419" s="39"/>
    </row>
    <row r="420" spans="1:15" ht="15" x14ac:dyDescent="0.2">
      <c r="A420" s="76"/>
      <c r="B420" s="76"/>
      <c r="C420" s="76"/>
      <c r="D420" s="75"/>
      <c r="E420" s="76"/>
      <c r="F420" s="76"/>
      <c r="G420" s="76"/>
      <c r="H420" s="76"/>
      <c r="I420" s="102"/>
      <c r="J420" s="102"/>
      <c r="K420" s="102"/>
      <c r="L420" s="102"/>
      <c r="M420" s="39"/>
      <c r="N420" s="39"/>
      <c r="O420" s="39"/>
    </row>
    <row r="421" spans="1:15" ht="15" x14ac:dyDescent="0.2">
      <c r="A421" s="76"/>
      <c r="B421" s="76"/>
      <c r="C421" s="76"/>
      <c r="D421" s="75"/>
      <c r="E421" s="76"/>
      <c r="F421" s="76"/>
      <c r="G421" s="76"/>
      <c r="H421" s="76"/>
      <c r="I421" s="102"/>
      <c r="J421" s="102"/>
      <c r="K421" s="102"/>
      <c r="L421" s="102"/>
      <c r="M421" s="39"/>
      <c r="N421" s="39"/>
      <c r="O421" s="39"/>
    </row>
    <row r="422" spans="1:15" ht="15" x14ac:dyDescent="0.2">
      <c r="A422" s="76"/>
      <c r="B422" s="76"/>
      <c r="C422" s="76"/>
      <c r="D422" s="75"/>
      <c r="E422" s="76"/>
      <c r="F422" s="76"/>
      <c r="G422" s="76"/>
      <c r="H422" s="76"/>
      <c r="I422" s="102"/>
      <c r="J422" s="102"/>
      <c r="K422" s="102"/>
      <c r="L422" s="102"/>
      <c r="M422" s="39"/>
      <c r="N422" s="39"/>
      <c r="O422" s="39"/>
    </row>
    <row r="423" spans="1:15" ht="15" x14ac:dyDescent="0.2">
      <c r="A423" s="76"/>
      <c r="B423" s="76"/>
      <c r="C423" s="76"/>
      <c r="D423" s="75"/>
      <c r="E423" s="76"/>
      <c r="F423" s="76"/>
      <c r="G423" s="76"/>
      <c r="H423" s="76"/>
      <c r="I423" s="102"/>
      <c r="J423" s="102"/>
      <c r="K423" s="102"/>
      <c r="L423" s="102"/>
      <c r="M423" s="39"/>
      <c r="N423" s="39"/>
      <c r="O423" s="39"/>
    </row>
    <row r="424" spans="1:15" ht="15" x14ac:dyDescent="0.2">
      <c r="A424" s="76"/>
      <c r="B424" s="76"/>
      <c r="C424" s="76"/>
      <c r="D424" s="75"/>
      <c r="E424" s="76"/>
      <c r="F424" s="76"/>
      <c r="G424" s="76"/>
      <c r="H424" s="76"/>
      <c r="I424" s="102"/>
      <c r="J424" s="102"/>
      <c r="K424" s="102"/>
      <c r="L424" s="102"/>
      <c r="M424" s="39"/>
      <c r="N424" s="39"/>
      <c r="O424" s="39"/>
    </row>
    <row r="425" spans="1:15" ht="15" x14ac:dyDescent="0.2">
      <c r="A425" s="76"/>
      <c r="B425" s="76"/>
      <c r="C425" s="76"/>
      <c r="D425" s="75"/>
      <c r="E425" s="76"/>
      <c r="F425" s="76"/>
      <c r="G425" s="76"/>
      <c r="H425" s="76"/>
      <c r="I425" s="102"/>
      <c r="J425" s="102"/>
      <c r="K425" s="102"/>
      <c r="L425" s="102"/>
      <c r="M425" s="39"/>
      <c r="N425" s="39"/>
      <c r="O425" s="39"/>
    </row>
    <row r="426" spans="1:15" ht="15" x14ac:dyDescent="0.2">
      <c r="A426" s="76"/>
      <c r="B426" s="76"/>
      <c r="C426" s="76"/>
      <c r="D426" s="75"/>
      <c r="E426" s="76"/>
      <c r="F426" s="76"/>
      <c r="G426" s="76"/>
      <c r="H426" s="76"/>
      <c r="I426" s="102"/>
      <c r="J426" s="102"/>
      <c r="K426" s="102"/>
      <c r="L426" s="102"/>
      <c r="M426" s="39"/>
      <c r="N426" s="39"/>
      <c r="O426" s="39"/>
    </row>
    <row r="427" spans="1:15" ht="15" x14ac:dyDescent="0.2">
      <c r="A427" s="76"/>
      <c r="B427" s="76"/>
      <c r="C427" s="76"/>
      <c r="D427" s="75"/>
      <c r="E427" s="76"/>
      <c r="F427" s="76"/>
      <c r="G427" s="76"/>
      <c r="H427" s="76"/>
      <c r="I427" s="102"/>
      <c r="J427" s="102"/>
      <c r="K427" s="102"/>
      <c r="L427" s="102"/>
      <c r="M427" s="39"/>
      <c r="N427" s="39"/>
      <c r="O427" s="39"/>
    </row>
    <row r="428" spans="1:15" ht="15" x14ac:dyDescent="0.2">
      <c r="A428" s="76"/>
      <c r="B428" s="76"/>
      <c r="C428" s="76"/>
      <c r="D428" s="75"/>
      <c r="E428" s="76"/>
      <c r="F428" s="76"/>
      <c r="G428" s="76"/>
      <c r="H428" s="76"/>
      <c r="I428" s="102"/>
      <c r="J428" s="102"/>
      <c r="K428" s="102"/>
      <c r="L428" s="102"/>
      <c r="M428" s="39"/>
      <c r="N428" s="39"/>
      <c r="O428" s="39"/>
    </row>
    <row r="429" spans="1:15" ht="15" x14ac:dyDescent="0.2">
      <c r="A429" s="76"/>
      <c r="B429" s="76"/>
      <c r="C429" s="76"/>
      <c r="D429" s="75"/>
      <c r="E429" s="76"/>
      <c r="F429" s="76"/>
      <c r="G429" s="76"/>
      <c r="H429" s="76"/>
      <c r="I429" s="102"/>
      <c r="J429" s="102"/>
      <c r="K429" s="102"/>
      <c r="L429" s="102"/>
      <c r="M429" s="39"/>
      <c r="N429" s="39"/>
      <c r="O429" s="39"/>
    </row>
    <row r="430" spans="1:15" ht="15" x14ac:dyDescent="0.2">
      <c r="A430" s="76"/>
      <c r="B430" s="76"/>
      <c r="C430" s="76"/>
      <c r="D430" s="75"/>
      <c r="E430" s="76"/>
      <c r="F430" s="76"/>
      <c r="G430" s="76"/>
      <c r="H430" s="76"/>
      <c r="I430" s="102"/>
      <c r="J430" s="102"/>
      <c r="K430" s="102"/>
      <c r="L430" s="102"/>
      <c r="M430" s="39"/>
      <c r="N430" s="39"/>
      <c r="O430" s="39"/>
    </row>
    <row r="431" spans="1:15" ht="15" x14ac:dyDescent="0.2">
      <c r="A431" s="76"/>
      <c r="B431" s="76"/>
      <c r="C431" s="76"/>
      <c r="D431" s="75"/>
      <c r="E431" s="76"/>
      <c r="F431" s="76"/>
      <c r="G431" s="76"/>
      <c r="H431" s="76"/>
      <c r="I431" s="102"/>
      <c r="J431" s="102"/>
      <c r="K431" s="102"/>
      <c r="L431" s="102"/>
      <c r="M431" s="39"/>
      <c r="N431" s="39"/>
      <c r="O431" s="39"/>
    </row>
    <row r="432" spans="1:15" ht="15" x14ac:dyDescent="0.2">
      <c r="A432" s="76"/>
      <c r="B432" s="76"/>
      <c r="C432" s="76"/>
      <c r="D432" s="75"/>
      <c r="E432" s="76"/>
      <c r="F432" s="76"/>
      <c r="G432" s="76"/>
      <c r="H432" s="76"/>
      <c r="I432" s="102"/>
      <c r="J432" s="102"/>
      <c r="K432" s="102"/>
      <c r="L432" s="102"/>
      <c r="M432" s="39"/>
      <c r="N432" s="39"/>
      <c r="O432" s="39"/>
    </row>
    <row r="433" spans="1:15" ht="15" x14ac:dyDescent="0.2">
      <c r="A433" s="76"/>
      <c r="B433" s="76"/>
      <c r="C433" s="76"/>
      <c r="D433" s="75"/>
      <c r="E433" s="76"/>
      <c r="F433" s="76"/>
      <c r="G433" s="76"/>
      <c r="H433" s="76"/>
      <c r="I433" s="102"/>
      <c r="J433" s="102"/>
      <c r="K433" s="102"/>
      <c r="L433" s="102"/>
      <c r="M433" s="39"/>
      <c r="N433" s="39"/>
      <c r="O433" s="39"/>
    </row>
    <row r="434" spans="1:15" ht="15" x14ac:dyDescent="0.2">
      <c r="A434" s="76"/>
      <c r="B434" s="76"/>
      <c r="C434" s="76"/>
      <c r="D434" s="75"/>
      <c r="E434" s="76"/>
      <c r="F434" s="76"/>
      <c r="G434" s="76"/>
      <c r="H434" s="76"/>
      <c r="I434" s="102"/>
      <c r="J434" s="102"/>
      <c r="K434" s="102"/>
      <c r="L434" s="102"/>
      <c r="M434" s="39"/>
      <c r="N434" s="39"/>
      <c r="O434" s="39"/>
    </row>
    <row r="435" spans="1:15" ht="15" x14ac:dyDescent="0.2">
      <c r="A435" s="76"/>
      <c r="B435" s="76"/>
      <c r="C435" s="76"/>
      <c r="D435" s="75"/>
      <c r="E435" s="76"/>
      <c r="F435" s="76"/>
      <c r="G435" s="76"/>
      <c r="H435" s="76"/>
      <c r="I435" s="102"/>
      <c r="J435" s="102"/>
      <c r="K435" s="102"/>
      <c r="L435" s="102"/>
      <c r="M435" s="39"/>
      <c r="N435" s="39"/>
      <c r="O435" s="39"/>
    </row>
    <row r="436" spans="1:15" ht="15" x14ac:dyDescent="0.2">
      <c r="A436" s="76"/>
      <c r="B436" s="76"/>
      <c r="C436" s="76"/>
      <c r="D436" s="75"/>
      <c r="E436" s="76"/>
      <c r="F436" s="76"/>
      <c r="G436" s="76"/>
      <c r="H436" s="76"/>
      <c r="I436" s="102"/>
      <c r="J436" s="102"/>
      <c r="K436" s="102"/>
      <c r="L436" s="102"/>
      <c r="M436" s="39"/>
      <c r="N436" s="39"/>
      <c r="O436" s="39"/>
    </row>
    <row r="437" spans="1:15" ht="15" x14ac:dyDescent="0.2">
      <c r="A437" s="76"/>
      <c r="B437" s="76"/>
      <c r="C437" s="76"/>
      <c r="D437" s="75"/>
      <c r="E437" s="76"/>
      <c r="F437" s="76"/>
      <c r="G437" s="76"/>
      <c r="H437" s="76"/>
      <c r="I437" s="102"/>
      <c r="J437" s="102"/>
      <c r="K437" s="102"/>
      <c r="L437" s="102"/>
      <c r="M437" s="39"/>
      <c r="N437" s="39"/>
      <c r="O437" s="39"/>
    </row>
    <row r="438" spans="1:15" ht="15" x14ac:dyDescent="0.2">
      <c r="A438" s="76"/>
      <c r="B438" s="76"/>
      <c r="C438" s="76"/>
      <c r="D438" s="75"/>
      <c r="E438" s="76"/>
      <c r="F438" s="76"/>
      <c r="G438" s="76"/>
      <c r="H438" s="76"/>
      <c r="I438" s="102"/>
      <c r="J438" s="102"/>
      <c r="K438" s="102"/>
      <c r="L438" s="102"/>
      <c r="M438" s="39"/>
      <c r="N438" s="39"/>
      <c r="O438" s="39"/>
    </row>
    <row r="439" spans="1:15" ht="15" x14ac:dyDescent="0.2">
      <c r="A439" s="76"/>
      <c r="B439" s="76"/>
      <c r="C439" s="76"/>
      <c r="D439" s="75"/>
      <c r="E439" s="76"/>
      <c r="F439" s="76"/>
      <c r="G439" s="76"/>
      <c r="H439" s="76"/>
      <c r="I439" s="102"/>
      <c r="J439" s="102"/>
      <c r="K439" s="102"/>
      <c r="L439" s="102"/>
      <c r="M439" s="39"/>
      <c r="N439" s="39"/>
      <c r="O439" s="39"/>
    </row>
    <row r="440" spans="1:15" ht="15" x14ac:dyDescent="0.2">
      <c r="A440" s="76"/>
      <c r="B440" s="76"/>
      <c r="C440" s="76"/>
      <c r="D440" s="75"/>
      <c r="E440" s="76"/>
      <c r="F440" s="76"/>
      <c r="G440" s="76"/>
      <c r="H440" s="76"/>
      <c r="I440" s="102"/>
      <c r="J440" s="102"/>
      <c r="K440" s="102"/>
      <c r="L440" s="102"/>
      <c r="M440" s="39"/>
      <c r="N440" s="39"/>
      <c r="O440" s="39"/>
    </row>
    <row r="441" spans="1:15" ht="15" x14ac:dyDescent="0.2">
      <c r="A441" s="76"/>
      <c r="B441" s="76"/>
      <c r="C441" s="76"/>
      <c r="D441" s="75"/>
      <c r="E441" s="76"/>
      <c r="F441" s="76"/>
      <c r="G441" s="76"/>
      <c r="H441" s="76"/>
      <c r="I441" s="102"/>
      <c r="J441" s="102"/>
      <c r="K441" s="102"/>
      <c r="L441" s="102"/>
      <c r="M441" s="39"/>
      <c r="N441" s="39"/>
      <c r="O441" s="39"/>
    </row>
    <row r="442" spans="1:15" ht="15" x14ac:dyDescent="0.2">
      <c r="A442" s="76"/>
      <c r="B442" s="76"/>
      <c r="C442" s="76"/>
      <c r="D442" s="75"/>
      <c r="E442" s="76"/>
      <c r="F442" s="76"/>
      <c r="G442" s="76"/>
      <c r="H442" s="76"/>
      <c r="I442" s="102"/>
      <c r="J442" s="102"/>
      <c r="K442" s="102"/>
      <c r="L442" s="102"/>
      <c r="M442" s="39"/>
      <c r="N442" s="39"/>
      <c r="O442" s="39"/>
    </row>
    <row r="443" spans="1:15" ht="15" x14ac:dyDescent="0.2">
      <c r="A443" s="76"/>
      <c r="B443" s="76"/>
      <c r="C443" s="76"/>
      <c r="D443" s="75"/>
      <c r="E443" s="76"/>
      <c r="F443" s="76"/>
      <c r="G443" s="76"/>
      <c r="H443" s="76"/>
      <c r="I443" s="102"/>
      <c r="J443" s="102"/>
      <c r="K443" s="102"/>
      <c r="L443" s="102"/>
      <c r="M443" s="39"/>
      <c r="N443" s="39"/>
      <c r="O443" s="39"/>
    </row>
    <row r="444" spans="1:15" ht="15" x14ac:dyDescent="0.2">
      <c r="A444" s="76"/>
      <c r="B444" s="76"/>
      <c r="C444" s="76"/>
      <c r="D444" s="75"/>
      <c r="E444" s="76"/>
      <c r="F444" s="76"/>
      <c r="G444" s="76"/>
      <c r="H444" s="76"/>
      <c r="I444" s="102"/>
      <c r="J444" s="102"/>
      <c r="K444" s="102"/>
      <c r="L444" s="102"/>
      <c r="M444" s="39"/>
      <c r="N444" s="39"/>
      <c r="O444" s="39"/>
    </row>
    <row r="445" spans="1:15" ht="15" x14ac:dyDescent="0.2">
      <c r="A445" s="76"/>
      <c r="B445" s="76"/>
      <c r="C445" s="76"/>
      <c r="D445" s="75"/>
      <c r="E445" s="76"/>
      <c r="F445" s="76"/>
      <c r="G445" s="76"/>
      <c r="H445" s="76"/>
      <c r="I445" s="102"/>
      <c r="J445" s="102"/>
      <c r="K445" s="102"/>
      <c r="L445" s="102"/>
      <c r="M445" s="39"/>
      <c r="N445" s="39"/>
      <c r="O445" s="39"/>
    </row>
    <row r="446" spans="1:15" ht="15" x14ac:dyDescent="0.2">
      <c r="A446" s="76"/>
      <c r="B446" s="76"/>
      <c r="C446" s="76"/>
      <c r="D446" s="75"/>
      <c r="E446" s="76"/>
      <c r="F446" s="76"/>
      <c r="G446" s="76"/>
      <c r="H446" s="76"/>
      <c r="I446" s="102"/>
      <c r="J446" s="102"/>
      <c r="K446" s="102"/>
      <c r="L446" s="102"/>
      <c r="M446" s="39"/>
      <c r="N446" s="39"/>
      <c r="O446" s="39"/>
    </row>
    <row r="447" spans="1:15" ht="15" x14ac:dyDescent="0.2">
      <c r="A447" s="76"/>
      <c r="B447" s="76"/>
      <c r="C447" s="76"/>
      <c r="D447" s="75"/>
      <c r="E447" s="76"/>
      <c r="F447" s="76"/>
      <c r="G447" s="76"/>
      <c r="H447" s="76"/>
      <c r="I447" s="102"/>
      <c r="J447" s="102"/>
      <c r="K447" s="102"/>
      <c r="L447" s="102"/>
      <c r="M447" s="39"/>
      <c r="N447" s="39"/>
      <c r="O447" s="39"/>
    </row>
    <row r="448" spans="1:15" ht="15" x14ac:dyDescent="0.2">
      <c r="A448" s="76"/>
      <c r="B448" s="76"/>
      <c r="C448" s="76"/>
      <c r="D448" s="75"/>
      <c r="E448" s="76"/>
      <c r="F448" s="76"/>
      <c r="G448" s="76"/>
      <c r="H448" s="76"/>
      <c r="I448" s="102"/>
      <c r="J448" s="102"/>
      <c r="K448" s="102"/>
      <c r="L448" s="102"/>
      <c r="M448" s="39"/>
      <c r="N448" s="39"/>
      <c r="O448" s="39"/>
    </row>
    <row r="449" spans="1:15" ht="15" x14ac:dyDescent="0.2">
      <c r="A449" s="76"/>
      <c r="B449" s="76"/>
      <c r="C449" s="76"/>
      <c r="D449" s="75"/>
      <c r="E449" s="76"/>
      <c r="F449" s="76"/>
      <c r="G449" s="76"/>
      <c r="H449" s="76"/>
      <c r="I449" s="102"/>
      <c r="J449" s="102"/>
      <c r="K449" s="102"/>
      <c r="L449" s="102"/>
      <c r="M449" s="39"/>
      <c r="N449" s="39"/>
      <c r="O449" s="39"/>
    </row>
    <row r="450" spans="1:15" ht="15" x14ac:dyDescent="0.2">
      <c r="A450" s="76"/>
      <c r="B450" s="76"/>
      <c r="C450" s="76"/>
      <c r="D450" s="75"/>
      <c r="E450" s="76"/>
      <c r="F450" s="76"/>
      <c r="G450" s="76"/>
      <c r="H450" s="76"/>
      <c r="I450" s="102"/>
      <c r="J450" s="102"/>
      <c r="K450" s="102"/>
      <c r="L450" s="102"/>
      <c r="M450" s="39"/>
      <c r="N450" s="39"/>
      <c r="O450" s="39"/>
    </row>
    <row r="451" spans="1:15" ht="15" x14ac:dyDescent="0.2">
      <c r="A451" s="76"/>
      <c r="B451" s="76"/>
      <c r="C451" s="76"/>
      <c r="D451" s="75"/>
      <c r="E451" s="76"/>
      <c r="F451" s="76"/>
      <c r="G451" s="76"/>
      <c r="H451" s="76"/>
      <c r="I451" s="102"/>
      <c r="J451" s="102"/>
      <c r="K451" s="102"/>
      <c r="L451" s="102"/>
      <c r="M451" s="39"/>
      <c r="N451" s="39"/>
      <c r="O451" s="39"/>
    </row>
    <row r="452" spans="1:15" ht="15" x14ac:dyDescent="0.2">
      <c r="A452" s="76"/>
      <c r="B452" s="76"/>
      <c r="C452" s="76"/>
      <c r="D452" s="75"/>
      <c r="E452" s="76"/>
      <c r="F452" s="76"/>
      <c r="G452" s="76"/>
      <c r="H452" s="76"/>
      <c r="I452" s="102"/>
      <c r="J452" s="102"/>
      <c r="K452" s="102"/>
      <c r="L452" s="102"/>
      <c r="M452" s="39"/>
      <c r="N452" s="39"/>
      <c r="O452" s="39"/>
    </row>
    <row r="453" spans="1:15" ht="15" x14ac:dyDescent="0.2">
      <c r="A453" s="76"/>
      <c r="B453" s="76"/>
      <c r="C453" s="76"/>
      <c r="D453" s="75"/>
      <c r="E453" s="76"/>
      <c r="F453" s="76"/>
      <c r="G453" s="76"/>
      <c r="H453" s="76"/>
      <c r="I453" s="102"/>
      <c r="J453" s="102"/>
      <c r="K453" s="102"/>
      <c r="L453" s="102"/>
      <c r="M453" s="39"/>
      <c r="N453" s="39"/>
      <c r="O453" s="39"/>
    </row>
    <row r="454" spans="1:15" ht="15" x14ac:dyDescent="0.2">
      <c r="A454" s="76"/>
      <c r="B454" s="76"/>
      <c r="C454" s="76"/>
      <c r="D454" s="75"/>
      <c r="E454" s="76"/>
      <c r="F454" s="76"/>
      <c r="G454" s="76"/>
      <c r="H454" s="76"/>
      <c r="I454" s="102"/>
      <c r="J454" s="102"/>
      <c r="K454" s="102"/>
      <c r="L454" s="102"/>
      <c r="M454" s="39"/>
      <c r="N454" s="39"/>
      <c r="O454" s="39"/>
    </row>
    <row r="455" spans="1:15" ht="15" x14ac:dyDescent="0.2">
      <c r="A455" s="76"/>
      <c r="B455" s="76"/>
      <c r="C455" s="76"/>
      <c r="D455" s="75"/>
      <c r="E455" s="76"/>
      <c r="F455" s="76"/>
      <c r="G455" s="76"/>
      <c r="H455" s="76"/>
      <c r="I455" s="102"/>
      <c r="J455" s="102"/>
      <c r="K455" s="102"/>
      <c r="L455" s="102"/>
      <c r="M455" s="39"/>
      <c r="N455" s="39"/>
      <c r="O455" s="39"/>
    </row>
    <row r="456" spans="1:15" ht="15" x14ac:dyDescent="0.2">
      <c r="A456" s="76"/>
      <c r="B456" s="76"/>
      <c r="C456" s="76"/>
      <c r="D456" s="75"/>
      <c r="E456" s="76"/>
      <c r="F456" s="76"/>
      <c r="G456" s="76"/>
      <c r="H456" s="76"/>
      <c r="I456" s="102"/>
      <c r="J456" s="102"/>
      <c r="K456" s="102"/>
      <c r="L456" s="102"/>
      <c r="M456" s="39"/>
      <c r="N456" s="39"/>
      <c r="O456" s="39"/>
    </row>
    <row r="457" spans="1:15" ht="15" x14ac:dyDescent="0.2">
      <c r="A457" s="76"/>
      <c r="B457" s="76"/>
      <c r="C457" s="76"/>
      <c r="D457" s="75"/>
      <c r="E457" s="76"/>
      <c r="F457" s="76"/>
      <c r="G457" s="76"/>
      <c r="H457" s="76"/>
      <c r="I457" s="102"/>
      <c r="J457" s="102"/>
      <c r="K457" s="102"/>
      <c r="L457" s="102"/>
      <c r="M457" s="39"/>
      <c r="N457" s="39"/>
      <c r="O457" s="39"/>
    </row>
    <row r="458" spans="1:15" ht="15" x14ac:dyDescent="0.2">
      <c r="A458" s="76"/>
      <c r="B458" s="76"/>
      <c r="C458" s="76"/>
      <c r="D458" s="75"/>
      <c r="E458" s="76"/>
      <c r="F458" s="76"/>
      <c r="G458" s="76"/>
      <c r="H458" s="76"/>
      <c r="I458" s="102"/>
      <c r="J458" s="102"/>
      <c r="K458" s="102"/>
      <c r="L458" s="102"/>
      <c r="M458" s="39"/>
      <c r="N458" s="39"/>
      <c r="O458" s="39"/>
    </row>
    <row r="459" spans="1:15" ht="15" x14ac:dyDescent="0.2">
      <c r="A459" s="76"/>
      <c r="B459" s="76"/>
      <c r="C459" s="76"/>
      <c r="D459" s="75"/>
      <c r="E459" s="76"/>
      <c r="F459" s="76"/>
      <c r="G459" s="76"/>
      <c r="H459" s="76"/>
      <c r="I459" s="102"/>
      <c r="J459" s="102"/>
      <c r="K459" s="102"/>
      <c r="L459" s="102"/>
      <c r="M459" s="39"/>
      <c r="N459" s="39"/>
      <c r="O459" s="39"/>
    </row>
    <row r="460" spans="1:15" ht="15" x14ac:dyDescent="0.2">
      <c r="A460" s="76"/>
      <c r="B460" s="76"/>
      <c r="C460" s="76"/>
      <c r="D460" s="75"/>
      <c r="E460" s="76"/>
      <c r="F460" s="76"/>
      <c r="G460" s="76"/>
      <c r="H460" s="76"/>
      <c r="I460" s="102"/>
      <c r="J460" s="102"/>
      <c r="K460" s="102"/>
      <c r="L460" s="102"/>
      <c r="M460" s="39"/>
      <c r="N460" s="39"/>
      <c r="O460" s="39"/>
    </row>
    <row r="461" spans="1:15" ht="15" x14ac:dyDescent="0.2">
      <c r="A461" s="76"/>
      <c r="B461" s="76"/>
      <c r="C461" s="76"/>
      <c r="D461" s="75"/>
      <c r="E461" s="76"/>
      <c r="F461" s="76"/>
      <c r="G461" s="76"/>
      <c r="H461" s="76"/>
      <c r="I461" s="102"/>
      <c r="J461" s="102"/>
      <c r="K461" s="102"/>
      <c r="L461" s="102"/>
      <c r="M461" s="39"/>
      <c r="N461" s="39"/>
      <c r="O461" s="39"/>
    </row>
    <row r="462" spans="1:15" ht="15" x14ac:dyDescent="0.2">
      <c r="A462" s="76"/>
      <c r="B462" s="76"/>
      <c r="C462" s="76"/>
      <c r="D462" s="75"/>
      <c r="E462" s="76"/>
      <c r="F462" s="76"/>
      <c r="G462" s="76"/>
      <c r="H462" s="76"/>
      <c r="I462" s="102"/>
      <c r="J462" s="102"/>
      <c r="K462" s="102"/>
      <c r="L462" s="102"/>
      <c r="M462" s="39"/>
      <c r="N462" s="39"/>
      <c r="O462" s="39"/>
    </row>
    <row r="463" spans="1:15" ht="15" x14ac:dyDescent="0.2">
      <c r="A463" s="76"/>
      <c r="B463" s="76"/>
      <c r="C463" s="76"/>
      <c r="D463" s="75"/>
      <c r="E463" s="76"/>
      <c r="F463" s="76"/>
      <c r="G463" s="76"/>
      <c r="H463" s="76"/>
      <c r="I463" s="102"/>
      <c r="J463" s="102"/>
      <c r="K463" s="102"/>
      <c r="L463" s="102"/>
      <c r="M463" s="39"/>
      <c r="N463" s="39"/>
      <c r="O463" s="39"/>
    </row>
    <row r="464" spans="1:15" ht="15" x14ac:dyDescent="0.2">
      <c r="A464" s="76"/>
      <c r="B464" s="76"/>
      <c r="C464" s="76"/>
      <c r="D464" s="75"/>
      <c r="E464" s="76"/>
      <c r="F464" s="76"/>
      <c r="G464" s="76"/>
      <c r="H464" s="76"/>
      <c r="I464" s="102"/>
      <c r="J464" s="102"/>
      <c r="K464" s="102"/>
      <c r="L464" s="102"/>
      <c r="M464" s="39"/>
      <c r="N464" s="39"/>
      <c r="O464" s="39"/>
    </row>
    <row r="465" spans="1:15" ht="15" x14ac:dyDescent="0.2">
      <c r="A465" s="76"/>
      <c r="B465" s="76"/>
      <c r="C465" s="76"/>
      <c r="D465" s="75"/>
      <c r="E465" s="76"/>
      <c r="F465" s="76"/>
      <c r="G465" s="76"/>
      <c r="H465" s="76"/>
      <c r="I465" s="102"/>
      <c r="J465" s="102"/>
      <c r="K465" s="102"/>
      <c r="L465" s="102"/>
      <c r="M465" s="39"/>
      <c r="N465" s="39"/>
      <c r="O465" s="39"/>
    </row>
    <row r="466" spans="1:15" ht="15" x14ac:dyDescent="0.2">
      <c r="A466" s="76"/>
      <c r="B466" s="76"/>
      <c r="C466" s="76"/>
      <c r="D466" s="75"/>
      <c r="E466" s="76"/>
      <c r="F466" s="76"/>
      <c r="G466" s="76"/>
      <c r="H466" s="76"/>
      <c r="I466" s="102"/>
      <c r="J466" s="102"/>
      <c r="K466" s="102"/>
      <c r="L466" s="102"/>
      <c r="M466" s="39"/>
      <c r="N466" s="39"/>
      <c r="O466" s="39"/>
    </row>
    <row r="467" spans="1:15" ht="15" x14ac:dyDescent="0.2">
      <c r="A467" s="76"/>
      <c r="B467" s="76"/>
      <c r="C467" s="76"/>
      <c r="D467" s="75"/>
      <c r="E467" s="76"/>
      <c r="F467" s="76"/>
      <c r="G467" s="76"/>
      <c r="H467" s="76"/>
      <c r="I467" s="102"/>
      <c r="J467" s="102"/>
      <c r="K467" s="102"/>
      <c r="L467" s="102"/>
      <c r="M467" s="39"/>
      <c r="N467" s="39"/>
      <c r="O467" s="39"/>
    </row>
    <row r="468" spans="1:15" ht="15" x14ac:dyDescent="0.2">
      <c r="A468" s="76"/>
      <c r="B468" s="76"/>
      <c r="C468" s="76"/>
      <c r="D468" s="75"/>
      <c r="E468" s="76"/>
      <c r="F468" s="76"/>
      <c r="G468" s="76"/>
      <c r="H468" s="76"/>
      <c r="I468" s="102"/>
      <c r="J468" s="102"/>
      <c r="K468" s="102"/>
      <c r="L468" s="102"/>
      <c r="M468" s="39"/>
      <c r="N468" s="39"/>
      <c r="O468" s="39"/>
    </row>
    <row r="469" spans="1:15" ht="15" x14ac:dyDescent="0.2">
      <c r="A469" s="76"/>
      <c r="B469" s="76"/>
      <c r="C469" s="76"/>
      <c r="D469" s="75"/>
      <c r="E469" s="76"/>
      <c r="F469" s="76"/>
      <c r="G469" s="76"/>
      <c r="H469" s="76"/>
      <c r="I469" s="102"/>
      <c r="J469" s="102"/>
      <c r="K469" s="102"/>
      <c r="L469" s="102"/>
      <c r="M469" s="39"/>
      <c r="N469" s="39"/>
      <c r="O469" s="39"/>
    </row>
    <row r="470" spans="1:15" ht="15" x14ac:dyDescent="0.2">
      <c r="A470" s="76"/>
      <c r="B470" s="76"/>
      <c r="C470" s="76"/>
      <c r="D470" s="75"/>
      <c r="E470" s="76"/>
      <c r="F470" s="76"/>
      <c r="G470" s="76"/>
      <c r="H470" s="76"/>
      <c r="I470" s="102"/>
      <c r="J470" s="102"/>
      <c r="K470" s="102"/>
      <c r="L470" s="102"/>
      <c r="M470" s="39"/>
      <c r="N470" s="39"/>
      <c r="O470" s="39"/>
    </row>
    <row r="471" spans="1:15" ht="15" x14ac:dyDescent="0.2">
      <c r="A471" s="76"/>
      <c r="B471" s="76"/>
      <c r="C471" s="76"/>
      <c r="D471" s="75"/>
      <c r="E471" s="76"/>
      <c r="F471" s="76"/>
      <c r="G471" s="76"/>
      <c r="H471" s="76"/>
      <c r="I471" s="102"/>
      <c r="J471" s="102"/>
      <c r="K471" s="102"/>
      <c r="L471" s="102"/>
      <c r="M471" s="39"/>
      <c r="N471" s="39"/>
      <c r="O471" s="39"/>
    </row>
    <row r="472" spans="1:15" ht="15" x14ac:dyDescent="0.2">
      <c r="A472" s="76"/>
      <c r="B472" s="76"/>
      <c r="C472" s="76"/>
      <c r="D472" s="75"/>
      <c r="E472" s="76"/>
      <c r="F472" s="76"/>
      <c r="G472" s="76"/>
      <c r="H472" s="76"/>
      <c r="I472" s="102"/>
      <c r="J472" s="102"/>
      <c r="K472" s="102"/>
      <c r="L472" s="102"/>
      <c r="M472" s="39"/>
      <c r="N472" s="39"/>
      <c r="O472" s="39"/>
    </row>
    <row r="473" spans="1:15" ht="15" x14ac:dyDescent="0.2">
      <c r="A473" s="76"/>
      <c r="B473" s="76"/>
      <c r="C473" s="76"/>
      <c r="D473" s="75"/>
      <c r="E473" s="76"/>
      <c r="F473" s="76"/>
      <c r="G473" s="76"/>
      <c r="H473" s="76"/>
      <c r="I473" s="102"/>
      <c r="J473" s="102"/>
      <c r="K473" s="102"/>
      <c r="L473" s="102"/>
      <c r="M473" s="39"/>
      <c r="N473" s="39"/>
      <c r="O473" s="39"/>
    </row>
    <row r="474" spans="1:15" ht="15" x14ac:dyDescent="0.2">
      <c r="A474" s="76"/>
      <c r="B474" s="76"/>
      <c r="C474" s="76"/>
      <c r="D474" s="75"/>
      <c r="E474" s="76"/>
      <c r="F474" s="76"/>
      <c r="G474" s="76"/>
      <c r="H474" s="76"/>
      <c r="I474" s="102"/>
      <c r="J474" s="102"/>
      <c r="K474" s="102"/>
      <c r="L474" s="102"/>
      <c r="M474" s="39"/>
      <c r="N474" s="39"/>
      <c r="O474" s="39"/>
    </row>
    <row r="475" spans="1:15" ht="15" x14ac:dyDescent="0.2">
      <c r="A475" s="76"/>
      <c r="B475" s="76"/>
      <c r="C475" s="76"/>
      <c r="D475" s="75"/>
      <c r="E475" s="76"/>
      <c r="F475" s="76"/>
      <c r="G475" s="76"/>
      <c r="H475" s="76"/>
      <c r="I475" s="102"/>
      <c r="J475" s="102"/>
      <c r="K475" s="102"/>
      <c r="L475" s="102"/>
      <c r="M475" s="39"/>
      <c r="N475" s="39"/>
      <c r="O475" s="39"/>
    </row>
    <row r="476" spans="1:15" ht="15" x14ac:dyDescent="0.2">
      <c r="A476" s="76"/>
      <c r="B476" s="76"/>
      <c r="C476" s="76"/>
      <c r="D476" s="75"/>
      <c r="E476" s="76"/>
      <c r="F476" s="76"/>
      <c r="G476" s="76"/>
      <c r="H476" s="76"/>
      <c r="I476" s="102"/>
      <c r="J476" s="102"/>
      <c r="K476" s="102"/>
      <c r="L476" s="102"/>
      <c r="M476" s="39"/>
      <c r="N476" s="39"/>
      <c r="O476" s="39"/>
    </row>
    <row r="477" spans="1:15" ht="15" x14ac:dyDescent="0.2">
      <c r="A477" s="76"/>
      <c r="B477" s="76"/>
      <c r="C477" s="76"/>
      <c r="D477" s="75"/>
      <c r="E477" s="76"/>
      <c r="F477" s="76"/>
      <c r="G477" s="76"/>
      <c r="H477" s="76"/>
      <c r="I477" s="102"/>
      <c r="J477" s="102"/>
      <c r="K477" s="102"/>
      <c r="L477" s="102"/>
      <c r="M477" s="39"/>
      <c r="N477" s="39"/>
      <c r="O477" s="39"/>
    </row>
    <row r="478" spans="1:15" ht="15" x14ac:dyDescent="0.2">
      <c r="A478" s="76"/>
      <c r="B478" s="76"/>
      <c r="C478" s="76"/>
      <c r="D478" s="75"/>
      <c r="E478" s="76"/>
      <c r="F478" s="76"/>
      <c r="G478" s="76"/>
      <c r="H478" s="76"/>
      <c r="I478" s="102"/>
      <c r="J478" s="102"/>
      <c r="K478" s="102"/>
      <c r="L478" s="102"/>
      <c r="M478" s="39"/>
      <c r="N478" s="39"/>
      <c r="O478" s="39"/>
    </row>
    <row r="479" spans="1:15" ht="15" x14ac:dyDescent="0.2">
      <c r="A479" s="76"/>
      <c r="B479" s="76"/>
      <c r="C479" s="76"/>
      <c r="D479" s="75"/>
      <c r="E479" s="76"/>
      <c r="F479" s="76"/>
      <c r="G479" s="76"/>
      <c r="H479" s="76"/>
      <c r="I479" s="102"/>
      <c r="J479" s="102"/>
      <c r="K479" s="102"/>
      <c r="L479" s="102"/>
      <c r="M479" s="39"/>
      <c r="N479" s="39"/>
      <c r="O479" s="39"/>
    </row>
    <row r="480" spans="1:15" ht="15" x14ac:dyDescent="0.2">
      <c r="A480" s="76"/>
      <c r="B480" s="76"/>
      <c r="C480" s="76"/>
      <c r="D480" s="75"/>
      <c r="E480" s="76"/>
      <c r="F480" s="76"/>
      <c r="G480" s="76"/>
      <c r="H480" s="76"/>
      <c r="I480" s="102"/>
      <c r="J480" s="102"/>
      <c r="K480" s="102"/>
      <c r="L480" s="102"/>
      <c r="M480" s="39"/>
      <c r="N480" s="39"/>
      <c r="O480" s="39"/>
    </row>
    <row r="481" spans="1:15" ht="15" x14ac:dyDescent="0.2">
      <c r="A481" s="76"/>
      <c r="B481" s="76"/>
      <c r="C481" s="76"/>
      <c r="D481" s="75"/>
      <c r="E481" s="76"/>
      <c r="F481" s="76"/>
      <c r="G481" s="76"/>
      <c r="H481" s="76"/>
      <c r="I481" s="102"/>
      <c r="J481" s="102"/>
      <c r="K481" s="102"/>
      <c r="L481" s="102"/>
      <c r="M481" s="39"/>
      <c r="N481" s="39"/>
      <c r="O481" s="39"/>
    </row>
    <row r="482" spans="1:15" ht="15" x14ac:dyDescent="0.2">
      <c r="A482" s="76"/>
      <c r="B482" s="76"/>
      <c r="C482" s="76"/>
      <c r="D482" s="75"/>
      <c r="E482" s="76"/>
      <c r="F482" s="76"/>
      <c r="G482" s="76"/>
      <c r="H482" s="76"/>
      <c r="I482" s="102"/>
      <c r="J482" s="102"/>
      <c r="K482" s="102"/>
      <c r="L482" s="102"/>
      <c r="M482" s="39"/>
      <c r="N482" s="39"/>
      <c r="O482" s="39"/>
    </row>
    <row r="483" spans="1:15" ht="15" x14ac:dyDescent="0.2">
      <c r="A483" s="76"/>
      <c r="B483" s="76"/>
      <c r="C483" s="76"/>
      <c r="D483" s="75"/>
      <c r="E483" s="76"/>
      <c r="F483" s="76"/>
      <c r="G483" s="76"/>
      <c r="H483" s="76"/>
      <c r="I483" s="102"/>
      <c r="J483" s="102"/>
      <c r="K483" s="102"/>
      <c r="L483" s="102"/>
      <c r="M483" s="39"/>
      <c r="N483" s="39"/>
      <c r="O483" s="39"/>
    </row>
    <row r="484" spans="1:15" ht="15" x14ac:dyDescent="0.2">
      <c r="A484" s="76"/>
      <c r="B484" s="76"/>
      <c r="C484" s="76"/>
      <c r="D484" s="75"/>
      <c r="E484" s="76"/>
      <c r="F484" s="76"/>
      <c r="G484" s="76"/>
      <c r="H484" s="76"/>
      <c r="I484" s="102"/>
      <c r="J484" s="102"/>
      <c r="K484" s="102"/>
      <c r="L484" s="102"/>
      <c r="M484" s="39"/>
      <c r="N484" s="39"/>
      <c r="O484" s="39"/>
    </row>
    <row r="485" spans="1:15" ht="15" x14ac:dyDescent="0.2">
      <c r="A485" s="76"/>
      <c r="B485" s="76"/>
      <c r="C485" s="76"/>
      <c r="D485" s="75"/>
      <c r="E485" s="76"/>
      <c r="F485" s="76"/>
      <c r="G485" s="76"/>
      <c r="H485" s="76"/>
      <c r="I485" s="102"/>
      <c r="J485" s="102"/>
      <c r="K485" s="102"/>
      <c r="L485" s="102"/>
      <c r="M485" s="39"/>
      <c r="N485" s="39"/>
      <c r="O485" s="39"/>
    </row>
    <row r="486" spans="1:15" ht="15" x14ac:dyDescent="0.2">
      <c r="A486" s="76"/>
      <c r="B486" s="76"/>
      <c r="C486" s="76"/>
      <c r="D486" s="75"/>
      <c r="E486" s="76"/>
      <c r="F486" s="76"/>
      <c r="G486" s="76"/>
      <c r="H486" s="76"/>
      <c r="I486" s="102"/>
      <c r="J486" s="102"/>
      <c r="K486" s="102"/>
      <c r="L486" s="102"/>
      <c r="M486" s="39"/>
      <c r="N486" s="39"/>
      <c r="O486" s="39"/>
    </row>
    <row r="487" spans="1:15" ht="15" x14ac:dyDescent="0.2">
      <c r="A487" s="76"/>
      <c r="B487" s="76"/>
      <c r="C487" s="76"/>
      <c r="D487" s="75"/>
      <c r="E487" s="76"/>
      <c r="F487" s="76"/>
      <c r="G487" s="76"/>
      <c r="H487" s="76"/>
      <c r="I487" s="102"/>
      <c r="J487" s="102"/>
      <c r="K487" s="102"/>
      <c r="L487" s="102"/>
      <c r="M487" s="39"/>
      <c r="N487" s="39"/>
      <c r="O487" s="39"/>
    </row>
    <row r="488" spans="1:15" ht="15" x14ac:dyDescent="0.2">
      <c r="A488" s="76"/>
      <c r="B488" s="76"/>
      <c r="C488" s="76"/>
      <c r="D488" s="75"/>
      <c r="E488" s="76"/>
      <c r="F488" s="76"/>
      <c r="G488" s="76"/>
      <c r="H488" s="76"/>
      <c r="I488" s="102"/>
      <c r="J488" s="102"/>
      <c r="K488" s="102"/>
      <c r="L488" s="102"/>
      <c r="M488" s="39"/>
      <c r="N488" s="39"/>
      <c r="O488" s="39"/>
    </row>
    <row r="489" spans="1:15" ht="15" x14ac:dyDescent="0.2">
      <c r="A489" s="76"/>
      <c r="B489" s="76"/>
      <c r="C489" s="76"/>
      <c r="D489" s="75"/>
      <c r="E489" s="76"/>
      <c r="F489" s="76"/>
      <c r="G489" s="76"/>
      <c r="H489" s="76"/>
      <c r="I489" s="102"/>
      <c r="J489" s="102"/>
      <c r="K489" s="102"/>
      <c r="L489" s="102"/>
      <c r="M489" s="39"/>
      <c r="N489" s="39"/>
      <c r="O489" s="39"/>
    </row>
    <row r="490" spans="1:15" ht="15" x14ac:dyDescent="0.2">
      <c r="A490" s="76"/>
      <c r="B490" s="76"/>
      <c r="C490" s="76"/>
      <c r="D490" s="75"/>
      <c r="E490" s="76"/>
      <c r="F490" s="76"/>
      <c r="G490" s="76"/>
      <c r="H490" s="76"/>
      <c r="I490" s="102"/>
      <c r="J490" s="102"/>
      <c r="K490" s="102"/>
      <c r="L490" s="102"/>
      <c r="M490" s="39"/>
      <c r="N490" s="39"/>
      <c r="O490" s="39"/>
    </row>
    <row r="491" spans="1:15" ht="15" x14ac:dyDescent="0.2">
      <c r="A491" s="76"/>
      <c r="B491" s="76"/>
      <c r="C491" s="76"/>
      <c r="D491" s="75"/>
      <c r="E491" s="76"/>
      <c r="F491" s="76"/>
      <c r="G491" s="76"/>
      <c r="H491" s="76"/>
      <c r="I491" s="102"/>
      <c r="J491" s="102"/>
      <c r="K491" s="102"/>
      <c r="L491" s="102"/>
      <c r="M491" s="39"/>
      <c r="N491" s="39"/>
      <c r="O491" s="39"/>
    </row>
    <row r="492" spans="1:15" ht="15" x14ac:dyDescent="0.2">
      <c r="A492" s="76"/>
      <c r="B492" s="76"/>
      <c r="C492" s="76"/>
      <c r="D492" s="75"/>
      <c r="E492" s="76"/>
      <c r="F492" s="76"/>
      <c r="G492" s="76"/>
      <c r="H492" s="76"/>
      <c r="I492" s="102"/>
      <c r="J492" s="102"/>
      <c r="K492" s="102"/>
      <c r="L492" s="102"/>
      <c r="M492" s="39"/>
      <c r="N492" s="39"/>
      <c r="O492" s="39"/>
    </row>
    <row r="493" spans="1:15" ht="15" x14ac:dyDescent="0.2">
      <c r="A493" s="76"/>
      <c r="B493" s="76"/>
      <c r="C493" s="76"/>
      <c r="D493" s="75"/>
      <c r="E493" s="76"/>
      <c r="F493" s="76"/>
      <c r="G493" s="76"/>
      <c r="H493" s="76"/>
      <c r="I493" s="102"/>
      <c r="J493" s="102"/>
      <c r="K493" s="102"/>
      <c r="L493" s="102"/>
      <c r="M493" s="39"/>
      <c r="N493" s="39"/>
      <c r="O493" s="39"/>
    </row>
    <row r="494" spans="1:15" ht="15" x14ac:dyDescent="0.2">
      <c r="A494" s="76"/>
      <c r="B494" s="76"/>
      <c r="C494" s="76"/>
      <c r="D494" s="75"/>
      <c r="E494" s="76"/>
      <c r="F494" s="76"/>
      <c r="G494" s="76"/>
      <c r="H494" s="76"/>
      <c r="I494" s="102"/>
      <c r="J494" s="102"/>
      <c r="K494" s="102"/>
      <c r="L494" s="102"/>
      <c r="M494" s="39"/>
      <c r="N494" s="39"/>
      <c r="O494" s="39"/>
    </row>
    <row r="495" spans="1:15" ht="15" x14ac:dyDescent="0.2">
      <c r="A495" s="76"/>
      <c r="B495" s="76"/>
      <c r="C495" s="76"/>
      <c r="D495" s="75"/>
      <c r="E495" s="76"/>
      <c r="F495" s="76"/>
      <c r="G495" s="76"/>
      <c r="H495" s="76"/>
      <c r="I495" s="102"/>
      <c r="J495" s="102"/>
      <c r="K495" s="102"/>
      <c r="L495" s="102"/>
      <c r="M495" s="39"/>
      <c r="N495" s="39"/>
      <c r="O495" s="39"/>
    </row>
    <row r="496" spans="1:15" ht="15" x14ac:dyDescent="0.2">
      <c r="A496" s="76"/>
      <c r="B496" s="76"/>
      <c r="C496" s="76"/>
      <c r="D496" s="75"/>
      <c r="E496" s="76"/>
      <c r="F496" s="76"/>
      <c r="G496" s="76"/>
      <c r="H496" s="76"/>
      <c r="I496" s="102"/>
      <c r="J496" s="102"/>
      <c r="K496" s="102"/>
      <c r="L496" s="102"/>
      <c r="M496" s="39"/>
      <c r="N496" s="39"/>
      <c r="O496" s="39"/>
    </row>
    <row r="497" spans="1:15" ht="15" x14ac:dyDescent="0.2">
      <c r="A497" s="76"/>
      <c r="B497" s="76"/>
      <c r="C497" s="76"/>
      <c r="D497" s="75"/>
      <c r="E497" s="76"/>
      <c r="F497" s="76"/>
      <c r="G497" s="76"/>
      <c r="H497" s="76"/>
      <c r="I497" s="102"/>
      <c r="J497" s="102"/>
      <c r="K497" s="102"/>
      <c r="L497" s="102"/>
      <c r="M497" s="39"/>
      <c r="N497" s="39"/>
      <c r="O497" s="39"/>
    </row>
    <row r="498" spans="1:15" ht="15" x14ac:dyDescent="0.2">
      <c r="A498" s="76"/>
      <c r="B498" s="76"/>
      <c r="C498" s="76"/>
      <c r="D498" s="75"/>
      <c r="E498" s="76"/>
      <c r="F498" s="76"/>
      <c r="G498" s="76"/>
      <c r="H498" s="76"/>
      <c r="I498" s="102"/>
      <c r="J498" s="102"/>
      <c r="K498" s="102"/>
      <c r="L498" s="102"/>
      <c r="M498" s="39"/>
      <c r="N498" s="39"/>
      <c r="O498" s="39"/>
    </row>
    <row r="499" spans="1:15" ht="15" x14ac:dyDescent="0.2">
      <c r="A499" s="76"/>
      <c r="B499" s="76"/>
      <c r="C499" s="76"/>
      <c r="D499" s="75"/>
      <c r="E499" s="76"/>
      <c r="F499" s="76"/>
      <c r="G499" s="76"/>
      <c r="H499" s="76"/>
      <c r="I499" s="102"/>
      <c r="J499" s="102"/>
      <c r="K499" s="102"/>
      <c r="L499" s="102"/>
      <c r="M499" s="39"/>
      <c r="N499" s="39"/>
      <c r="O499" s="39"/>
    </row>
    <row r="500" spans="1:15" ht="15" x14ac:dyDescent="0.2">
      <c r="A500" s="76"/>
      <c r="B500" s="76"/>
      <c r="C500" s="76"/>
      <c r="D500" s="75"/>
      <c r="E500" s="76"/>
      <c r="F500" s="76"/>
      <c r="G500" s="76"/>
      <c r="H500" s="76"/>
      <c r="I500" s="102"/>
      <c r="J500" s="102"/>
      <c r="K500" s="102"/>
      <c r="L500" s="102"/>
      <c r="M500" s="39"/>
      <c r="N500" s="39"/>
      <c r="O500" s="39"/>
    </row>
    <row r="501" spans="1:15" ht="15" x14ac:dyDescent="0.2">
      <c r="A501" s="76"/>
      <c r="B501" s="76"/>
      <c r="C501" s="76"/>
      <c r="D501" s="75"/>
      <c r="E501" s="76"/>
      <c r="F501" s="76"/>
      <c r="G501" s="76"/>
      <c r="H501" s="76"/>
      <c r="I501" s="102"/>
      <c r="J501" s="102"/>
      <c r="K501" s="102"/>
      <c r="L501" s="102"/>
      <c r="M501" s="39"/>
      <c r="N501" s="39"/>
      <c r="O501" s="39"/>
    </row>
    <row r="502" spans="1:15" ht="15" x14ac:dyDescent="0.2">
      <c r="A502" s="76"/>
      <c r="B502" s="76"/>
      <c r="C502" s="76"/>
      <c r="D502" s="75"/>
      <c r="E502" s="76"/>
      <c r="F502" s="76"/>
      <c r="G502" s="76"/>
      <c r="H502" s="76"/>
      <c r="I502" s="102"/>
      <c r="J502" s="102"/>
      <c r="K502" s="102"/>
      <c r="L502" s="102"/>
      <c r="M502" s="39"/>
      <c r="N502" s="39"/>
      <c r="O502" s="39"/>
    </row>
    <row r="503" spans="1:15" ht="15" x14ac:dyDescent="0.2">
      <c r="A503" s="76"/>
      <c r="B503" s="76"/>
      <c r="C503" s="76"/>
      <c r="D503" s="75"/>
      <c r="E503" s="76"/>
      <c r="F503" s="76"/>
      <c r="G503" s="76"/>
      <c r="H503" s="76"/>
      <c r="I503" s="102"/>
      <c r="J503" s="102"/>
      <c r="K503" s="102"/>
      <c r="L503" s="102"/>
      <c r="M503" s="39"/>
      <c r="N503" s="39"/>
      <c r="O503" s="39"/>
    </row>
    <row r="504" spans="1:15" ht="15" x14ac:dyDescent="0.2">
      <c r="A504" s="76"/>
      <c r="B504" s="76"/>
      <c r="C504" s="76"/>
      <c r="D504" s="75"/>
      <c r="E504" s="76"/>
      <c r="F504" s="76"/>
      <c r="G504" s="76"/>
      <c r="H504" s="76"/>
      <c r="I504" s="102"/>
      <c r="J504" s="102"/>
      <c r="K504" s="102"/>
      <c r="L504" s="102"/>
      <c r="M504" s="39"/>
      <c r="N504" s="39"/>
      <c r="O504" s="39"/>
    </row>
    <row r="505" spans="1:15" ht="15" x14ac:dyDescent="0.2">
      <c r="A505" s="76"/>
      <c r="B505" s="76"/>
      <c r="C505" s="76"/>
      <c r="D505" s="75"/>
      <c r="E505" s="76"/>
      <c r="F505" s="76"/>
      <c r="G505" s="76"/>
      <c r="H505" s="76"/>
      <c r="I505" s="102"/>
      <c r="J505" s="102"/>
      <c r="K505" s="102"/>
      <c r="L505" s="102"/>
      <c r="M505" s="39"/>
      <c r="N505" s="39"/>
      <c r="O505" s="39"/>
    </row>
    <row r="506" spans="1:15" ht="15" x14ac:dyDescent="0.2">
      <c r="A506" s="76"/>
      <c r="B506" s="76"/>
      <c r="C506" s="76"/>
      <c r="D506" s="75"/>
      <c r="E506" s="76"/>
      <c r="F506" s="76"/>
      <c r="G506" s="76"/>
      <c r="H506" s="76"/>
      <c r="I506" s="102"/>
      <c r="J506" s="102"/>
      <c r="K506" s="102"/>
      <c r="L506" s="102"/>
      <c r="M506" s="39"/>
      <c r="N506" s="39"/>
      <c r="O506" s="39"/>
    </row>
    <row r="507" spans="1:15" ht="15" x14ac:dyDescent="0.2">
      <c r="A507" s="76"/>
      <c r="B507" s="76"/>
      <c r="C507" s="76"/>
      <c r="D507" s="75"/>
      <c r="E507" s="76"/>
      <c r="F507" s="76"/>
      <c r="G507" s="76"/>
      <c r="H507" s="76"/>
      <c r="I507" s="102"/>
      <c r="J507" s="102"/>
      <c r="K507" s="102"/>
      <c r="L507" s="102"/>
      <c r="M507" s="39"/>
      <c r="N507" s="39"/>
      <c r="O507" s="39"/>
    </row>
    <row r="508" spans="1:15" ht="15" x14ac:dyDescent="0.2">
      <c r="A508" s="76"/>
      <c r="B508" s="76"/>
      <c r="C508" s="76"/>
      <c r="D508" s="75"/>
      <c r="E508" s="76"/>
      <c r="F508" s="76"/>
      <c r="G508" s="76"/>
      <c r="H508" s="76"/>
      <c r="I508" s="102"/>
      <c r="J508" s="102"/>
      <c r="K508" s="102"/>
      <c r="L508" s="102"/>
      <c r="M508" s="39"/>
      <c r="N508" s="39"/>
      <c r="O508" s="39"/>
    </row>
    <row r="509" spans="1:15" ht="15" x14ac:dyDescent="0.2">
      <c r="A509" s="76"/>
      <c r="B509" s="76"/>
      <c r="C509" s="76"/>
      <c r="D509" s="75"/>
      <c r="E509" s="76"/>
      <c r="F509" s="76"/>
      <c r="G509" s="76"/>
      <c r="H509" s="76"/>
      <c r="I509" s="102"/>
      <c r="J509" s="102"/>
      <c r="K509" s="102"/>
      <c r="L509" s="102"/>
      <c r="M509" s="39"/>
      <c r="N509" s="39"/>
      <c r="O509" s="39"/>
    </row>
    <row r="510" spans="1:15" ht="15" x14ac:dyDescent="0.2">
      <c r="A510" s="76"/>
      <c r="B510" s="76"/>
      <c r="C510" s="76"/>
      <c r="D510" s="75"/>
      <c r="E510" s="76"/>
      <c r="F510" s="76"/>
      <c r="G510" s="76"/>
      <c r="H510" s="76"/>
      <c r="I510" s="102"/>
      <c r="J510" s="102"/>
      <c r="K510" s="102"/>
      <c r="L510" s="102"/>
      <c r="M510" s="39"/>
      <c r="N510" s="39"/>
      <c r="O510" s="39"/>
    </row>
    <row r="511" spans="1:15" ht="15" x14ac:dyDescent="0.2">
      <c r="A511" s="76"/>
      <c r="B511" s="76"/>
      <c r="C511" s="76"/>
      <c r="D511" s="75"/>
      <c r="E511" s="76"/>
      <c r="F511" s="76"/>
      <c r="G511" s="76"/>
      <c r="H511" s="76"/>
      <c r="I511" s="102"/>
      <c r="J511" s="102"/>
      <c r="K511" s="102"/>
      <c r="L511" s="102"/>
      <c r="M511" s="39"/>
      <c r="N511" s="39"/>
      <c r="O511" s="39"/>
    </row>
    <row r="512" spans="1:15" ht="15" x14ac:dyDescent="0.2">
      <c r="A512" s="76"/>
      <c r="B512" s="76"/>
      <c r="C512" s="76"/>
      <c r="D512" s="75"/>
      <c r="E512" s="76"/>
      <c r="F512" s="76"/>
      <c r="G512" s="76"/>
      <c r="H512" s="76"/>
      <c r="I512" s="102"/>
      <c r="J512" s="102"/>
      <c r="K512" s="102"/>
      <c r="L512" s="102"/>
      <c r="M512" s="39"/>
      <c r="N512" s="39"/>
      <c r="O512" s="39"/>
    </row>
    <row r="513" spans="1:15" ht="15" x14ac:dyDescent="0.2">
      <c r="A513" s="76"/>
      <c r="B513" s="76"/>
      <c r="C513" s="76"/>
      <c r="D513" s="75"/>
      <c r="E513" s="76"/>
      <c r="F513" s="76"/>
      <c r="G513" s="76"/>
      <c r="H513" s="76"/>
      <c r="I513" s="102"/>
      <c r="J513" s="102"/>
      <c r="K513" s="102"/>
      <c r="L513" s="102"/>
      <c r="M513" s="39"/>
      <c r="N513" s="39"/>
      <c r="O513" s="39"/>
    </row>
    <row r="514" spans="1:15" ht="15" x14ac:dyDescent="0.2">
      <c r="A514" s="76"/>
      <c r="B514" s="76"/>
      <c r="C514" s="76"/>
      <c r="D514" s="75"/>
      <c r="E514" s="76"/>
      <c r="F514" s="76"/>
      <c r="G514" s="76"/>
      <c r="H514" s="76"/>
      <c r="I514" s="102"/>
      <c r="J514" s="102"/>
      <c r="K514" s="102"/>
      <c r="L514" s="102"/>
      <c r="M514" s="39"/>
      <c r="N514" s="39"/>
      <c r="O514" s="39"/>
    </row>
    <row r="515" spans="1:15" ht="15" x14ac:dyDescent="0.2">
      <c r="A515" s="76"/>
      <c r="B515" s="76"/>
      <c r="C515" s="76"/>
      <c r="D515" s="75"/>
      <c r="E515" s="76"/>
      <c r="F515" s="76"/>
      <c r="G515" s="76"/>
      <c r="H515" s="76"/>
      <c r="I515" s="102"/>
      <c r="J515" s="102"/>
      <c r="K515" s="102"/>
      <c r="L515" s="102"/>
      <c r="M515" s="39"/>
      <c r="N515" s="39"/>
      <c r="O515" s="39"/>
    </row>
    <row r="516" spans="1:15" ht="15" x14ac:dyDescent="0.2">
      <c r="A516" s="76"/>
      <c r="B516" s="76"/>
      <c r="C516" s="76"/>
      <c r="D516" s="75"/>
      <c r="E516" s="76"/>
      <c r="F516" s="76"/>
      <c r="G516" s="76"/>
      <c r="H516" s="76"/>
      <c r="I516" s="102"/>
      <c r="J516" s="102"/>
      <c r="K516" s="102"/>
      <c r="L516" s="102"/>
      <c r="M516" s="39"/>
      <c r="N516" s="39"/>
      <c r="O516" s="39"/>
    </row>
    <row r="517" spans="1:15" ht="15" x14ac:dyDescent="0.2">
      <c r="A517" s="76"/>
      <c r="B517" s="76"/>
      <c r="C517" s="76"/>
      <c r="D517" s="75"/>
      <c r="E517" s="76"/>
      <c r="F517" s="76"/>
      <c r="G517" s="76"/>
      <c r="H517" s="76"/>
      <c r="I517" s="102"/>
      <c r="J517" s="102"/>
      <c r="K517" s="102"/>
      <c r="L517" s="102"/>
      <c r="M517" s="39"/>
      <c r="N517" s="39"/>
      <c r="O517" s="39"/>
    </row>
    <row r="518" spans="1:15" ht="15" x14ac:dyDescent="0.2">
      <c r="A518" s="76"/>
      <c r="B518" s="76"/>
      <c r="C518" s="76"/>
      <c r="D518" s="75"/>
      <c r="E518" s="76"/>
      <c r="F518" s="76"/>
      <c r="G518" s="76"/>
      <c r="H518" s="76"/>
      <c r="I518" s="102"/>
      <c r="J518" s="102"/>
      <c r="K518" s="102"/>
      <c r="L518" s="102"/>
      <c r="M518" s="39"/>
      <c r="N518" s="39"/>
      <c r="O518" s="39"/>
    </row>
    <row r="519" spans="1:15" ht="15" x14ac:dyDescent="0.2">
      <c r="A519" s="76"/>
      <c r="B519" s="76"/>
      <c r="C519" s="76"/>
      <c r="D519" s="75"/>
      <c r="E519" s="76"/>
      <c r="F519" s="76"/>
      <c r="G519" s="76"/>
      <c r="H519" s="76"/>
      <c r="I519" s="102"/>
      <c r="J519" s="102"/>
      <c r="K519" s="102"/>
      <c r="L519" s="102"/>
      <c r="M519" s="39"/>
      <c r="N519" s="39"/>
      <c r="O519" s="39"/>
    </row>
    <row r="520" spans="1:15" ht="15" x14ac:dyDescent="0.2">
      <c r="A520" s="76"/>
      <c r="B520" s="76"/>
      <c r="C520" s="76"/>
      <c r="D520" s="75"/>
      <c r="E520" s="76"/>
      <c r="F520" s="76"/>
      <c r="G520" s="76"/>
      <c r="H520" s="76"/>
      <c r="I520" s="102"/>
      <c r="J520" s="102"/>
      <c r="K520" s="102"/>
      <c r="L520" s="102"/>
      <c r="M520" s="39"/>
      <c r="N520" s="39"/>
      <c r="O520" s="39"/>
    </row>
    <row r="521" spans="1:15" ht="15" x14ac:dyDescent="0.2">
      <c r="A521" s="76"/>
      <c r="B521" s="76"/>
      <c r="C521" s="76"/>
      <c r="D521" s="75"/>
      <c r="E521" s="76"/>
      <c r="F521" s="76"/>
      <c r="G521" s="76"/>
      <c r="H521" s="76"/>
      <c r="I521" s="102"/>
      <c r="J521" s="102"/>
      <c r="K521" s="102"/>
      <c r="L521" s="102"/>
      <c r="M521" s="39"/>
      <c r="N521" s="39"/>
      <c r="O521" s="39"/>
    </row>
    <row r="522" spans="1:15" ht="15" x14ac:dyDescent="0.2">
      <c r="A522" s="76"/>
      <c r="B522" s="76"/>
      <c r="C522" s="76"/>
      <c r="D522" s="75"/>
      <c r="E522" s="76"/>
      <c r="F522" s="76"/>
      <c r="G522" s="76"/>
      <c r="H522" s="76"/>
      <c r="I522" s="102"/>
      <c r="J522" s="102"/>
      <c r="K522" s="102"/>
      <c r="L522" s="102"/>
      <c r="M522" s="39"/>
      <c r="N522" s="39"/>
      <c r="O522" s="39"/>
    </row>
    <row r="523" spans="1:15" ht="15" x14ac:dyDescent="0.2">
      <c r="A523" s="76"/>
      <c r="B523" s="76"/>
      <c r="C523" s="76"/>
      <c r="D523" s="75"/>
      <c r="E523" s="76"/>
      <c r="F523" s="76"/>
      <c r="G523" s="76"/>
      <c r="H523" s="76"/>
      <c r="I523" s="102"/>
      <c r="J523" s="102"/>
      <c r="K523" s="102"/>
      <c r="L523" s="102"/>
      <c r="M523" s="39"/>
      <c r="N523" s="39"/>
      <c r="O523" s="39"/>
    </row>
    <row r="524" spans="1:15" ht="15" x14ac:dyDescent="0.2">
      <c r="A524" s="76"/>
      <c r="B524" s="76"/>
      <c r="C524" s="76"/>
      <c r="D524" s="75"/>
      <c r="E524" s="76"/>
      <c r="F524" s="76"/>
      <c r="G524" s="76"/>
      <c r="H524" s="76"/>
      <c r="I524" s="102"/>
      <c r="J524" s="102"/>
      <c r="K524" s="102"/>
      <c r="L524" s="102"/>
      <c r="M524" s="39"/>
      <c r="N524" s="39"/>
      <c r="O524" s="39"/>
    </row>
    <row r="525" spans="1:15" ht="15" x14ac:dyDescent="0.2">
      <c r="A525" s="76"/>
      <c r="B525" s="76"/>
      <c r="C525" s="76"/>
      <c r="D525" s="75"/>
      <c r="E525" s="76"/>
      <c r="F525" s="76"/>
      <c r="G525" s="76"/>
      <c r="H525" s="76"/>
      <c r="I525" s="102"/>
      <c r="J525" s="102"/>
      <c r="K525" s="102"/>
      <c r="L525" s="102"/>
      <c r="M525" s="39"/>
      <c r="N525" s="39"/>
      <c r="O525" s="39"/>
    </row>
    <row r="526" spans="1:15" ht="15" x14ac:dyDescent="0.2">
      <c r="A526" s="76"/>
      <c r="B526" s="76"/>
      <c r="C526" s="76"/>
      <c r="D526" s="75"/>
      <c r="E526" s="76"/>
      <c r="F526" s="76"/>
      <c r="G526" s="76"/>
      <c r="H526" s="76"/>
      <c r="I526" s="102"/>
      <c r="J526" s="102"/>
      <c r="K526" s="102"/>
      <c r="L526" s="102"/>
      <c r="M526" s="39"/>
      <c r="N526" s="39"/>
      <c r="O526" s="39"/>
    </row>
    <row r="527" spans="1:15" ht="15" x14ac:dyDescent="0.2">
      <c r="A527" s="76"/>
      <c r="B527" s="76"/>
      <c r="C527" s="76"/>
      <c r="D527" s="75"/>
      <c r="E527" s="76"/>
      <c r="F527" s="76"/>
      <c r="G527" s="76"/>
      <c r="H527" s="76"/>
      <c r="I527" s="102"/>
      <c r="J527" s="102"/>
      <c r="K527" s="102"/>
      <c r="L527" s="102"/>
      <c r="M527" s="39"/>
      <c r="N527" s="39"/>
      <c r="O527" s="39"/>
    </row>
    <row r="528" spans="1:15" ht="15" x14ac:dyDescent="0.2">
      <c r="A528" s="76"/>
      <c r="B528" s="76"/>
      <c r="C528" s="76"/>
      <c r="D528" s="75"/>
      <c r="E528" s="76"/>
      <c r="F528" s="76"/>
      <c r="G528" s="76"/>
      <c r="H528" s="76"/>
      <c r="I528" s="102"/>
      <c r="J528" s="102"/>
      <c r="K528" s="102"/>
      <c r="L528" s="102"/>
      <c r="M528" s="39"/>
      <c r="N528" s="39"/>
      <c r="O528" s="39"/>
    </row>
    <row r="529" spans="1:15" ht="15" x14ac:dyDescent="0.2">
      <c r="A529" s="76"/>
      <c r="B529" s="76"/>
      <c r="C529" s="76"/>
      <c r="D529" s="75"/>
      <c r="E529" s="76"/>
      <c r="F529" s="76"/>
      <c r="G529" s="76"/>
      <c r="H529" s="76"/>
      <c r="I529" s="102"/>
      <c r="J529" s="102"/>
      <c r="K529" s="102"/>
      <c r="L529" s="102"/>
      <c r="M529" s="39"/>
      <c r="N529" s="39"/>
      <c r="O529" s="39"/>
    </row>
    <row r="530" spans="1:15" ht="15" x14ac:dyDescent="0.2">
      <c r="A530" s="76"/>
      <c r="B530" s="76"/>
      <c r="C530" s="76"/>
      <c r="D530" s="75"/>
      <c r="E530" s="76"/>
      <c r="F530" s="76"/>
      <c r="G530" s="76"/>
      <c r="H530" s="76"/>
      <c r="I530" s="102"/>
      <c r="J530" s="102"/>
      <c r="K530" s="102"/>
      <c r="L530" s="102"/>
      <c r="M530" s="39"/>
      <c r="N530" s="39"/>
      <c r="O530" s="39"/>
    </row>
    <row r="531" spans="1:15" ht="15" x14ac:dyDescent="0.2">
      <c r="A531" s="76"/>
      <c r="B531" s="76"/>
      <c r="C531" s="76"/>
      <c r="D531" s="75"/>
      <c r="E531" s="76"/>
      <c r="F531" s="76"/>
      <c r="G531" s="76"/>
      <c r="H531" s="76"/>
      <c r="I531" s="102"/>
      <c r="J531" s="102"/>
      <c r="K531" s="102"/>
      <c r="L531" s="102"/>
      <c r="M531" s="39"/>
      <c r="N531" s="39"/>
      <c r="O531" s="39"/>
    </row>
    <row r="532" spans="1:15" ht="15" x14ac:dyDescent="0.2">
      <c r="A532" s="76"/>
      <c r="B532" s="76"/>
      <c r="C532" s="76"/>
      <c r="D532" s="75"/>
      <c r="E532" s="76"/>
      <c r="F532" s="76"/>
      <c r="G532" s="76"/>
      <c r="H532" s="76"/>
      <c r="I532" s="102"/>
      <c r="J532" s="102"/>
      <c r="K532" s="102"/>
      <c r="L532" s="102"/>
      <c r="M532" s="39"/>
      <c r="N532" s="39"/>
      <c r="O532" s="39"/>
    </row>
    <row r="533" spans="1:15" ht="15" x14ac:dyDescent="0.2">
      <c r="A533" s="76"/>
      <c r="B533" s="76"/>
      <c r="C533" s="76"/>
      <c r="D533" s="75"/>
      <c r="E533" s="76"/>
      <c r="F533" s="76"/>
      <c r="G533" s="76"/>
      <c r="H533" s="76"/>
      <c r="I533" s="102"/>
      <c r="J533" s="102"/>
      <c r="K533" s="102"/>
      <c r="L533" s="102"/>
      <c r="M533" s="39"/>
      <c r="N533" s="39"/>
      <c r="O533" s="39"/>
    </row>
    <row r="534" spans="1:15" ht="15" x14ac:dyDescent="0.2">
      <c r="A534" s="76"/>
      <c r="B534" s="76"/>
      <c r="C534" s="76"/>
      <c r="D534" s="75"/>
      <c r="E534" s="76"/>
      <c r="F534" s="76"/>
      <c r="G534" s="76"/>
      <c r="H534" s="76"/>
      <c r="I534" s="102"/>
      <c r="J534" s="102"/>
      <c r="K534" s="102"/>
      <c r="L534" s="102"/>
      <c r="M534" s="39"/>
      <c r="N534" s="39"/>
      <c r="O534" s="39"/>
    </row>
    <row r="535" spans="1:15" ht="15" x14ac:dyDescent="0.2">
      <c r="A535" s="76"/>
      <c r="B535" s="76"/>
      <c r="C535" s="76"/>
      <c r="D535" s="75"/>
      <c r="E535" s="76"/>
      <c r="F535" s="76"/>
      <c r="G535" s="76"/>
      <c r="H535" s="76"/>
      <c r="I535" s="102"/>
      <c r="J535" s="102"/>
      <c r="K535" s="102"/>
      <c r="L535" s="102"/>
      <c r="M535" s="39"/>
      <c r="N535" s="39"/>
      <c r="O535" s="39"/>
    </row>
    <row r="536" spans="1:15" ht="15" x14ac:dyDescent="0.2">
      <c r="A536" s="76"/>
      <c r="B536" s="76"/>
      <c r="C536" s="76"/>
      <c r="D536" s="75"/>
      <c r="E536" s="76"/>
      <c r="F536" s="76"/>
      <c r="G536" s="76"/>
      <c r="H536" s="76"/>
      <c r="I536" s="102"/>
      <c r="J536" s="102"/>
      <c r="K536" s="102"/>
      <c r="L536" s="102"/>
      <c r="M536" s="39"/>
      <c r="N536" s="39"/>
      <c r="O536" s="39"/>
    </row>
    <row r="537" spans="1:15" ht="15" x14ac:dyDescent="0.2">
      <c r="A537" s="76"/>
      <c r="B537" s="76"/>
      <c r="C537" s="76"/>
      <c r="D537" s="75"/>
      <c r="E537" s="76"/>
      <c r="F537" s="76"/>
      <c r="G537" s="76"/>
      <c r="H537" s="76"/>
      <c r="I537" s="102"/>
      <c r="J537" s="102"/>
      <c r="K537" s="102"/>
      <c r="L537" s="102"/>
      <c r="M537" s="39"/>
      <c r="N537" s="39"/>
      <c r="O537" s="39"/>
    </row>
    <row r="538" spans="1:15" ht="15" x14ac:dyDescent="0.2">
      <c r="A538" s="76"/>
      <c r="B538" s="76"/>
      <c r="C538" s="76"/>
      <c r="D538" s="75"/>
      <c r="E538" s="76"/>
      <c r="F538" s="76"/>
      <c r="G538" s="76"/>
      <c r="H538" s="76"/>
      <c r="I538" s="102"/>
      <c r="J538" s="102"/>
      <c r="K538" s="102"/>
      <c r="L538" s="102"/>
      <c r="M538" s="39"/>
      <c r="N538" s="39"/>
      <c r="O538" s="39"/>
    </row>
    <row r="539" spans="1:15" ht="15" x14ac:dyDescent="0.2">
      <c r="A539" s="76"/>
      <c r="B539" s="76"/>
      <c r="C539" s="76"/>
      <c r="D539" s="75"/>
      <c r="E539" s="76"/>
      <c r="F539" s="76"/>
      <c r="G539" s="76"/>
      <c r="H539" s="76"/>
      <c r="I539" s="102"/>
      <c r="J539" s="102"/>
      <c r="K539" s="102"/>
      <c r="L539" s="102"/>
      <c r="M539" s="39"/>
      <c r="N539" s="39"/>
      <c r="O539" s="39"/>
    </row>
    <row r="540" spans="1:15" ht="15" x14ac:dyDescent="0.2">
      <c r="A540" s="76"/>
      <c r="B540" s="76"/>
      <c r="C540" s="76"/>
      <c r="D540" s="75"/>
      <c r="E540" s="76"/>
      <c r="F540" s="76"/>
      <c r="G540" s="76"/>
      <c r="H540" s="76"/>
      <c r="I540" s="102"/>
      <c r="J540" s="102"/>
      <c r="K540" s="102"/>
      <c r="L540" s="102"/>
      <c r="M540" s="39"/>
      <c r="N540" s="39"/>
      <c r="O540" s="39"/>
    </row>
    <row r="541" spans="1:15" ht="15" x14ac:dyDescent="0.2">
      <c r="A541" s="76"/>
      <c r="B541" s="76"/>
      <c r="C541" s="76"/>
      <c r="D541" s="75"/>
      <c r="E541" s="76"/>
      <c r="F541" s="76"/>
      <c r="G541" s="76"/>
      <c r="H541" s="76"/>
      <c r="I541" s="102"/>
      <c r="J541" s="102"/>
      <c r="K541" s="102"/>
      <c r="L541" s="102"/>
      <c r="M541" s="39"/>
      <c r="N541" s="39"/>
      <c r="O541" s="39"/>
    </row>
    <row r="542" spans="1:15" ht="15" x14ac:dyDescent="0.2">
      <c r="A542" s="76"/>
      <c r="B542" s="76"/>
      <c r="C542" s="76"/>
      <c r="D542" s="75"/>
      <c r="E542" s="76"/>
      <c r="F542" s="76"/>
      <c r="G542" s="76"/>
      <c r="H542" s="76"/>
      <c r="I542" s="102"/>
      <c r="J542" s="102"/>
      <c r="K542" s="102"/>
      <c r="L542" s="102"/>
      <c r="M542" s="39"/>
      <c r="N542" s="39"/>
      <c r="O542" s="39"/>
    </row>
    <row r="543" spans="1:15" ht="15" x14ac:dyDescent="0.2">
      <c r="A543" s="76"/>
      <c r="B543" s="76"/>
      <c r="C543" s="76"/>
      <c r="D543" s="75"/>
      <c r="E543" s="76"/>
      <c r="F543" s="76"/>
      <c r="G543" s="76"/>
      <c r="H543" s="76"/>
      <c r="I543" s="102"/>
      <c r="J543" s="102"/>
      <c r="K543" s="102"/>
      <c r="L543" s="102"/>
      <c r="M543" s="39"/>
      <c r="N543" s="39"/>
      <c r="O543" s="39"/>
    </row>
    <row r="544" spans="1:15" ht="15" x14ac:dyDescent="0.2">
      <c r="A544" s="76"/>
      <c r="B544" s="76"/>
      <c r="C544" s="76"/>
      <c r="D544" s="75"/>
      <c r="E544" s="76"/>
      <c r="F544" s="76"/>
      <c r="G544" s="76"/>
      <c r="H544" s="76"/>
      <c r="I544" s="102"/>
      <c r="J544" s="102"/>
      <c r="K544" s="102"/>
      <c r="L544" s="102"/>
      <c r="M544" s="39"/>
      <c r="N544" s="39"/>
      <c r="O544" s="39"/>
    </row>
    <row r="545" spans="1:15" ht="15" x14ac:dyDescent="0.2">
      <c r="A545" s="76"/>
      <c r="B545" s="76"/>
      <c r="C545" s="76"/>
      <c r="D545" s="75"/>
      <c r="E545" s="76"/>
      <c r="F545" s="76"/>
      <c r="G545" s="76"/>
      <c r="H545" s="76"/>
      <c r="I545" s="102"/>
      <c r="J545" s="102"/>
      <c r="K545" s="102"/>
      <c r="L545" s="102"/>
      <c r="M545" s="39"/>
      <c r="N545" s="39"/>
      <c r="O545" s="39"/>
    </row>
    <row r="546" spans="1:15" ht="15" x14ac:dyDescent="0.2">
      <c r="A546" s="76"/>
      <c r="B546" s="76"/>
      <c r="C546" s="76"/>
      <c r="D546" s="75"/>
      <c r="E546" s="76"/>
      <c r="F546" s="76"/>
      <c r="G546" s="76"/>
      <c r="H546" s="76"/>
      <c r="I546" s="102"/>
      <c r="J546" s="102"/>
      <c r="K546" s="102"/>
      <c r="L546" s="102"/>
      <c r="M546" s="39"/>
      <c r="N546" s="39"/>
      <c r="O546" s="39"/>
    </row>
    <row r="547" spans="1:15" ht="15" x14ac:dyDescent="0.2">
      <c r="A547" s="76"/>
      <c r="B547" s="76"/>
      <c r="C547" s="76"/>
      <c r="D547" s="75"/>
      <c r="E547" s="76"/>
      <c r="F547" s="76"/>
      <c r="G547" s="76"/>
      <c r="H547" s="76"/>
      <c r="I547" s="102"/>
      <c r="J547" s="102"/>
      <c r="K547" s="102"/>
      <c r="L547" s="102"/>
      <c r="M547" s="39"/>
      <c r="N547" s="39"/>
      <c r="O547" s="39"/>
    </row>
    <row r="548" spans="1:15" ht="15" x14ac:dyDescent="0.2">
      <c r="A548" s="76"/>
      <c r="B548" s="76"/>
      <c r="C548" s="76"/>
      <c r="D548" s="75"/>
      <c r="E548" s="76"/>
      <c r="F548" s="76"/>
      <c r="G548" s="76"/>
      <c r="H548" s="76"/>
      <c r="I548" s="102"/>
      <c r="J548" s="102"/>
      <c r="K548" s="102"/>
      <c r="L548" s="102"/>
      <c r="M548" s="39"/>
      <c r="N548" s="39"/>
      <c r="O548" s="39"/>
    </row>
    <row r="549" spans="1:15" ht="15" x14ac:dyDescent="0.2">
      <c r="A549" s="76"/>
      <c r="B549" s="76"/>
      <c r="C549" s="76"/>
      <c r="D549" s="75"/>
      <c r="E549" s="76"/>
      <c r="F549" s="76"/>
      <c r="G549" s="76"/>
      <c r="H549" s="76"/>
      <c r="I549" s="102"/>
      <c r="J549" s="102"/>
      <c r="K549" s="102"/>
      <c r="L549" s="102"/>
      <c r="M549" s="39"/>
      <c r="N549" s="39"/>
      <c r="O549" s="39"/>
    </row>
    <row r="550" spans="1:15" ht="15" x14ac:dyDescent="0.2">
      <c r="A550" s="76"/>
      <c r="B550" s="76"/>
      <c r="C550" s="76"/>
      <c r="D550" s="75"/>
      <c r="E550" s="76"/>
      <c r="F550" s="76"/>
      <c r="G550" s="76"/>
      <c r="H550" s="76"/>
      <c r="I550" s="102"/>
      <c r="J550" s="102"/>
      <c r="K550" s="102"/>
      <c r="L550" s="102"/>
      <c r="M550" s="39"/>
      <c r="N550" s="39"/>
      <c r="O550" s="39"/>
    </row>
    <row r="551" spans="1:15" ht="15" x14ac:dyDescent="0.2">
      <c r="A551" s="76"/>
      <c r="B551" s="76"/>
      <c r="C551" s="76"/>
      <c r="D551" s="75"/>
      <c r="E551" s="76"/>
      <c r="F551" s="76"/>
      <c r="G551" s="76"/>
      <c r="H551" s="76"/>
      <c r="I551" s="102"/>
      <c r="J551" s="102"/>
      <c r="K551" s="102"/>
      <c r="L551" s="102"/>
      <c r="M551" s="39"/>
      <c r="N551" s="39"/>
      <c r="O551" s="39"/>
    </row>
    <row r="552" spans="1:15" ht="15" x14ac:dyDescent="0.2">
      <c r="A552" s="76"/>
      <c r="B552" s="76"/>
      <c r="C552" s="76"/>
      <c r="D552" s="75"/>
      <c r="E552" s="76"/>
      <c r="F552" s="76"/>
      <c r="G552" s="76"/>
      <c r="H552" s="76"/>
      <c r="I552" s="102"/>
      <c r="J552" s="102"/>
      <c r="K552" s="102"/>
      <c r="L552" s="102"/>
      <c r="M552" s="39"/>
      <c r="N552" s="39"/>
      <c r="O552" s="39"/>
    </row>
    <row r="553" spans="1:15" ht="15" x14ac:dyDescent="0.2">
      <c r="A553" s="76"/>
      <c r="B553" s="76"/>
      <c r="C553" s="76"/>
      <c r="D553" s="75"/>
      <c r="E553" s="76"/>
      <c r="F553" s="76"/>
      <c r="G553" s="76"/>
      <c r="H553" s="76"/>
      <c r="I553" s="102"/>
      <c r="J553" s="102"/>
      <c r="K553" s="102"/>
      <c r="L553" s="102"/>
      <c r="M553" s="39"/>
      <c r="N553" s="39"/>
      <c r="O553" s="39"/>
    </row>
    <row r="554" spans="1:15" ht="15" x14ac:dyDescent="0.2">
      <c r="A554" s="76"/>
      <c r="B554" s="76"/>
      <c r="C554" s="76"/>
      <c r="D554" s="75"/>
      <c r="E554" s="76"/>
      <c r="F554" s="76"/>
      <c r="G554" s="76"/>
      <c r="H554" s="76"/>
      <c r="I554" s="102"/>
      <c r="J554" s="102"/>
      <c r="K554" s="102"/>
      <c r="L554" s="102"/>
      <c r="M554" s="39"/>
      <c r="N554" s="39"/>
      <c r="O554" s="39"/>
    </row>
    <row r="555" spans="1:15" ht="15" x14ac:dyDescent="0.2">
      <c r="A555" s="76"/>
      <c r="B555" s="76"/>
      <c r="C555" s="76"/>
      <c r="D555" s="75"/>
      <c r="E555" s="76"/>
      <c r="F555" s="76"/>
      <c r="G555" s="76"/>
      <c r="H555" s="76"/>
      <c r="I555" s="102"/>
      <c r="J555" s="102"/>
      <c r="K555" s="102"/>
      <c r="L555" s="102"/>
      <c r="M555" s="39"/>
      <c r="N555" s="39"/>
      <c r="O555" s="39"/>
    </row>
    <row r="556" spans="1:15" ht="15" x14ac:dyDescent="0.2">
      <c r="A556" s="76"/>
      <c r="B556" s="76"/>
      <c r="C556" s="76"/>
      <c r="D556" s="75"/>
      <c r="E556" s="76"/>
      <c r="F556" s="76"/>
      <c r="G556" s="76"/>
      <c r="H556" s="76"/>
      <c r="I556" s="102"/>
      <c r="J556" s="102"/>
      <c r="K556" s="102"/>
      <c r="L556" s="102"/>
      <c r="M556" s="39"/>
      <c r="N556" s="39"/>
      <c r="O556" s="39"/>
    </row>
    <row r="557" spans="1:15" ht="15" x14ac:dyDescent="0.2">
      <c r="A557" s="76"/>
      <c r="B557" s="76"/>
      <c r="C557" s="76"/>
      <c r="D557" s="75"/>
      <c r="E557" s="76"/>
      <c r="F557" s="76"/>
      <c r="G557" s="76"/>
      <c r="H557" s="76"/>
      <c r="I557" s="102"/>
      <c r="J557" s="102"/>
      <c r="K557" s="102"/>
      <c r="L557" s="102"/>
      <c r="M557" s="39"/>
      <c r="N557" s="39"/>
      <c r="O557" s="39"/>
    </row>
    <row r="558" spans="1:15" ht="15" x14ac:dyDescent="0.2">
      <c r="A558" s="76"/>
      <c r="B558" s="76"/>
      <c r="C558" s="76"/>
      <c r="D558" s="75"/>
      <c r="E558" s="76"/>
      <c r="F558" s="76"/>
      <c r="G558" s="76"/>
      <c r="H558" s="76"/>
      <c r="I558" s="102"/>
      <c r="J558" s="102"/>
      <c r="K558" s="102"/>
      <c r="L558" s="102"/>
      <c r="M558" s="39"/>
      <c r="N558" s="39"/>
      <c r="O558" s="39"/>
    </row>
    <row r="559" spans="1:15" ht="15" x14ac:dyDescent="0.2">
      <c r="A559" s="76"/>
      <c r="B559" s="76"/>
      <c r="C559" s="76"/>
      <c r="D559" s="75"/>
      <c r="E559" s="76"/>
      <c r="F559" s="76"/>
      <c r="G559" s="76"/>
      <c r="H559" s="76"/>
      <c r="I559" s="102"/>
      <c r="J559" s="102"/>
      <c r="K559" s="102"/>
      <c r="L559" s="102"/>
      <c r="M559" s="39"/>
      <c r="N559" s="39"/>
      <c r="O559" s="39"/>
    </row>
    <row r="560" spans="1:15" ht="15" x14ac:dyDescent="0.2">
      <c r="A560" s="76"/>
      <c r="B560" s="76"/>
      <c r="C560" s="76"/>
      <c r="D560" s="75"/>
      <c r="E560" s="76"/>
      <c r="F560" s="76"/>
      <c r="G560" s="76"/>
      <c r="H560" s="76"/>
      <c r="I560" s="102"/>
      <c r="J560" s="102"/>
      <c r="K560" s="102"/>
      <c r="L560" s="102"/>
      <c r="M560" s="39"/>
      <c r="N560" s="39"/>
      <c r="O560" s="39"/>
    </row>
    <row r="561" spans="1:15" ht="15" x14ac:dyDescent="0.2">
      <c r="A561" s="76"/>
      <c r="B561" s="76"/>
      <c r="C561" s="76"/>
      <c r="D561" s="75"/>
      <c r="E561" s="76"/>
      <c r="F561" s="76"/>
      <c r="G561" s="76"/>
      <c r="H561" s="76"/>
      <c r="I561" s="102"/>
      <c r="J561" s="102"/>
      <c r="K561" s="102"/>
      <c r="L561" s="102"/>
      <c r="M561" s="39"/>
      <c r="N561" s="39"/>
      <c r="O561" s="39"/>
    </row>
    <row r="562" spans="1:15" ht="15" x14ac:dyDescent="0.2">
      <c r="A562" s="76"/>
      <c r="B562" s="76"/>
      <c r="C562" s="76"/>
      <c r="D562" s="75"/>
      <c r="E562" s="76"/>
      <c r="F562" s="76"/>
      <c r="G562" s="76"/>
      <c r="H562" s="76"/>
      <c r="I562" s="102"/>
      <c r="J562" s="102"/>
      <c r="K562" s="102"/>
      <c r="L562" s="102"/>
      <c r="M562" s="39"/>
      <c r="N562" s="39"/>
      <c r="O562" s="39"/>
    </row>
    <row r="563" spans="1:15" ht="15" x14ac:dyDescent="0.2">
      <c r="A563" s="76"/>
      <c r="B563" s="76"/>
      <c r="C563" s="76"/>
      <c r="D563" s="75"/>
      <c r="E563" s="76"/>
      <c r="F563" s="76"/>
      <c r="G563" s="76"/>
      <c r="H563" s="76"/>
      <c r="I563" s="102"/>
      <c r="J563" s="102"/>
      <c r="K563" s="102"/>
      <c r="L563" s="102"/>
      <c r="M563" s="39"/>
      <c r="N563" s="39"/>
      <c r="O563" s="39"/>
    </row>
    <row r="564" spans="1:15" ht="15" x14ac:dyDescent="0.2">
      <c r="A564" s="76"/>
      <c r="B564" s="76"/>
      <c r="C564" s="76"/>
      <c r="D564" s="75"/>
      <c r="E564" s="76"/>
      <c r="F564" s="76"/>
      <c r="G564" s="76"/>
      <c r="H564" s="76"/>
      <c r="I564" s="102"/>
      <c r="J564" s="102"/>
      <c r="K564" s="102"/>
      <c r="L564" s="102"/>
      <c r="M564" s="39"/>
      <c r="N564" s="39"/>
      <c r="O564" s="39"/>
    </row>
    <row r="565" spans="1:15" ht="15" x14ac:dyDescent="0.2">
      <c r="A565" s="76"/>
      <c r="B565" s="76"/>
      <c r="C565" s="76"/>
      <c r="D565" s="75"/>
      <c r="E565" s="76"/>
      <c r="F565" s="76"/>
      <c r="G565" s="76"/>
      <c r="H565" s="76"/>
      <c r="I565" s="102"/>
      <c r="J565" s="102"/>
      <c r="K565" s="102"/>
      <c r="L565" s="102"/>
      <c r="M565" s="39"/>
      <c r="N565" s="39"/>
      <c r="O565" s="39"/>
    </row>
    <row r="566" spans="1:15" ht="15" x14ac:dyDescent="0.2">
      <c r="A566" s="76"/>
      <c r="B566" s="76"/>
      <c r="C566" s="76"/>
      <c r="D566" s="75"/>
      <c r="E566" s="76"/>
      <c r="F566" s="76"/>
      <c r="G566" s="76"/>
      <c r="H566" s="76"/>
      <c r="I566" s="102"/>
      <c r="J566" s="102"/>
      <c r="K566" s="102"/>
      <c r="L566" s="102"/>
      <c r="M566" s="39"/>
      <c r="N566" s="39"/>
      <c r="O566" s="39"/>
    </row>
    <row r="567" spans="1:15" ht="15" x14ac:dyDescent="0.2">
      <c r="A567" s="76"/>
      <c r="B567" s="76"/>
      <c r="C567" s="76"/>
      <c r="D567" s="75"/>
      <c r="E567" s="76"/>
      <c r="F567" s="76"/>
      <c r="G567" s="76"/>
      <c r="H567" s="76"/>
      <c r="I567" s="102"/>
      <c r="J567" s="102"/>
      <c r="K567" s="102"/>
      <c r="L567" s="102"/>
      <c r="M567" s="39"/>
      <c r="N567" s="39"/>
      <c r="O567" s="39"/>
    </row>
    <row r="568" spans="1:15" ht="15" x14ac:dyDescent="0.2">
      <c r="A568" s="76"/>
      <c r="B568" s="76"/>
      <c r="C568" s="76"/>
      <c r="D568" s="75"/>
      <c r="E568" s="76"/>
      <c r="F568" s="76"/>
      <c r="G568" s="76"/>
      <c r="H568" s="76"/>
      <c r="I568" s="102"/>
      <c r="J568" s="102"/>
      <c r="K568" s="102"/>
      <c r="L568" s="102"/>
      <c r="M568" s="39"/>
      <c r="N568" s="39"/>
      <c r="O568" s="39"/>
    </row>
    <row r="569" spans="1:15" ht="15" x14ac:dyDescent="0.2">
      <c r="A569" s="76"/>
      <c r="B569" s="76"/>
      <c r="C569" s="76"/>
      <c r="D569" s="75"/>
      <c r="E569" s="76"/>
      <c r="F569" s="76"/>
      <c r="G569" s="76"/>
      <c r="H569" s="76"/>
      <c r="I569" s="102"/>
      <c r="J569" s="102"/>
      <c r="K569" s="102"/>
      <c r="L569" s="102"/>
      <c r="M569" s="39"/>
      <c r="N569" s="39"/>
      <c r="O569" s="39"/>
    </row>
    <row r="570" spans="1:15" ht="15" x14ac:dyDescent="0.2">
      <c r="A570" s="76"/>
      <c r="B570" s="76"/>
      <c r="C570" s="76"/>
      <c r="D570" s="75"/>
      <c r="E570" s="76"/>
      <c r="F570" s="76"/>
      <c r="G570" s="76"/>
      <c r="H570" s="76"/>
      <c r="I570" s="102"/>
      <c r="J570" s="102"/>
      <c r="K570" s="102"/>
      <c r="L570" s="102"/>
      <c r="M570" s="39"/>
      <c r="N570" s="39"/>
      <c r="O570" s="39"/>
    </row>
    <row r="571" spans="1:15" ht="15" x14ac:dyDescent="0.2">
      <c r="A571" s="76"/>
      <c r="B571" s="76"/>
      <c r="C571" s="76"/>
      <c r="D571" s="75"/>
      <c r="E571" s="76"/>
      <c r="F571" s="76"/>
      <c r="G571" s="76"/>
      <c r="H571" s="76"/>
      <c r="I571" s="102"/>
      <c r="J571" s="102"/>
      <c r="K571" s="102"/>
      <c r="L571" s="102"/>
      <c r="M571" s="39"/>
      <c r="N571" s="39"/>
      <c r="O571" s="39"/>
    </row>
    <row r="572" spans="1:15" ht="15" x14ac:dyDescent="0.2">
      <c r="A572" s="76"/>
      <c r="B572" s="76"/>
      <c r="C572" s="76"/>
      <c r="D572" s="75"/>
      <c r="E572" s="76"/>
      <c r="F572" s="76"/>
      <c r="G572" s="76"/>
      <c r="H572" s="76"/>
      <c r="I572" s="102"/>
      <c r="J572" s="102"/>
      <c r="K572" s="102"/>
      <c r="L572" s="102"/>
      <c r="M572" s="39"/>
      <c r="N572" s="39"/>
      <c r="O572" s="39"/>
    </row>
    <row r="573" spans="1:15" ht="15" x14ac:dyDescent="0.2">
      <c r="A573" s="76"/>
      <c r="B573" s="76"/>
      <c r="C573" s="76"/>
      <c r="D573" s="75"/>
      <c r="E573" s="76"/>
      <c r="F573" s="76"/>
      <c r="G573" s="76"/>
      <c r="H573" s="76"/>
      <c r="I573" s="102"/>
      <c r="J573" s="102"/>
      <c r="K573" s="102"/>
      <c r="L573" s="102"/>
      <c r="M573" s="39"/>
      <c r="N573" s="39"/>
      <c r="O573" s="39"/>
    </row>
    <row r="574" spans="1:15" ht="15" x14ac:dyDescent="0.2">
      <c r="A574" s="76"/>
      <c r="B574" s="76"/>
      <c r="C574" s="76"/>
      <c r="D574" s="75"/>
      <c r="E574" s="76"/>
      <c r="F574" s="76"/>
      <c r="G574" s="76"/>
      <c r="H574" s="76"/>
      <c r="I574" s="102"/>
      <c r="J574" s="102"/>
      <c r="K574" s="102"/>
      <c r="L574" s="102"/>
      <c r="M574" s="39"/>
      <c r="N574" s="39"/>
      <c r="O574" s="39"/>
    </row>
    <row r="575" spans="1:15" ht="15" x14ac:dyDescent="0.2">
      <c r="A575" s="76"/>
      <c r="B575" s="76"/>
      <c r="C575" s="76"/>
      <c r="D575" s="75"/>
      <c r="E575" s="76"/>
      <c r="F575" s="76"/>
      <c r="G575" s="76"/>
      <c r="H575" s="76"/>
      <c r="I575" s="102"/>
      <c r="J575" s="102"/>
      <c r="K575" s="102"/>
      <c r="L575" s="102"/>
      <c r="M575" s="39"/>
      <c r="N575" s="39"/>
      <c r="O575" s="39"/>
    </row>
    <row r="576" spans="1:15" ht="15" x14ac:dyDescent="0.2">
      <c r="A576" s="76"/>
      <c r="B576" s="76"/>
      <c r="C576" s="76"/>
      <c r="D576" s="75"/>
      <c r="E576" s="76"/>
      <c r="F576" s="76"/>
      <c r="G576" s="76"/>
      <c r="H576" s="76"/>
      <c r="I576" s="102"/>
      <c r="J576" s="102"/>
      <c r="K576" s="102"/>
      <c r="L576" s="102"/>
      <c r="M576" s="39"/>
      <c r="N576" s="39"/>
      <c r="O576" s="39"/>
    </row>
    <row r="577" spans="1:15" ht="15" x14ac:dyDescent="0.2">
      <c r="A577" s="76"/>
      <c r="B577" s="76"/>
      <c r="C577" s="76"/>
      <c r="D577" s="75"/>
      <c r="E577" s="76"/>
      <c r="F577" s="76"/>
      <c r="G577" s="76"/>
      <c r="H577" s="76"/>
      <c r="I577" s="102"/>
      <c r="J577" s="102"/>
      <c r="K577" s="102"/>
      <c r="L577" s="102"/>
      <c r="M577" s="39"/>
      <c r="N577" s="39"/>
      <c r="O577" s="39"/>
    </row>
    <row r="578" spans="1:15" ht="15" x14ac:dyDescent="0.2">
      <c r="A578" s="76"/>
      <c r="B578" s="76"/>
      <c r="C578" s="76"/>
      <c r="D578" s="75"/>
      <c r="E578" s="76"/>
      <c r="F578" s="76"/>
      <c r="G578" s="76"/>
      <c r="H578" s="76"/>
      <c r="I578" s="102"/>
      <c r="J578" s="102"/>
      <c r="K578" s="102"/>
      <c r="L578" s="102"/>
      <c r="M578" s="39"/>
      <c r="N578" s="39"/>
      <c r="O578" s="39"/>
    </row>
    <row r="579" spans="1:15" ht="15" x14ac:dyDescent="0.2">
      <c r="A579" s="76"/>
      <c r="B579" s="76"/>
      <c r="C579" s="76"/>
      <c r="D579" s="75"/>
      <c r="E579" s="76"/>
      <c r="F579" s="76"/>
      <c r="G579" s="76"/>
      <c r="H579" s="76"/>
      <c r="I579" s="102"/>
      <c r="J579" s="102"/>
      <c r="K579" s="102"/>
      <c r="L579" s="102"/>
      <c r="M579" s="39"/>
      <c r="N579" s="39"/>
      <c r="O579" s="39"/>
    </row>
    <row r="580" spans="1:15" ht="15" x14ac:dyDescent="0.2">
      <c r="A580" s="76"/>
      <c r="B580" s="76"/>
      <c r="C580" s="76"/>
      <c r="D580" s="75"/>
      <c r="E580" s="76"/>
      <c r="F580" s="76"/>
      <c r="G580" s="76"/>
      <c r="H580" s="76"/>
      <c r="I580" s="102"/>
      <c r="J580" s="102"/>
      <c r="K580" s="102"/>
      <c r="L580" s="102"/>
      <c r="M580" s="39"/>
      <c r="N580" s="39"/>
      <c r="O580" s="39"/>
    </row>
    <row r="581" spans="1:15" ht="15" x14ac:dyDescent="0.2">
      <c r="A581" s="76"/>
      <c r="B581" s="76"/>
      <c r="C581" s="76"/>
      <c r="D581" s="75"/>
      <c r="E581" s="76"/>
      <c r="F581" s="76"/>
      <c r="G581" s="76"/>
      <c r="H581" s="76"/>
      <c r="I581" s="102"/>
      <c r="J581" s="102"/>
      <c r="K581" s="102"/>
      <c r="L581" s="102"/>
      <c r="M581" s="39"/>
      <c r="N581" s="39"/>
      <c r="O581" s="39"/>
    </row>
    <row r="582" spans="1:15" ht="15" x14ac:dyDescent="0.2">
      <c r="A582" s="76"/>
      <c r="B582" s="76"/>
      <c r="C582" s="76"/>
      <c r="D582" s="75"/>
      <c r="E582" s="76"/>
      <c r="F582" s="76"/>
      <c r="G582" s="76"/>
      <c r="H582" s="76"/>
      <c r="I582" s="102"/>
      <c r="J582" s="102"/>
      <c r="K582" s="102"/>
      <c r="L582" s="102"/>
      <c r="M582" s="39"/>
      <c r="N582" s="39"/>
      <c r="O582" s="39"/>
    </row>
    <row r="583" spans="1:15" ht="15" x14ac:dyDescent="0.2">
      <c r="A583" s="76"/>
      <c r="B583" s="76"/>
      <c r="C583" s="76"/>
      <c r="D583" s="75"/>
      <c r="E583" s="76"/>
      <c r="F583" s="76"/>
      <c r="G583" s="76"/>
      <c r="H583" s="76"/>
      <c r="I583" s="102"/>
      <c r="J583" s="102"/>
      <c r="K583" s="102"/>
      <c r="L583" s="102"/>
      <c r="M583" s="39"/>
      <c r="N583" s="39"/>
      <c r="O583" s="39"/>
    </row>
    <row r="584" spans="1:15" ht="15" x14ac:dyDescent="0.2">
      <c r="A584" s="76"/>
      <c r="B584" s="76"/>
      <c r="C584" s="76"/>
      <c r="D584" s="75"/>
      <c r="E584" s="76"/>
      <c r="F584" s="76"/>
      <c r="G584" s="76"/>
      <c r="H584" s="76"/>
      <c r="I584" s="102"/>
      <c r="J584" s="102"/>
      <c r="K584" s="102"/>
      <c r="L584" s="102"/>
      <c r="M584" s="39"/>
      <c r="N584" s="39"/>
      <c r="O584" s="39"/>
    </row>
    <row r="585" spans="1:15" ht="15" x14ac:dyDescent="0.2">
      <c r="A585" s="76"/>
      <c r="B585" s="76"/>
      <c r="C585" s="76"/>
      <c r="D585" s="75"/>
      <c r="E585" s="76"/>
      <c r="F585" s="76"/>
      <c r="G585" s="76"/>
      <c r="H585" s="76"/>
      <c r="I585" s="102"/>
      <c r="J585" s="102"/>
      <c r="K585" s="102"/>
      <c r="L585" s="102"/>
      <c r="M585" s="39"/>
      <c r="N585" s="39"/>
      <c r="O585" s="39"/>
    </row>
    <row r="586" spans="1:15" ht="15" x14ac:dyDescent="0.2">
      <c r="A586" s="76"/>
      <c r="B586" s="76"/>
      <c r="C586" s="76"/>
      <c r="D586" s="75"/>
      <c r="E586" s="76"/>
      <c r="F586" s="76"/>
      <c r="G586" s="76"/>
      <c r="H586" s="76"/>
      <c r="I586" s="102"/>
      <c r="J586" s="102"/>
      <c r="K586" s="102"/>
      <c r="L586" s="102"/>
      <c r="M586" s="39"/>
      <c r="N586" s="39"/>
      <c r="O586" s="39"/>
    </row>
    <row r="587" spans="1:15" ht="15" x14ac:dyDescent="0.2">
      <c r="A587" s="76"/>
      <c r="B587" s="76"/>
      <c r="C587" s="76"/>
      <c r="D587" s="75"/>
      <c r="E587" s="76"/>
      <c r="F587" s="76"/>
      <c r="G587" s="76"/>
      <c r="H587" s="76"/>
      <c r="I587" s="102"/>
      <c r="J587" s="102"/>
      <c r="K587" s="102"/>
      <c r="L587" s="102"/>
      <c r="M587" s="39"/>
      <c r="N587" s="39"/>
      <c r="O587" s="39"/>
    </row>
    <row r="588" spans="1:15" ht="15" x14ac:dyDescent="0.2">
      <c r="A588" s="76"/>
      <c r="B588" s="76"/>
      <c r="C588" s="76"/>
      <c r="D588" s="75"/>
      <c r="E588" s="76"/>
      <c r="F588" s="76"/>
      <c r="G588" s="76"/>
      <c r="H588" s="76"/>
      <c r="I588" s="102"/>
      <c r="J588" s="102"/>
      <c r="K588" s="102"/>
      <c r="L588" s="102"/>
      <c r="M588" s="39"/>
      <c r="N588" s="39"/>
      <c r="O588" s="39"/>
    </row>
    <row r="589" spans="1:15" ht="15" x14ac:dyDescent="0.2">
      <c r="A589" s="76"/>
      <c r="B589" s="76"/>
      <c r="C589" s="76"/>
      <c r="D589" s="75"/>
      <c r="E589" s="76"/>
      <c r="F589" s="76"/>
      <c r="G589" s="76"/>
      <c r="H589" s="76"/>
      <c r="I589" s="102"/>
      <c r="J589" s="102"/>
      <c r="K589" s="102"/>
      <c r="L589" s="102"/>
      <c r="M589" s="39"/>
      <c r="N589" s="39"/>
      <c r="O589" s="39"/>
    </row>
    <row r="590" spans="1:15" ht="15" x14ac:dyDescent="0.2">
      <c r="A590" s="76"/>
      <c r="B590" s="76"/>
      <c r="C590" s="76"/>
      <c r="D590" s="75"/>
      <c r="E590" s="76"/>
      <c r="F590" s="76"/>
      <c r="G590" s="76"/>
      <c r="H590" s="76"/>
      <c r="I590" s="102"/>
      <c r="J590" s="102"/>
      <c r="K590" s="102"/>
      <c r="L590" s="102"/>
      <c r="M590" s="39"/>
      <c r="N590" s="39"/>
      <c r="O590" s="39"/>
    </row>
    <row r="591" spans="1:15" ht="15" x14ac:dyDescent="0.2">
      <c r="A591" s="76"/>
      <c r="B591" s="76"/>
      <c r="C591" s="76"/>
      <c r="D591" s="75"/>
      <c r="E591" s="76"/>
      <c r="F591" s="76"/>
      <c r="G591" s="76"/>
      <c r="H591" s="76"/>
      <c r="I591" s="102"/>
      <c r="J591" s="102"/>
      <c r="K591" s="102"/>
      <c r="L591" s="102"/>
      <c r="M591" s="39"/>
      <c r="N591" s="39"/>
      <c r="O591" s="39"/>
    </row>
    <row r="592" spans="1:15" ht="15" x14ac:dyDescent="0.2">
      <c r="A592" s="76"/>
      <c r="B592" s="76"/>
      <c r="C592" s="76"/>
      <c r="D592" s="75"/>
      <c r="E592" s="76"/>
      <c r="F592" s="76"/>
      <c r="G592" s="76"/>
      <c r="H592" s="76"/>
      <c r="I592" s="102"/>
      <c r="J592" s="102"/>
      <c r="K592" s="102"/>
      <c r="L592" s="102"/>
      <c r="M592" s="39"/>
      <c r="N592" s="39"/>
      <c r="O592" s="39"/>
    </row>
    <row r="593" spans="1:15" ht="15" x14ac:dyDescent="0.2">
      <c r="A593" s="76"/>
      <c r="B593" s="76"/>
      <c r="C593" s="76"/>
      <c r="D593" s="75"/>
      <c r="E593" s="76"/>
      <c r="F593" s="76"/>
      <c r="G593" s="76"/>
      <c r="H593" s="76"/>
      <c r="I593" s="102"/>
      <c r="J593" s="102"/>
      <c r="K593" s="102"/>
      <c r="L593" s="102"/>
      <c r="M593" s="39"/>
      <c r="N593" s="39"/>
      <c r="O593" s="39"/>
    </row>
    <row r="594" spans="1:15" ht="15" x14ac:dyDescent="0.2">
      <c r="A594" s="76"/>
      <c r="B594" s="76"/>
      <c r="C594" s="76"/>
      <c r="D594" s="75"/>
      <c r="E594" s="76"/>
      <c r="F594" s="76"/>
      <c r="G594" s="76"/>
      <c r="H594" s="76"/>
      <c r="I594" s="102"/>
      <c r="J594" s="102"/>
      <c r="K594" s="102"/>
      <c r="L594" s="102"/>
      <c r="M594" s="39"/>
      <c r="N594" s="39"/>
      <c r="O594" s="39"/>
    </row>
    <row r="595" spans="1:15" ht="15" x14ac:dyDescent="0.2">
      <c r="A595" s="76"/>
      <c r="B595" s="76"/>
      <c r="C595" s="76"/>
      <c r="D595" s="75"/>
      <c r="E595" s="76"/>
      <c r="F595" s="76"/>
      <c r="G595" s="76"/>
      <c r="H595" s="76"/>
      <c r="I595" s="102"/>
      <c r="J595" s="102"/>
      <c r="K595" s="102"/>
      <c r="L595" s="102"/>
      <c r="M595" s="39"/>
      <c r="N595" s="39"/>
      <c r="O595" s="39"/>
    </row>
    <row r="596" spans="1:15" ht="15" x14ac:dyDescent="0.2">
      <c r="A596" s="76"/>
      <c r="B596" s="76"/>
      <c r="C596" s="76"/>
      <c r="D596" s="75"/>
      <c r="E596" s="76"/>
      <c r="F596" s="76"/>
      <c r="G596" s="76"/>
      <c r="H596" s="76"/>
      <c r="I596" s="102"/>
      <c r="J596" s="102"/>
      <c r="K596" s="102"/>
      <c r="L596" s="102"/>
      <c r="M596" s="39"/>
      <c r="N596" s="39"/>
      <c r="O596" s="39"/>
    </row>
    <row r="597" spans="1:15" ht="15" x14ac:dyDescent="0.2">
      <c r="A597" s="76"/>
      <c r="B597" s="76"/>
      <c r="C597" s="76"/>
      <c r="D597" s="75"/>
      <c r="E597" s="76"/>
      <c r="F597" s="76"/>
      <c r="G597" s="76"/>
      <c r="H597" s="76"/>
      <c r="I597" s="102"/>
      <c r="J597" s="102"/>
      <c r="K597" s="102"/>
      <c r="L597" s="102"/>
      <c r="M597" s="39"/>
      <c r="N597" s="39"/>
      <c r="O597" s="39"/>
    </row>
    <row r="598" spans="1:15" ht="15" x14ac:dyDescent="0.2">
      <c r="A598" s="76"/>
      <c r="B598" s="76"/>
      <c r="C598" s="76"/>
      <c r="D598" s="75"/>
      <c r="E598" s="76"/>
      <c r="F598" s="76"/>
      <c r="G598" s="76"/>
      <c r="H598" s="76"/>
      <c r="I598" s="102"/>
      <c r="J598" s="102"/>
      <c r="K598" s="102"/>
      <c r="L598" s="102"/>
      <c r="M598" s="39"/>
      <c r="N598" s="39"/>
      <c r="O598" s="39"/>
    </row>
    <row r="599" spans="1:15" ht="15" x14ac:dyDescent="0.2">
      <c r="A599" s="76"/>
      <c r="B599" s="76"/>
      <c r="C599" s="76"/>
      <c r="D599" s="75"/>
      <c r="E599" s="76"/>
      <c r="F599" s="76"/>
      <c r="G599" s="76"/>
      <c r="H599" s="76"/>
      <c r="I599" s="102"/>
      <c r="J599" s="102"/>
      <c r="K599" s="102"/>
      <c r="L599" s="102"/>
      <c r="M599" s="39"/>
      <c r="N599" s="39"/>
      <c r="O599" s="39"/>
    </row>
    <row r="600" spans="1:15" ht="15" x14ac:dyDescent="0.2">
      <c r="A600" s="76"/>
      <c r="B600" s="76"/>
      <c r="C600" s="76"/>
      <c r="D600" s="75"/>
      <c r="E600" s="76"/>
      <c r="F600" s="76"/>
      <c r="G600" s="76"/>
      <c r="H600" s="76"/>
      <c r="I600" s="102"/>
      <c r="J600" s="102"/>
      <c r="K600" s="102"/>
      <c r="L600" s="102"/>
      <c r="M600" s="39"/>
      <c r="N600" s="39"/>
      <c r="O600" s="39"/>
    </row>
    <row r="601" spans="1:15" ht="15" x14ac:dyDescent="0.2">
      <c r="A601" s="76"/>
      <c r="B601" s="76"/>
      <c r="C601" s="76"/>
      <c r="D601" s="75"/>
      <c r="E601" s="76"/>
      <c r="F601" s="76"/>
      <c r="G601" s="76"/>
      <c r="H601" s="76"/>
      <c r="I601" s="102"/>
      <c r="J601" s="102"/>
      <c r="K601" s="102"/>
      <c r="L601" s="102"/>
      <c r="M601" s="39"/>
      <c r="N601" s="39"/>
      <c r="O601" s="39"/>
    </row>
    <row r="602" spans="1:15" ht="15" x14ac:dyDescent="0.2">
      <c r="A602" s="76"/>
      <c r="B602" s="76"/>
      <c r="C602" s="76"/>
      <c r="D602" s="75"/>
      <c r="E602" s="76"/>
      <c r="F602" s="76"/>
      <c r="G602" s="76"/>
      <c r="H602" s="76"/>
      <c r="I602" s="102"/>
      <c r="J602" s="102"/>
      <c r="K602" s="102"/>
      <c r="L602" s="102"/>
      <c r="M602" s="39"/>
      <c r="N602" s="39"/>
      <c r="O602" s="39"/>
    </row>
    <row r="603" spans="1:15" ht="15" x14ac:dyDescent="0.2">
      <c r="A603" s="76"/>
      <c r="B603" s="76"/>
      <c r="C603" s="76"/>
      <c r="D603" s="75"/>
      <c r="E603" s="76"/>
      <c r="F603" s="76"/>
      <c r="G603" s="76"/>
      <c r="H603" s="76"/>
      <c r="I603" s="102"/>
      <c r="J603" s="102"/>
      <c r="K603" s="102"/>
      <c r="L603" s="102"/>
      <c r="M603" s="39"/>
      <c r="N603" s="39"/>
      <c r="O603" s="39"/>
    </row>
    <row r="604" spans="1:15" ht="15" x14ac:dyDescent="0.2">
      <c r="A604" s="76"/>
      <c r="B604" s="76"/>
      <c r="C604" s="76"/>
      <c r="D604" s="75"/>
      <c r="E604" s="76"/>
      <c r="F604" s="76"/>
      <c r="G604" s="76"/>
      <c r="H604" s="76"/>
      <c r="I604" s="102"/>
      <c r="J604" s="102"/>
      <c r="K604" s="102"/>
      <c r="L604" s="102"/>
      <c r="M604" s="39"/>
      <c r="N604" s="39"/>
      <c r="O604" s="39"/>
    </row>
    <row r="605" spans="1:15" ht="15" x14ac:dyDescent="0.2">
      <c r="A605" s="76"/>
      <c r="B605" s="76"/>
      <c r="C605" s="76"/>
      <c r="D605" s="75"/>
      <c r="E605" s="76"/>
      <c r="F605" s="76"/>
      <c r="G605" s="76"/>
      <c r="H605" s="76"/>
      <c r="I605" s="102"/>
      <c r="J605" s="102"/>
      <c r="K605" s="102"/>
      <c r="L605" s="102"/>
      <c r="M605" s="39"/>
      <c r="N605" s="39"/>
      <c r="O605" s="39"/>
    </row>
    <row r="606" spans="1:15" ht="15" x14ac:dyDescent="0.2">
      <c r="A606" s="76"/>
      <c r="B606" s="76"/>
      <c r="C606" s="76"/>
      <c r="D606" s="75"/>
      <c r="E606" s="76"/>
      <c r="F606" s="76"/>
      <c r="G606" s="76"/>
      <c r="H606" s="76"/>
      <c r="I606" s="102"/>
      <c r="J606" s="102"/>
      <c r="K606" s="102"/>
      <c r="L606" s="102"/>
      <c r="M606" s="39"/>
      <c r="N606" s="39"/>
      <c r="O606" s="39"/>
    </row>
    <row r="607" spans="1:15" ht="15" x14ac:dyDescent="0.2">
      <c r="A607" s="76"/>
      <c r="B607" s="76"/>
      <c r="C607" s="76"/>
      <c r="D607" s="75"/>
      <c r="E607" s="76"/>
      <c r="F607" s="76"/>
      <c r="G607" s="76"/>
      <c r="H607" s="76"/>
      <c r="I607" s="102"/>
      <c r="J607" s="102"/>
      <c r="K607" s="102"/>
      <c r="L607" s="102"/>
      <c r="M607" s="39"/>
      <c r="N607" s="39"/>
      <c r="O607" s="39"/>
    </row>
    <row r="608" spans="1:15" ht="15" x14ac:dyDescent="0.2">
      <c r="A608" s="76"/>
      <c r="B608" s="76"/>
      <c r="C608" s="76"/>
      <c r="D608" s="75"/>
      <c r="E608" s="76"/>
      <c r="F608" s="76"/>
      <c r="G608" s="76"/>
      <c r="H608" s="76"/>
      <c r="I608" s="102"/>
      <c r="J608" s="102"/>
      <c r="K608" s="102"/>
      <c r="L608" s="102"/>
      <c r="M608" s="39"/>
      <c r="N608" s="39"/>
      <c r="O608" s="39"/>
    </row>
    <row r="609" spans="1:15" ht="15" x14ac:dyDescent="0.2">
      <c r="A609" s="76"/>
      <c r="B609" s="76"/>
      <c r="C609" s="76"/>
      <c r="D609" s="75"/>
      <c r="E609" s="76"/>
      <c r="F609" s="76"/>
      <c r="G609" s="76"/>
      <c r="H609" s="76"/>
      <c r="I609" s="102"/>
      <c r="J609" s="102"/>
      <c r="K609" s="102"/>
      <c r="L609" s="102"/>
      <c r="M609" s="39"/>
      <c r="N609" s="39"/>
      <c r="O609" s="39"/>
    </row>
    <row r="610" spans="1:15" ht="15" x14ac:dyDescent="0.2">
      <c r="A610" s="76"/>
      <c r="B610" s="76"/>
      <c r="C610" s="76"/>
      <c r="D610" s="75"/>
      <c r="E610" s="76"/>
      <c r="F610" s="76"/>
      <c r="G610" s="76"/>
      <c r="H610" s="76"/>
      <c r="I610" s="102"/>
      <c r="J610" s="102"/>
      <c r="K610" s="102"/>
      <c r="L610" s="102"/>
      <c r="M610" s="39"/>
      <c r="N610" s="39"/>
      <c r="O610" s="39"/>
    </row>
    <row r="611" spans="1:15" ht="15" x14ac:dyDescent="0.2">
      <c r="A611" s="76"/>
      <c r="B611" s="76"/>
      <c r="C611" s="76"/>
      <c r="D611" s="75"/>
      <c r="E611" s="76"/>
      <c r="F611" s="76"/>
      <c r="G611" s="76"/>
      <c r="H611" s="76"/>
      <c r="I611" s="102"/>
      <c r="J611" s="102"/>
      <c r="K611" s="102"/>
      <c r="L611" s="102"/>
      <c r="M611" s="39"/>
      <c r="N611" s="39"/>
      <c r="O611" s="39"/>
    </row>
    <row r="612" spans="1:15" ht="15" x14ac:dyDescent="0.2">
      <c r="A612" s="76"/>
      <c r="B612" s="76"/>
      <c r="C612" s="76"/>
      <c r="D612" s="75"/>
      <c r="E612" s="76"/>
      <c r="F612" s="76"/>
      <c r="G612" s="76"/>
      <c r="H612" s="76"/>
      <c r="I612" s="102"/>
      <c r="J612" s="102"/>
      <c r="K612" s="102"/>
      <c r="L612" s="102"/>
      <c r="M612" s="39"/>
      <c r="N612" s="39"/>
      <c r="O612" s="39"/>
    </row>
    <row r="613" spans="1:15" ht="15" x14ac:dyDescent="0.2">
      <c r="A613" s="76"/>
      <c r="B613" s="76"/>
      <c r="C613" s="76"/>
      <c r="D613" s="75"/>
      <c r="E613" s="76"/>
      <c r="F613" s="76"/>
      <c r="G613" s="76"/>
      <c r="H613" s="76"/>
      <c r="I613" s="102"/>
      <c r="J613" s="102"/>
      <c r="K613" s="102"/>
      <c r="L613" s="102"/>
      <c r="M613" s="39"/>
      <c r="N613" s="39"/>
      <c r="O613" s="39"/>
    </row>
    <row r="614" spans="1:15" ht="15" x14ac:dyDescent="0.2">
      <c r="A614" s="76"/>
      <c r="B614" s="76"/>
      <c r="C614" s="76"/>
      <c r="D614" s="75"/>
      <c r="E614" s="76"/>
      <c r="F614" s="76"/>
      <c r="G614" s="76"/>
      <c r="H614" s="76"/>
      <c r="I614" s="102"/>
      <c r="J614" s="102"/>
      <c r="K614" s="102"/>
      <c r="L614" s="102"/>
      <c r="M614" s="39"/>
      <c r="N614" s="39"/>
      <c r="O614" s="39"/>
    </row>
    <row r="615" spans="1:15" ht="15" x14ac:dyDescent="0.2">
      <c r="A615" s="76"/>
      <c r="B615" s="76"/>
      <c r="C615" s="76"/>
      <c r="D615" s="75"/>
      <c r="E615" s="76"/>
      <c r="F615" s="76"/>
      <c r="G615" s="76"/>
      <c r="H615" s="76"/>
      <c r="I615" s="102"/>
      <c r="J615" s="102"/>
      <c r="K615" s="102"/>
      <c r="L615" s="102"/>
      <c r="M615" s="39"/>
      <c r="N615" s="39"/>
      <c r="O615" s="39"/>
    </row>
    <row r="616" spans="1:15" ht="15" x14ac:dyDescent="0.2">
      <c r="A616" s="76"/>
      <c r="B616" s="76"/>
      <c r="C616" s="76"/>
      <c r="D616" s="75"/>
      <c r="E616" s="76"/>
      <c r="F616" s="76"/>
      <c r="G616" s="76"/>
      <c r="H616" s="76"/>
      <c r="I616" s="102"/>
      <c r="J616" s="102"/>
      <c r="K616" s="102"/>
      <c r="L616" s="102"/>
      <c r="M616" s="39"/>
      <c r="N616" s="39"/>
      <c r="O616" s="39"/>
    </row>
    <row r="617" spans="1:15" ht="15" x14ac:dyDescent="0.2">
      <c r="A617" s="76"/>
      <c r="B617" s="76"/>
      <c r="C617" s="76"/>
      <c r="D617" s="75"/>
      <c r="E617" s="76"/>
      <c r="F617" s="76"/>
      <c r="G617" s="76"/>
      <c r="H617" s="76"/>
      <c r="I617" s="102"/>
      <c r="J617" s="102"/>
      <c r="K617" s="102"/>
      <c r="L617" s="102"/>
      <c r="M617" s="39"/>
      <c r="N617" s="39"/>
      <c r="O617" s="39"/>
    </row>
    <row r="618" spans="1:15" ht="15" x14ac:dyDescent="0.2">
      <c r="A618" s="76"/>
      <c r="B618" s="76"/>
      <c r="C618" s="76"/>
      <c r="D618" s="75"/>
      <c r="E618" s="76"/>
      <c r="F618" s="76"/>
      <c r="G618" s="76"/>
      <c r="H618" s="76"/>
      <c r="I618" s="102"/>
      <c r="J618" s="102"/>
      <c r="K618" s="102"/>
      <c r="L618" s="102"/>
      <c r="M618" s="39"/>
      <c r="N618" s="39"/>
      <c r="O618" s="39"/>
    </row>
    <row r="619" spans="1:15" ht="15" x14ac:dyDescent="0.2">
      <c r="A619" s="76"/>
      <c r="B619" s="76"/>
      <c r="C619" s="76"/>
      <c r="D619" s="75"/>
      <c r="E619" s="76"/>
      <c r="F619" s="76"/>
      <c r="G619" s="76"/>
      <c r="H619" s="76"/>
      <c r="I619" s="102"/>
      <c r="J619" s="102"/>
      <c r="K619" s="102"/>
      <c r="L619" s="102"/>
      <c r="M619" s="39"/>
      <c r="N619" s="39"/>
      <c r="O619" s="39"/>
    </row>
    <row r="620" spans="1:15" ht="15" x14ac:dyDescent="0.2">
      <c r="A620" s="76"/>
      <c r="B620" s="76"/>
      <c r="C620" s="76"/>
      <c r="D620" s="75"/>
      <c r="E620" s="76"/>
      <c r="F620" s="76"/>
      <c r="G620" s="76"/>
      <c r="H620" s="76"/>
      <c r="I620" s="102"/>
      <c r="J620" s="102"/>
      <c r="K620" s="102"/>
      <c r="L620" s="102"/>
      <c r="M620" s="39"/>
      <c r="N620" s="39"/>
      <c r="O620" s="39"/>
    </row>
    <row r="621" spans="1:15" ht="15" x14ac:dyDescent="0.2">
      <c r="A621" s="76"/>
      <c r="B621" s="76"/>
      <c r="C621" s="76"/>
      <c r="D621" s="75"/>
      <c r="E621" s="76"/>
      <c r="F621" s="76"/>
      <c r="G621" s="76"/>
      <c r="H621" s="76"/>
      <c r="I621" s="102"/>
      <c r="J621" s="102"/>
      <c r="K621" s="102"/>
      <c r="L621" s="102"/>
      <c r="M621" s="39"/>
      <c r="N621" s="39"/>
      <c r="O621" s="39"/>
    </row>
    <row r="622" spans="1:15" ht="15" x14ac:dyDescent="0.2">
      <c r="A622" s="76"/>
      <c r="B622" s="76"/>
      <c r="C622" s="76"/>
      <c r="D622" s="75"/>
      <c r="E622" s="76"/>
      <c r="F622" s="76"/>
      <c r="G622" s="76"/>
      <c r="H622" s="76"/>
      <c r="I622" s="102"/>
      <c r="J622" s="102"/>
      <c r="K622" s="102"/>
      <c r="L622" s="102"/>
      <c r="M622" s="39"/>
      <c r="N622" s="39"/>
      <c r="O622" s="39"/>
    </row>
    <row r="623" spans="1:15" ht="15" x14ac:dyDescent="0.2">
      <c r="A623" s="76"/>
      <c r="B623" s="76"/>
      <c r="C623" s="76"/>
      <c r="D623" s="75"/>
      <c r="E623" s="76"/>
      <c r="F623" s="76"/>
      <c r="G623" s="76"/>
      <c r="H623" s="76"/>
      <c r="I623" s="102"/>
      <c r="J623" s="102"/>
      <c r="K623" s="102"/>
      <c r="L623" s="102"/>
      <c r="M623" s="39"/>
      <c r="N623" s="39"/>
      <c r="O623" s="39"/>
    </row>
    <row r="624" spans="1:15" ht="15" x14ac:dyDescent="0.2">
      <c r="A624" s="76"/>
      <c r="B624" s="76"/>
      <c r="C624" s="76"/>
      <c r="D624" s="75"/>
      <c r="E624" s="76"/>
      <c r="F624" s="76"/>
      <c r="G624" s="76"/>
      <c r="H624" s="76"/>
      <c r="I624" s="102"/>
      <c r="J624" s="102"/>
      <c r="K624" s="102"/>
      <c r="L624" s="102"/>
      <c r="M624" s="39"/>
      <c r="N624" s="39"/>
      <c r="O624" s="39"/>
    </row>
    <row r="625" spans="1:15" ht="15" x14ac:dyDescent="0.2">
      <c r="A625" s="76"/>
      <c r="B625" s="76"/>
      <c r="C625" s="76"/>
      <c r="D625" s="75"/>
      <c r="E625" s="76"/>
      <c r="F625" s="76"/>
      <c r="G625" s="76"/>
      <c r="H625" s="76"/>
      <c r="I625" s="102"/>
      <c r="J625" s="102"/>
      <c r="K625" s="102"/>
      <c r="L625" s="102"/>
      <c r="M625" s="39"/>
      <c r="N625" s="39"/>
      <c r="O625" s="39"/>
    </row>
    <row r="626" spans="1:15" ht="15" x14ac:dyDescent="0.2">
      <c r="A626" s="76"/>
      <c r="B626" s="76"/>
      <c r="C626" s="76"/>
      <c r="D626" s="75"/>
      <c r="E626" s="76"/>
      <c r="F626" s="76"/>
      <c r="G626" s="76"/>
      <c r="H626" s="76"/>
      <c r="I626" s="102"/>
      <c r="J626" s="102"/>
      <c r="K626" s="102"/>
      <c r="L626" s="102"/>
      <c r="M626" s="39"/>
      <c r="N626" s="39"/>
      <c r="O626" s="39"/>
    </row>
    <row r="627" spans="1:15" ht="15" x14ac:dyDescent="0.2">
      <c r="A627" s="76"/>
      <c r="B627" s="76"/>
      <c r="C627" s="76"/>
      <c r="D627" s="75"/>
      <c r="E627" s="76"/>
      <c r="F627" s="76"/>
      <c r="G627" s="76"/>
      <c r="H627" s="76"/>
      <c r="I627" s="102"/>
      <c r="J627" s="102"/>
      <c r="K627" s="102"/>
      <c r="L627" s="102"/>
      <c r="M627" s="39"/>
      <c r="N627" s="39"/>
      <c r="O627" s="39"/>
    </row>
    <row r="628" spans="1:15" ht="15" x14ac:dyDescent="0.2">
      <c r="A628" s="76"/>
      <c r="B628" s="76"/>
      <c r="C628" s="76"/>
      <c r="D628" s="75"/>
      <c r="E628" s="76"/>
      <c r="F628" s="76"/>
      <c r="G628" s="76"/>
      <c r="H628" s="76"/>
      <c r="I628" s="102"/>
      <c r="J628" s="102"/>
      <c r="K628" s="102"/>
      <c r="L628" s="102"/>
      <c r="M628" s="39"/>
      <c r="N628" s="39"/>
      <c r="O628" s="39"/>
    </row>
    <row r="629" spans="1:15" ht="15" x14ac:dyDescent="0.2">
      <c r="A629" s="76"/>
      <c r="B629" s="76"/>
      <c r="C629" s="76"/>
      <c r="D629" s="75"/>
      <c r="E629" s="76"/>
      <c r="F629" s="76"/>
      <c r="G629" s="76"/>
      <c r="H629" s="76"/>
      <c r="I629" s="102"/>
      <c r="J629" s="102"/>
      <c r="K629" s="102"/>
      <c r="L629" s="102"/>
      <c r="M629" s="39"/>
      <c r="N629" s="39"/>
      <c r="O629" s="39"/>
    </row>
    <row r="630" spans="1:15" ht="15" x14ac:dyDescent="0.2">
      <c r="A630" s="76"/>
      <c r="B630" s="76"/>
      <c r="C630" s="76"/>
      <c r="D630" s="75"/>
      <c r="E630" s="76"/>
      <c r="F630" s="76"/>
      <c r="G630" s="76"/>
      <c r="H630" s="76"/>
      <c r="I630" s="102"/>
      <c r="J630" s="102"/>
      <c r="K630" s="102"/>
      <c r="L630" s="102"/>
      <c r="M630" s="39"/>
      <c r="N630" s="39"/>
      <c r="O630" s="39"/>
    </row>
    <row r="631" spans="1:15" ht="15" x14ac:dyDescent="0.2">
      <c r="A631" s="76"/>
      <c r="B631" s="76"/>
      <c r="C631" s="76"/>
      <c r="D631" s="75"/>
      <c r="E631" s="76"/>
      <c r="F631" s="76"/>
      <c r="G631" s="76"/>
      <c r="H631" s="76"/>
      <c r="I631" s="102"/>
      <c r="J631" s="102"/>
      <c r="K631" s="102"/>
      <c r="L631" s="102"/>
      <c r="M631" s="39"/>
      <c r="N631" s="39"/>
      <c r="O631" s="39"/>
    </row>
    <row r="632" spans="1:15" ht="15" x14ac:dyDescent="0.2">
      <c r="A632" s="76"/>
      <c r="B632" s="76"/>
      <c r="C632" s="76"/>
      <c r="D632" s="75"/>
      <c r="E632" s="76"/>
      <c r="F632" s="76"/>
      <c r="G632" s="76"/>
      <c r="H632" s="76"/>
      <c r="I632" s="102"/>
      <c r="J632" s="102"/>
      <c r="K632" s="102"/>
      <c r="L632" s="102"/>
      <c r="M632" s="39"/>
      <c r="N632" s="39"/>
      <c r="O632" s="39"/>
    </row>
    <row r="633" spans="1:15" ht="15" x14ac:dyDescent="0.2">
      <c r="A633" s="76"/>
      <c r="B633" s="76"/>
      <c r="C633" s="76"/>
      <c r="D633" s="75"/>
      <c r="E633" s="76"/>
      <c r="F633" s="76"/>
      <c r="G633" s="76"/>
      <c r="H633" s="76"/>
      <c r="I633" s="102"/>
      <c r="J633" s="102"/>
      <c r="K633" s="102"/>
      <c r="L633" s="102"/>
      <c r="M633" s="39"/>
      <c r="N633" s="39"/>
      <c r="O633" s="39"/>
    </row>
    <row r="634" spans="1:15" ht="15" x14ac:dyDescent="0.2">
      <c r="A634" s="76"/>
      <c r="B634" s="76"/>
      <c r="C634" s="76"/>
      <c r="D634" s="75"/>
      <c r="E634" s="76"/>
      <c r="F634" s="76"/>
      <c r="G634" s="76"/>
      <c r="H634" s="76"/>
      <c r="I634" s="102"/>
      <c r="J634" s="102"/>
      <c r="K634" s="102"/>
      <c r="L634" s="102"/>
      <c r="M634" s="39"/>
      <c r="N634" s="39"/>
      <c r="O634" s="39"/>
    </row>
    <row r="635" spans="1:15" ht="15" x14ac:dyDescent="0.2">
      <c r="A635" s="76"/>
      <c r="B635" s="76"/>
      <c r="C635" s="76"/>
      <c r="D635" s="75"/>
      <c r="E635" s="76"/>
      <c r="F635" s="76"/>
      <c r="G635" s="76"/>
      <c r="H635" s="76"/>
      <c r="I635" s="102"/>
      <c r="J635" s="102"/>
      <c r="K635" s="102"/>
      <c r="L635" s="102"/>
      <c r="M635" s="39"/>
      <c r="N635" s="39"/>
      <c r="O635" s="39"/>
    </row>
    <row r="636" spans="1:15" ht="15" x14ac:dyDescent="0.2">
      <c r="A636" s="76"/>
      <c r="B636" s="76"/>
      <c r="C636" s="76"/>
      <c r="D636" s="75"/>
      <c r="E636" s="76"/>
      <c r="F636" s="76"/>
      <c r="G636" s="76"/>
      <c r="H636" s="76"/>
      <c r="I636" s="102"/>
      <c r="J636" s="102"/>
      <c r="K636" s="102"/>
      <c r="L636" s="102"/>
      <c r="M636" s="39"/>
      <c r="N636" s="39"/>
      <c r="O636" s="39"/>
    </row>
    <row r="637" spans="1:15" ht="15" x14ac:dyDescent="0.2">
      <c r="A637" s="76"/>
      <c r="B637" s="76"/>
      <c r="C637" s="76"/>
      <c r="D637" s="75"/>
      <c r="E637" s="76"/>
      <c r="F637" s="76"/>
      <c r="G637" s="76"/>
      <c r="H637" s="76"/>
      <c r="I637" s="102"/>
      <c r="J637" s="102"/>
      <c r="K637" s="102"/>
      <c r="L637" s="102"/>
      <c r="M637" s="39"/>
      <c r="N637" s="39"/>
      <c r="O637" s="39"/>
    </row>
    <row r="638" spans="1:15" ht="15" x14ac:dyDescent="0.2">
      <c r="A638" s="76"/>
      <c r="B638" s="76"/>
      <c r="C638" s="76"/>
      <c r="D638" s="75"/>
      <c r="E638" s="76"/>
      <c r="F638" s="76"/>
      <c r="G638" s="76"/>
      <c r="H638" s="76"/>
      <c r="I638" s="102"/>
      <c r="J638" s="102"/>
      <c r="K638" s="102"/>
      <c r="L638" s="102"/>
      <c r="M638" s="39"/>
      <c r="N638" s="39"/>
      <c r="O638" s="39"/>
    </row>
    <row r="639" spans="1:15" ht="15" x14ac:dyDescent="0.2">
      <c r="A639" s="76"/>
      <c r="B639" s="76"/>
      <c r="C639" s="76"/>
      <c r="D639" s="75"/>
      <c r="E639" s="76"/>
      <c r="F639" s="76"/>
      <c r="G639" s="76"/>
      <c r="H639" s="76"/>
      <c r="I639" s="102"/>
      <c r="J639" s="102"/>
      <c r="K639" s="102"/>
      <c r="L639" s="102"/>
      <c r="M639" s="39"/>
      <c r="N639" s="39"/>
      <c r="O639" s="39"/>
    </row>
    <row r="640" spans="1:15" ht="15" x14ac:dyDescent="0.2">
      <c r="A640" s="76"/>
      <c r="B640" s="76"/>
      <c r="C640" s="76"/>
      <c r="D640" s="75"/>
      <c r="E640" s="76"/>
      <c r="F640" s="76"/>
      <c r="G640" s="76"/>
      <c r="H640" s="76"/>
      <c r="I640" s="102"/>
      <c r="J640" s="102"/>
      <c r="K640" s="102"/>
      <c r="L640" s="102"/>
      <c r="M640" s="39"/>
      <c r="N640" s="39"/>
      <c r="O640" s="39"/>
    </row>
    <row r="641" spans="1:15" ht="15" x14ac:dyDescent="0.2">
      <c r="A641" s="76"/>
      <c r="B641" s="76"/>
      <c r="C641" s="76"/>
      <c r="D641" s="75"/>
      <c r="E641" s="76"/>
      <c r="F641" s="76"/>
      <c r="G641" s="76"/>
      <c r="H641" s="76"/>
      <c r="I641" s="102"/>
      <c r="J641" s="102"/>
      <c r="K641" s="102"/>
      <c r="L641" s="102"/>
      <c r="M641" s="39"/>
      <c r="N641" s="39"/>
      <c r="O641" s="39"/>
    </row>
    <row r="642" spans="1:15" ht="15" x14ac:dyDescent="0.2">
      <c r="A642" s="76"/>
      <c r="B642" s="76"/>
      <c r="C642" s="76"/>
      <c r="D642" s="75"/>
      <c r="E642" s="76"/>
      <c r="F642" s="76"/>
      <c r="G642" s="76"/>
      <c r="H642" s="76"/>
      <c r="I642" s="102"/>
      <c r="J642" s="102"/>
      <c r="K642" s="102"/>
      <c r="L642" s="102"/>
      <c r="M642" s="39"/>
      <c r="N642" s="39"/>
      <c r="O642" s="39"/>
    </row>
    <row r="643" spans="1:15" ht="15" x14ac:dyDescent="0.2">
      <c r="A643" s="76"/>
      <c r="B643" s="76"/>
      <c r="C643" s="76"/>
      <c r="D643" s="75"/>
      <c r="E643" s="76"/>
      <c r="F643" s="76"/>
      <c r="G643" s="76"/>
      <c r="H643" s="76"/>
      <c r="I643" s="102"/>
      <c r="J643" s="102"/>
      <c r="K643" s="102"/>
      <c r="L643" s="102"/>
      <c r="M643" s="39"/>
      <c r="N643" s="39"/>
      <c r="O643" s="39"/>
    </row>
    <row r="644" spans="1:15" ht="15" x14ac:dyDescent="0.2">
      <c r="A644" s="76"/>
      <c r="B644" s="76"/>
      <c r="C644" s="76"/>
      <c r="D644" s="75"/>
      <c r="E644" s="76"/>
      <c r="F644" s="76"/>
      <c r="G644" s="76"/>
      <c r="H644" s="76"/>
      <c r="I644" s="102"/>
      <c r="J644" s="102"/>
      <c r="K644" s="102"/>
      <c r="L644" s="102"/>
      <c r="M644" s="39"/>
      <c r="N644" s="39"/>
      <c r="O644" s="39"/>
    </row>
    <row r="645" spans="1:15" ht="15" x14ac:dyDescent="0.2">
      <c r="A645" s="76"/>
      <c r="B645" s="76"/>
      <c r="C645" s="76"/>
      <c r="D645" s="75"/>
      <c r="E645" s="76"/>
      <c r="F645" s="76"/>
      <c r="G645" s="76"/>
      <c r="H645" s="76"/>
      <c r="I645" s="102"/>
      <c r="J645" s="102"/>
      <c r="K645" s="102"/>
      <c r="L645" s="102"/>
      <c r="M645" s="39"/>
      <c r="N645" s="39"/>
      <c r="O645" s="39"/>
    </row>
    <row r="646" spans="1:15" ht="15" x14ac:dyDescent="0.2">
      <c r="A646" s="76"/>
      <c r="B646" s="76"/>
      <c r="C646" s="76"/>
      <c r="D646" s="75"/>
      <c r="E646" s="76"/>
      <c r="F646" s="76"/>
      <c r="G646" s="76"/>
      <c r="H646" s="76"/>
      <c r="I646" s="102"/>
      <c r="J646" s="102"/>
      <c r="K646" s="102"/>
      <c r="L646" s="102"/>
      <c r="M646" s="39"/>
      <c r="N646" s="39"/>
      <c r="O646" s="39"/>
    </row>
    <row r="647" spans="1:15" ht="15" x14ac:dyDescent="0.2">
      <c r="A647" s="76"/>
      <c r="B647" s="76"/>
      <c r="C647" s="76"/>
      <c r="D647" s="75"/>
      <c r="E647" s="76"/>
      <c r="F647" s="76"/>
      <c r="G647" s="76"/>
      <c r="H647" s="76"/>
      <c r="I647" s="102"/>
      <c r="J647" s="102"/>
      <c r="K647" s="102"/>
      <c r="L647" s="102"/>
      <c r="M647" s="39"/>
      <c r="N647" s="39"/>
      <c r="O647" s="39"/>
    </row>
    <row r="648" spans="1:15" ht="15" x14ac:dyDescent="0.2">
      <c r="A648" s="76"/>
      <c r="B648" s="76"/>
      <c r="C648" s="76"/>
      <c r="D648" s="75"/>
      <c r="E648" s="76"/>
      <c r="F648" s="76"/>
      <c r="G648" s="76"/>
      <c r="H648" s="76"/>
      <c r="I648" s="102"/>
      <c r="J648" s="102"/>
      <c r="K648" s="102"/>
      <c r="L648" s="102"/>
      <c r="M648" s="39"/>
      <c r="N648" s="39"/>
      <c r="O648" s="39"/>
    </row>
    <row r="649" spans="1:15" ht="15" x14ac:dyDescent="0.2">
      <c r="A649" s="76"/>
      <c r="B649" s="76"/>
      <c r="C649" s="76"/>
      <c r="D649" s="75"/>
      <c r="E649" s="76"/>
      <c r="F649" s="76"/>
      <c r="G649" s="76"/>
      <c r="H649" s="76"/>
      <c r="I649" s="102"/>
      <c r="J649" s="102"/>
      <c r="K649" s="102"/>
      <c r="L649" s="102"/>
      <c r="M649" s="39"/>
      <c r="N649" s="39"/>
      <c r="O649" s="39"/>
    </row>
    <row r="650" spans="1:15" ht="15" x14ac:dyDescent="0.2">
      <c r="A650" s="76"/>
      <c r="B650" s="76"/>
      <c r="C650" s="76"/>
      <c r="D650" s="75"/>
      <c r="E650" s="76"/>
      <c r="F650" s="76"/>
      <c r="G650" s="76"/>
      <c r="H650" s="76"/>
      <c r="I650" s="102"/>
      <c r="J650" s="102"/>
      <c r="K650" s="102"/>
      <c r="L650" s="102"/>
      <c r="M650" s="39"/>
      <c r="N650" s="39"/>
      <c r="O650" s="39"/>
    </row>
    <row r="651" spans="1:15" ht="15" x14ac:dyDescent="0.2">
      <c r="A651" s="76"/>
      <c r="B651" s="76"/>
      <c r="C651" s="76"/>
      <c r="D651" s="75"/>
      <c r="E651" s="76"/>
      <c r="F651" s="76"/>
      <c r="G651" s="76"/>
      <c r="H651" s="76"/>
      <c r="I651" s="102"/>
      <c r="J651" s="102"/>
      <c r="K651" s="102"/>
      <c r="L651" s="102"/>
      <c r="M651" s="39"/>
      <c r="N651" s="39"/>
      <c r="O651" s="39"/>
    </row>
    <row r="652" spans="1:15" ht="15" x14ac:dyDescent="0.2">
      <c r="A652" s="76"/>
      <c r="B652" s="76"/>
      <c r="C652" s="76"/>
      <c r="D652" s="75"/>
      <c r="E652" s="76"/>
      <c r="F652" s="76"/>
      <c r="G652" s="76"/>
      <c r="H652" s="76"/>
      <c r="I652" s="102"/>
      <c r="J652" s="102"/>
      <c r="K652" s="102"/>
      <c r="L652" s="102"/>
      <c r="M652" s="39"/>
      <c r="N652" s="39"/>
      <c r="O652" s="39"/>
    </row>
    <row r="653" spans="1:15" ht="15" x14ac:dyDescent="0.2">
      <c r="A653" s="76"/>
      <c r="B653" s="76"/>
      <c r="C653" s="76"/>
      <c r="D653" s="75"/>
      <c r="E653" s="76"/>
      <c r="F653" s="76"/>
      <c r="G653" s="76"/>
      <c r="H653" s="76"/>
      <c r="I653" s="102"/>
      <c r="J653" s="102"/>
      <c r="K653" s="102"/>
      <c r="L653" s="102"/>
      <c r="M653" s="39"/>
      <c r="N653" s="39"/>
      <c r="O653" s="39"/>
    </row>
    <row r="654" spans="1:15" ht="15" x14ac:dyDescent="0.2">
      <c r="A654" s="76"/>
      <c r="B654" s="76"/>
      <c r="C654" s="76"/>
      <c r="D654" s="75"/>
      <c r="E654" s="76"/>
      <c r="F654" s="76"/>
      <c r="G654" s="76"/>
      <c r="H654" s="76"/>
      <c r="I654" s="102"/>
      <c r="J654" s="102"/>
      <c r="K654" s="102"/>
      <c r="L654" s="102"/>
      <c r="M654" s="39"/>
      <c r="N654" s="39"/>
      <c r="O654" s="39"/>
    </row>
    <row r="655" spans="1:15" ht="15" x14ac:dyDescent="0.2">
      <c r="A655" s="76"/>
      <c r="B655" s="76"/>
      <c r="C655" s="76"/>
      <c r="D655" s="75"/>
      <c r="E655" s="76"/>
      <c r="F655" s="76"/>
      <c r="G655" s="76"/>
      <c r="H655" s="76"/>
      <c r="I655" s="102"/>
      <c r="J655" s="102"/>
      <c r="K655" s="102"/>
      <c r="L655" s="102"/>
      <c r="M655" s="39"/>
      <c r="N655" s="39"/>
      <c r="O655" s="39"/>
    </row>
    <row r="656" spans="1:15" ht="15" x14ac:dyDescent="0.2">
      <c r="A656" s="76"/>
      <c r="B656" s="76"/>
      <c r="C656" s="76"/>
      <c r="D656" s="75"/>
      <c r="E656" s="76"/>
      <c r="F656" s="76"/>
      <c r="G656" s="76"/>
      <c r="H656" s="76"/>
      <c r="I656" s="102"/>
      <c r="J656" s="102"/>
      <c r="K656" s="102"/>
      <c r="L656" s="102"/>
      <c r="M656" s="39"/>
      <c r="N656" s="39"/>
      <c r="O656" s="39"/>
    </row>
    <row r="657" spans="1:15" ht="15" x14ac:dyDescent="0.2">
      <c r="A657" s="76"/>
      <c r="B657" s="76"/>
      <c r="C657" s="76"/>
      <c r="D657" s="75"/>
      <c r="E657" s="76"/>
      <c r="F657" s="76"/>
      <c r="G657" s="76"/>
      <c r="H657" s="76"/>
      <c r="I657" s="102"/>
      <c r="J657" s="102"/>
      <c r="K657" s="102"/>
      <c r="L657" s="102"/>
      <c r="M657" s="39"/>
      <c r="N657" s="39"/>
      <c r="O657" s="39"/>
    </row>
    <row r="658" spans="1:15" ht="15" x14ac:dyDescent="0.2">
      <c r="A658" s="76"/>
      <c r="B658" s="76"/>
      <c r="C658" s="76"/>
      <c r="D658" s="75"/>
      <c r="E658" s="76"/>
      <c r="F658" s="76"/>
      <c r="G658" s="76"/>
      <c r="H658" s="76"/>
      <c r="I658" s="102"/>
      <c r="J658" s="102"/>
      <c r="K658" s="102"/>
      <c r="L658" s="102"/>
      <c r="M658" s="39"/>
      <c r="N658" s="39"/>
      <c r="O658" s="39"/>
    </row>
    <row r="659" spans="1:15" ht="15" x14ac:dyDescent="0.2">
      <c r="A659" s="76"/>
      <c r="B659" s="76"/>
      <c r="C659" s="76"/>
      <c r="D659" s="75"/>
      <c r="E659" s="76"/>
      <c r="F659" s="76"/>
      <c r="G659" s="76"/>
      <c r="H659" s="76"/>
      <c r="I659" s="102"/>
      <c r="J659" s="102"/>
      <c r="K659" s="102"/>
      <c r="L659" s="102"/>
      <c r="M659" s="39"/>
      <c r="N659" s="39"/>
      <c r="O659" s="39"/>
    </row>
    <row r="660" spans="1:15" ht="15" x14ac:dyDescent="0.2">
      <c r="A660" s="76"/>
      <c r="B660" s="76"/>
      <c r="C660" s="76"/>
      <c r="D660" s="75"/>
      <c r="E660" s="76"/>
      <c r="F660" s="76"/>
      <c r="G660" s="76"/>
      <c r="H660" s="76"/>
      <c r="I660" s="102"/>
      <c r="J660" s="102"/>
      <c r="K660" s="102"/>
      <c r="L660" s="102"/>
      <c r="M660" s="39"/>
      <c r="N660" s="39"/>
      <c r="O660" s="39"/>
    </row>
    <row r="661" spans="1:15" ht="15" x14ac:dyDescent="0.2">
      <c r="A661" s="76"/>
      <c r="B661" s="76"/>
      <c r="C661" s="76"/>
      <c r="D661" s="75"/>
      <c r="E661" s="76"/>
      <c r="F661" s="76"/>
      <c r="G661" s="76"/>
      <c r="H661" s="76"/>
      <c r="I661" s="102"/>
      <c r="J661" s="102"/>
      <c r="K661" s="102"/>
      <c r="L661" s="102"/>
      <c r="M661" s="39"/>
      <c r="N661" s="39"/>
      <c r="O661" s="39"/>
    </row>
    <row r="662" spans="1:15" ht="15" x14ac:dyDescent="0.2">
      <c r="A662" s="76"/>
      <c r="B662" s="76"/>
      <c r="C662" s="76"/>
      <c r="D662" s="75"/>
      <c r="E662" s="76"/>
      <c r="F662" s="76"/>
      <c r="G662" s="76"/>
      <c r="H662" s="76"/>
      <c r="I662" s="102"/>
      <c r="J662" s="102"/>
      <c r="K662" s="102"/>
      <c r="L662" s="102"/>
      <c r="M662" s="39"/>
      <c r="N662" s="39"/>
      <c r="O662" s="39"/>
    </row>
    <row r="663" spans="1:15" ht="15" x14ac:dyDescent="0.2">
      <c r="A663" s="76"/>
      <c r="B663" s="76"/>
      <c r="C663" s="76"/>
      <c r="D663" s="75"/>
      <c r="E663" s="76"/>
      <c r="F663" s="76"/>
      <c r="G663" s="76"/>
      <c r="H663" s="76"/>
      <c r="I663" s="102"/>
      <c r="J663" s="102"/>
      <c r="K663" s="102"/>
      <c r="L663" s="102"/>
      <c r="M663" s="39"/>
      <c r="N663" s="39"/>
      <c r="O663" s="39"/>
    </row>
    <row r="664" spans="1:15" ht="15" x14ac:dyDescent="0.2">
      <c r="A664" s="76"/>
      <c r="B664" s="76"/>
      <c r="C664" s="76"/>
      <c r="D664" s="75"/>
      <c r="E664" s="76"/>
      <c r="F664" s="76"/>
      <c r="G664" s="76"/>
      <c r="H664" s="76"/>
      <c r="I664" s="102"/>
      <c r="J664" s="102"/>
      <c r="K664" s="102"/>
      <c r="L664" s="102"/>
      <c r="M664" s="39"/>
      <c r="N664" s="39"/>
      <c r="O664" s="39"/>
    </row>
    <row r="665" spans="1:15" ht="15" x14ac:dyDescent="0.2">
      <c r="A665" s="76"/>
      <c r="B665" s="76"/>
      <c r="C665" s="76"/>
      <c r="D665" s="75"/>
      <c r="E665" s="76"/>
      <c r="F665" s="76"/>
      <c r="G665" s="76"/>
      <c r="H665" s="76"/>
      <c r="I665" s="102"/>
      <c r="J665" s="102"/>
      <c r="K665" s="102"/>
      <c r="L665" s="102"/>
      <c r="M665" s="39"/>
      <c r="N665" s="39"/>
      <c r="O665" s="39"/>
    </row>
    <row r="666" spans="1:15" ht="15" x14ac:dyDescent="0.2">
      <c r="A666" s="76"/>
      <c r="B666" s="76"/>
      <c r="C666" s="76"/>
      <c r="D666" s="75"/>
      <c r="E666" s="76"/>
      <c r="F666" s="76"/>
      <c r="G666" s="76"/>
      <c r="H666" s="76"/>
      <c r="I666" s="102"/>
      <c r="J666" s="102"/>
      <c r="K666" s="102"/>
      <c r="L666" s="102"/>
      <c r="M666" s="39"/>
      <c r="N666" s="39"/>
      <c r="O666" s="39"/>
    </row>
    <row r="667" spans="1:15" ht="15" x14ac:dyDescent="0.2">
      <c r="A667" s="76"/>
      <c r="B667" s="76"/>
      <c r="C667" s="76"/>
      <c r="D667" s="75"/>
      <c r="E667" s="76"/>
      <c r="F667" s="76"/>
      <c r="G667" s="76"/>
      <c r="H667" s="76"/>
      <c r="I667" s="102"/>
      <c r="J667" s="102"/>
      <c r="K667" s="102"/>
      <c r="L667" s="102"/>
      <c r="M667" s="39"/>
      <c r="N667" s="39"/>
      <c r="O667" s="39"/>
    </row>
    <row r="668" spans="1:15" ht="15" x14ac:dyDescent="0.2">
      <c r="A668" s="76"/>
      <c r="B668" s="76"/>
      <c r="C668" s="76"/>
      <c r="D668" s="75"/>
      <c r="E668" s="76"/>
      <c r="F668" s="76"/>
      <c r="G668" s="76"/>
      <c r="H668" s="76"/>
      <c r="I668" s="102"/>
      <c r="J668" s="102"/>
      <c r="K668" s="102"/>
      <c r="L668" s="102"/>
      <c r="M668" s="39"/>
      <c r="N668" s="39"/>
      <c r="O668" s="39"/>
    </row>
    <row r="669" spans="1:15" ht="15" x14ac:dyDescent="0.2">
      <c r="A669" s="76"/>
      <c r="B669" s="76"/>
      <c r="C669" s="76"/>
      <c r="D669" s="75"/>
      <c r="E669" s="76"/>
      <c r="F669" s="76"/>
      <c r="G669" s="76"/>
      <c r="H669" s="76"/>
      <c r="I669" s="102"/>
      <c r="J669" s="102"/>
      <c r="K669" s="102"/>
      <c r="L669" s="102"/>
      <c r="M669" s="39"/>
      <c r="N669" s="39"/>
      <c r="O669" s="39"/>
    </row>
    <row r="670" spans="1:15" ht="15" x14ac:dyDescent="0.2">
      <c r="A670" s="76"/>
      <c r="B670" s="76"/>
      <c r="C670" s="76"/>
      <c r="D670" s="75"/>
      <c r="E670" s="76"/>
      <c r="F670" s="76"/>
      <c r="G670" s="76"/>
      <c r="H670" s="76"/>
      <c r="I670" s="102"/>
      <c r="J670" s="102"/>
      <c r="K670" s="102"/>
      <c r="L670" s="102"/>
      <c r="M670" s="39"/>
      <c r="N670" s="39"/>
      <c r="O670" s="39"/>
    </row>
    <row r="671" spans="1:15" ht="15" x14ac:dyDescent="0.2">
      <c r="A671" s="76"/>
      <c r="B671" s="76"/>
      <c r="C671" s="76"/>
      <c r="D671" s="75"/>
      <c r="E671" s="76"/>
      <c r="F671" s="76"/>
      <c r="G671" s="76"/>
      <c r="H671" s="76"/>
      <c r="I671" s="102"/>
      <c r="J671" s="102"/>
      <c r="K671" s="102"/>
      <c r="L671" s="102"/>
      <c r="M671" s="39"/>
      <c r="N671" s="39"/>
      <c r="O671" s="39"/>
    </row>
    <row r="672" spans="1:15" ht="15" x14ac:dyDescent="0.2">
      <c r="A672" s="76"/>
      <c r="B672" s="76"/>
      <c r="C672" s="76"/>
      <c r="D672" s="75"/>
      <c r="E672" s="76"/>
      <c r="F672" s="76"/>
      <c r="G672" s="76"/>
      <c r="H672" s="76"/>
      <c r="I672" s="102"/>
      <c r="J672" s="102"/>
      <c r="K672" s="102"/>
      <c r="L672" s="102"/>
      <c r="M672" s="39"/>
      <c r="N672" s="39"/>
      <c r="O672" s="39"/>
    </row>
    <row r="673" spans="1:15" ht="15" x14ac:dyDescent="0.2">
      <c r="A673" s="76"/>
      <c r="B673" s="76"/>
      <c r="C673" s="76"/>
      <c r="D673" s="75"/>
      <c r="E673" s="76"/>
      <c r="F673" s="76"/>
      <c r="G673" s="76"/>
      <c r="H673" s="76"/>
      <c r="I673" s="102"/>
      <c r="J673" s="102"/>
      <c r="K673" s="102"/>
      <c r="L673" s="102"/>
      <c r="M673" s="39"/>
      <c r="N673" s="39"/>
      <c r="O673" s="39"/>
    </row>
    <row r="674" spans="1:15" ht="15" x14ac:dyDescent="0.2">
      <c r="A674" s="76"/>
      <c r="B674" s="76"/>
      <c r="C674" s="76"/>
      <c r="D674" s="75"/>
      <c r="E674" s="76"/>
      <c r="F674" s="76"/>
      <c r="G674" s="76"/>
      <c r="H674" s="76"/>
      <c r="I674" s="102"/>
      <c r="J674" s="102"/>
      <c r="K674" s="102"/>
      <c r="L674" s="102"/>
      <c r="M674" s="39"/>
      <c r="N674" s="39"/>
      <c r="O674" s="39"/>
    </row>
    <row r="675" spans="1:15" ht="15" x14ac:dyDescent="0.2">
      <c r="A675" s="76"/>
      <c r="B675" s="76"/>
      <c r="C675" s="76"/>
      <c r="D675" s="75"/>
      <c r="E675" s="76"/>
      <c r="F675" s="76"/>
      <c r="G675" s="76"/>
      <c r="H675" s="76"/>
      <c r="I675" s="102"/>
      <c r="J675" s="102"/>
      <c r="K675" s="102"/>
      <c r="L675" s="102"/>
      <c r="M675" s="39"/>
      <c r="N675" s="39"/>
      <c r="O675" s="39"/>
    </row>
    <row r="676" spans="1:15" ht="15" x14ac:dyDescent="0.2">
      <c r="A676" s="76"/>
      <c r="B676" s="76"/>
      <c r="C676" s="76"/>
      <c r="D676" s="75"/>
      <c r="E676" s="76"/>
      <c r="F676" s="76"/>
      <c r="G676" s="76"/>
      <c r="H676" s="76"/>
      <c r="I676" s="102"/>
      <c r="J676" s="102"/>
      <c r="K676" s="102"/>
      <c r="L676" s="102"/>
      <c r="M676" s="39"/>
      <c r="N676" s="39"/>
      <c r="O676" s="39"/>
    </row>
    <row r="677" spans="1:15" ht="15" x14ac:dyDescent="0.2">
      <c r="A677" s="76"/>
      <c r="B677" s="76"/>
      <c r="C677" s="76"/>
      <c r="D677" s="75"/>
      <c r="E677" s="76"/>
      <c r="F677" s="76"/>
      <c r="G677" s="76"/>
      <c r="H677" s="76"/>
      <c r="I677" s="102"/>
      <c r="J677" s="102"/>
      <c r="K677" s="102"/>
      <c r="L677" s="102"/>
      <c r="M677" s="39"/>
      <c r="N677" s="39"/>
      <c r="O677" s="39"/>
    </row>
    <row r="678" spans="1:15" ht="15" x14ac:dyDescent="0.2">
      <c r="A678" s="76"/>
      <c r="B678" s="76"/>
      <c r="C678" s="76"/>
      <c r="D678" s="75"/>
      <c r="E678" s="76"/>
      <c r="F678" s="76"/>
      <c r="G678" s="76"/>
      <c r="H678" s="76"/>
      <c r="I678" s="102"/>
      <c r="J678" s="102"/>
      <c r="K678" s="102"/>
      <c r="L678" s="102"/>
      <c r="M678" s="39"/>
      <c r="N678" s="39"/>
      <c r="O678" s="39"/>
    </row>
    <row r="679" spans="1:15" ht="15" x14ac:dyDescent="0.2">
      <c r="A679" s="76"/>
      <c r="B679" s="76"/>
      <c r="C679" s="76"/>
      <c r="D679" s="75"/>
      <c r="E679" s="76"/>
      <c r="F679" s="76"/>
      <c r="G679" s="76"/>
      <c r="H679" s="76"/>
      <c r="I679" s="102"/>
      <c r="J679" s="102"/>
      <c r="K679" s="102"/>
      <c r="L679" s="102"/>
      <c r="M679" s="39"/>
      <c r="N679" s="39"/>
      <c r="O679" s="39"/>
    </row>
    <row r="680" spans="1:15" ht="15" x14ac:dyDescent="0.2">
      <c r="A680" s="76"/>
      <c r="B680" s="76"/>
      <c r="C680" s="76"/>
      <c r="D680" s="75"/>
      <c r="E680" s="76"/>
      <c r="F680" s="76"/>
      <c r="G680" s="76"/>
      <c r="H680" s="76"/>
      <c r="I680" s="102"/>
      <c r="J680" s="102"/>
      <c r="K680" s="102"/>
      <c r="L680" s="102"/>
      <c r="M680" s="39"/>
      <c r="N680" s="39"/>
      <c r="O680" s="39"/>
    </row>
    <row r="681" spans="1:15" ht="15" x14ac:dyDescent="0.2">
      <c r="A681" s="76"/>
      <c r="B681" s="76"/>
      <c r="C681" s="76"/>
      <c r="D681" s="75"/>
      <c r="E681" s="76"/>
      <c r="F681" s="76"/>
      <c r="G681" s="76"/>
      <c r="H681" s="76"/>
      <c r="I681" s="102"/>
      <c r="J681" s="102"/>
      <c r="K681" s="102"/>
      <c r="L681" s="102"/>
      <c r="M681" s="39"/>
      <c r="N681" s="39"/>
      <c r="O681" s="39"/>
    </row>
    <row r="682" spans="1:15" ht="15" x14ac:dyDescent="0.2">
      <c r="A682" s="76"/>
      <c r="B682" s="76"/>
      <c r="C682" s="76"/>
      <c r="D682" s="75"/>
      <c r="E682" s="76"/>
      <c r="F682" s="76"/>
      <c r="G682" s="76"/>
      <c r="H682" s="76"/>
      <c r="I682" s="102"/>
      <c r="J682" s="102"/>
      <c r="K682" s="102"/>
      <c r="L682" s="102"/>
      <c r="M682" s="39"/>
      <c r="N682" s="39"/>
      <c r="O682" s="39"/>
    </row>
    <row r="683" spans="1:15" ht="15" x14ac:dyDescent="0.2">
      <c r="A683" s="76"/>
      <c r="B683" s="76"/>
      <c r="C683" s="76"/>
      <c r="D683" s="75"/>
      <c r="E683" s="76"/>
      <c r="F683" s="76"/>
      <c r="G683" s="76"/>
      <c r="H683" s="76"/>
      <c r="I683" s="102"/>
      <c r="J683" s="102"/>
      <c r="K683" s="102"/>
      <c r="L683" s="102"/>
      <c r="M683" s="39"/>
      <c r="N683" s="39"/>
      <c r="O683" s="39"/>
    </row>
    <row r="684" spans="1:15" ht="15" x14ac:dyDescent="0.2">
      <c r="A684" s="76"/>
      <c r="B684" s="76"/>
      <c r="C684" s="76"/>
      <c r="D684" s="75"/>
      <c r="E684" s="76"/>
      <c r="F684" s="76"/>
      <c r="G684" s="76"/>
      <c r="H684" s="76"/>
      <c r="I684" s="102"/>
      <c r="J684" s="102"/>
      <c r="K684" s="102"/>
      <c r="L684" s="102"/>
      <c r="M684" s="39"/>
      <c r="N684" s="39"/>
      <c r="O684" s="39"/>
    </row>
    <row r="685" spans="1:15" ht="15" x14ac:dyDescent="0.2">
      <c r="A685" s="76"/>
      <c r="B685" s="76"/>
      <c r="C685" s="76"/>
      <c r="D685" s="75"/>
      <c r="E685" s="76"/>
      <c r="F685" s="76"/>
      <c r="G685" s="76"/>
      <c r="H685" s="76"/>
      <c r="I685" s="102"/>
      <c r="J685" s="102"/>
      <c r="K685" s="102"/>
      <c r="L685" s="102"/>
      <c r="M685" s="39"/>
      <c r="N685" s="39"/>
      <c r="O685" s="39"/>
    </row>
    <row r="686" spans="1:15" ht="15" x14ac:dyDescent="0.2">
      <c r="A686" s="76"/>
      <c r="B686" s="76"/>
      <c r="C686" s="76"/>
      <c r="D686" s="75"/>
      <c r="E686" s="76"/>
      <c r="F686" s="76"/>
      <c r="G686" s="76"/>
      <c r="H686" s="76"/>
      <c r="I686" s="102"/>
      <c r="J686" s="102"/>
      <c r="K686" s="102"/>
      <c r="L686" s="102"/>
      <c r="M686" s="39"/>
      <c r="N686" s="39"/>
      <c r="O686" s="39"/>
    </row>
    <row r="687" spans="1:15" ht="15" x14ac:dyDescent="0.2">
      <c r="A687" s="76"/>
      <c r="B687" s="76"/>
      <c r="C687" s="76"/>
      <c r="D687" s="75"/>
      <c r="E687" s="76"/>
      <c r="F687" s="76"/>
      <c r="G687" s="76"/>
      <c r="H687" s="76"/>
      <c r="I687" s="102"/>
      <c r="J687" s="102"/>
      <c r="K687" s="102"/>
      <c r="L687" s="102"/>
      <c r="M687" s="39"/>
      <c r="N687" s="39"/>
      <c r="O687" s="39"/>
    </row>
    <row r="688" spans="1:15" ht="15" x14ac:dyDescent="0.2">
      <c r="A688" s="76"/>
      <c r="B688" s="76"/>
      <c r="C688" s="76"/>
      <c r="D688" s="75"/>
      <c r="E688" s="76"/>
      <c r="F688" s="76"/>
      <c r="G688" s="76"/>
      <c r="H688" s="76"/>
      <c r="I688" s="102"/>
      <c r="J688" s="102"/>
      <c r="K688" s="102"/>
      <c r="L688" s="102"/>
      <c r="M688" s="39"/>
      <c r="N688" s="39"/>
      <c r="O688" s="39"/>
    </row>
    <row r="689" spans="1:15" ht="15" x14ac:dyDescent="0.2">
      <c r="A689" s="76"/>
      <c r="B689" s="76"/>
      <c r="C689" s="76"/>
      <c r="D689" s="75"/>
      <c r="E689" s="76"/>
      <c r="F689" s="76"/>
      <c r="G689" s="76"/>
      <c r="H689" s="76"/>
      <c r="I689" s="102"/>
      <c r="J689" s="102"/>
      <c r="K689" s="102"/>
      <c r="L689" s="102"/>
      <c r="M689" s="39"/>
      <c r="N689" s="39"/>
      <c r="O689" s="39"/>
    </row>
    <row r="690" spans="1:15" ht="15" x14ac:dyDescent="0.2">
      <c r="A690" s="76"/>
      <c r="B690" s="76"/>
      <c r="C690" s="76"/>
      <c r="D690" s="75"/>
      <c r="E690" s="76"/>
      <c r="F690" s="76"/>
      <c r="G690" s="76"/>
      <c r="H690" s="76"/>
      <c r="I690" s="102"/>
      <c r="J690" s="102"/>
      <c r="K690" s="102"/>
      <c r="L690" s="102"/>
      <c r="M690" s="39"/>
      <c r="N690" s="39"/>
      <c r="O690" s="39"/>
    </row>
    <row r="691" spans="1:15" ht="15" x14ac:dyDescent="0.2">
      <c r="A691" s="76"/>
      <c r="B691" s="76"/>
      <c r="C691" s="76"/>
      <c r="D691" s="75"/>
      <c r="E691" s="76"/>
      <c r="F691" s="76"/>
      <c r="G691" s="76"/>
      <c r="H691" s="76"/>
      <c r="I691" s="102"/>
      <c r="J691" s="102"/>
      <c r="K691" s="102"/>
      <c r="L691" s="102"/>
      <c r="M691" s="39"/>
      <c r="N691" s="39"/>
      <c r="O691" s="39"/>
    </row>
    <row r="692" spans="1:15" ht="15" x14ac:dyDescent="0.2">
      <c r="A692" s="76"/>
      <c r="B692" s="76"/>
      <c r="C692" s="76"/>
      <c r="D692" s="75"/>
      <c r="E692" s="76"/>
      <c r="F692" s="76"/>
      <c r="G692" s="76"/>
      <c r="H692" s="76"/>
      <c r="I692" s="102"/>
      <c r="J692" s="102"/>
      <c r="K692" s="102"/>
      <c r="L692" s="102"/>
      <c r="M692" s="39"/>
      <c r="N692" s="39"/>
      <c r="O692" s="39"/>
    </row>
    <row r="693" spans="1:15" ht="15" x14ac:dyDescent="0.2">
      <c r="A693" s="76"/>
      <c r="B693" s="76"/>
      <c r="C693" s="76"/>
      <c r="D693" s="75"/>
      <c r="E693" s="76"/>
      <c r="F693" s="76"/>
      <c r="G693" s="76"/>
      <c r="H693" s="76"/>
      <c r="I693" s="102"/>
      <c r="J693" s="102"/>
      <c r="K693" s="102"/>
      <c r="L693" s="102"/>
      <c r="M693" s="39"/>
      <c r="N693" s="39"/>
      <c r="O693" s="39"/>
    </row>
    <row r="694" spans="1:15" ht="15" x14ac:dyDescent="0.2">
      <c r="A694" s="76"/>
      <c r="B694" s="76"/>
      <c r="C694" s="76"/>
      <c r="D694" s="75"/>
      <c r="E694" s="76"/>
      <c r="F694" s="76"/>
      <c r="G694" s="76"/>
      <c r="H694" s="76"/>
      <c r="I694" s="102"/>
      <c r="J694" s="102"/>
      <c r="K694" s="102"/>
      <c r="L694" s="102"/>
      <c r="M694" s="39"/>
      <c r="N694" s="39"/>
      <c r="O694" s="39"/>
    </row>
    <row r="695" spans="1:15" ht="15" x14ac:dyDescent="0.2">
      <c r="A695" s="76"/>
      <c r="B695" s="76"/>
      <c r="C695" s="76"/>
      <c r="D695" s="75"/>
      <c r="E695" s="76"/>
      <c r="F695" s="76"/>
      <c r="G695" s="76"/>
      <c r="H695" s="76"/>
      <c r="I695" s="102"/>
      <c r="J695" s="102"/>
      <c r="K695" s="102"/>
      <c r="L695" s="102"/>
      <c r="M695" s="39"/>
      <c r="N695" s="39"/>
      <c r="O695" s="39"/>
    </row>
    <row r="696" spans="1:15" ht="15" x14ac:dyDescent="0.2">
      <c r="A696" s="76"/>
      <c r="B696" s="76"/>
      <c r="C696" s="76"/>
      <c r="D696" s="75"/>
      <c r="E696" s="76"/>
      <c r="F696" s="76"/>
      <c r="G696" s="76"/>
      <c r="H696" s="76"/>
      <c r="I696" s="102"/>
      <c r="J696" s="102"/>
      <c r="K696" s="102"/>
      <c r="L696" s="102"/>
      <c r="M696" s="39"/>
      <c r="N696" s="39"/>
      <c r="O696" s="39"/>
    </row>
    <row r="697" spans="1:15" ht="15" x14ac:dyDescent="0.2">
      <c r="A697" s="76"/>
      <c r="B697" s="76"/>
      <c r="C697" s="76"/>
      <c r="D697" s="75"/>
      <c r="E697" s="76"/>
      <c r="F697" s="76"/>
      <c r="G697" s="76"/>
      <c r="H697" s="76"/>
      <c r="I697" s="102"/>
      <c r="J697" s="102"/>
      <c r="K697" s="102"/>
      <c r="L697" s="102"/>
      <c r="M697" s="39"/>
      <c r="N697" s="39"/>
      <c r="O697" s="39"/>
    </row>
    <row r="698" spans="1:15" ht="15" x14ac:dyDescent="0.2">
      <c r="A698" s="76"/>
      <c r="B698" s="76"/>
      <c r="C698" s="76"/>
      <c r="D698" s="75"/>
      <c r="E698" s="76"/>
      <c r="F698" s="76"/>
      <c r="G698" s="76"/>
      <c r="H698" s="76"/>
      <c r="I698" s="102"/>
      <c r="J698" s="102"/>
      <c r="K698" s="102"/>
      <c r="L698" s="102"/>
      <c r="M698" s="39"/>
      <c r="N698" s="39"/>
      <c r="O698" s="39"/>
    </row>
    <row r="699" spans="1:15" ht="15" x14ac:dyDescent="0.2">
      <c r="A699" s="76"/>
      <c r="B699" s="76"/>
      <c r="C699" s="76"/>
      <c r="D699" s="75"/>
      <c r="E699" s="76"/>
      <c r="F699" s="76"/>
      <c r="G699" s="76"/>
      <c r="H699" s="76"/>
      <c r="I699" s="102"/>
      <c r="J699" s="102"/>
      <c r="K699" s="102"/>
      <c r="L699" s="102"/>
      <c r="M699" s="39"/>
      <c r="N699" s="39"/>
      <c r="O699" s="39"/>
    </row>
    <row r="700" spans="1:15" ht="15" x14ac:dyDescent="0.2">
      <c r="A700" s="76"/>
      <c r="B700" s="76"/>
      <c r="C700" s="76"/>
      <c r="D700" s="75"/>
      <c r="E700" s="76"/>
      <c r="F700" s="76"/>
      <c r="G700" s="76"/>
      <c r="H700" s="76"/>
      <c r="I700" s="102"/>
      <c r="J700" s="102"/>
      <c r="K700" s="102"/>
      <c r="L700" s="102"/>
      <c r="M700" s="39"/>
      <c r="N700" s="39"/>
      <c r="O700" s="39"/>
    </row>
    <row r="701" spans="1:15" ht="15" x14ac:dyDescent="0.2">
      <c r="A701" s="76"/>
      <c r="B701" s="76"/>
      <c r="C701" s="76"/>
      <c r="D701" s="75"/>
      <c r="E701" s="76"/>
      <c r="F701" s="76"/>
      <c r="G701" s="76"/>
      <c r="H701" s="76"/>
      <c r="I701" s="102"/>
      <c r="J701" s="102"/>
      <c r="K701" s="102"/>
      <c r="L701" s="102"/>
      <c r="M701" s="39"/>
      <c r="N701" s="39"/>
      <c r="O701" s="39"/>
    </row>
    <row r="702" spans="1:15" ht="15" x14ac:dyDescent="0.2">
      <c r="A702" s="76"/>
      <c r="B702" s="76"/>
      <c r="C702" s="76"/>
      <c r="D702" s="75"/>
      <c r="E702" s="76"/>
      <c r="F702" s="76"/>
      <c r="G702" s="76"/>
      <c r="H702" s="76"/>
      <c r="I702" s="102"/>
      <c r="J702" s="102"/>
      <c r="K702" s="102"/>
      <c r="L702" s="102"/>
      <c r="M702" s="39"/>
      <c r="N702" s="39"/>
      <c r="O702" s="39"/>
    </row>
    <row r="703" spans="1:15" ht="15" x14ac:dyDescent="0.2">
      <c r="A703" s="76"/>
      <c r="B703" s="76"/>
      <c r="C703" s="76"/>
      <c r="D703" s="75"/>
      <c r="E703" s="76"/>
      <c r="F703" s="76"/>
      <c r="G703" s="76"/>
      <c r="H703" s="76"/>
      <c r="I703" s="102"/>
      <c r="J703" s="102"/>
      <c r="K703" s="102"/>
      <c r="L703" s="102"/>
      <c r="M703" s="39"/>
      <c r="N703" s="39"/>
      <c r="O703" s="39"/>
    </row>
    <row r="704" spans="1:15" ht="15" x14ac:dyDescent="0.2">
      <c r="A704" s="76"/>
      <c r="B704" s="76"/>
      <c r="C704" s="76"/>
      <c r="D704" s="75"/>
      <c r="E704" s="76"/>
      <c r="F704" s="76"/>
      <c r="G704" s="76"/>
      <c r="H704" s="76"/>
      <c r="I704" s="102"/>
      <c r="J704" s="102"/>
      <c r="K704" s="102"/>
      <c r="L704" s="102"/>
      <c r="M704" s="39"/>
      <c r="N704" s="39"/>
      <c r="O704" s="39"/>
    </row>
    <row r="705" spans="1:15" ht="15" x14ac:dyDescent="0.2">
      <c r="A705" s="76"/>
      <c r="B705" s="76"/>
      <c r="C705" s="76"/>
      <c r="D705" s="75"/>
      <c r="E705" s="76"/>
      <c r="F705" s="76"/>
      <c r="G705" s="76"/>
      <c r="H705" s="76"/>
      <c r="I705" s="102"/>
      <c r="J705" s="102"/>
      <c r="K705" s="102"/>
      <c r="L705" s="102"/>
      <c r="M705" s="39"/>
      <c r="N705" s="39"/>
      <c r="O705" s="39"/>
    </row>
    <row r="706" spans="1:15" ht="15" x14ac:dyDescent="0.2">
      <c r="A706" s="76"/>
      <c r="B706" s="76"/>
      <c r="C706" s="76"/>
      <c r="D706" s="75"/>
      <c r="E706" s="76"/>
      <c r="F706" s="76"/>
      <c r="G706" s="76"/>
      <c r="H706" s="76"/>
      <c r="I706" s="102"/>
      <c r="J706" s="102"/>
      <c r="K706" s="102"/>
      <c r="L706" s="102"/>
      <c r="M706" s="39"/>
      <c r="N706" s="39"/>
      <c r="O706" s="39"/>
    </row>
    <row r="707" spans="1:15" ht="15" x14ac:dyDescent="0.2">
      <c r="A707" s="76"/>
      <c r="B707" s="76"/>
      <c r="C707" s="76"/>
      <c r="D707" s="75"/>
      <c r="E707" s="76"/>
      <c r="F707" s="76"/>
      <c r="G707" s="76"/>
      <c r="H707" s="76"/>
      <c r="I707" s="102"/>
      <c r="J707" s="102"/>
      <c r="K707" s="102"/>
      <c r="L707" s="102"/>
      <c r="M707" s="39"/>
      <c r="N707" s="39"/>
      <c r="O707" s="39"/>
    </row>
    <row r="708" spans="1:15" ht="15" x14ac:dyDescent="0.2">
      <c r="A708" s="76"/>
      <c r="B708" s="76"/>
      <c r="C708" s="76"/>
      <c r="D708" s="75"/>
      <c r="E708" s="76"/>
      <c r="F708" s="76"/>
      <c r="G708" s="76"/>
      <c r="H708" s="76"/>
      <c r="I708" s="102"/>
      <c r="J708" s="102"/>
      <c r="K708" s="102"/>
      <c r="L708" s="102"/>
      <c r="M708" s="39"/>
      <c r="N708" s="39"/>
      <c r="O708" s="39"/>
    </row>
    <row r="709" spans="1:15" ht="15" x14ac:dyDescent="0.2">
      <c r="A709" s="76"/>
      <c r="B709" s="76"/>
      <c r="C709" s="76"/>
      <c r="D709" s="75"/>
      <c r="E709" s="76"/>
      <c r="F709" s="76"/>
      <c r="G709" s="76"/>
      <c r="H709" s="76"/>
      <c r="I709" s="102"/>
      <c r="J709" s="102"/>
      <c r="K709" s="102"/>
      <c r="L709" s="102"/>
      <c r="M709" s="39"/>
      <c r="N709" s="39"/>
      <c r="O709" s="39"/>
    </row>
    <row r="710" spans="1:15" ht="15" x14ac:dyDescent="0.2">
      <c r="A710" s="76"/>
      <c r="B710" s="76"/>
      <c r="C710" s="76"/>
      <c r="D710" s="75"/>
      <c r="E710" s="76"/>
      <c r="F710" s="76"/>
      <c r="G710" s="76"/>
      <c r="H710" s="76"/>
      <c r="I710" s="102"/>
      <c r="J710" s="102"/>
      <c r="K710" s="102"/>
      <c r="L710" s="102"/>
      <c r="M710" s="39"/>
      <c r="N710" s="39"/>
      <c r="O710" s="39"/>
    </row>
    <row r="711" spans="1:15" ht="15" x14ac:dyDescent="0.2">
      <c r="A711" s="76"/>
      <c r="B711" s="76"/>
      <c r="C711" s="76"/>
      <c r="D711" s="75"/>
      <c r="E711" s="76"/>
      <c r="F711" s="76"/>
      <c r="G711" s="76"/>
      <c r="H711" s="76"/>
      <c r="I711" s="102"/>
      <c r="J711" s="102"/>
      <c r="K711" s="102"/>
      <c r="L711" s="102"/>
      <c r="M711" s="39"/>
      <c r="N711" s="39"/>
      <c r="O711" s="39"/>
    </row>
    <row r="712" spans="1:15" ht="15" x14ac:dyDescent="0.2">
      <c r="A712" s="76"/>
      <c r="B712" s="76"/>
      <c r="C712" s="76"/>
      <c r="D712" s="75"/>
      <c r="E712" s="76"/>
      <c r="F712" s="76"/>
      <c r="G712" s="76"/>
      <c r="H712" s="76"/>
      <c r="I712" s="102"/>
      <c r="J712" s="102"/>
      <c r="K712" s="102"/>
      <c r="L712" s="102"/>
      <c r="M712" s="39"/>
      <c r="N712" s="39"/>
      <c r="O712" s="39"/>
    </row>
    <row r="713" spans="1:15" ht="15" x14ac:dyDescent="0.2">
      <c r="A713" s="76"/>
      <c r="B713" s="76"/>
      <c r="C713" s="76"/>
      <c r="D713" s="75"/>
      <c r="E713" s="76"/>
      <c r="F713" s="76"/>
      <c r="G713" s="76"/>
      <c r="H713" s="76"/>
      <c r="I713" s="102"/>
      <c r="J713" s="102"/>
      <c r="K713" s="102"/>
      <c r="L713" s="102"/>
      <c r="M713" s="39"/>
      <c r="N713" s="39"/>
      <c r="O713" s="39"/>
    </row>
    <row r="714" spans="1:15" ht="15" x14ac:dyDescent="0.2">
      <c r="A714" s="76"/>
      <c r="B714" s="76"/>
      <c r="C714" s="76"/>
      <c r="D714" s="75"/>
      <c r="E714" s="76"/>
      <c r="F714" s="76"/>
      <c r="G714" s="76"/>
      <c r="H714" s="76"/>
      <c r="I714" s="102"/>
      <c r="J714" s="102"/>
      <c r="K714" s="102"/>
      <c r="L714" s="102"/>
      <c r="M714" s="39"/>
      <c r="N714" s="39"/>
      <c r="O714" s="39"/>
    </row>
    <row r="715" spans="1:15" ht="15" x14ac:dyDescent="0.2">
      <c r="A715" s="76"/>
      <c r="B715" s="76"/>
      <c r="C715" s="76"/>
      <c r="D715" s="75"/>
      <c r="E715" s="76"/>
      <c r="F715" s="76"/>
      <c r="G715" s="76"/>
      <c r="H715" s="76"/>
      <c r="I715" s="102"/>
      <c r="J715" s="102"/>
      <c r="K715" s="102"/>
      <c r="L715" s="102"/>
      <c r="M715" s="39"/>
      <c r="N715" s="39"/>
      <c r="O715" s="39"/>
    </row>
    <row r="716" spans="1:15" ht="15" x14ac:dyDescent="0.2">
      <c r="A716" s="76"/>
      <c r="B716" s="76"/>
      <c r="C716" s="76"/>
      <c r="D716" s="75"/>
      <c r="E716" s="76"/>
      <c r="F716" s="76"/>
      <c r="G716" s="76"/>
      <c r="H716" s="76"/>
      <c r="I716" s="102"/>
      <c r="J716" s="102"/>
      <c r="K716" s="102"/>
      <c r="L716" s="102"/>
      <c r="M716" s="39"/>
      <c r="N716" s="39"/>
      <c r="O716" s="39"/>
    </row>
    <row r="717" spans="1:15" ht="15" x14ac:dyDescent="0.2">
      <c r="A717" s="76"/>
      <c r="B717" s="76"/>
      <c r="C717" s="76"/>
      <c r="D717" s="75"/>
      <c r="E717" s="76"/>
      <c r="F717" s="76"/>
      <c r="G717" s="76"/>
      <c r="H717" s="76"/>
      <c r="I717" s="102"/>
      <c r="J717" s="102"/>
      <c r="K717" s="102"/>
      <c r="L717" s="102"/>
      <c r="M717" s="39"/>
      <c r="N717" s="39"/>
      <c r="O717" s="39"/>
    </row>
    <row r="718" spans="1:15" ht="15" x14ac:dyDescent="0.2">
      <c r="A718" s="76"/>
      <c r="B718" s="76"/>
      <c r="C718" s="76"/>
      <c r="D718" s="75"/>
      <c r="E718" s="76"/>
      <c r="F718" s="76"/>
      <c r="G718" s="76"/>
      <c r="H718" s="76"/>
      <c r="I718" s="102"/>
      <c r="J718" s="102"/>
      <c r="K718" s="102"/>
      <c r="L718" s="102"/>
      <c r="M718" s="39"/>
      <c r="N718" s="39"/>
      <c r="O718" s="39"/>
    </row>
    <row r="719" spans="1:15" ht="15" x14ac:dyDescent="0.2">
      <c r="A719" s="76"/>
      <c r="B719" s="76"/>
      <c r="C719" s="76"/>
      <c r="D719" s="75"/>
      <c r="E719" s="76"/>
      <c r="F719" s="76"/>
      <c r="G719" s="76"/>
      <c r="H719" s="76"/>
      <c r="I719" s="102"/>
      <c r="J719" s="102"/>
      <c r="K719" s="102"/>
      <c r="L719" s="102"/>
      <c r="M719" s="39"/>
      <c r="N719" s="39"/>
      <c r="O719" s="39"/>
    </row>
    <row r="720" spans="1:15" ht="15" x14ac:dyDescent="0.2">
      <c r="A720" s="76"/>
      <c r="B720" s="76"/>
      <c r="C720" s="76"/>
      <c r="D720" s="75"/>
      <c r="E720" s="76"/>
      <c r="F720" s="76"/>
      <c r="G720" s="76"/>
      <c r="H720" s="76"/>
      <c r="I720" s="102"/>
      <c r="J720" s="102"/>
      <c r="K720" s="102"/>
      <c r="L720" s="102"/>
      <c r="M720" s="39"/>
      <c r="N720" s="39"/>
      <c r="O720" s="39"/>
    </row>
    <row r="721" spans="1:15" ht="15" x14ac:dyDescent="0.2">
      <c r="A721" s="76"/>
      <c r="B721" s="76"/>
      <c r="C721" s="76"/>
      <c r="D721" s="75"/>
      <c r="E721" s="76"/>
      <c r="F721" s="76"/>
      <c r="G721" s="76"/>
      <c r="H721" s="76"/>
      <c r="I721" s="102"/>
      <c r="J721" s="102"/>
      <c r="K721" s="102"/>
      <c r="L721" s="102"/>
      <c r="M721" s="39"/>
      <c r="N721" s="39"/>
      <c r="O721" s="39"/>
    </row>
    <row r="722" spans="1:15" ht="15" x14ac:dyDescent="0.2">
      <c r="A722" s="76"/>
      <c r="B722" s="76"/>
      <c r="C722" s="76"/>
      <c r="D722" s="75"/>
      <c r="E722" s="76"/>
      <c r="F722" s="76"/>
      <c r="G722" s="76"/>
      <c r="H722" s="76"/>
      <c r="I722" s="102"/>
      <c r="J722" s="102"/>
      <c r="K722" s="102"/>
      <c r="L722" s="102"/>
      <c r="M722" s="39"/>
      <c r="N722" s="39"/>
      <c r="O722" s="39"/>
    </row>
    <row r="723" spans="1:15" ht="15" x14ac:dyDescent="0.2">
      <c r="A723" s="76"/>
      <c r="B723" s="76"/>
      <c r="C723" s="76"/>
      <c r="D723" s="75"/>
      <c r="E723" s="76"/>
      <c r="F723" s="76"/>
      <c r="G723" s="76"/>
      <c r="H723" s="76"/>
      <c r="I723" s="102"/>
      <c r="J723" s="102"/>
      <c r="K723" s="102"/>
      <c r="L723" s="102"/>
      <c r="M723" s="39"/>
      <c r="N723" s="39"/>
      <c r="O723" s="39"/>
    </row>
    <row r="724" spans="1:15" ht="15" x14ac:dyDescent="0.2">
      <c r="A724" s="76"/>
      <c r="B724" s="76"/>
      <c r="C724" s="76"/>
      <c r="D724" s="75"/>
      <c r="E724" s="76"/>
      <c r="F724" s="76"/>
      <c r="G724" s="76"/>
      <c r="H724" s="76"/>
      <c r="I724" s="102"/>
      <c r="J724" s="102"/>
      <c r="K724" s="102"/>
      <c r="L724" s="102"/>
      <c r="M724" s="39"/>
      <c r="N724" s="39"/>
      <c r="O724" s="39"/>
    </row>
    <row r="725" spans="1:15" ht="15" x14ac:dyDescent="0.2">
      <c r="A725" s="76"/>
      <c r="B725" s="76"/>
      <c r="C725" s="76"/>
      <c r="D725" s="75"/>
      <c r="E725" s="76"/>
      <c r="F725" s="76"/>
      <c r="G725" s="76"/>
      <c r="H725" s="76"/>
      <c r="I725" s="102"/>
      <c r="J725" s="102"/>
      <c r="K725" s="102"/>
      <c r="L725" s="102"/>
      <c r="M725" s="39"/>
      <c r="N725" s="39"/>
      <c r="O725" s="39"/>
    </row>
    <row r="726" spans="1:15" ht="15" x14ac:dyDescent="0.2">
      <c r="A726" s="76"/>
      <c r="B726" s="76"/>
      <c r="C726" s="76"/>
      <c r="D726" s="75"/>
      <c r="E726" s="76"/>
      <c r="F726" s="76"/>
      <c r="G726" s="76"/>
      <c r="H726" s="76"/>
      <c r="I726" s="102"/>
      <c r="J726" s="102"/>
      <c r="K726" s="102"/>
      <c r="L726" s="102"/>
      <c r="M726" s="39"/>
      <c r="N726" s="39"/>
      <c r="O726" s="39"/>
    </row>
    <row r="727" spans="1:15" ht="15" x14ac:dyDescent="0.2">
      <c r="A727" s="76"/>
      <c r="B727" s="76"/>
      <c r="C727" s="76"/>
      <c r="D727" s="75"/>
      <c r="E727" s="76"/>
      <c r="F727" s="76"/>
      <c r="G727" s="76"/>
      <c r="H727" s="76"/>
      <c r="I727" s="102"/>
      <c r="J727" s="102"/>
      <c r="K727" s="102"/>
      <c r="L727" s="102"/>
      <c r="M727" s="39"/>
      <c r="N727" s="39"/>
      <c r="O727" s="39"/>
    </row>
    <row r="728" spans="1:15" ht="15" x14ac:dyDescent="0.2">
      <c r="A728" s="76"/>
      <c r="B728" s="76"/>
      <c r="C728" s="76"/>
      <c r="D728" s="75"/>
      <c r="E728" s="76"/>
      <c r="F728" s="76"/>
      <c r="G728" s="76"/>
      <c r="H728" s="76"/>
      <c r="I728" s="102"/>
      <c r="J728" s="102"/>
      <c r="K728" s="102"/>
      <c r="L728" s="102"/>
      <c r="M728" s="39"/>
      <c r="N728" s="39"/>
      <c r="O728" s="39"/>
    </row>
    <row r="729" spans="1:15" ht="15" x14ac:dyDescent="0.2">
      <c r="A729" s="76"/>
      <c r="B729" s="76"/>
      <c r="C729" s="76"/>
      <c r="D729" s="75"/>
      <c r="E729" s="76"/>
      <c r="F729" s="76"/>
      <c r="G729" s="76"/>
      <c r="H729" s="76"/>
      <c r="I729" s="102"/>
      <c r="J729" s="102"/>
      <c r="K729" s="102"/>
      <c r="L729" s="102"/>
      <c r="M729" s="39"/>
      <c r="N729" s="39"/>
      <c r="O729" s="39"/>
    </row>
    <row r="730" spans="1:15" ht="15" x14ac:dyDescent="0.2">
      <c r="A730" s="76"/>
      <c r="B730" s="76"/>
      <c r="C730" s="76"/>
      <c r="D730" s="75"/>
      <c r="E730" s="76"/>
      <c r="F730" s="76"/>
      <c r="G730" s="76"/>
      <c r="H730" s="76"/>
      <c r="I730" s="102"/>
      <c r="J730" s="102"/>
      <c r="K730" s="102"/>
      <c r="L730" s="102"/>
      <c r="M730" s="39"/>
      <c r="N730" s="39"/>
      <c r="O730" s="39"/>
    </row>
    <row r="731" spans="1:15" ht="15" x14ac:dyDescent="0.2">
      <c r="A731" s="76"/>
      <c r="B731" s="76"/>
      <c r="C731" s="76"/>
      <c r="D731" s="75"/>
      <c r="E731" s="76"/>
      <c r="F731" s="76"/>
      <c r="G731" s="76"/>
      <c r="H731" s="76"/>
      <c r="I731" s="102"/>
      <c r="J731" s="102"/>
      <c r="K731" s="102"/>
      <c r="L731" s="102"/>
      <c r="M731" s="39"/>
      <c r="N731" s="39"/>
      <c r="O731" s="39"/>
    </row>
    <row r="732" spans="1:15" ht="15" x14ac:dyDescent="0.2">
      <c r="A732" s="76"/>
      <c r="B732" s="76"/>
      <c r="C732" s="76"/>
      <c r="D732" s="75"/>
      <c r="E732" s="76"/>
      <c r="F732" s="76"/>
      <c r="G732" s="76"/>
      <c r="H732" s="76"/>
      <c r="I732" s="102"/>
      <c r="J732" s="102"/>
      <c r="K732" s="102"/>
      <c r="L732" s="102"/>
      <c r="M732" s="39"/>
      <c r="N732" s="39"/>
      <c r="O732" s="39"/>
    </row>
    <row r="733" spans="1:15" ht="15" x14ac:dyDescent="0.2">
      <c r="A733" s="76"/>
      <c r="B733" s="76"/>
      <c r="C733" s="76"/>
      <c r="D733" s="75"/>
      <c r="E733" s="76"/>
      <c r="F733" s="76"/>
      <c r="G733" s="76"/>
      <c r="H733" s="76"/>
      <c r="I733" s="102"/>
      <c r="J733" s="102"/>
      <c r="K733" s="102"/>
      <c r="L733" s="102"/>
      <c r="M733" s="39"/>
      <c r="N733" s="39"/>
      <c r="O733" s="39"/>
    </row>
    <row r="734" spans="1:15" ht="15" x14ac:dyDescent="0.2">
      <c r="A734" s="76"/>
      <c r="B734" s="76"/>
      <c r="C734" s="76"/>
      <c r="D734" s="75"/>
      <c r="E734" s="76"/>
      <c r="F734" s="76"/>
      <c r="G734" s="76"/>
      <c r="H734" s="76"/>
      <c r="I734" s="102"/>
      <c r="J734" s="102"/>
      <c r="K734" s="102"/>
      <c r="L734" s="102"/>
      <c r="M734" s="39"/>
      <c r="N734" s="39"/>
      <c r="O734" s="39"/>
    </row>
    <row r="735" spans="1:15" ht="15" x14ac:dyDescent="0.2">
      <c r="A735" s="76"/>
      <c r="B735" s="76"/>
      <c r="C735" s="76"/>
      <c r="D735" s="75"/>
      <c r="E735" s="76"/>
      <c r="F735" s="76"/>
      <c r="G735" s="76"/>
      <c r="H735" s="76"/>
      <c r="I735" s="102"/>
      <c r="J735" s="102"/>
      <c r="K735" s="102"/>
      <c r="L735" s="102"/>
      <c r="M735" s="39"/>
      <c r="N735" s="39"/>
      <c r="O735" s="39"/>
    </row>
    <row r="736" spans="1:15" ht="15" x14ac:dyDescent="0.2">
      <c r="A736" s="76"/>
      <c r="B736" s="76"/>
      <c r="C736" s="76"/>
      <c r="D736" s="75"/>
      <c r="E736" s="76"/>
      <c r="F736" s="76"/>
      <c r="G736" s="76"/>
      <c r="H736" s="76"/>
      <c r="I736" s="102"/>
      <c r="J736" s="102"/>
      <c r="K736" s="102"/>
      <c r="L736" s="102"/>
      <c r="M736" s="39"/>
      <c r="N736" s="39"/>
      <c r="O736" s="39"/>
    </row>
    <row r="737" spans="1:15" ht="15" x14ac:dyDescent="0.2">
      <c r="A737" s="76"/>
      <c r="B737" s="76"/>
      <c r="C737" s="76"/>
      <c r="D737" s="75"/>
      <c r="E737" s="76"/>
      <c r="F737" s="76"/>
      <c r="G737" s="76"/>
      <c r="H737" s="76"/>
      <c r="I737" s="102"/>
      <c r="J737" s="102"/>
      <c r="K737" s="102"/>
      <c r="L737" s="102"/>
      <c r="M737" s="39"/>
      <c r="N737" s="39"/>
      <c r="O737" s="39"/>
    </row>
    <row r="738" spans="1:15" ht="15" x14ac:dyDescent="0.2">
      <c r="A738" s="76"/>
      <c r="B738" s="76"/>
      <c r="C738" s="76"/>
      <c r="D738" s="75"/>
      <c r="E738" s="76"/>
      <c r="F738" s="76"/>
      <c r="G738" s="76"/>
      <c r="H738" s="76"/>
      <c r="I738" s="102"/>
      <c r="J738" s="102"/>
      <c r="K738" s="102"/>
      <c r="L738" s="102"/>
      <c r="M738" s="39"/>
      <c r="N738" s="39"/>
      <c r="O738" s="39"/>
    </row>
    <row r="739" spans="1:15" ht="15" x14ac:dyDescent="0.2">
      <c r="A739" s="76"/>
      <c r="B739" s="76"/>
      <c r="C739" s="76"/>
      <c r="D739" s="75"/>
      <c r="E739" s="76"/>
      <c r="F739" s="76"/>
      <c r="G739" s="76"/>
      <c r="H739" s="76"/>
      <c r="I739" s="102"/>
      <c r="J739" s="102"/>
      <c r="K739" s="102"/>
      <c r="L739" s="102"/>
      <c r="M739" s="39"/>
      <c r="N739" s="39"/>
      <c r="O739" s="39"/>
    </row>
    <row r="740" spans="1:15" ht="15" x14ac:dyDescent="0.2">
      <c r="A740" s="76"/>
      <c r="B740" s="76"/>
      <c r="C740" s="76"/>
      <c r="D740" s="75"/>
      <c r="E740" s="76"/>
      <c r="F740" s="76"/>
      <c r="G740" s="76"/>
      <c r="H740" s="76"/>
      <c r="I740" s="102"/>
      <c r="J740" s="102"/>
      <c r="K740" s="102"/>
      <c r="L740" s="102"/>
      <c r="M740" s="39"/>
      <c r="N740" s="39"/>
      <c r="O740" s="39"/>
    </row>
    <row r="741" spans="1:15" ht="15" x14ac:dyDescent="0.2">
      <c r="A741" s="76"/>
      <c r="B741" s="76"/>
      <c r="C741" s="76"/>
      <c r="D741" s="75"/>
      <c r="E741" s="76"/>
      <c r="F741" s="76"/>
      <c r="G741" s="76"/>
      <c r="H741" s="76"/>
      <c r="I741" s="102"/>
      <c r="J741" s="102"/>
      <c r="K741" s="102"/>
      <c r="L741" s="102"/>
      <c r="M741" s="39"/>
      <c r="N741" s="39"/>
      <c r="O741" s="39"/>
    </row>
    <row r="742" spans="1:15" ht="15" x14ac:dyDescent="0.2">
      <c r="A742" s="76"/>
      <c r="B742" s="76"/>
      <c r="C742" s="76"/>
      <c r="D742" s="75"/>
      <c r="E742" s="76"/>
      <c r="F742" s="76"/>
      <c r="G742" s="76"/>
      <c r="H742" s="76"/>
      <c r="I742" s="102"/>
      <c r="J742" s="102"/>
      <c r="K742" s="102"/>
      <c r="L742" s="102"/>
      <c r="M742" s="39"/>
      <c r="N742" s="39"/>
      <c r="O742" s="39"/>
    </row>
    <row r="743" spans="1:15" ht="15" x14ac:dyDescent="0.2">
      <c r="A743" s="76"/>
      <c r="B743" s="76"/>
      <c r="C743" s="76"/>
      <c r="D743" s="75"/>
      <c r="E743" s="76"/>
      <c r="F743" s="76"/>
      <c r="G743" s="76"/>
      <c r="H743" s="76"/>
      <c r="I743" s="102"/>
      <c r="J743" s="102"/>
      <c r="K743" s="102"/>
      <c r="L743" s="102"/>
      <c r="M743" s="39"/>
      <c r="N743" s="39"/>
      <c r="O743" s="39"/>
    </row>
    <row r="744" spans="1:15" ht="15" x14ac:dyDescent="0.2">
      <c r="A744" s="76"/>
      <c r="B744" s="76"/>
      <c r="C744" s="76"/>
      <c r="D744" s="75"/>
      <c r="E744" s="76"/>
      <c r="F744" s="76"/>
      <c r="G744" s="76"/>
      <c r="H744" s="76"/>
      <c r="I744" s="102"/>
      <c r="J744" s="102"/>
      <c r="K744" s="102"/>
      <c r="L744" s="102"/>
      <c r="M744" s="39"/>
      <c r="N744" s="39"/>
      <c r="O744" s="39"/>
    </row>
    <row r="745" spans="1:15" ht="15" x14ac:dyDescent="0.2">
      <c r="A745" s="76"/>
      <c r="B745" s="76"/>
      <c r="C745" s="76"/>
      <c r="D745" s="75"/>
      <c r="E745" s="76"/>
      <c r="F745" s="76"/>
      <c r="G745" s="76"/>
      <c r="H745" s="76"/>
      <c r="I745" s="102"/>
      <c r="J745" s="102"/>
      <c r="K745" s="102"/>
      <c r="L745" s="102"/>
      <c r="M745" s="39"/>
      <c r="N745" s="39"/>
      <c r="O745" s="39"/>
    </row>
    <row r="746" spans="1:15" ht="15" x14ac:dyDescent="0.2">
      <c r="A746" s="76"/>
      <c r="B746" s="76"/>
      <c r="C746" s="76"/>
      <c r="D746" s="75"/>
      <c r="E746" s="76"/>
      <c r="F746" s="76"/>
      <c r="G746" s="76"/>
      <c r="H746" s="76"/>
      <c r="I746" s="102"/>
      <c r="J746" s="102"/>
      <c r="K746" s="102"/>
      <c r="L746" s="102"/>
      <c r="M746" s="39"/>
      <c r="N746" s="39"/>
      <c r="O746" s="39"/>
    </row>
    <row r="747" spans="1:15" ht="15" x14ac:dyDescent="0.2">
      <c r="A747" s="76"/>
      <c r="B747" s="76"/>
      <c r="C747" s="76"/>
      <c r="D747" s="75"/>
      <c r="E747" s="76"/>
      <c r="F747" s="76"/>
      <c r="G747" s="76"/>
      <c r="H747" s="76"/>
      <c r="I747" s="102"/>
      <c r="J747" s="102"/>
      <c r="K747" s="102"/>
      <c r="L747" s="102"/>
      <c r="M747" s="39"/>
      <c r="N747" s="39"/>
      <c r="O747" s="39"/>
    </row>
    <row r="748" spans="1:15" ht="15" x14ac:dyDescent="0.2">
      <c r="A748" s="76"/>
      <c r="B748" s="76"/>
      <c r="C748" s="76"/>
      <c r="D748" s="75"/>
      <c r="E748" s="76"/>
      <c r="F748" s="76"/>
      <c r="G748" s="76"/>
      <c r="H748" s="76"/>
      <c r="I748" s="102"/>
      <c r="J748" s="102"/>
      <c r="K748" s="102"/>
      <c r="L748" s="102"/>
      <c r="M748" s="39"/>
      <c r="N748" s="39"/>
      <c r="O748" s="39"/>
    </row>
    <row r="749" spans="1:15" ht="15" x14ac:dyDescent="0.2">
      <c r="A749" s="76"/>
      <c r="B749" s="76"/>
      <c r="C749" s="76"/>
      <c r="D749" s="75"/>
      <c r="E749" s="76"/>
      <c r="F749" s="76"/>
      <c r="G749" s="76"/>
      <c r="H749" s="76"/>
      <c r="I749" s="102"/>
      <c r="J749" s="102"/>
      <c r="K749" s="102"/>
      <c r="L749" s="102"/>
      <c r="M749" s="39"/>
      <c r="N749" s="39"/>
      <c r="O749" s="39"/>
    </row>
    <row r="750" spans="1:15" ht="15" x14ac:dyDescent="0.2">
      <c r="A750" s="76"/>
      <c r="B750" s="76"/>
      <c r="C750" s="76"/>
      <c r="D750" s="75"/>
      <c r="E750" s="76"/>
      <c r="F750" s="76"/>
      <c r="G750" s="76"/>
      <c r="H750" s="76"/>
      <c r="I750" s="102"/>
      <c r="J750" s="102"/>
      <c r="K750" s="102"/>
      <c r="L750" s="102"/>
      <c r="M750" s="39"/>
      <c r="N750" s="39"/>
      <c r="O750" s="39"/>
    </row>
    <row r="751" spans="1:15" ht="15" x14ac:dyDescent="0.2">
      <c r="A751" s="76"/>
      <c r="B751" s="76"/>
      <c r="C751" s="76"/>
      <c r="D751" s="75"/>
      <c r="E751" s="76"/>
      <c r="F751" s="76"/>
      <c r="G751" s="76"/>
      <c r="H751" s="76"/>
      <c r="I751" s="102"/>
      <c r="J751" s="102"/>
      <c r="K751" s="102"/>
      <c r="L751" s="102"/>
      <c r="M751" s="39"/>
      <c r="N751" s="39"/>
      <c r="O751" s="39"/>
    </row>
    <row r="752" spans="1:15" ht="15" x14ac:dyDescent="0.2">
      <c r="A752" s="76"/>
      <c r="B752" s="76"/>
      <c r="C752" s="76"/>
      <c r="D752" s="75"/>
      <c r="E752" s="76"/>
      <c r="F752" s="76"/>
      <c r="G752" s="76"/>
      <c r="H752" s="76"/>
      <c r="I752" s="102"/>
      <c r="J752" s="102"/>
      <c r="K752" s="102"/>
      <c r="L752" s="102"/>
      <c r="M752" s="39"/>
      <c r="N752" s="39"/>
      <c r="O752" s="39"/>
    </row>
    <row r="753" spans="1:15" ht="15" x14ac:dyDescent="0.2">
      <c r="A753" s="76"/>
      <c r="B753" s="76"/>
      <c r="C753" s="76"/>
      <c r="D753" s="75"/>
      <c r="E753" s="76"/>
      <c r="F753" s="76"/>
      <c r="G753" s="76"/>
      <c r="H753" s="76"/>
      <c r="I753" s="102"/>
      <c r="J753" s="102"/>
      <c r="K753" s="102"/>
      <c r="L753" s="102"/>
      <c r="M753" s="39"/>
      <c r="N753" s="39"/>
      <c r="O753" s="39"/>
    </row>
    <row r="754" spans="1:15" ht="15" x14ac:dyDescent="0.2">
      <c r="A754" s="76"/>
      <c r="B754" s="76"/>
      <c r="C754" s="76"/>
      <c r="D754" s="75"/>
      <c r="E754" s="76"/>
      <c r="F754" s="76"/>
      <c r="G754" s="76"/>
      <c r="H754" s="76"/>
      <c r="I754" s="102"/>
      <c r="J754" s="102"/>
      <c r="K754" s="102"/>
      <c r="L754" s="102"/>
      <c r="M754" s="39"/>
      <c r="N754" s="39"/>
      <c r="O754" s="39"/>
    </row>
    <row r="755" spans="1:15" ht="15" x14ac:dyDescent="0.2">
      <c r="A755" s="76"/>
      <c r="B755" s="76"/>
      <c r="C755" s="76"/>
      <c r="D755" s="75"/>
      <c r="E755" s="76"/>
      <c r="F755" s="76"/>
      <c r="G755" s="76"/>
      <c r="H755" s="76"/>
      <c r="I755" s="102"/>
      <c r="J755" s="102"/>
      <c r="K755" s="102"/>
      <c r="L755" s="102"/>
      <c r="M755" s="39"/>
      <c r="N755" s="39"/>
      <c r="O755" s="39"/>
    </row>
    <row r="756" spans="1:15" ht="15" x14ac:dyDescent="0.2">
      <c r="A756" s="76"/>
      <c r="B756" s="76"/>
      <c r="C756" s="76"/>
      <c r="D756" s="75"/>
      <c r="E756" s="76"/>
      <c r="F756" s="76"/>
      <c r="G756" s="76"/>
      <c r="H756" s="76"/>
      <c r="I756" s="102"/>
      <c r="J756" s="102"/>
      <c r="K756" s="102"/>
      <c r="L756" s="102"/>
      <c r="M756" s="39"/>
      <c r="N756" s="39"/>
      <c r="O756" s="39"/>
    </row>
    <row r="757" spans="1:15" ht="15" x14ac:dyDescent="0.2">
      <c r="A757" s="76"/>
      <c r="B757" s="76"/>
      <c r="C757" s="76"/>
      <c r="D757" s="75"/>
      <c r="E757" s="76"/>
      <c r="F757" s="76"/>
      <c r="G757" s="76"/>
      <c r="H757" s="76"/>
      <c r="I757" s="102"/>
      <c r="J757" s="102"/>
      <c r="K757" s="102"/>
      <c r="L757" s="102"/>
      <c r="M757" s="39"/>
      <c r="N757" s="39"/>
      <c r="O757" s="39"/>
    </row>
    <row r="758" spans="1:15" ht="15" x14ac:dyDescent="0.2">
      <c r="A758" s="76"/>
      <c r="B758" s="76"/>
      <c r="C758" s="76"/>
      <c r="D758" s="75"/>
      <c r="E758" s="76"/>
      <c r="F758" s="76"/>
      <c r="G758" s="76"/>
      <c r="H758" s="76"/>
      <c r="I758" s="102"/>
      <c r="J758" s="102"/>
      <c r="K758" s="102"/>
      <c r="L758" s="102"/>
      <c r="M758" s="39"/>
      <c r="N758" s="39"/>
      <c r="O758" s="39"/>
    </row>
    <row r="759" spans="1:15" ht="15" x14ac:dyDescent="0.2">
      <c r="A759" s="76"/>
      <c r="B759" s="76"/>
      <c r="C759" s="76"/>
      <c r="D759" s="75"/>
      <c r="E759" s="76"/>
      <c r="F759" s="76"/>
      <c r="G759" s="76"/>
      <c r="H759" s="76"/>
      <c r="I759" s="102"/>
      <c r="J759" s="102"/>
      <c r="K759" s="102"/>
      <c r="L759" s="102"/>
      <c r="M759" s="39"/>
      <c r="N759" s="39"/>
      <c r="O759" s="39"/>
    </row>
    <row r="760" spans="1:15" ht="15" x14ac:dyDescent="0.2">
      <c r="A760" s="76"/>
      <c r="B760" s="76"/>
      <c r="C760" s="76"/>
      <c r="D760" s="75"/>
      <c r="E760" s="76"/>
      <c r="F760" s="76"/>
      <c r="G760" s="76"/>
      <c r="H760" s="76"/>
      <c r="I760" s="102"/>
      <c r="J760" s="102"/>
      <c r="K760" s="102"/>
      <c r="L760" s="102"/>
      <c r="M760" s="39"/>
      <c r="N760" s="39"/>
      <c r="O760" s="39"/>
    </row>
    <row r="761" spans="1:15" ht="15" x14ac:dyDescent="0.2">
      <c r="A761" s="76"/>
      <c r="B761" s="76"/>
      <c r="C761" s="76"/>
      <c r="D761" s="75"/>
      <c r="E761" s="76"/>
      <c r="F761" s="76"/>
      <c r="G761" s="76"/>
      <c r="H761" s="76"/>
      <c r="I761" s="102"/>
      <c r="J761" s="102"/>
      <c r="K761" s="102"/>
      <c r="L761" s="102"/>
      <c r="M761" s="39"/>
      <c r="N761" s="39"/>
      <c r="O761" s="39"/>
    </row>
    <row r="762" spans="1:15" ht="15" x14ac:dyDescent="0.2">
      <c r="A762" s="76"/>
      <c r="B762" s="76"/>
      <c r="C762" s="76"/>
      <c r="D762" s="75"/>
      <c r="E762" s="76"/>
      <c r="F762" s="76"/>
      <c r="G762" s="76"/>
      <c r="H762" s="76"/>
      <c r="I762" s="102"/>
      <c r="J762" s="102"/>
      <c r="K762" s="102"/>
      <c r="L762" s="102"/>
      <c r="M762" s="39"/>
      <c r="N762" s="39"/>
      <c r="O762" s="39"/>
    </row>
    <row r="763" spans="1:15" ht="15" x14ac:dyDescent="0.2">
      <c r="A763" s="76"/>
      <c r="B763" s="76"/>
      <c r="C763" s="76"/>
      <c r="D763" s="75"/>
      <c r="E763" s="76"/>
      <c r="F763" s="76"/>
      <c r="G763" s="76"/>
      <c r="H763" s="76"/>
      <c r="I763" s="102"/>
      <c r="J763" s="102"/>
      <c r="K763" s="102"/>
      <c r="L763" s="102"/>
      <c r="M763" s="39"/>
      <c r="N763" s="39"/>
      <c r="O763" s="39"/>
    </row>
    <row r="764" spans="1:15" ht="15" x14ac:dyDescent="0.2">
      <c r="A764" s="76"/>
      <c r="B764" s="76"/>
      <c r="C764" s="76"/>
      <c r="D764" s="75"/>
      <c r="E764" s="76"/>
      <c r="F764" s="76"/>
      <c r="G764" s="76"/>
      <c r="H764" s="76"/>
      <c r="I764" s="102"/>
      <c r="J764" s="102"/>
      <c r="K764" s="102"/>
      <c r="L764" s="102"/>
      <c r="M764" s="39"/>
      <c r="N764" s="39"/>
      <c r="O764" s="39"/>
    </row>
    <row r="765" spans="1:15" ht="15" x14ac:dyDescent="0.2">
      <c r="A765" s="76"/>
      <c r="B765" s="76"/>
      <c r="C765" s="76"/>
      <c r="D765" s="75"/>
      <c r="E765" s="76"/>
      <c r="F765" s="76"/>
      <c r="G765" s="76"/>
      <c r="H765" s="76"/>
      <c r="I765" s="102"/>
      <c r="J765" s="102"/>
      <c r="K765" s="102"/>
      <c r="L765" s="102"/>
      <c r="M765" s="39"/>
      <c r="N765" s="39"/>
      <c r="O765" s="39"/>
    </row>
    <row r="766" spans="1:15" ht="15" x14ac:dyDescent="0.2">
      <c r="A766" s="76"/>
      <c r="B766" s="76"/>
      <c r="C766" s="76"/>
      <c r="D766" s="75"/>
      <c r="E766" s="76"/>
      <c r="F766" s="76"/>
      <c r="G766" s="76"/>
      <c r="H766" s="76"/>
      <c r="I766" s="102"/>
      <c r="J766" s="102"/>
      <c r="K766" s="102"/>
      <c r="L766" s="102"/>
      <c r="M766" s="39"/>
      <c r="N766" s="39"/>
      <c r="O766" s="39"/>
    </row>
    <row r="767" spans="1:15" ht="15" x14ac:dyDescent="0.2">
      <c r="A767" s="76"/>
      <c r="B767" s="76"/>
      <c r="C767" s="76"/>
      <c r="D767" s="75"/>
      <c r="E767" s="76"/>
      <c r="F767" s="76"/>
      <c r="G767" s="76"/>
      <c r="H767" s="76"/>
      <c r="I767" s="102"/>
      <c r="J767" s="102"/>
      <c r="K767" s="102"/>
      <c r="L767" s="102"/>
      <c r="M767" s="39"/>
      <c r="N767" s="39"/>
      <c r="O767" s="39"/>
    </row>
    <row r="768" spans="1:15" ht="15" x14ac:dyDescent="0.2">
      <c r="A768" s="76"/>
      <c r="B768" s="76"/>
      <c r="C768" s="76"/>
      <c r="D768" s="75"/>
      <c r="E768" s="76"/>
      <c r="F768" s="76"/>
      <c r="G768" s="76"/>
      <c r="H768" s="76"/>
      <c r="I768" s="102"/>
      <c r="J768" s="102"/>
      <c r="K768" s="102"/>
      <c r="L768" s="102"/>
      <c r="M768" s="39"/>
      <c r="N768" s="39"/>
      <c r="O768" s="39"/>
    </row>
    <row r="769" spans="1:15" ht="15" x14ac:dyDescent="0.2">
      <c r="A769" s="76"/>
      <c r="B769" s="76"/>
      <c r="C769" s="76"/>
      <c r="D769" s="75"/>
      <c r="E769" s="76"/>
      <c r="F769" s="76"/>
      <c r="G769" s="76"/>
      <c r="H769" s="76"/>
      <c r="I769" s="102"/>
      <c r="J769" s="102"/>
      <c r="K769" s="102"/>
      <c r="L769" s="102"/>
      <c r="M769" s="39"/>
      <c r="N769" s="39"/>
      <c r="O769" s="39"/>
    </row>
    <row r="770" spans="1:15" ht="15" x14ac:dyDescent="0.2">
      <c r="A770" s="76"/>
      <c r="B770" s="76"/>
      <c r="C770" s="76"/>
      <c r="D770" s="75"/>
      <c r="E770" s="76"/>
      <c r="F770" s="76"/>
      <c r="G770" s="76"/>
      <c r="H770" s="76"/>
      <c r="I770" s="102"/>
      <c r="J770" s="102"/>
      <c r="K770" s="102"/>
      <c r="L770" s="102"/>
      <c r="M770" s="39"/>
      <c r="N770" s="39"/>
      <c r="O770" s="39"/>
    </row>
    <row r="771" spans="1:15" ht="15" x14ac:dyDescent="0.2">
      <c r="A771" s="76"/>
      <c r="B771" s="76"/>
      <c r="C771" s="76"/>
      <c r="D771" s="75"/>
      <c r="E771" s="76"/>
      <c r="F771" s="76"/>
      <c r="G771" s="76"/>
      <c r="H771" s="76"/>
      <c r="I771" s="102"/>
      <c r="J771" s="102"/>
      <c r="K771" s="102"/>
      <c r="L771" s="102"/>
      <c r="M771" s="39"/>
      <c r="N771" s="39"/>
      <c r="O771" s="39"/>
    </row>
    <row r="772" spans="1:15" ht="15" x14ac:dyDescent="0.2">
      <c r="A772" s="76"/>
      <c r="B772" s="76"/>
      <c r="C772" s="76"/>
      <c r="D772" s="75"/>
      <c r="E772" s="76"/>
      <c r="F772" s="76"/>
      <c r="G772" s="76"/>
      <c r="H772" s="76"/>
      <c r="I772" s="102"/>
      <c r="J772" s="102"/>
      <c r="K772" s="102"/>
      <c r="L772" s="102"/>
      <c r="M772" s="39"/>
      <c r="N772" s="39"/>
      <c r="O772" s="39"/>
    </row>
    <row r="773" spans="1:15" ht="15" x14ac:dyDescent="0.2">
      <c r="A773" s="76"/>
      <c r="B773" s="76"/>
      <c r="C773" s="76"/>
      <c r="D773" s="75"/>
      <c r="E773" s="76"/>
      <c r="F773" s="76"/>
      <c r="G773" s="76"/>
      <c r="H773" s="76"/>
      <c r="I773" s="102"/>
      <c r="J773" s="102"/>
      <c r="K773" s="102"/>
      <c r="L773" s="102"/>
      <c r="M773" s="39"/>
      <c r="N773" s="39"/>
      <c r="O773" s="39"/>
    </row>
    <row r="774" spans="1:15" ht="15" x14ac:dyDescent="0.2">
      <c r="A774" s="76"/>
      <c r="B774" s="76"/>
      <c r="C774" s="76"/>
      <c r="D774" s="75"/>
      <c r="E774" s="76"/>
      <c r="F774" s="76"/>
      <c r="G774" s="76"/>
      <c r="H774" s="76"/>
      <c r="I774" s="102"/>
      <c r="J774" s="102"/>
      <c r="K774" s="102"/>
      <c r="L774" s="102"/>
      <c r="M774" s="39"/>
      <c r="N774" s="39"/>
      <c r="O774" s="39"/>
    </row>
    <row r="775" spans="1:15" ht="15" x14ac:dyDescent="0.2">
      <c r="A775" s="76"/>
      <c r="B775" s="76"/>
      <c r="C775" s="76"/>
      <c r="D775" s="75"/>
      <c r="E775" s="76"/>
      <c r="F775" s="76"/>
      <c r="G775" s="76"/>
      <c r="H775" s="76"/>
      <c r="I775" s="102"/>
      <c r="J775" s="102"/>
      <c r="K775" s="102"/>
      <c r="L775" s="102"/>
      <c r="M775" s="39"/>
      <c r="N775" s="39"/>
      <c r="O775" s="39"/>
    </row>
    <row r="776" spans="1:15" ht="15" x14ac:dyDescent="0.2">
      <c r="A776" s="76"/>
      <c r="B776" s="76"/>
      <c r="C776" s="76"/>
      <c r="D776" s="75"/>
      <c r="E776" s="76"/>
      <c r="F776" s="76"/>
      <c r="G776" s="76"/>
      <c r="H776" s="76"/>
      <c r="I776" s="102"/>
      <c r="J776" s="102"/>
      <c r="K776" s="102"/>
      <c r="L776" s="102"/>
      <c r="M776" s="39"/>
      <c r="N776" s="39"/>
      <c r="O776" s="39"/>
    </row>
    <row r="777" spans="1:15" ht="15" x14ac:dyDescent="0.2">
      <c r="A777" s="76"/>
      <c r="B777" s="76"/>
      <c r="C777" s="76"/>
      <c r="D777" s="75"/>
      <c r="E777" s="76"/>
      <c r="F777" s="76"/>
      <c r="G777" s="76"/>
      <c r="H777" s="76"/>
      <c r="I777" s="102"/>
      <c r="J777" s="102"/>
      <c r="K777" s="102"/>
      <c r="L777" s="102"/>
      <c r="M777" s="39"/>
      <c r="N777" s="39"/>
      <c r="O777" s="39"/>
    </row>
    <row r="778" spans="1:15" ht="15" x14ac:dyDescent="0.2">
      <c r="A778" s="76"/>
      <c r="B778" s="76"/>
      <c r="C778" s="76"/>
      <c r="D778" s="75"/>
      <c r="E778" s="76"/>
      <c r="F778" s="76"/>
      <c r="G778" s="76"/>
      <c r="H778" s="76"/>
      <c r="I778" s="102"/>
      <c r="J778" s="102"/>
      <c r="K778" s="102"/>
      <c r="L778" s="102"/>
      <c r="M778" s="39"/>
      <c r="N778" s="39"/>
      <c r="O778" s="39"/>
    </row>
    <row r="779" spans="1:15" ht="15" x14ac:dyDescent="0.2">
      <c r="A779" s="76"/>
      <c r="B779" s="76"/>
      <c r="C779" s="76"/>
      <c r="D779" s="75"/>
      <c r="E779" s="76"/>
      <c r="F779" s="76"/>
      <c r="G779" s="76"/>
      <c r="H779" s="76"/>
      <c r="I779" s="102"/>
      <c r="J779" s="102"/>
      <c r="K779" s="102"/>
      <c r="L779" s="102"/>
      <c r="M779" s="39"/>
      <c r="N779" s="39"/>
      <c r="O779" s="39"/>
    </row>
    <row r="780" spans="1:15" ht="15" x14ac:dyDescent="0.2">
      <c r="A780" s="76"/>
      <c r="B780" s="76"/>
      <c r="C780" s="76"/>
      <c r="D780" s="75"/>
      <c r="E780" s="76"/>
      <c r="F780" s="76"/>
      <c r="G780" s="76"/>
      <c r="H780" s="76"/>
      <c r="I780" s="102"/>
      <c r="J780" s="102"/>
      <c r="K780" s="102"/>
      <c r="L780" s="102"/>
      <c r="M780" s="39"/>
      <c r="N780" s="39"/>
      <c r="O780" s="39"/>
    </row>
    <row r="781" spans="1:15" ht="15" x14ac:dyDescent="0.2">
      <c r="A781" s="76"/>
      <c r="B781" s="76"/>
      <c r="C781" s="76"/>
      <c r="D781" s="75"/>
      <c r="E781" s="76"/>
      <c r="F781" s="76"/>
      <c r="G781" s="76"/>
      <c r="H781" s="76"/>
      <c r="I781" s="102"/>
      <c r="J781" s="102"/>
      <c r="K781" s="102"/>
      <c r="L781" s="102"/>
      <c r="M781" s="39"/>
      <c r="N781" s="39"/>
      <c r="O781" s="39"/>
    </row>
    <row r="782" spans="1:15" ht="15" x14ac:dyDescent="0.2">
      <c r="A782" s="76"/>
      <c r="B782" s="76"/>
      <c r="C782" s="76"/>
      <c r="D782" s="75"/>
      <c r="E782" s="76"/>
      <c r="F782" s="76"/>
      <c r="G782" s="76"/>
      <c r="H782" s="76"/>
      <c r="I782" s="102"/>
      <c r="J782" s="102"/>
      <c r="K782" s="102"/>
      <c r="L782" s="102"/>
      <c r="M782" s="39"/>
      <c r="N782" s="39"/>
      <c r="O782" s="39"/>
    </row>
    <row r="783" spans="1:15" ht="15" x14ac:dyDescent="0.2">
      <c r="A783" s="76"/>
      <c r="B783" s="76"/>
      <c r="C783" s="76"/>
      <c r="D783" s="75"/>
      <c r="E783" s="76"/>
      <c r="F783" s="76"/>
      <c r="G783" s="76"/>
      <c r="H783" s="76"/>
      <c r="I783" s="102"/>
      <c r="J783" s="102"/>
      <c r="K783" s="102"/>
      <c r="L783" s="102"/>
      <c r="M783" s="39"/>
      <c r="N783" s="39"/>
      <c r="O783" s="39"/>
    </row>
    <row r="784" spans="1:15" ht="15" x14ac:dyDescent="0.2">
      <c r="A784" s="76"/>
      <c r="B784" s="76"/>
      <c r="C784" s="76"/>
      <c r="D784" s="75"/>
      <c r="E784" s="76"/>
      <c r="F784" s="76"/>
      <c r="G784" s="76"/>
      <c r="H784" s="76"/>
      <c r="I784" s="102"/>
      <c r="J784" s="102"/>
      <c r="K784" s="102"/>
      <c r="L784" s="102"/>
      <c r="M784" s="39"/>
      <c r="N784" s="39"/>
      <c r="O784" s="39"/>
    </row>
    <row r="785" spans="1:15" ht="15" x14ac:dyDescent="0.2">
      <c r="A785" s="76"/>
      <c r="B785" s="76"/>
      <c r="C785" s="76"/>
      <c r="D785" s="75"/>
      <c r="E785" s="76"/>
      <c r="F785" s="76"/>
      <c r="G785" s="76"/>
      <c r="H785" s="76"/>
      <c r="I785" s="102"/>
      <c r="J785" s="102"/>
      <c r="K785" s="102"/>
      <c r="L785" s="102"/>
      <c r="M785" s="39"/>
      <c r="N785" s="39"/>
      <c r="O785" s="39"/>
    </row>
    <row r="786" spans="1:15" ht="15" x14ac:dyDescent="0.2">
      <c r="A786" s="76"/>
      <c r="B786" s="76"/>
      <c r="C786" s="76"/>
      <c r="D786" s="75"/>
      <c r="E786" s="76"/>
      <c r="F786" s="76"/>
      <c r="G786" s="76"/>
      <c r="H786" s="76"/>
      <c r="I786" s="102"/>
      <c r="J786" s="102"/>
      <c r="K786" s="102"/>
      <c r="L786" s="102"/>
      <c r="M786" s="39"/>
      <c r="N786" s="39"/>
      <c r="O786" s="39"/>
    </row>
    <row r="787" spans="1:15" ht="15" x14ac:dyDescent="0.2">
      <c r="A787" s="76"/>
      <c r="B787" s="76"/>
      <c r="C787" s="76"/>
      <c r="D787" s="75"/>
      <c r="E787" s="76"/>
      <c r="F787" s="76"/>
      <c r="G787" s="76"/>
      <c r="H787" s="76"/>
      <c r="I787" s="102"/>
      <c r="J787" s="102"/>
      <c r="K787" s="102"/>
      <c r="L787" s="102"/>
      <c r="M787" s="39"/>
      <c r="N787" s="39"/>
      <c r="O787" s="39"/>
    </row>
    <row r="788" spans="1:15" ht="15" x14ac:dyDescent="0.2">
      <c r="A788" s="76"/>
      <c r="B788" s="76"/>
      <c r="C788" s="76"/>
      <c r="D788" s="75"/>
      <c r="E788" s="76"/>
      <c r="F788" s="76"/>
      <c r="G788" s="76"/>
      <c r="H788" s="76"/>
      <c r="I788" s="102"/>
      <c r="J788" s="102"/>
      <c r="K788" s="102"/>
      <c r="L788" s="102"/>
      <c r="M788" s="39"/>
      <c r="N788" s="39"/>
      <c r="O788" s="39"/>
    </row>
    <row r="789" spans="1:15" ht="15" x14ac:dyDescent="0.2">
      <c r="A789" s="76"/>
      <c r="B789" s="76"/>
      <c r="C789" s="76"/>
      <c r="D789" s="75"/>
      <c r="E789" s="76"/>
      <c r="F789" s="76"/>
      <c r="G789" s="76"/>
      <c r="H789" s="76"/>
      <c r="I789" s="102"/>
      <c r="J789" s="102"/>
      <c r="K789" s="102"/>
      <c r="L789" s="102"/>
      <c r="M789" s="39"/>
      <c r="N789" s="39"/>
      <c r="O789" s="39"/>
    </row>
    <row r="790" spans="1:15" ht="15" x14ac:dyDescent="0.2">
      <c r="A790" s="76"/>
      <c r="B790" s="76"/>
      <c r="C790" s="76"/>
      <c r="D790" s="75"/>
      <c r="E790" s="76"/>
      <c r="F790" s="76"/>
      <c r="G790" s="76"/>
      <c r="H790" s="76"/>
      <c r="I790" s="102"/>
      <c r="J790" s="102"/>
      <c r="K790" s="102"/>
      <c r="L790" s="102"/>
      <c r="M790" s="39"/>
      <c r="N790" s="39"/>
      <c r="O790" s="39"/>
    </row>
    <row r="791" spans="1:15" ht="15" x14ac:dyDescent="0.2">
      <c r="A791" s="76"/>
      <c r="B791" s="76"/>
      <c r="C791" s="76"/>
      <c r="D791" s="75"/>
      <c r="E791" s="76"/>
      <c r="F791" s="76"/>
      <c r="G791" s="76"/>
      <c r="H791" s="76"/>
      <c r="I791" s="102"/>
      <c r="J791" s="102"/>
      <c r="K791" s="102"/>
      <c r="L791" s="102"/>
      <c r="M791" s="39"/>
      <c r="N791" s="39"/>
      <c r="O791" s="39"/>
    </row>
    <row r="792" spans="1:15" ht="15" x14ac:dyDescent="0.2">
      <c r="A792" s="76"/>
      <c r="B792" s="76"/>
      <c r="C792" s="76"/>
      <c r="D792" s="75"/>
      <c r="E792" s="76"/>
      <c r="F792" s="76"/>
      <c r="G792" s="76"/>
      <c r="H792" s="76"/>
      <c r="I792" s="102"/>
      <c r="J792" s="102"/>
      <c r="K792" s="102"/>
      <c r="L792" s="102"/>
      <c r="M792" s="39"/>
      <c r="N792" s="39"/>
      <c r="O792" s="39"/>
    </row>
    <row r="793" spans="1:15" ht="15" x14ac:dyDescent="0.2">
      <c r="A793" s="76"/>
      <c r="B793" s="76"/>
      <c r="C793" s="76"/>
      <c r="D793" s="75"/>
      <c r="E793" s="76"/>
      <c r="F793" s="76"/>
      <c r="G793" s="76"/>
      <c r="H793" s="76"/>
      <c r="I793" s="102"/>
      <c r="J793" s="102"/>
      <c r="K793" s="102"/>
      <c r="L793" s="102"/>
      <c r="M793" s="39"/>
      <c r="N793" s="39"/>
      <c r="O793" s="39"/>
    </row>
    <row r="794" spans="1:15" ht="15" x14ac:dyDescent="0.2">
      <c r="A794" s="76"/>
      <c r="B794" s="76"/>
      <c r="C794" s="76"/>
      <c r="D794" s="75"/>
      <c r="E794" s="76"/>
      <c r="F794" s="76"/>
      <c r="G794" s="76"/>
      <c r="H794" s="76"/>
      <c r="I794" s="102"/>
      <c r="J794" s="102"/>
      <c r="K794" s="102"/>
      <c r="L794" s="102"/>
      <c r="M794" s="39"/>
      <c r="N794" s="39"/>
      <c r="O794" s="39"/>
    </row>
    <row r="795" spans="1:15" ht="15" x14ac:dyDescent="0.2">
      <c r="A795" s="76"/>
      <c r="B795" s="76"/>
      <c r="C795" s="76"/>
      <c r="D795" s="75"/>
      <c r="E795" s="76"/>
      <c r="F795" s="76"/>
      <c r="G795" s="76"/>
      <c r="H795" s="76"/>
      <c r="I795" s="102"/>
      <c r="J795" s="102"/>
      <c r="K795" s="102"/>
      <c r="L795" s="102"/>
      <c r="M795" s="39"/>
      <c r="N795" s="39"/>
      <c r="O795" s="39"/>
    </row>
    <row r="796" spans="1:15" ht="15" x14ac:dyDescent="0.2">
      <c r="A796" s="76"/>
      <c r="B796" s="76"/>
      <c r="C796" s="76"/>
      <c r="D796" s="75"/>
      <c r="E796" s="76"/>
      <c r="F796" s="76"/>
      <c r="G796" s="76"/>
      <c r="H796" s="76"/>
      <c r="I796" s="102"/>
      <c r="J796" s="102"/>
      <c r="K796" s="102"/>
      <c r="L796" s="102"/>
      <c r="M796" s="39"/>
      <c r="N796" s="39"/>
      <c r="O796" s="39"/>
    </row>
    <row r="797" spans="1:15" ht="15" x14ac:dyDescent="0.2">
      <c r="A797" s="76"/>
      <c r="B797" s="76"/>
      <c r="C797" s="76"/>
      <c r="D797" s="75"/>
      <c r="E797" s="76"/>
      <c r="F797" s="76"/>
      <c r="G797" s="76"/>
      <c r="H797" s="76"/>
      <c r="I797" s="102"/>
      <c r="J797" s="102"/>
      <c r="K797" s="102"/>
      <c r="L797" s="102"/>
      <c r="M797" s="39"/>
      <c r="N797" s="39"/>
      <c r="O797" s="39"/>
    </row>
    <row r="798" spans="1:15" ht="15" x14ac:dyDescent="0.2">
      <c r="A798" s="76"/>
      <c r="B798" s="76"/>
      <c r="C798" s="76"/>
      <c r="D798" s="75"/>
      <c r="E798" s="76"/>
      <c r="F798" s="76"/>
      <c r="G798" s="76"/>
      <c r="H798" s="76"/>
      <c r="I798" s="102"/>
      <c r="J798" s="102"/>
      <c r="K798" s="102"/>
      <c r="L798" s="102"/>
      <c r="M798" s="39"/>
      <c r="N798" s="39"/>
      <c r="O798" s="39"/>
    </row>
    <row r="799" spans="1:15" ht="15" x14ac:dyDescent="0.2">
      <c r="A799" s="76"/>
      <c r="B799" s="76"/>
      <c r="C799" s="76"/>
      <c r="D799" s="75"/>
      <c r="E799" s="76"/>
      <c r="F799" s="76"/>
      <c r="G799" s="76"/>
      <c r="H799" s="76"/>
      <c r="I799" s="102"/>
      <c r="J799" s="102"/>
      <c r="K799" s="102"/>
      <c r="L799" s="102"/>
      <c r="M799" s="39"/>
      <c r="N799" s="39"/>
      <c r="O799" s="39"/>
    </row>
    <row r="800" spans="1:15" ht="15" x14ac:dyDescent="0.2">
      <c r="A800" s="76"/>
      <c r="B800" s="76"/>
      <c r="C800" s="76"/>
      <c r="D800" s="75"/>
      <c r="E800" s="76"/>
      <c r="F800" s="76"/>
      <c r="G800" s="76"/>
      <c r="H800" s="76"/>
      <c r="I800" s="102"/>
      <c r="J800" s="102"/>
      <c r="K800" s="102"/>
      <c r="L800" s="102"/>
      <c r="M800" s="39"/>
      <c r="N800" s="39"/>
      <c r="O800" s="39"/>
    </row>
    <row r="801" spans="1:15" ht="15" x14ac:dyDescent="0.2">
      <c r="A801" s="76"/>
      <c r="B801" s="76"/>
      <c r="C801" s="76"/>
      <c r="D801" s="75"/>
      <c r="E801" s="76"/>
      <c r="F801" s="76"/>
      <c r="G801" s="76"/>
      <c r="H801" s="76"/>
      <c r="I801" s="102"/>
      <c r="J801" s="102"/>
      <c r="K801" s="102"/>
      <c r="L801" s="102"/>
      <c r="M801" s="39"/>
      <c r="N801" s="39"/>
      <c r="O801" s="39"/>
    </row>
    <row r="802" spans="1:15" ht="15" x14ac:dyDescent="0.2">
      <c r="A802" s="76"/>
      <c r="B802" s="76"/>
      <c r="C802" s="76"/>
      <c r="D802" s="75"/>
      <c r="E802" s="76"/>
      <c r="F802" s="76"/>
      <c r="G802" s="76"/>
      <c r="H802" s="76"/>
      <c r="I802" s="102"/>
      <c r="J802" s="102"/>
      <c r="K802" s="102"/>
      <c r="L802" s="102"/>
      <c r="M802" s="39"/>
      <c r="N802" s="39"/>
      <c r="O802" s="39"/>
    </row>
    <row r="803" spans="1:15" ht="15" x14ac:dyDescent="0.2">
      <c r="A803" s="76"/>
      <c r="B803" s="76"/>
      <c r="C803" s="76"/>
      <c r="D803" s="75"/>
      <c r="E803" s="76"/>
      <c r="F803" s="76"/>
      <c r="G803" s="76"/>
      <c r="H803" s="76"/>
      <c r="I803" s="102"/>
      <c r="J803" s="102"/>
      <c r="K803" s="102"/>
      <c r="L803" s="102"/>
      <c r="M803" s="39"/>
      <c r="N803" s="39"/>
      <c r="O803" s="39"/>
    </row>
    <row r="804" spans="1:15" ht="15" x14ac:dyDescent="0.2">
      <c r="A804" s="76"/>
      <c r="B804" s="76"/>
      <c r="C804" s="76"/>
      <c r="D804" s="75"/>
      <c r="E804" s="76"/>
      <c r="F804" s="76"/>
      <c r="G804" s="76"/>
      <c r="H804" s="76"/>
      <c r="I804" s="102"/>
      <c r="J804" s="102"/>
      <c r="K804" s="102"/>
      <c r="L804" s="102"/>
      <c r="M804" s="39"/>
      <c r="N804" s="39"/>
      <c r="O804" s="39"/>
    </row>
    <row r="805" spans="1:15" ht="15" x14ac:dyDescent="0.2">
      <c r="A805" s="76"/>
      <c r="B805" s="76"/>
      <c r="C805" s="76"/>
      <c r="D805" s="75"/>
      <c r="E805" s="76"/>
      <c r="F805" s="76"/>
      <c r="G805" s="76"/>
      <c r="H805" s="76"/>
      <c r="I805" s="102"/>
      <c r="J805" s="102"/>
      <c r="K805" s="102"/>
      <c r="L805" s="102"/>
      <c r="M805" s="39"/>
      <c r="N805" s="39"/>
      <c r="O805" s="39"/>
    </row>
    <row r="806" spans="1:15" ht="15" x14ac:dyDescent="0.2">
      <c r="A806" s="76"/>
      <c r="B806" s="76"/>
      <c r="C806" s="76"/>
      <c r="D806" s="75"/>
      <c r="E806" s="76"/>
      <c r="F806" s="76"/>
      <c r="G806" s="76"/>
      <c r="H806" s="76"/>
      <c r="I806" s="102"/>
      <c r="J806" s="102"/>
      <c r="K806" s="102"/>
      <c r="L806" s="102"/>
      <c r="M806" s="39"/>
      <c r="N806" s="39"/>
      <c r="O806" s="39"/>
    </row>
    <row r="807" spans="1:15" ht="15" x14ac:dyDescent="0.2">
      <c r="A807" s="76"/>
      <c r="B807" s="76"/>
      <c r="C807" s="76"/>
      <c r="D807" s="75"/>
      <c r="E807" s="76"/>
      <c r="F807" s="76"/>
      <c r="G807" s="76"/>
      <c r="H807" s="76"/>
      <c r="I807" s="102"/>
      <c r="J807" s="102"/>
      <c r="K807" s="102"/>
      <c r="L807" s="102"/>
      <c r="M807" s="39"/>
      <c r="N807" s="39"/>
      <c r="O807" s="39"/>
    </row>
    <row r="808" spans="1:15" ht="15" x14ac:dyDescent="0.2">
      <c r="A808" s="76"/>
      <c r="B808" s="76"/>
      <c r="C808" s="76"/>
      <c r="D808" s="75"/>
      <c r="E808" s="76"/>
      <c r="F808" s="76"/>
      <c r="G808" s="76"/>
      <c r="H808" s="76"/>
      <c r="I808" s="102"/>
      <c r="J808" s="102"/>
      <c r="K808" s="102"/>
      <c r="L808" s="102"/>
      <c r="M808" s="39"/>
      <c r="N808" s="39"/>
      <c r="O808" s="39"/>
    </row>
    <row r="809" spans="1:15" ht="15" x14ac:dyDescent="0.2">
      <c r="A809" s="76"/>
      <c r="B809" s="76"/>
      <c r="C809" s="76"/>
      <c r="D809" s="75"/>
      <c r="E809" s="76"/>
      <c r="F809" s="76"/>
      <c r="G809" s="76"/>
      <c r="H809" s="76"/>
      <c r="I809" s="102"/>
      <c r="J809" s="102"/>
      <c r="K809" s="102"/>
      <c r="L809" s="102"/>
      <c r="M809" s="39"/>
      <c r="N809" s="39"/>
      <c r="O809" s="39"/>
    </row>
    <row r="810" spans="1:15" ht="15" x14ac:dyDescent="0.2">
      <c r="A810" s="76"/>
      <c r="B810" s="76"/>
      <c r="C810" s="76"/>
      <c r="D810" s="75"/>
      <c r="E810" s="76"/>
      <c r="F810" s="76"/>
      <c r="G810" s="76"/>
      <c r="H810" s="76"/>
      <c r="I810" s="102"/>
      <c r="J810" s="102"/>
      <c r="K810" s="102"/>
      <c r="L810" s="102"/>
      <c r="M810" s="39"/>
      <c r="N810" s="39"/>
      <c r="O810" s="39"/>
    </row>
    <row r="811" spans="1:15" ht="15" x14ac:dyDescent="0.2">
      <c r="A811" s="76"/>
      <c r="B811" s="76"/>
      <c r="C811" s="76"/>
      <c r="D811" s="75"/>
      <c r="E811" s="76"/>
      <c r="F811" s="76"/>
      <c r="G811" s="76"/>
      <c r="H811" s="76"/>
      <c r="I811" s="102"/>
      <c r="J811" s="102"/>
      <c r="K811" s="102"/>
      <c r="L811" s="102"/>
      <c r="M811" s="39"/>
      <c r="N811" s="39"/>
      <c r="O811" s="39"/>
    </row>
    <row r="812" spans="1:15" ht="15" x14ac:dyDescent="0.2">
      <c r="A812" s="76"/>
      <c r="B812" s="76"/>
      <c r="C812" s="76"/>
      <c r="D812" s="75"/>
      <c r="E812" s="76"/>
      <c r="F812" s="76"/>
      <c r="G812" s="76"/>
      <c r="H812" s="76"/>
      <c r="I812" s="102"/>
      <c r="J812" s="102"/>
      <c r="K812" s="102"/>
      <c r="L812" s="102"/>
      <c r="M812" s="39"/>
      <c r="N812" s="39"/>
      <c r="O812" s="39"/>
    </row>
    <row r="813" spans="1:15" ht="15" x14ac:dyDescent="0.2">
      <c r="A813" s="76"/>
      <c r="B813" s="76"/>
      <c r="C813" s="76"/>
      <c r="D813" s="75"/>
      <c r="E813" s="76"/>
      <c r="F813" s="76"/>
      <c r="G813" s="76"/>
      <c r="H813" s="76"/>
      <c r="I813" s="102"/>
      <c r="J813" s="102"/>
      <c r="K813" s="102"/>
      <c r="L813" s="102"/>
      <c r="M813" s="39"/>
      <c r="N813" s="39"/>
      <c r="O813" s="39"/>
    </row>
    <row r="814" spans="1:15" ht="15" x14ac:dyDescent="0.2">
      <c r="A814" s="76"/>
      <c r="B814" s="76"/>
      <c r="C814" s="76"/>
      <c r="D814" s="75"/>
      <c r="E814" s="76"/>
      <c r="F814" s="76"/>
      <c r="G814" s="76"/>
      <c r="H814" s="76"/>
      <c r="I814" s="102"/>
      <c r="J814" s="102"/>
      <c r="K814" s="102"/>
      <c r="L814" s="102"/>
      <c r="M814" s="39"/>
      <c r="N814" s="39"/>
      <c r="O814" s="39"/>
    </row>
    <row r="815" spans="1:15" ht="15" x14ac:dyDescent="0.2">
      <c r="A815" s="76"/>
      <c r="B815" s="76"/>
      <c r="C815" s="76"/>
      <c r="D815" s="75"/>
      <c r="E815" s="76"/>
      <c r="F815" s="76"/>
      <c r="G815" s="76"/>
      <c r="H815" s="76"/>
      <c r="I815" s="102"/>
      <c r="J815" s="102"/>
      <c r="K815" s="102"/>
      <c r="L815" s="102"/>
      <c r="M815" s="39"/>
      <c r="N815" s="39"/>
      <c r="O815" s="39"/>
    </row>
    <row r="816" spans="1:15" ht="15" x14ac:dyDescent="0.2">
      <c r="A816" s="76"/>
      <c r="B816" s="76"/>
      <c r="C816" s="76"/>
      <c r="D816" s="75"/>
      <c r="E816" s="76"/>
      <c r="F816" s="76"/>
      <c r="G816" s="76"/>
      <c r="H816" s="76"/>
      <c r="I816" s="102"/>
      <c r="J816" s="102"/>
      <c r="K816" s="102"/>
      <c r="L816" s="102"/>
      <c r="M816" s="39"/>
      <c r="N816" s="39"/>
      <c r="O816" s="39"/>
    </row>
    <row r="817" spans="1:15" ht="15" x14ac:dyDescent="0.2">
      <c r="A817" s="76"/>
      <c r="B817" s="76"/>
      <c r="C817" s="76"/>
      <c r="D817" s="75"/>
      <c r="E817" s="76"/>
      <c r="F817" s="76"/>
      <c r="G817" s="76"/>
      <c r="H817" s="76"/>
      <c r="I817" s="102"/>
      <c r="J817" s="102"/>
      <c r="K817" s="102"/>
      <c r="L817" s="102"/>
      <c r="M817" s="39"/>
      <c r="N817" s="39"/>
      <c r="O817" s="39"/>
    </row>
    <row r="818" spans="1:15" ht="15" x14ac:dyDescent="0.2">
      <c r="A818" s="76"/>
      <c r="B818" s="76"/>
      <c r="C818" s="76"/>
      <c r="D818" s="75"/>
      <c r="E818" s="76"/>
      <c r="F818" s="76"/>
      <c r="G818" s="76"/>
      <c r="H818" s="76"/>
      <c r="I818" s="102"/>
      <c r="J818" s="102"/>
      <c r="K818" s="102"/>
      <c r="L818" s="102"/>
      <c r="M818" s="39"/>
      <c r="N818" s="39"/>
      <c r="O818" s="39"/>
    </row>
    <row r="819" spans="1:15" ht="15" x14ac:dyDescent="0.2">
      <c r="A819" s="76"/>
      <c r="B819" s="76"/>
      <c r="C819" s="76"/>
      <c r="D819" s="75"/>
      <c r="E819" s="76"/>
      <c r="F819" s="76"/>
      <c r="G819" s="76"/>
      <c r="H819" s="76"/>
      <c r="I819" s="102"/>
      <c r="J819" s="102"/>
      <c r="K819" s="102"/>
      <c r="L819" s="102"/>
      <c r="M819" s="39"/>
      <c r="N819" s="39"/>
      <c r="O819" s="39"/>
    </row>
    <row r="820" spans="1:15" ht="15" x14ac:dyDescent="0.2">
      <c r="A820" s="76"/>
      <c r="B820" s="76"/>
      <c r="C820" s="76"/>
      <c r="D820" s="75"/>
      <c r="E820" s="76"/>
      <c r="F820" s="76"/>
      <c r="G820" s="76"/>
      <c r="H820" s="76"/>
      <c r="I820" s="102"/>
      <c r="J820" s="102"/>
      <c r="K820" s="102"/>
      <c r="L820" s="102"/>
      <c r="M820" s="39"/>
      <c r="N820" s="39"/>
      <c r="O820" s="39"/>
    </row>
    <row r="821" spans="1:15" ht="15" x14ac:dyDescent="0.2">
      <c r="A821" s="76"/>
      <c r="B821" s="76"/>
      <c r="C821" s="76"/>
      <c r="D821" s="75"/>
      <c r="E821" s="76"/>
      <c r="F821" s="76"/>
      <c r="G821" s="76"/>
      <c r="H821" s="76"/>
      <c r="I821" s="102"/>
      <c r="J821" s="102"/>
      <c r="K821" s="102"/>
      <c r="L821" s="102"/>
      <c r="M821" s="39"/>
      <c r="N821" s="39"/>
      <c r="O821" s="39"/>
    </row>
    <row r="822" spans="1:15" ht="15" x14ac:dyDescent="0.2">
      <c r="A822" s="76"/>
      <c r="B822" s="76"/>
      <c r="C822" s="76"/>
      <c r="D822" s="75"/>
      <c r="E822" s="76"/>
      <c r="F822" s="76"/>
      <c r="G822" s="76"/>
      <c r="H822" s="76"/>
      <c r="I822" s="102"/>
      <c r="J822" s="102"/>
      <c r="K822" s="102"/>
      <c r="L822" s="102"/>
      <c r="M822" s="39"/>
      <c r="N822" s="39"/>
      <c r="O822" s="39"/>
    </row>
    <row r="823" spans="1:15" ht="15" x14ac:dyDescent="0.2">
      <c r="A823" s="76"/>
      <c r="B823" s="76"/>
      <c r="C823" s="76"/>
      <c r="D823" s="75"/>
      <c r="E823" s="76"/>
      <c r="F823" s="76"/>
      <c r="G823" s="76"/>
      <c r="H823" s="76"/>
      <c r="I823" s="102"/>
      <c r="J823" s="102"/>
      <c r="K823" s="102"/>
      <c r="L823" s="102"/>
      <c r="M823" s="39"/>
      <c r="N823" s="39"/>
      <c r="O823" s="39"/>
    </row>
    <row r="824" spans="1:15" ht="15" x14ac:dyDescent="0.2">
      <c r="A824" s="76"/>
      <c r="B824" s="76"/>
      <c r="C824" s="76"/>
      <c r="D824" s="75"/>
      <c r="E824" s="76"/>
      <c r="F824" s="76"/>
      <c r="G824" s="76"/>
      <c r="H824" s="76"/>
      <c r="I824" s="102"/>
      <c r="J824" s="102"/>
      <c r="K824" s="102"/>
      <c r="L824" s="102"/>
      <c r="M824" s="39"/>
      <c r="N824" s="39"/>
      <c r="O824" s="39"/>
    </row>
    <row r="825" spans="1:15" ht="15" x14ac:dyDescent="0.2">
      <c r="A825" s="76"/>
      <c r="B825" s="76"/>
      <c r="C825" s="76"/>
      <c r="D825" s="75"/>
      <c r="E825" s="76"/>
      <c r="F825" s="76"/>
      <c r="G825" s="76"/>
      <c r="H825" s="76"/>
      <c r="I825" s="102"/>
      <c r="J825" s="102"/>
      <c r="K825" s="102"/>
      <c r="L825" s="102"/>
      <c r="M825" s="39"/>
      <c r="N825" s="39"/>
      <c r="O825" s="39"/>
    </row>
    <row r="826" spans="1:15" ht="15" x14ac:dyDescent="0.2">
      <c r="A826" s="76"/>
      <c r="B826" s="76"/>
      <c r="C826" s="76"/>
      <c r="D826" s="75"/>
      <c r="E826" s="76"/>
      <c r="F826" s="76"/>
      <c r="G826" s="76"/>
      <c r="H826" s="76"/>
      <c r="I826" s="102"/>
      <c r="J826" s="102"/>
      <c r="K826" s="102"/>
      <c r="L826" s="102"/>
      <c r="M826" s="39"/>
      <c r="N826" s="39"/>
      <c r="O826" s="39"/>
    </row>
    <row r="827" spans="1:15" ht="15" x14ac:dyDescent="0.2">
      <c r="A827" s="76"/>
      <c r="B827" s="76"/>
      <c r="C827" s="76"/>
      <c r="D827" s="75"/>
      <c r="E827" s="76"/>
      <c r="F827" s="76"/>
      <c r="G827" s="76"/>
      <c r="H827" s="76"/>
      <c r="I827" s="102"/>
      <c r="J827" s="102"/>
      <c r="K827" s="102"/>
      <c r="L827" s="102"/>
      <c r="M827" s="39"/>
      <c r="N827" s="39"/>
      <c r="O827" s="39"/>
    </row>
    <row r="828" spans="1:15" ht="15" x14ac:dyDescent="0.2">
      <c r="A828" s="76"/>
      <c r="B828" s="76"/>
      <c r="C828" s="76"/>
      <c r="D828" s="75"/>
      <c r="E828" s="76"/>
      <c r="F828" s="76"/>
      <c r="G828" s="76"/>
      <c r="H828" s="76"/>
      <c r="I828" s="102"/>
      <c r="J828" s="102"/>
      <c r="K828" s="102"/>
      <c r="L828" s="102"/>
      <c r="M828" s="39"/>
      <c r="N828" s="39"/>
      <c r="O828" s="39"/>
    </row>
    <row r="829" spans="1:15" ht="15" x14ac:dyDescent="0.2">
      <c r="A829" s="76"/>
      <c r="B829" s="76"/>
      <c r="C829" s="76"/>
      <c r="D829" s="75"/>
      <c r="E829" s="76"/>
      <c r="F829" s="76"/>
      <c r="G829" s="76"/>
      <c r="H829" s="76"/>
      <c r="I829" s="102"/>
      <c r="J829" s="102"/>
      <c r="K829" s="102"/>
      <c r="L829" s="102"/>
      <c r="M829" s="39"/>
      <c r="N829" s="39"/>
      <c r="O829" s="39"/>
    </row>
    <row r="830" spans="1:15" ht="15" x14ac:dyDescent="0.2">
      <c r="A830" s="76"/>
      <c r="B830" s="76"/>
      <c r="C830" s="76"/>
      <c r="D830" s="75"/>
      <c r="E830" s="76"/>
      <c r="F830" s="76"/>
      <c r="G830" s="76"/>
      <c r="H830" s="76"/>
      <c r="I830" s="102"/>
      <c r="J830" s="102"/>
      <c r="K830" s="102"/>
      <c r="L830" s="102"/>
      <c r="M830" s="39"/>
      <c r="N830" s="39"/>
      <c r="O830" s="39"/>
    </row>
    <row r="831" spans="1:15" ht="15" x14ac:dyDescent="0.2">
      <c r="A831" s="76"/>
      <c r="B831" s="76"/>
      <c r="C831" s="76"/>
      <c r="D831" s="75"/>
      <c r="E831" s="76"/>
      <c r="F831" s="76"/>
      <c r="G831" s="76"/>
      <c r="H831" s="76"/>
      <c r="I831" s="102"/>
      <c r="J831" s="102"/>
      <c r="K831" s="102"/>
      <c r="L831" s="102"/>
      <c r="M831" s="39"/>
      <c r="N831" s="39"/>
      <c r="O831" s="39"/>
    </row>
    <row r="832" spans="1:15" ht="15" x14ac:dyDescent="0.2">
      <c r="A832" s="76"/>
      <c r="B832" s="76"/>
      <c r="C832" s="76"/>
      <c r="D832" s="75"/>
      <c r="E832" s="76"/>
      <c r="F832" s="76"/>
      <c r="G832" s="76"/>
      <c r="H832" s="76"/>
      <c r="I832" s="102"/>
      <c r="J832" s="102"/>
      <c r="K832" s="102"/>
      <c r="L832" s="102"/>
      <c r="M832" s="39"/>
      <c r="N832" s="39"/>
      <c r="O832" s="39"/>
    </row>
    <row r="833" spans="1:15" ht="15" x14ac:dyDescent="0.2">
      <c r="A833" s="76"/>
      <c r="B833" s="76"/>
      <c r="C833" s="76"/>
      <c r="D833" s="75"/>
      <c r="E833" s="76"/>
      <c r="F833" s="76"/>
      <c r="G833" s="76"/>
      <c r="H833" s="76"/>
      <c r="I833" s="102"/>
      <c r="J833" s="102"/>
      <c r="K833" s="102"/>
      <c r="L833" s="102"/>
      <c r="M833" s="39"/>
      <c r="N833" s="39"/>
      <c r="O833" s="39"/>
    </row>
    <row r="834" spans="1:15" ht="15" x14ac:dyDescent="0.2">
      <c r="A834" s="76"/>
      <c r="B834" s="76"/>
      <c r="C834" s="76"/>
      <c r="D834" s="75"/>
      <c r="E834" s="76"/>
      <c r="F834" s="76"/>
      <c r="G834" s="76"/>
      <c r="H834" s="76"/>
      <c r="I834" s="102"/>
      <c r="J834" s="102"/>
      <c r="K834" s="102"/>
      <c r="L834" s="102"/>
      <c r="M834" s="39"/>
      <c r="N834" s="39"/>
      <c r="O834" s="39"/>
    </row>
    <row r="835" spans="1:15" ht="15" x14ac:dyDescent="0.2">
      <c r="A835" s="76"/>
      <c r="B835" s="76"/>
      <c r="C835" s="76"/>
      <c r="D835" s="75"/>
      <c r="E835" s="76"/>
      <c r="F835" s="76"/>
      <c r="G835" s="76"/>
      <c r="H835" s="76"/>
      <c r="I835" s="102"/>
      <c r="J835" s="102"/>
      <c r="K835" s="102"/>
      <c r="L835" s="102"/>
      <c r="M835" s="39"/>
      <c r="N835" s="39"/>
      <c r="O835" s="39"/>
    </row>
    <row r="836" spans="1:15" ht="15" x14ac:dyDescent="0.2">
      <c r="A836" s="76"/>
      <c r="B836" s="76"/>
      <c r="C836" s="76"/>
      <c r="D836" s="75"/>
      <c r="E836" s="76"/>
      <c r="F836" s="76"/>
      <c r="G836" s="76"/>
      <c r="H836" s="76"/>
      <c r="I836" s="102"/>
      <c r="J836" s="102"/>
      <c r="K836" s="102"/>
      <c r="L836" s="102"/>
      <c r="M836" s="39"/>
      <c r="N836" s="39"/>
      <c r="O836" s="39"/>
    </row>
    <row r="837" spans="1:15" ht="15" x14ac:dyDescent="0.2">
      <c r="A837" s="76"/>
      <c r="B837" s="76"/>
      <c r="C837" s="76"/>
      <c r="D837" s="75"/>
      <c r="E837" s="76"/>
      <c r="F837" s="76"/>
      <c r="G837" s="76"/>
      <c r="H837" s="76"/>
      <c r="I837" s="102"/>
      <c r="J837" s="102"/>
      <c r="K837" s="102"/>
      <c r="L837" s="102"/>
      <c r="M837" s="39"/>
      <c r="N837" s="39"/>
      <c r="O837" s="39"/>
    </row>
    <row r="838" spans="1:15" ht="15" x14ac:dyDescent="0.2">
      <c r="A838" s="76"/>
      <c r="B838" s="76"/>
      <c r="C838" s="76"/>
      <c r="D838" s="75"/>
      <c r="E838" s="76"/>
      <c r="F838" s="76"/>
      <c r="G838" s="76"/>
      <c r="H838" s="76"/>
      <c r="I838" s="102"/>
      <c r="J838" s="102"/>
      <c r="K838" s="102"/>
      <c r="L838" s="102"/>
      <c r="M838" s="39"/>
      <c r="N838" s="39"/>
      <c r="O838" s="39"/>
    </row>
    <row r="839" spans="1:15" ht="15" x14ac:dyDescent="0.2">
      <c r="A839" s="76"/>
      <c r="B839" s="76"/>
      <c r="C839" s="76"/>
      <c r="D839" s="75"/>
      <c r="E839" s="76"/>
      <c r="F839" s="76"/>
      <c r="G839" s="76"/>
      <c r="H839" s="76"/>
      <c r="I839" s="102"/>
      <c r="J839" s="102"/>
      <c r="K839" s="102"/>
      <c r="L839" s="102"/>
      <c r="M839" s="39"/>
      <c r="N839" s="39"/>
      <c r="O839" s="39"/>
    </row>
    <row r="840" spans="1:15" ht="15" x14ac:dyDescent="0.2">
      <c r="A840" s="76"/>
      <c r="B840" s="76"/>
      <c r="C840" s="76"/>
      <c r="D840" s="75"/>
      <c r="E840" s="76"/>
      <c r="F840" s="76"/>
      <c r="G840" s="76"/>
      <c r="H840" s="76"/>
      <c r="I840" s="102"/>
      <c r="J840" s="102"/>
      <c r="K840" s="102"/>
      <c r="L840" s="102"/>
      <c r="M840" s="39"/>
      <c r="N840" s="39"/>
      <c r="O840" s="39"/>
    </row>
    <row r="841" spans="1:15" ht="15" x14ac:dyDescent="0.2">
      <c r="A841" s="76"/>
      <c r="B841" s="76"/>
      <c r="C841" s="76"/>
      <c r="D841" s="75"/>
      <c r="E841" s="76"/>
      <c r="F841" s="76"/>
      <c r="G841" s="76"/>
      <c r="H841" s="76"/>
      <c r="I841" s="102"/>
      <c r="J841" s="102"/>
      <c r="K841" s="102"/>
      <c r="L841" s="102"/>
      <c r="M841" s="39"/>
      <c r="N841" s="39"/>
      <c r="O841" s="39"/>
    </row>
    <row r="842" spans="1:15" ht="15" x14ac:dyDescent="0.2">
      <c r="A842" s="76"/>
      <c r="B842" s="76"/>
      <c r="C842" s="76"/>
      <c r="D842" s="75"/>
      <c r="E842" s="76"/>
      <c r="F842" s="76"/>
      <c r="G842" s="76"/>
      <c r="H842" s="76"/>
      <c r="I842" s="102"/>
      <c r="J842" s="102"/>
      <c r="K842" s="102"/>
      <c r="L842" s="102"/>
      <c r="M842" s="39"/>
      <c r="N842" s="39"/>
      <c r="O842" s="39"/>
    </row>
    <row r="843" spans="1:15" ht="15" x14ac:dyDescent="0.2">
      <c r="A843" s="76"/>
      <c r="B843" s="76"/>
      <c r="C843" s="76"/>
      <c r="D843" s="75"/>
      <c r="E843" s="76"/>
      <c r="F843" s="76"/>
      <c r="G843" s="76"/>
      <c r="H843" s="76"/>
      <c r="I843" s="102"/>
      <c r="J843" s="102"/>
      <c r="K843" s="102"/>
      <c r="L843" s="102"/>
      <c r="M843" s="39"/>
      <c r="N843" s="39"/>
      <c r="O843" s="39"/>
    </row>
    <row r="844" spans="1:15" ht="15" x14ac:dyDescent="0.2">
      <c r="A844" s="76"/>
      <c r="B844" s="76"/>
      <c r="C844" s="76"/>
      <c r="D844" s="75"/>
      <c r="E844" s="76"/>
      <c r="F844" s="76"/>
      <c r="G844" s="76"/>
      <c r="H844" s="76"/>
      <c r="I844" s="102"/>
      <c r="J844" s="102"/>
      <c r="K844" s="102"/>
      <c r="L844" s="102"/>
      <c r="M844" s="39"/>
      <c r="N844" s="39"/>
      <c r="O844" s="39"/>
    </row>
    <row r="845" spans="1:15" ht="15" x14ac:dyDescent="0.2">
      <c r="A845" s="76"/>
      <c r="B845" s="76"/>
      <c r="C845" s="76"/>
      <c r="D845" s="75"/>
      <c r="E845" s="76"/>
      <c r="F845" s="76"/>
      <c r="G845" s="76"/>
      <c r="H845" s="76"/>
      <c r="I845" s="102"/>
      <c r="J845" s="102"/>
      <c r="K845" s="102"/>
      <c r="L845" s="102"/>
      <c r="M845" s="39"/>
      <c r="N845" s="39"/>
      <c r="O845" s="39"/>
    </row>
    <row r="846" spans="1:15" ht="15" x14ac:dyDescent="0.2">
      <c r="A846" s="76"/>
      <c r="B846" s="76"/>
      <c r="C846" s="76"/>
      <c r="D846" s="75"/>
      <c r="E846" s="76"/>
      <c r="F846" s="76"/>
      <c r="G846" s="76"/>
      <c r="H846" s="76"/>
      <c r="I846" s="102"/>
      <c r="J846" s="102"/>
      <c r="K846" s="102"/>
      <c r="L846" s="102"/>
      <c r="M846" s="39"/>
      <c r="N846" s="39"/>
      <c r="O846" s="39"/>
    </row>
    <row r="847" spans="1:15" ht="15" x14ac:dyDescent="0.2">
      <c r="A847" s="76"/>
      <c r="B847" s="76"/>
      <c r="C847" s="76"/>
      <c r="D847" s="75"/>
      <c r="E847" s="76"/>
      <c r="F847" s="76"/>
      <c r="G847" s="76"/>
      <c r="H847" s="76"/>
      <c r="I847" s="102"/>
      <c r="J847" s="102"/>
      <c r="K847" s="102"/>
      <c r="L847" s="102"/>
      <c r="M847" s="39"/>
      <c r="N847" s="39"/>
      <c r="O847" s="39"/>
    </row>
    <row r="848" spans="1:15" ht="15" x14ac:dyDescent="0.2">
      <c r="A848" s="76"/>
      <c r="B848" s="76"/>
      <c r="C848" s="76"/>
      <c r="D848" s="75"/>
      <c r="E848" s="76"/>
      <c r="F848" s="76"/>
      <c r="G848" s="76"/>
      <c r="H848" s="76"/>
      <c r="I848" s="102"/>
      <c r="J848" s="102"/>
      <c r="K848" s="102"/>
      <c r="L848" s="102"/>
      <c r="M848" s="39"/>
      <c r="N848" s="39"/>
      <c r="O848" s="39"/>
    </row>
    <row r="849" spans="1:15" ht="15" x14ac:dyDescent="0.2">
      <c r="A849" s="76"/>
      <c r="B849" s="76"/>
      <c r="C849" s="76"/>
      <c r="D849" s="75"/>
      <c r="E849" s="76"/>
      <c r="F849" s="76"/>
      <c r="G849" s="76"/>
      <c r="H849" s="76"/>
      <c r="I849" s="102"/>
      <c r="J849" s="102"/>
      <c r="K849" s="102"/>
      <c r="L849" s="102"/>
      <c r="M849" s="39"/>
      <c r="N849" s="39"/>
      <c r="O849" s="39"/>
    </row>
    <row r="850" spans="1:15" ht="15" x14ac:dyDescent="0.2">
      <c r="A850" s="76"/>
      <c r="B850" s="76"/>
      <c r="C850" s="76"/>
      <c r="D850" s="75"/>
      <c r="E850" s="76"/>
      <c r="F850" s="76"/>
      <c r="G850" s="76"/>
      <c r="H850" s="76"/>
      <c r="I850" s="102"/>
      <c r="J850" s="102"/>
      <c r="K850" s="102"/>
      <c r="L850" s="102"/>
      <c r="M850" s="39"/>
      <c r="N850" s="39"/>
      <c r="O850" s="39"/>
    </row>
    <row r="851" spans="1:15" ht="15" x14ac:dyDescent="0.2">
      <c r="A851" s="76"/>
      <c r="B851" s="76"/>
      <c r="C851" s="76"/>
      <c r="D851" s="75"/>
      <c r="E851" s="76"/>
      <c r="F851" s="76"/>
      <c r="G851" s="76"/>
      <c r="H851" s="76"/>
      <c r="I851" s="102"/>
      <c r="J851" s="102"/>
      <c r="K851" s="102"/>
      <c r="L851" s="102"/>
      <c r="M851" s="39"/>
      <c r="N851" s="39"/>
      <c r="O851" s="39"/>
    </row>
    <row r="852" spans="1:15" ht="15" x14ac:dyDescent="0.2">
      <c r="A852" s="76"/>
      <c r="B852" s="76"/>
      <c r="C852" s="76"/>
      <c r="D852" s="75"/>
      <c r="E852" s="76"/>
      <c r="F852" s="76"/>
      <c r="G852" s="76"/>
      <c r="H852" s="76"/>
      <c r="I852" s="102"/>
      <c r="J852" s="102"/>
      <c r="K852" s="102"/>
      <c r="L852" s="102"/>
      <c r="M852" s="39"/>
      <c r="N852" s="39"/>
      <c r="O852" s="39"/>
    </row>
    <row r="853" spans="1:15" ht="15" x14ac:dyDescent="0.2">
      <c r="A853" s="76"/>
      <c r="B853" s="76"/>
      <c r="C853" s="76"/>
      <c r="D853" s="75"/>
      <c r="E853" s="76"/>
      <c r="F853" s="76"/>
      <c r="G853" s="76"/>
      <c r="H853" s="76"/>
      <c r="I853" s="102"/>
      <c r="J853" s="102"/>
      <c r="K853" s="102"/>
      <c r="L853" s="102"/>
      <c r="M853" s="39"/>
      <c r="N853" s="39"/>
      <c r="O853" s="39"/>
    </row>
    <row r="854" spans="1:15" ht="15" x14ac:dyDescent="0.2">
      <c r="A854" s="76"/>
      <c r="B854" s="76"/>
      <c r="C854" s="76"/>
      <c r="D854" s="75"/>
      <c r="E854" s="76"/>
      <c r="F854" s="76"/>
      <c r="G854" s="76"/>
      <c r="H854" s="76"/>
      <c r="I854" s="102"/>
      <c r="J854" s="102"/>
      <c r="K854" s="102"/>
      <c r="L854" s="102"/>
      <c r="M854" s="39"/>
      <c r="N854" s="39"/>
      <c r="O854" s="39"/>
    </row>
    <row r="855" spans="1:15" ht="15" x14ac:dyDescent="0.2">
      <c r="A855" s="76"/>
      <c r="B855" s="76"/>
      <c r="C855" s="76"/>
      <c r="D855" s="75"/>
      <c r="E855" s="76"/>
      <c r="F855" s="76"/>
      <c r="G855" s="76"/>
      <c r="H855" s="76"/>
      <c r="I855" s="102"/>
      <c r="J855" s="102"/>
      <c r="K855" s="102"/>
      <c r="L855" s="102"/>
      <c r="M855" s="39"/>
      <c r="N855" s="39"/>
      <c r="O855" s="39"/>
    </row>
    <row r="856" spans="1:15" ht="15" x14ac:dyDescent="0.2">
      <c r="A856" s="76"/>
      <c r="B856" s="76"/>
      <c r="C856" s="76"/>
      <c r="D856" s="75"/>
      <c r="E856" s="76"/>
      <c r="F856" s="76"/>
      <c r="G856" s="76"/>
      <c r="H856" s="76"/>
      <c r="I856" s="102"/>
      <c r="J856" s="102"/>
      <c r="K856" s="102"/>
      <c r="L856" s="102"/>
      <c r="M856" s="39"/>
      <c r="N856" s="39"/>
      <c r="O856" s="39"/>
    </row>
    <row r="857" spans="1:15" ht="15" x14ac:dyDescent="0.2">
      <c r="A857" s="76"/>
      <c r="B857" s="76"/>
      <c r="C857" s="76"/>
      <c r="D857" s="75"/>
      <c r="E857" s="76"/>
      <c r="F857" s="76"/>
      <c r="G857" s="76"/>
      <c r="H857" s="76"/>
      <c r="I857" s="102"/>
      <c r="J857" s="102"/>
      <c r="K857" s="102"/>
      <c r="L857" s="102"/>
      <c r="M857" s="39"/>
      <c r="N857" s="39"/>
      <c r="O857" s="39"/>
    </row>
    <row r="858" spans="1:15" ht="15" x14ac:dyDescent="0.2">
      <c r="A858" s="76"/>
      <c r="B858" s="76"/>
      <c r="C858" s="76"/>
      <c r="D858" s="75"/>
      <c r="E858" s="76"/>
      <c r="F858" s="76"/>
      <c r="G858" s="76"/>
      <c r="H858" s="76"/>
      <c r="I858" s="102"/>
      <c r="J858" s="102"/>
      <c r="K858" s="102"/>
      <c r="L858" s="102"/>
      <c r="M858" s="39"/>
      <c r="N858" s="39"/>
      <c r="O858" s="39"/>
    </row>
    <row r="859" spans="1:15" ht="15" x14ac:dyDescent="0.2">
      <c r="A859" s="76"/>
      <c r="B859" s="76"/>
      <c r="C859" s="76"/>
      <c r="D859" s="75"/>
      <c r="E859" s="76"/>
      <c r="F859" s="76"/>
      <c r="G859" s="76"/>
      <c r="H859" s="76"/>
      <c r="I859" s="102"/>
      <c r="J859" s="102"/>
      <c r="K859" s="102"/>
      <c r="L859" s="102"/>
      <c r="M859" s="39"/>
      <c r="N859" s="39"/>
      <c r="O859" s="39"/>
    </row>
    <row r="860" spans="1:15" ht="15" x14ac:dyDescent="0.2">
      <c r="A860" s="76"/>
      <c r="B860" s="76"/>
      <c r="C860" s="76"/>
      <c r="D860" s="75"/>
      <c r="E860" s="76"/>
      <c r="F860" s="76"/>
      <c r="G860" s="76"/>
      <c r="H860" s="76"/>
      <c r="I860" s="102"/>
      <c r="J860" s="102"/>
      <c r="K860" s="102"/>
      <c r="L860" s="102"/>
      <c r="M860" s="39"/>
      <c r="N860" s="39"/>
      <c r="O860" s="39"/>
    </row>
    <row r="861" spans="1:15" ht="15" x14ac:dyDescent="0.2">
      <c r="A861" s="76"/>
      <c r="B861" s="76"/>
      <c r="C861" s="76"/>
      <c r="D861" s="75"/>
      <c r="E861" s="76"/>
      <c r="F861" s="76"/>
      <c r="G861" s="76"/>
      <c r="H861" s="76"/>
      <c r="I861" s="102"/>
      <c r="J861" s="102"/>
      <c r="K861" s="102"/>
      <c r="L861" s="102"/>
      <c r="M861" s="39"/>
      <c r="N861" s="39"/>
      <c r="O861" s="39"/>
    </row>
    <row r="862" spans="1:15" ht="15" x14ac:dyDescent="0.2">
      <c r="A862" s="76"/>
      <c r="B862" s="76"/>
      <c r="C862" s="76"/>
      <c r="D862" s="75"/>
      <c r="E862" s="76"/>
      <c r="F862" s="76"/>
      <c r="G862" s="76"/>
      <c r="H862" s="76"/>
      <c r="I862" s="102"/>
      <c r="J862" s="102"/>
      <c r="K862" s="102"/>
      <c r="L862" s="102"/>
      <c r="M862" s="39"/>
      <c r="N862" s="39"/>
      <c r="O862" s="39"/>
    </row>
    <row r="863" spans="1:15" ht="15" x14ac:dyDescent="0.2">
      <c r="A863" s="76"/>
      <c r="B863" s="76"/>
      <c r="C863" s="76"/>
      <c r="D863" s="75"/>
      <c r="E863" s="76"/>
      <c r="F863" s="76"/>
      <c r="G863" s="76"/>
      <c r="H863" s="76"/>
      <c r="I863" s="102"/>
      <c r="J863" s="102"/>
      <c r="K863" s="102"/>
      <c r="L863" s="102"/>
      <c r="M863" s="39"/>
      <c r="N863" s="39"/>
      <c r="O863" s="39"/>
    </row>
    <row r="864" spans="1:15" ht="15" x14ac:dyDescent="0.2">
      <c r="A864" s="76"/>
      <c r="B864" s="76"/>
      <c r="C864" s="76"/>
      <c r="D864" s="75"/>
      <c r="E864" s="76"/>
      <c r="F864" s="76"/>
      <c r="G864" s="76"/>
      <c r="H864" s="76"/>
      <c r="I864" s="102"/>
      <c r="J864" s="102"/>
      <c r="K864" s="102"/>
      <c r="L864" s="102"/>
      <c r="M864" s="39"/>
      <c r="N864" s="39"/>
      <c r="O864" s="39"/>
    </row>
    <row r="865" spans="1:15" ht="15" x14ac:dyDescent="0.2">
      <c r="A865" s="76"/>
      <c r="B865" s="76"/>
      <c r="C865" s="76"/>
      <c r="D865" s="75"/>
      <c r="E865" s="76"/>
      <c r="F865" s="76"/>
      <c r="G865" s="76"/>
      <c r="H865" s="76"/>
      <c r="I865" s="102"/>
      <c r="J865" s="102"/>
      <c r="K865" s="102"/>
      <c r="L865" s="102"/>
      <c r="M865" s="39"/>
      <c r="N865" s="39"/>
      <c r="O865" s="39"/>
    </row>
    <row r="866" spans="1:15" ht="15" x14ac:dyDescent="0.2">
      <c r="A866" s="76"/>
      <c r="B866" s="76"/>
      <c r="C866" s="76"/>
      <c r="D866" s="75"/>
      <c r="E866" s="76"/>
      <c r="F866" s="76"/>
      <c r="G866" s="76"/>
      <c r="H866" s="76"/>
      <c r="I866" s="102"/>
      <c r="J866" s="102"/>
      <c r="K866" s="102"/>
      <c r="L866" s="102"/>
      <c r="M866" s="39"/>
      <c r="N866" s="39"/>
      <c r="O866" s="39"/>
    </row>
    <row r="867" spans="1:15" ht="15" x14ac:dyDescent="0.2">
      <c r="A867" s="76"/>
      <c r="B867" s="76"/>
      <c r="C867" s="76"/>
      <c r="D867" s="75"/>
      <c r="E867" s="76"/>
      <c r="F867" s="76"/>
      <c r="G867" s="76"/>
      <c r="H867" s="76"/>
      <c r="I867" s="102"/>
      <c r="J867" s="102"/>
      <c r="K867" s="102"/>
      <c r="L867" s="102"/>
      <c r="M867" s="39"/>
      <c r="N867" s="39"/>
      <c r="O867" s="39"/>
    </row>
    <row r="868" spans="1:15" ht="15" x14ac:dyDescent="0.2">
      <c r="A868" s="76"/>
      <c r="B868" s="76"/>
      <c r="C868" s="76"/>
      <c r="D868" s="75"/>
      <c r="E868" s="76"/>
      <c r="F868" s="76"/>
      <c r="G868" s="76"/>
      <c r="H868" s="76"/>
      <c r="I868" s="102"/>
      <c r="J868" s="102"/>
      <c r="K868" s="102"/>
      <c r="L868" s="102"/>
      <c r="M868" s="39"/>
      <c r="N868" s="39"/>
      <c r="O868" s="39"/>
    </row>
    <row r="869" spans="1:15" ht="15" x14ac:dyDescent="0.2">
      <c r="A869" s="76"/>
      <c r="B869" s="76"/>
      <c r="C869" s="76"/>
      <c r="D869" s="75"/>
      <c r="E869" s="76"/>
      <c r="F869" s="76"/>
      <c r="G869" s="76"/>
      <c r="H869" s="76"/>
      <c r="I869" s="102"/>
      <c r="J869" s="102"/>
      <c r="K869" s="102"/>
      <c r="L869" s="102"/>
      <c r="M869" s="39"/>
      <c r="N869" s="39"/>
      <c r="O869" s="39"/>
    </row>
    <row r="870" spans="1:15" ht="15" x14ac:dyDescent="0.2">
      <c r="A870" s="76"/>
      <c r="B870" s="76"/>
      <c r="C870" s="76"/>
      <c r="D870" s="75"/>
      <c r="E870" s="76"/>
      <c r="F870" s="76"/>
      <c r="G870" s="76"/>
      <c r="H870" s="76"/>
      <c r="I870" s="102"/>
      <c r="J870" s="102"/>
      <c r="K870" s="102"/>
      <c r="L870" s="102"/>
      <c r="M870" s="39"/>
      <c r="N870" s="39"/>
      <c r="O870" s="39"/>
    </row>
    <row r="871" spans="1:15" ht="15" x14ac:dyDescent="0.2">
      <c r="A871" s="76"/>
      <c r="B871" s="76"/>
      <c r="C871" s="76"/>
      <c r="D871" s="75"/>
      <c r="E871" s="76"/>
      <c r="F871" s="76"/>
      <c r="G871" s="76"/>
      <c r="H871" s="76"/>
      <c r="I871" s="102"/>
      <c r="J871" s="102"/>
      <c r="K871" s="102"/>
      <c r="L871" s="102"/>
      <c r="M871" s="39"/>
      <c r="N871" s="39"/>
      <c r="O871" s="39"/>
    </row>
    <row r="872" spans="1:15" ht="15" x14ac:dyDescent="0.2">
      <c r="A872" s="76"/>
      <c r="B872" s="76"/>
      <c r="C872" s="76"/>
      <c r="D872" s="75"/>
      <c r="E872" s="76"/>
      <c r="F872" s="76"/>
      <c r="G872" s="76"/>
      <c r="H872" s="76"/>
      <c r="I872" s="102"/>
      <c r="J872" s="102"/>
      <c r="K872" s="102"/>
      <c r="L872" s="102"/>
      <c r="M872" s="39"/>
      <c r="N872" s="39"/>
      <c r="O872" s="39"/>
    </row>
    <row r="873" spans="1:15" ht="15" x14ac:dyDescent="0.2">
      <c r="A873" s="76"/>
      <c r="B873" s="76"/>
      <c r="C873" s="76"/>
      <c r="D873" s="75"/>
      <c r="E873" s="76"/>
      <c r="F873" s="76"/>
      <c r="G873" s="76"/>
      <c r="H873" s="76"/>
      <c r="I873" s="102"/>
      <c r="J873" s="102"/>
      <c r="K873" s="102"/>
      <c r="L873" s="102"/>
      <c r="M873" s="39"/>
      <c r="N873" s="39"/>
      <c r="O873" s="39"/>
    </row>
    <row r="874" spans="1:15" ht="15" x14ac:dyDescent="0.2">
      <c r="A874" s="76"/>
      <c r="B874" s="76"/>
      <c r="C874" s="76"/>
      <c r="D874" s="75"/>
      <c r="E874" s="76"/>
      <c r="F874" s="76"/>
      <c r="G874" s="76"/>
      <c r="H874" s="76"/>
      <c r="I874" s="102"/>
      <c r="J874" s="102"/>
      <c r="K874" s="102"/>
      <c r="L874" s="102"/>
      <c r="M874" s="39"/>
      <c r="N874" s="39"/>
      <c r="O874" s="39"/>
    </row>
    <row r="875" spans="1:15" ht="15" x14ac:dyDescent="0.2">
      <c r="A875" s="76"/>
      <c r="B875" s="76"/>
      <c r="C875" s="76"/>
      <c r="D875" s="75"/>
      <c r="E875" s="76"/>
      <c r="F875" s="76"/>
      <c r="G875" s="76"/>
      <c r="H875" s="76"/>
      <c r="I875" s="102"/>
      <c r="J875" s="102"/>
      <c r="K875" s="102"/>
      <c r="L875" s="102"/>
      <c r="M875" s="39"/>
      <c r="N875" s="39"/>
      <c r="O875" s="39"/>
    </row>
    <row r="876" spans="1:15" ht="15" x14ac:dyDescent="0.2">
      <c r="A876" s="76"/>
      <c r="B876" s="76"/>
      <c r="C876" s="76"/>
      <c r="D876" s="75"/>
      <c r="E876" s="76"/>
      <c r="F876" s="76"/>
      <c r="G876" s="76"/>
      <c r="H876" s="76"/>
      <c r="I876" s="102"/>
      <c r="J876" s="102"/>
      <c r="K876" s="102"/>
      <c r="L876" s="102"/>
      <c r="M876" s="39"/>
      <c r="N876" s="39"/>
      <c r="O876" s="39"/>
    </row>
    <row r="877" spans="1:15" ht="15" x14ac:dyDescent="0.2">
      <c r="A877" s="76"/>
      <c r="B877" s="76"/>
      <c r="C877" s="76"/>
      <c r="D877" s="75"/>
      <c r="E877" s="76"/>
      <c r="F877" s="76"/>
      <c r="G877" s="76"/>
      <c r="H877" s="76"/>
      <c r="I877" s="102"/>
      <c r="J877" s="102"/>
      <c r="K877" s="102"/>
      <c r="L877" s="102"/>
      <c r="M877" s="39"/>
      <c r="N877" s="39"/>
      <c r="O877" s="39"/>
    </row>
    <row r="878" spans="1:15" ht="15" x14ac:dyDescent="0.2">
      <c r="A878" s="76"/>
      <c r="B878" s="76"/>
      <c r="C878" s="76"/>
      <c r="D878" s="75"/>
      <c r="E878" s="76"/>
      <c r="F878" s="76"/>
      <c r="G878" s="76"/>
      <c r="H878" s="76"/>
      <c r="I878" s="102"/>
      <c r="J878" s="102"/>
      <c r="K878" s="102"/>
      <c r="L878" s="102"/>
      <c r="M878" s="39"/>
      <c r="N878" s="39"/>
      <c r="O878" s="39"/>
    </row>
    <row r="879" spans="1:15" ht="15" x14ac:dyDescent="0.2">
      <c r="A879" s="76"/>
      <c r="B879" s="76"/>
      <c r="C879" s="76"/>
      <c r="D879" s="75"/>
      <c r="E879" s="76"/>
      <c r="F879" s="76"/>
      <c r="G879" s="76"/>
      <c r="H879" s="76"/>
      <c r="I879" s="102"/>
      <c r="J879" s="102"/>
      <c r="K879" s="102"/>
      <c r="L879" s="102"/>
      <c r="M879" s="39"/>
      <c r="N879" s="39"/>
      <c r="O879" s="39"/>
    </row>
    <row r="880" spans="1:15" ht="15" x14ac:dyDescent="0.2">
      <c r="A880" s="76"/>
      <c r="B880" s="76"/>
      <c r="C880" s="76"/>
      <c r="D880" s="75"/>
      <c r="E880" s="76"/>
      <c r="F880" s="76"/>
      <c r="G880" s="76"/>
      <c r="H880" s="76"/>
      <c r="I880" s="102"/>
      <c r="J880" s="102"/>
      <c r="K880" s="102"/>
      <c r="L880" s="102"/>
      <c r="M880" s="39"/>
      <c r="N880" s="39"/>
      <c r="O880" s="39"/>
    </row>
    <row r="881" spans="1:15" ht="15" x14ac:dyDescent="0.2">
      <c r="A881" s="76"/>
      <c r="B881" s="76"/>
      <c r="C881" s="76"/>
      <c r="D881" s="75"/>
      <c r="E881" s="76"/>
      <c r="F881" s="76"/>
      <c r="G881" s="76"/>
      <c r="H881" s="76"/>
      <c r="I881" s="102"/>
      <c r="J881" s="102"/>
      <c r="K881" s="102"/>
      <c r="L881" s="102"/>
      <c r="M881" s="39"/>
      <c r="N881" s="39"/>
      <c r="O881" s="39"/>
    </row>
    <row r="882" spans="1:15" ht="15" x14ac:dyDescent="0.2">
      <c r="A882" s="76"/>
      <c r="B882" s="76"/>
      <c r="C882" s="76"/>
      <c r="D882" s="75"/>
      <c r="E882" s="76"/>
      <c r="F882" s="76"/>
      <c r="G882" s="76"/>
      <c r="H882" s="76"/>
      <c r="I882" s="102"/>
      <c r="J882" s="102"/>
      <c r="K882" s="102"/>
      <c r="L882" s="102"/>
      <c r="M882" s="39"/>
      <c r="N882" s="39"/>
      <c r="O882" s="39"/>
    </row>
    <row r="883" spans="1:15" ht="15" x14ac:dyDescent="0.2">
      <c r="A883" s="76"/>
      <c r="B883" s="76"/>
      <c r="C883" s="76"/>
      <c r="D883" s="75"/>
      <c r="E883" s="76"/>
      <c r="F883" s="76"/>
      <c r="G883" s="76"/>
      <c r="H883" s="76"/>
      <c r="I883" s="102"/>
      <c r="J883" s="102"/>
      <c r="K883" s="102"/>
      <c r="L883" s="102"/>
      <c r="M883" s="39"/>
      <c r="N883" s="39"/>
      <c r="O883" s="39"/>
    </row>
    <row r="884" spans="1:15" ht="15" x14ac:dyDescent="0.2">
      <c r="A884" s="76"/>
      <c r="B884" s="76"/>
      <c r="C884" s="76"/>
      <c r="D884" s="75"/>
      <c r="E884" s="76"/>
      <c r="F884" s="76"/>
      <c r="G884" s="76"/>
      <c r="H884" s="76"/>
      <c r="I884" s="102"/>
      <c r="J884" s="102"/>
      <c r="K884" s="102"/>
      <c r="L884" s="102"/>
      <c r="M884" s="39"/>
      <c r="N884" s="39"/>
      <c r="O884" s="39"/>
    </row>
    <row r="885" spans="1:15" ht="15" x14ac:dyDescent="0.2">
      <c r="A885" s="76"/>
      <c r="B885" s="76"/>
      <c r="C885" s="76"/>
      <c r="D885" s="75"/>
      <c r="E885" s="76"/>
      <c r="F885" s="76"/>
      <c r="G885" s="76"/>
      <c r="H885" s="76"/>
      <c r="I885" s="102"/>
      <c r="J885" s="102"/>
      <c r="K885" s="102"/>
      <c r="L885" s="102"/>
      <c r="M885" s="39"/>
      <c r="N885" s="39"/>
      <c r="O885" s="39"/>
    </row>
    <row r="886" spans="1:15" ht="15" x14ac:dyDescent="0.2">
      <c r="A886" s="76"/>
      <c r="B886" s="76"/>
      <c r="C886" s="76"/>
      <c r="D886" s="75"/>
      <c r="E886" s="76"/>
      <c r="F886" s="76"/>
      <c r="G886" s="76"/>
      <c r="H886" s="76"/>
      <c r="I886" s="102"/>
      <c r="J886" s="102"/>
      <c r="K886" s="102"/>
      <c r="L886" s="102"/>
      <c r="M886" s="39"/>
      <c r="N886" s="39"/>
      <c r="O886" s="39"/>
    </row>
    <row r="887" spans="1:15" ht="15" x14ac:dyDescent="0.2">
      <c r="A887" s="76"/>
      <c r="B887" s="76"/>
      <c r="C887" s="76"/>
      <c r="D887" s="75"/>
      <c r="E887" s="76"/>
      <c r="F887" s="76"/>
      <c r="G887" s="76"/>
      <c r="H887" s="76"/>
      <c r="I887" s="102"/>
      <c r="J887" s="102"/>
      <c r="K887" s="102"/>
      <c r="L887" s="102"/>
      <c r="M887" s="39"/>
      <c r="N887" s="39"/>
      <c r="O887" s="39"/>
    </row>
    <row r="888" spans="1:15" ht="15" x14ac:dyDescent="0.2">
      <c r="A888" s="76"/>
      <c r="B888" s="76"/>
      <c r="C888" s="76"/>
      <c r="D888" s="75"/>
      <c r="E888" s="76"/>
      <c r="F888" s="76"/>
      <c r="G888" s="76"/>
      <c r="H888" s="76"/>
      <c r="I888" s="102"/>
      <c r="J888" s="102"/>
      <c r="K888" s="102"/>
      <c r="L888" s="102"/>
      <c r="M888" s="39"/>
      <c r="N888" s="39"/>
      <c r="O888" s="39"/>
    </row>
    <row r="889" spans="1:15" ht="15" x14ac:dyDescent="0.2">
      <c r="A889" s="76"/>
      <c r="B889" s="76"/>
      <c r="C889" s="76"/>
      <c r="D889" s="75"/>
      <c r="E889" s="76"/>
      <c r="F889" s="76"/>
      <c r="G889" s="76"/>
      <c r="H889" s="76"/>
      <c r="I889" s="102"/>
      <c r="J889" s="102"/>
      <c r="K889" s="102"/>
      <c r="L889" s="102"/>
      <c r="M889" s="39"/>
      <c r="N889" s="39"/>
      <c r="O889" s="39"/>
    </row>
    <row r="890" spans="1:15" ht="15" x14ac:dyDescent="0.2">
      <c r="A890" s="76"/>
      <c r="B890" s="76"/>
      <c r="C890" s="76"/>
      <c r="D890" s="75"/>
      <c r="E890" s="76"/>
      <c r="F890" s="76"/>
      <c r="G890" s="76"/>
      <c r="H890" s="76"/>
      <c r="I890" s="102"/>
      <c r="J890" s="102"/>
      <c r="K890" s="102"/>
      <c r="L890" s="102"/>
      <c r="M890" s="39"/>
      <c r="N890" s="39"/>
      <c r="O890" s="39"/>
    </row>
    <row r="891" spans="1:15" ht="15" x14ac:dyDescent="0.2">
      <c r="A891" s="76"/>
      <c r="B891" s="76"/>
      <c r="C891" s="76"/>
      <c r="D891" s="75"/>
      <c r="E891" s="76"/>
      <c r="F891" s="76"/>
      <c r="G891" s="76"/>
      <c r="H891" s="76"/>
      <c r="I891" s="102"/>
      <c r="J891" s="102"/>
      <c r="K891" s="102"/>
      <c r="L891" s="102"/>
      <c r="M891" s="39"/>
      <c r="N891" s="39"/>
      <c r="O891" s="39"/>
    </row>
    <row r="892" spans="1:15" ht="15" x14ac:dyDescent="0.2">
      <c r="A892" s="76"/>
      <c r="B892" s="76"/>
      <c r="C892" s="76"/>
      <c r="D892" s="75"/>
      <c r="E892" s="76"/>
      <c r="F892" s="76"/>
      <c r="G892" s="76"/>
      <c r="H892" s="76"/>
      <c r="I892" s="102"/>
      <c r="J892" s="102"/>
      <c r="K892" s="102"/>
      <c r="L892" s="102"/>
      <c r="M892" s="39"/>
      <c r="N892" s="39"/>
      <c r="O892" s="39"/>
    </row>
    <row r="893" spans="1:15" ht="15" x14ac:dyDescent="0.2">
      <c r="A893" s="76"/>
      <c r="B893" s="76"/>
      <c r="C893" s="76"/>
      <c r="D893" s="75"/>
      <c r="E893" s="76"/>
      <c r="F893" s="76"/>
      <c r="G893" s="76"/>
      <c r="H893" s="76"/>
      <c r="I893" s="102"/>
      <c r="J893" s="102"/>
      <c r="K893" s="102"/>
      <c r="L893" s="102"/>
      <c r="M893" s="39"/>
      <c r="N893" s="39"/>
      <c r="O893" s="39"/>
    </row>
    <row r="894" spans="1:15" ht="15" x14ac:dyDescent="0.2">
      <c r="A894" s="76"/>
      <c r="B894" s="76"/>
      <c r="C894" s="76"/>
      <c r="D894" s="75"/>
      <c r="E894" s="76"/>
      <c r="F894" s="76"/>
      <c r="G894" s="76"/>
      <c r="H894" s="76"/>
      <c r="I894" s="102"/>
      <c r="J894" s="102"/>
      <c r="K894" s="102"/>
      <c r="L894" s="102"/>
      <c r="M894" s="39"/>
      <c r="N894" s="39"/>
      <c r="O894" s="39"/>
    </row>
    <row r="895" spans="1:15" ht="15" x14ac:dyDescent="0.2">
      <c r="A895" s="76"/>
      <c r="B895" s="76"/>
      <c r="C895" s="76"/>
      <c r="D895" s="75"/>
      <c r="E895" s="76"/>
      <c r="F895" s="76"/>
      <c r="G895" s="76"/>
      <c r="H895" s="76"/>
      <c r="I895" s="102"/>
      <c r="J895" s="102"/>
      <c r="K895" s="102"/>
      <c r="L895" s="102"/>
      <c r="M895" s="39"/>
      <c r="N895" s="39"/>
      <c r="O895" s="39"/>
    </row>
    <row r="896" spans="1:15" ht="15" x14ac:dyDescent="0.2">
      <c r="A896" s="76"/>
      <c r="B896" s="76"/>
      <c r="C896" s="76"/>
      <c r="D896" s="75"/>
      <c r="E896" s="76"/>
      <c r="F896" s="76"/>
      <c r="G896" s="76"/>
      <c r="H896" s="76"/>
      <c r="I896" s="102"/>
      <c r="J896" s="102"/>
      <c r="K896" s="102"/>
      <c r="L896" s="102"/>
      <c r="M896" s="39"/>
      <c r="N896" s="39"/>
      <c r="O896" s="39"/>
    </row>
    <row r="897" spans="1:15" ht="15" x14ac:dyDescent="0.2">
      <c r="A897" s="76"/>
      <c r="B897" s="76"/>
      <c r="C897" s="76"/>
      <c r="D897" s="75"/>
      <c r="E897" s="76"/>
      <c r="F897" s="76"/>
      <c r="G897" s="76"/>
      <c r="H897" s="76"/>
      <c r="I897" s="102"/>
      <c r="J897" s="102"/>
      <c r="K897" s="102"/>
      <c r="L897" s="102"/>
      <c r="M897" s="39"/>
      <c r="N897" s="39"/>
      <c r="O897" s="39"/>
    </row>
    <row r="898" spans="1:15" ht="15" x14ac:dyDescent="0.2">
      <c r="A898" s="76"/>
      <c r="B898" s="76"/>
      <c r="C898" s="76"/>
      <c r="D898" s="75"/>
      <c r="E898" s="76"/>
      <c r="F898" s="76"/>
      <c r="G898" s="76"/>
      <c r="H898" s="76"/>
      <c r="I898" s="102"/>
      <c r="J898" s="102"/>
      <c r="K898" s="102"/>
      <c r="L898" s="102"/>
      <c r="M898" s="39"/>
      <c r="N898" s="39"/>
      <c r="O898" s="39"/>
    </row>
    <row r="899" spans="1:15" ht="15" x14ac:dyDescent="0.2">
      <c r="A899" s="76"/>
      <c r="B899" s="76"/>
      <c r="C899" s="76"/>
      <c r="D899" s="75"/>
      <c r="E899" s="76"/>
      <c r="F899" s="76"/>
      <c r="G899" s="76"/>
      <c r="H899" s="76"/>
      <c r="I899" s="102"/>
      <c r="J899" s="102"/>
      <c r="K899" s="102"/>
      <c r="L899" s="102"/>
      <c r="M899" s="39"/>
      <c r="N899" s="39"/>
      <c r="O899" s="39"/>
    </row>
    <row r="900" spans="1:15" ht="15" x14ac:dyDescent="0.2">
      <c r="A900" s="76"/>
      <c r="B900" s="76"/>
      <c r="C900" s="76"/>
      <c r="D900" s="75"/>
      <c r="E900" s="76"/>
      <c r="F900" s="76"/>
      <c r="G900" s="76"/>
      <c r="H900" s="76"/>
      <c r="I900" s="102"/>
      <c r="J900" s="102"/>
      <c r="K900" s="102"/>
      <c r="L900" s="102"/>
      <c r="M900" s="39"/>
      <c r="N900" s="39"/>
      <c r="O900" s="39"/>
    </row>
    <row r="901" spans="1:15" ht="15" x14ac:dyDescent="0.2">
      <c r="A901" s="76"/>
      <c r="B901" s="76"/>
      <c r="C901" s="76"/>
      <c r="D901" s="75"/>
      <c r="E901" s="76"/>
      <c r="F901" s="76"/>
      <c r="G901" s="76"/>
      <c r="H901" s="76"/>
      <c r="I901" s="102"/>
      <c r="J901" s="102"/>
      <c r="K901" s="102"/>
      <c r="L901" s="102"/>
      <c r="M901" s="39"/>
      <c r="N901" s="39"/>
      <c r="O901" s="39"/>
    </row>
    <row r="902" spans="1:15" ht="15" x14ac:dyDescent="0.2">
      <c r="A902" s="76"/>
      <c r="B902" s="76"/>
      <c r="C902" s="76"/>
      <c r="D902" s="75"/>
      <c r="E902" s="76"/>
      <c r="F902" s="76"/>
      <c r="G902" s="76"/>
      <c r="H902" s="76"/>
      <c r="I902" s="102"/>
      <c r="J902" s="102"/>
      <c r="K902" s="102"/>
      <c r="L902" s="102"/>
      <c r="M902" s="39"/>
      <c r="N902" s="39"/>
      <c r="O902" s="39"/>
    </row>
    <row r="903" spans="1:15" ht="15" x14ac:dyDescent="0.2">
      <c r="A903" s="76"/>
      <c r="B903" s="76"/>
      <c r="C903" s="76"/>
      <c r="D903" s="75"/>
      <c r="E903" s="76"/>
      <c r="F903" s="76"/>
      <c r="G903" s="76"/>
      <c r="H903" s="76"/>
      <c r="I903" s="102"/>
      <c r="J903" s="102"/>
      <c r="K903" s="102"/>
      <c r="L903" s="102"/>
      <c r="M903" s="39"/>
      <c r="N903" s="39"/>
      <c r="O903" s="39"/>
    </row>
    <row r="904" spans="1:15" ht="15" x14ac:dyDescent="0.2">
      <c r="A904" s="76"/>
      <c r="B904" s="76"/>
      <c r="C904" s="76"/>
      <c r="D904" s="75"/>
      <c r="E904" s="76"/>
      <c r="F904" s="76"/>
      <c r="G904" s="76"/>
      <c r="H904" s="76"/>
      <c r="I904" s="102"/>
      <c r="J904" s="102"/>
      <c r="K904" s="102"/>
      <c r="L904" s="102"/>
      <c r="M904" s="39"/>
      <c r="N904" s="39"/>
      <c r="O904" s="39"/>
    </row>
    <row r="905" spans="1:15" ht="15" x14ac:dyDescent="0.2">
      <c r="A905" s="76"/>
      <c r="B905" s="76"/>
      <c r="C905" s="76"/>
      <c r="D905" s="75"/>
      <c r="E905" s="76"/>
      <c r="F905" s="76"/>
      <c r="G905" s="76"/>
      <c r="H905" s="76"/>
      <c r="I905" s="102"/>
      <c r="J905" s="102"/>
      <c r="K905" s="102"/>
      <c r="L905" s="102"/>
      <c r="M905" s="39"/>
      <c r="N905" s="39"/>
      <c r="O905" s="39"/>
    </row>
    <row r="906" spans="1:15" ht="15" x14ac:dyDescent="0.2">
      <c r="A906" s="76"/>
      <c r="B906" s="76"/>
      <c r="C906" s="76"/>
      <c r="D906" s="75"/>
      <c r="E906" s="76"/>
      <c r="F906" s="76"/>
      <c r="G906" s="76"/>
      <c r="H906" s="76"/>
      <c r="I906" s="102"/>
      <c r="J906" s="102"/>
      <c r="K906" s="102"/>
      <c r="L906" s="102"/>
      <c r="M906" s="39"/>
      <c r="N906" s="39"/>
      <c r="O906" s="39"/>
    </row>
    <row r="907" spans="1:15" ht="15" x14ac:dyDescent="0.2">
      <c r="A907" s="76"/>
      <c r="B907" s="76"/>
      <c r="C907" s="76"/>
      <c r="D907" s="75"/>
      <c r="E907" s="76"/>
      <c r="F907" s="76"/>
      <c r="G907" s="76"/>
      <c r="H907" s="76"/>
      <c r="I907" s="102"/>
      <c r="J907" s="102"/>
      <c r="K907" s="102"/>
      <c r="L907" s="102"/>
      <c r="M907" s="39"/>
      <c r="N907" s="39"/>
      <c r="O907" s="39"/>
    </row>
    <row r="908" spans="1:15" ht="15" x14ac:dyDescent="0.2">
      <c r="A908" s="76"/>
      <c r="B908" s="76"/>
      <c r="C908" s="76"/>
      <c r="D908" s="75"/>
      <c r="E908" s="76"/>
      <c r="F908" s="76"/>
      <c r="G908" s="76"/>
      <c r="H908" s="76"/>
      <c r="I908" s="102"/>
      <c r="J908" s="102"/>
      <c r="K908" s="102"/>
      <c r="L908" s="102"/>
      <c r="M908" s="39"/>
      <c r="N908" s="39"/>
      <c r="O908" s="39"/>
    </row>
    <row r="909" spans="1:15" ht="15" x14ac:dyDescent="0.2">
      <c r="A909" s="76"/>
      <c r="B909" s="76"/>
      <c r="C909" s="76"/>
      <c r="D909" s="75"/>
      <c r="E909" s="76"/>
      <c r="F909" s="76"/>
      <c r="G909" s="76"/>
      <c r="H909" s="76"/>
      <c r="I909" s="102"/>
      <c r="J909" s="102"/>
      <c r="K909" s="102"/>
      <c r="L909" s="102"/>
      <c r="M909" s="39"/>
      <c r="N909" s="39"/>
      <c r="O909" s="39"/>
    </row>
    <row r="910" spans="1:15" ht="15" x14ac:dyDescent="0.2">
      <c r="A910" s="76"/>
      <c r="B910" s="76"/>
      <c r="C910" s="76"/>
      <c r="D910" s="75"/>
      <c r="E910" s="76"/>
      <c r="F910" s="76"/>
      <c r="G910" s="76"/>
      <c r="H910" s="76"/>
      <c r="I910" s="102"/>
      <c r="J910" s="102"/>
      <c r="K910" s="102"/>
      <c r="L910" s="102"/>
      <c r="M910" s="39"/>
      <c r="N910" s="39"/>
      <c r="O910" s="39"/>
    </row>
    <row r="911" spans="1:15" ht="15" x14ac:dyDescent="0.2">
      <c r="A911" s="76"/>
      <c r="B911" s="76"/>
      <c r="C911" s="76"/>
      <c r="D911" s="75"/>
      <c r="E911" s="76"/>
      <c r="F911" s="76"/>
      <c r="G911" s="76"/>
      <c r="H911" s="76"/>
      <c r="I911" s="102"/>
      <c r="J911" s="102"/>
      <c r="K911" s="102"/>
      <c r="L911" s="102"/>
      <c r="M911" s="39"/>
      <c r="N911" s="39"/>
      <c r="O911" s="39"/>
    </row>
    <row r="912" spans="1:15" ht="15" x14ac:dyDescent="0.2">
      <c r="A912" s="76"/>
      <c r="B912" s="76"/>
      <c r="C912" s="76"/>
      <c r="D912" s="75"/>
      <c r="E912" s="76"/>
      <c r="F912" s="76"/>
      <c r="G912" s="76"/>
      <c r="H912" s="76"/>
      <c r="I912" s="102"/>
      <c r="J912" s="102"/>
      <c r="K912" s="102"/>
      <c r="L912" s="102"/>
      <c r="M912" s="39"/>
      <c r="N912" s="39"/>
      <c r="O912" s="39"/>
    </row>
    <row r="913" spans="1:15" ht="15" x14ac:dyDescent="0.2">
      <c r="A913" s="76"/>
      <c r="B913" s="76"/>
      <c r="C913" s="76"/>
      <c r="D913" s="75"/>
      <c r="E913" s="76"/>
      <c r="F913" s="76"/>
      <c r="G913" s="76"/>
      <c r="H913" s="76"/>
      <c r="I913" s="102"/>
      <c r="J913" s="102"/>
      <c r="K913" s="102"/>
      <c r="L913" s="102"/>
      <c r="M913" s="39"/>
      <c r="N913" s="39"/>
      <c r="O913" s="39"/>
    </row>
    <row r="914" spans="1:15" ht="15" x14ac:dyDescent="0.2">
      <c r="A914" s="76"/>
      <c r="B914" s="76"/>
      <c r="C914" s="76"/>
      <c r="D914" s="75"/>
      <c r="E914" s="76"/>
      <c r="F914" s="76"/>
      <c r="G914" s="76"/>
      <c r="H914" s="76"/>
      <c r="I914" s="102"/>
      <c r="J914" s="102"/>
      <c r="K914" s="102"/>
      <c r="L914" s="102"/>
      <c r="M914" s="39"/>
      <c r="N914" s="39"/>
      <c r="O914" s="39"/>
    </row>
    <row r="915" spans="1:15" ht="15" x14ac:dyDescent="0.2">
      <c r="A915" s="76"/>
      <c r="B915" s="76"/>
      <c r="C915" s="76"/>
      <c r="D915" s="75"/>
      <c r="E915" s="76"/>
      <c r="F915" s="76"/>
      <c r="G915" s="76"/>
      <c r="H915" s="76"/>
      <c r="I915" s="102"/>
      <c r="J915" s="102"/>
      <c r="K915" s="102"/>
      <c r="L915" s="102"/>
      <c r="M915" s="39"/>
      <c r="N915" s="39"/>
      <c r="O915" s="39"/>
    </row>
    <row r="916" spans="1:15" ht="15" x14ac:dyDescent="0.2">
      <c r="A916" s="76"/>
      <c r="B916" s="76"/>
      <c r="C916" s="76"/>
      <c r="D916" s="75"/>
      <c r="E916" s="76"/>
      <c r="F916" s="76"/>
      <c r="G916" s="76"/>
      <c r="H916" s="76"/>
      <c r="I916" s="102"/>
      <c r="J916" s="102"/>
      <c r="K916" s="102"/>
      <c r="L916" s="102"/>
      <c r="M916" s="39"/>
      <c r="N916" s="39"/>
      <c r="O916" s="39"/>
    </row>
    <row r="917" spans="1:15" ht="15" x14ac:dyDescent="0.2">
      <c r="A917" s="76"/>
      <c r="B917" s="76"/>
      <c r="C917" s="76"/>
      <c r="D917" s="75"/>
      <c r="E917" s="76"/>
      <c r="F917" s="76"/>
      <c r="G917" s="76"/>
      <c r="H917" s="76"/>
      <c r="I917" s="102"/>
      <c r="J917" s="102"/>
      <c r="K917" s="102"/>
      <c r="L917" s="102"/>
      <c r="M917" s="39"/>
      <c r="N917" s="39"/>
      <c r="O917" s="39"/>
    </row>
    <row r="918" spans="1:15" ht="15" x14ac:dyDescent="0.2">
      <c r="A918" s="76"/>
      <c r="B918" s="76"/>
      <c r="C918" s="76"/>
      <c r="D918" s="75"/>
      <c r="E918" s="76"/>
      <c r="F918" s="76"/>
      <c r="G918" s="76"/>
      <c r="H918" s="76"/>
      <c r="I918" s="102"/>
      <c r="J918" s="102"/>
      <c r="K918" s="102"/>
      <c r="L918" s="102"/>
      <c r="M918" s="39"/>
      <c r="N918" s="39"/>
      <c r="O918" s="39"/>
    </row>
    <row r="919" spans="1:15" ht="15" x14ac:dyDescent="0.2">
      <c r="A919" s="76"/>
      <c r="B919" s="76"/>
      <c r="C919" s="76"/>
      <c r="D919" s="75"/>
      <c r="E919" s="76"/>
      <c r="F919" s="76"/>
      <c r="G919" s="76"/>
      <c r="H919" s="76"/>
      <c r="I919" s="102"/>
      <c r="J919" s="102"/>
      <c r="K919" s="102"/>
      <c r="L919" s="102"/>
      <c r="M919" s="39"/>
      <c r="N919" s="39"/>
      <c r="O919" s="39"/>
    </row>
    <row r="920" spans="1:15" ht="15" x14ac:dyDescent="0.2">
      <c r="A920" s="76"/>
      <c r="B920" s="76"/>
      <c r="C920" s="76"/>
      <c r="D920" s="75"/>
      <c r="E920" s="76"/>
      <c r="F920" s="76"/>
      <c r="G920" s="76"/>
      <c r="H920" s="76"/>
      <c r="I920" s="102"/>
      <c r="J920" s="102"/>
      <c r="K920" s="102"/>
      <c r="L920" s="102"/>
      <c r="M920" s="39"/>
      <c r="N920" s="39"/>
      <c r="O920" s="39"/>
    </row>
    <row r="921" spans="1:15" ht="15" x14ac:dyDescent="0.2">
      <c r="A921" s="76"/>
      <c r="B921" s="76"/>
      <c r="C921" s="76"/>
      <c r="D921" s="75"/>
      <c r="E921" s="76"/>
      <c r="F921" s="76"/>
      <c r="G921" s="76"/>
      <c r="H921" s="76"/>
      <c r="I921" s="102"/>
      <c r="J921" s="102"/>
      <c r="K921" s="102"/>
      <c r="L921" s="102"/>
      <c r="M921" s="39"/>
      <c r="N921" s="39"/>
      <c r="O921" s="39"/>
    </row>
    <row r="922" spans="1:15" ht="15" x14ac:dyDescent="0.2">
      <c r="A922" s="76"/>
      <c r="B922" s="76"/>
      <c r="C922" s="76"/>
      <c r="D922" s="75"/>
      <c r="E922" s="76"/>
      <c r="F922" s="76"/>
      <c r="G922" s="76"/>
      <c r="H922" s="76"/>
      <c r="I922" s="102"/>
      <c r="J922" s="102"/>
      <c r="K922" s="102"/>
      <c r="L922" s="102"/>
      <c r="M922" s="39"/>
      <c r="N922" s="39"/>
      <c r="O922" s="39"/>
    </row>
    <row r="923" spans="1:15" ht="15" x14ac:dyDescent="0.2">
      <c r="A923" s="76"/>
      <c r="B923" s="76"/>
      <c r="C923" s="76"/>
      <c r="D923" s="75"/>
      <c r="E923" s="76"/>
      <c r="F923" s="76"/>
      <c r="G923" s="76"/>
      <c r="H923" s="76"/>
      <c r="I923" s="102"/>
      <c r="J923" s="102"/>
      <c r="K923" s="102"/>
      <c r="L923" s="102"/>
      <c r="M923" s="39"/>
      <c r="N923" s="39"/>
      <c r="O923" s="39"/>
    </row>
    <row r="924" spans="1:15" ht="15" x14ac:dyDescent="0.2">
      <c r="A924" s="76"/>
      <c r="B924" s="76"/>
      <c r="C924" s="76"/>
      <c r="D924" s="75"/>
      <c r="E924" s="76"/>
      <c r="F924" s="76"/>
      <c r="G924" s="76"/>
      <c r="H924" s="76"/>
      <c r="I924" s="102"/>
      <c r="J924" s="102"/>
      <c r="K924" s="102"/>
      <c r="L924" s="102"/>
      <c r="M924" s="39"/>
      <c r="N924" s="39"/>
      <c r="O924" s="39"/>
    </row>
    <row r="925" spans="1:15" ht="15" x14ac:dyDescent="0.2">
      <c r="A925" s="76"/>
      <c r="B925" s="76"/>
      <c r="C925" s="76"/>
      <c r="D925" s="75"/>
      <c r="E925" s="76"/>
      <c r="F925" s="76"/>
      <c r="G925" s="76"/>
      <c r="H925" s="76"/>
      <c r="I925" s="102"/>
      <c r="J925" s="102"/>
      <c r="K925" s="102"/>
      <c r="L925" s="102"/>
      <c r="M925" s="39"/>
      <c r="N925" s="39"/>
      <c r="O925" s="39"/>
    </row>
    <row r="926" spans="1:15" ht="15" x14ac:dyDescent="0.2">
      <c r="A926" s="76"/>
      <c r="B926" s="76"/>
      <c r="C926" s="76"/>
      <c r="D926" s="75"/>
      <c r="E926" s="76"/>
      <c r="F926" s="76"/>
      <c r="G926" s="76"/>
      <c r="H926" s="76"/>
      <c r="I926" s="102"/>
      <c r="J926" s="102"/>
      <c r="K926" s="102"/>
      <c r="L926" s="102"/>
      <c r="M926" s="39"/>
      <c r="N926" s="39"/>
      <c r="O926" s="39"/>
    </row>
    <row r="927" spans="1:15" ht="15" x14ac:dyDescent="0.2">
      <c r="A927" s="76"/>
      <c r="B927" s="76"/>
      <c r="C927" s="76"/>
      <c r="D927" s="75"/>
      <c r="E927" s="76"/>
      <c r="F927" s="76"/>
      <c r="G927" s="76"/>
      <c r="H927" s="76"/>
      <c r="I927" s="102"/>
      <c r="J927" s="102"/>
      <c r="K927" s="102"/>
      <c r="L927" s="102"/>
      <c r="M927" s="39"/>
      <c r="N927" s="39"/>
      <c r="O927" s="39"/>
    </row>
    <row r="928" spans="1:15" ht="15" x14ac:dyDescent="0.2">
      <c r="A928" s="76"/>
      <c r="B928" s="76"/>
      <c r="C928" s="76"/>
      <c r="D928" s="75"/>
      <c r="E928" s="76"/>
      <c r="F928" s="76"/>
      <c r="G928" s="76"/>
      <c r="H928" s="76"/>
      <c r="I928" s="102"/>
      <c r="J928" s="102"/>
      <c r="K928" s="102"/>
      <c r="L928" s="102"/>
      <c r="M928" s="39"/>
      <c r="N928" s="39"/>
      <c r="O928" s="39"/>
    </row>
    <row r="929" spans="1:15" ht="15" x14ac:dyDescent="0.2">
      <c r="A929" s="76"/>
      <c r="B929" s="76"/>
      <c r="C929" s="76"/>
      <c r="D929" s="75"/>
      <c r="E929" s="76"/>
      <c r="F929" s="76"/>
      <c r="G929" s="76"/>
      <c r="H929" s="76"/>
      <c r="I929" s="102"/>
      <c r="J929" s="102"/>
      <c r="K929" s="102"/>
      <c r="L929" s="102"/>
      <c r="M929" s="39"/>
      <c r="N929" s="39"/>
      <c r="O929" s="39"/>
    </row>
    <row r="930" spans="1:15" ht="15" x14ac:dyDescent="0.2">
      <c r="A930" s="76"/>
      <c r="B930" s="76"/>
      <c r="C930" s="76"/>
      <c r="D930" s="75"/>
      <c r="E930" s="76"/>
      <c r="F930" s="76"/>
      <c r="G930" s="76"/>
      <c r="H930" s="76"/>
      <c r="I930" s="102"/>
      <c r="J930" s="102"/>
      <c r="K930" s="102"/>
      <c r="L930" s="102"/>
      <c r="M930" s="39"/>
      <c r="N930" s="39"/>
      <c r="O930" s="39"/>
    </row>
    <row r="931" spans="1:15" ht="15" x14ac:dyDescent="0.2">
      <c r="A931" s="76"/>
      <c r="B931" s="76"/>
      <c r="C931" s="76"/>
      <c r="D931" s="75"/>
      <c r="E931" s="76"/>
      <c r="F931" s="76"/>
      <c r="G931" s="76"/>
      <c r="H931" s="76"/>
      <c r="I931" s="102"/>
      <c r="J931" s="102"/>
      <c r="K931" s="102"/>
      <c r="L931" s="102"/>
      <c r="M931" s="39"/>
      <c r="N931" s="39"/>
      <c r="O931" s="39"/>
    </row>
    <row r="932" spans="1:15" ht="15" x14ac:dyDescent="0.2">
      <c r="A932" s="76"/>
      <c r="B932" s="76"/>
      <c r="C932" s="76"/>
      <c r="D932" s="75"/>
      <c r="E932" s="76"/>
      <c r="F932" s="76"/>
      <c r="G932" s="76"/>
      <c r="H932" s="76"/>
      <c r="I932" s="102"/>
      <c r="J932" s="102"/>
      <c r="K932" s="102"/>
      <c r="L932" s="102"/>
      <c r="M932" s="39"/>
      <c r="N932" s="39"/>
      <c r="O932" s="39"/>
    </row>
    <row r="933" spans="1:15" ht="15" x14ac:dyDescent="0.2">
      <c r="A933" s="76"/>
      <c r="B933" s="76"/>
      <c r="C933" s="76"/>
      <c r="D933" s="75"/>
      <c r="E933" s="76"/>
      <c r="F933" s="76"/>
      <c r="G933" s="76"/>
      <c r="H933" s="76"/>
      <c r="I933" s="102"/>
      <c r="J933" s="102"/>
      <c r="K933" s="102"/>
      <c r="L933" s="102"/>
      <c r="M933" s="39"/>
      <c r="N933" s="39"/>
      <c r="O933" s="39"/>
    </row>
    <row r="934" spans="1:15" ht="15" x14ac:dyDescent="0.2">
      <c r="A934" s="76"/>
      <c r="B934" s="76"/>
      <c r="C934" s="76"/>
      <c r="D934" s="75"/>
      <c r="E934" s="76"/>
      <c r="F934" s="76"/>
      <c r="G934" s="76"/>
      <c r="H934" s="76"/>
      <c r="I934" s="102"/>
      <c r="J934" s="102"/>
      <c r="K934" s="102"/>
      <c r="L934" s="102"/>
      <c r="M934" s="39"/>
      <c r="N934" s="39"/>
      <c r="O934" s="39"/>
    </row>
    <row r="935" spans="1:15" ht="15" x14ac:dyDescent="0.2">
      <c r="A935" s="76"/>
      <c r="B935" s="76"/>
      <c r="C935" s="76"/>
      <c r="D935" s="75"/>
      <c r="E935" s="76"/>
      <c r="F935" s="76"/>
      <c r="G935" s="76"/>
      <c r="H935" s="76"/>
      <c r="I935" s="102"/>
      <c r="J935" s="102"/>
      <c r="K935" s="102"/>
      <c r="L935" s="102"/>
      <c r="M935" s="39"/>
      <c r="N935" s="39"/>
      <c r="O935" s="39"/>
    </row>
    <row r="936" spans="1:15" ht="15" x14ac:dyDescent="0.2">
      <c r="A936" s="76"/>
      <c r="B936" s="76"/>
      <c r="C936" s="76"/>
      <c r="D936" s="75"/>
      <c r="E936" s="76"/>
      <c r="F936" s="76"/>
      <c r="G936" s="76"/>
      <c r="H936" s="76"/>
      <c r="I936" s="102"/>
      <c r="J936" s="102"/>
      <c r="K936" s="102"/>
      <c r="L936" s="102"/>
      <c r="M936" s="39"/>
      <c r="N936" s="39"/>
      <c r="O936" s="39"/>
    </row>
    <row r="937" spans="1:15" ht="15" x14ac:dyDescent="0.2">
      <c r="A937" s="76"/>
      <c r="B937" s="76"/>
      <c r="C937" s="76"/>
      <c r="D937" s="75"/>
      <c r="E937" s="76"/>
      <c r="F937" s="76"/>
      <c r="G937" s="76"/>
      <c r="H937" s="76"/>
      <c r="I937" s="102"/>
      <c r="J937" s="102"/>
      <c r="K937" s="102"/>
      <c r="L937" s="102"/>
      <c r="M937" s="39"/>
      <c r="N937" s="39"/>
      <c r="O937" s="39"/>
    </row>
    <row r="938" spans="1:15" ht="15" x14ac:dyDescent="0.2">
      <c r="A938" s="76"/>
      <c r="B938" s="76"/>
      <c r="C938" s="76"/>
      <c r="D938" s="75"/>
      <c r="E938" s="76"/>
      <c r="F938" s="76"/>
      <c r="G938" s="76"/>
      <c r="H938" s="76"/>
      <c r="I938" s="102"/>
      <c r="J938" s="102"/>
      <c r="K938" s="102"/>
      <c r="L938" s="102"/>
      <c r="M938" s="39"/>
      <c r="N938" s="39"/>
      <c r="O938" s="39"/>
    </row>
    <row r="939" spans="1:15" ht="15" x14ac:dyDescent="0.2">
      <c r="A939" s="76"/>
      <c r="B939" s="76"/>
      <c r="C939" s="76"/>
      <c r="D939" s="75"/>
      <c r="E939" s="76"/>
      <c r="F939" s="76"/>
      <c r="G939" s="76"/>
      <c r="H939" s="76"/>
      <c r="I939" s="102"/>
      <c r="J939" s="102"/>
      <c r="K939" s="102"/>
      <c r="L939" s="102"/>
      <c r="M939" s="39"/>
      <c r="N939" s="39"/>
      <c r="O939" s="39"/>
    </row>
    <row r="940" spans="1:15" ht="15" x14ac:dyDescent="0.2">
      <c r="A940" s="76"/>
      <c r="B940" s="76"/>
      <c r="C940" s="76"/>
      <c r="D940" s="75"/>
      <c r="E940" s="76"/>
      <c r="F940" s="76"/>
      <c r="G940" s="76"/>
      <c r="H940" s="76"/>
      <c r="I940" s="102"/>
      <c r="J940" s="102"/>
      <c r="K940" s="102"/>
      <c r="L940" s="102"/>
      <c r="M940" s="39"/>
      <c r="N940" s="39"/>
      <c r="O940" s="39"/>
    </row>
    <row r="941" spans="1:15" ht="15" x14ac:dyDescent="0.2">
      <c r="A941" s="76"/>
      <c r="B941" s="76"/>
      <c r="C941" s="76"/>
      <c r="D941" s="75"/>
      <c r="E941" s="76"/>
      <c r="F941" s="76"/>
      <c r="G941" s="76"/>
      <c r="H941" s="76"/>
      <c r="I941" s="102"/>
      <c r="J941" s="102"/>
      <c r="K941" s="102"/>
      <c r="L941" s="102"/>
      <c r="M941" s="39"/>
      <c r="N941" s="39"/>
      <c r="O941" s="39"/>
    </row>
    <row r="942" spans="1:15" ht="15" x14ac:dyDescent="0.2">
      <c r="A942" s="76"/>
      <c r="B942" s="76"/>
      <c r="C942" s="76"/>
      <c r="D942" s="75"/>
      <c r="E942" s="76"/>
      <c r="F942" s="76"/>
      <c r="G942" s="76"/>
      <c r="H942" s="76"/>
      <c r="I942" s="102"/>
      <c r="J942" s="102"/>
      <c r="K942" s="102"/>
      <c r="L942" s="102"/>
      <c r="M942" s="39"/>
      <c r="N942" s="39"/>
      <c r="O942" s="39"/>
    </row>
    <row r="943" spans="1:15" ht="15" x14ac:dyDescent="0.2">
      <c r="A943" s="76"/>
      <c r="B943" s="76"/>
      <c r="C943" s="76"/>
      <c r="D943" s="75"/>
      <c r="E943" s="76"/>
      <c r="F943" s="76"/>
      <c r="G943" s="76"/>
      <c r="H943" s="76"/>
      <c r="I943" s="102"/>
      <c r="J943" s="102"/>
      <c r="K943" s="102"/>
      <c r="L943" s="102"/>
      <c r="M943" s="39"/>
      <c r="N943" s="39"/>
      <c r="O943" s="39"/>
    </row>
    <row r="944" spans="1:15" ht="15" x14ac:dyDescent="0.2">
      <c r="A944" s="76"/>
      <c r="B944" s="76"/>
      <c r="C944" s="76"/>
      <c r="D944" s="75"/>
      <c r="E944" s="76"/>
      <c r="F944" s="76"/>
      <c r="G944" s="76"/>
      <c r="H944" s="76"/>
      <c r="I944" s="102"/>
      <c r="J944" s="102"/>
      <c r="K944" s="102"/>
      <c r="L944" s="102"/>
      <c r="M944" s="39"/>
      <c r="N944" s="39"/>
      <c r="O944" s="39"/>
    </row>
    <row r="945" spans="1:15" ht="15" x14ac:dyDescent="0.2">
      <c r="A945" s="76"/>
      <c r="B945" s="76"/>
      <c r="C945" s="76"/>
      <c r="D945" s="75"/>
      <c r="E945" s="76"/>
      <c r="F945" s="76"/>
      <c r="G945" s="76"/>
      <c r="H945" s="76"/>
      <c r="I945" s="102"/>
      <c r="J945" s="102"/>
      <c r="K945" s="102"/>
      <c r="L945" s="102"/>
      <c r="M945" s="39"/>
      <c r="N945" s="39"/>
      <c r="O945" s="39"/>
    </row>
    <row r="946" spans="1:15" ht="15" x14ac:dyDescent="0.2">
      <c r="A946" s="76"/>
      <c r="B946" s="76"/>
      <c r="C946" s="76"/>
      <c r="D946" s="75"/>
      <c r="E946" s="76"/>
      <c r="F946" s="76"/>
      <c r="G946" s="76"/>
      <c r="H946" s="76"/>
      <c r="I946" s="102"/>
      <c r="J946" s="102"/>
      <c r="K946" s="102"/>
      <c r="L946" s="102"/>
      <c r="M946" s="39"/>
      <c r="N946" s="39"/>
      <c r="O946" s="39"/>
    </row>
    <row r="947" spans="1:15" ht="15" x14ac:dyDescent="0.2">
      <c r="A947" s="76"/>
      <c r="B947" s="76"/>
      <c r="C947" s="76"/>
      <c r="D947" s="75"/>
      <c r="E947" s="76"/>
      <c r="F947" s="76"/>
      <c r="G947" s="76"/>
      <c r="H947" s="76"/>
      <c r="I947" s="102"/>
      <c r="J947" s="102"/>
      <c r="K947" s="102"/>
      <c r="L947" s="102"/>
      <c r="M947" s="39"/>
      <c r="N947" s="39"/>
      <c r="O947" s="39"/>
    </row>
    <row r="948" spans="1:15" ht="15" x14ac:dyDescent="0.2">
      <c r="A948" s="76"/>
      <c r="B948" s="76"/>
      <c r="C948" s="76"/>
      <c r="D948" s="75"/>
      <c r="E948" s="76"/>
      <c r="F948" s="76"/>
      <c r="G948" s="76"/>
      <c r="H948" s="76"/>
      <c r="I948" s="102"/>
      <c r="J948" s="102"/>
      <c r="K948" s="102"/>
      <c r="L948" s="102"/>
      <c r="M948" s="39"/>
      <c r="N948" s="39"/>
      <c r="O948" s="39"/>
    </row>
    <row r="949" spans="1:15" ht="15" x14ac:dyDescent="0.2">
      <c r="A949" s="76"/>
      <c r="B949" s="76"/>
      <c r="C949" s="76"/>
      <c r="D949" s="75"/>
      <c r="E949" s="76"/>
      <c r="F949" s="76"/>
      <c r="G949" s="76"/>
      <c r="H949" s="76"/>
      <c r="I949" s="102"/>
      <c r="J949" s="102"/>
      <c r="K949" s="102"/>
      <c r="L949" s="102"/>
      <c r="M949" s="39"/>
      <c r="N949" s="39"/>
      <c r="O949" s="39"/>
    </row>
    <row r="950" spans="1:15" ht="15" x14ac:dyDescent="0.2">
      <c r="A950" s="76"/>
      <c r="B950" s="76"/>
      <c r="C950" s="76"/>
      <c r="D950" s="75"/>
      <c r="E950" s="76"/>
      <c r="F950" s="76"/>
      <c r="G950" s="76"/>
      <c r="H950" s="76"/>
      <c r="I950" s="102"/>
      <c r="J950" s="102"/>
      <c r="K950" s="102"/>
      <c r="L950" s="102"/>
      <c r="M950" s="39"/>
      <c r="N950" s="39"/>
      <c r="O950" s="39"/>
    </row>
    <row r="951" spans="1:15" ht="15" x14ac:dyDescent="0.2">
      <c r="A951" s="76"/>
      <c r="B951" s="76"/>
      <c r="C951" s="76"/>
      <c r="D951" s="75"/>
      <c r="E951" s="76"/>
      <c r="F951" s="76"/>
      <c r="G951" s="76"/>
      <c r="H951" s="76"/>
      <c r="I951" s="102"/>
      <c r="J951" s="102"/>
      <c r="K951" s="102"/>
      <c r="L951" s="102"/>
      <c r="M951" s="39"/>
      <c r="N951" s="39"/>
      <c r="O951" s="39"/>
    </row>
    <row r="952" spans="1:15" ht="15" x14ac:dyDescent="0.2">
      <c r="A952" s="76"/>
      <c r="B952" s="76"/>
      <c r="C952" s="76"/>
      <c r="D952" s="75"/>
      <c r="E952" s="76"/>
      <c r="F952" s="76"/>
      <c r="G952" s="76"/>
      <c r="H952" s="76"/>
      <c r="I952" s="102"/>
      <c r="J952" s="102"/>
      <c r="K952" s="102"/>
      <c r="L952" s="102"/>
      <c r="M952" s="39"/>
      <c r="N952" s="39"/>
      <c r="O952" s="39"/>
    </row>
    <row r="953" spans="1:15" ht="15" x14ac:dyDescent="0.2">
      <c r="A953" s="76"/>
      <c r="B953" s="76"/>
      <c r="C953" s="76"/>
      <c r="D953" s="75"/>
      <c r="E953" s="76"/>
      <c r="F953" s="76"/>
      <c r="G953" s="76"/>
      <c r="H953" s="76"/>
      <c r="I953" s="102"/>
      <c r="J953" s="102"/>
      <c r="K953" s="102"/>
      <c r="L953" s="102"/>
      <c r="M953" s="39"/>
      <c r="N953" s="39"/>
      <c r="O953" s="39"/>
    </row>
    <row r="954" spans="1:15" ht="15" x14ac:dyDescent="0.2">
      <c r="A954" s="76"/>
      <c r="B954" s="76"/>
      <c r="C954" s="76"/>
      <c r="D954" s="75"/>
      <c r="E954" s="76"/>
      <c r="F954" s="76"/>
      <c r="G954" s="76"/>
      <c r="H954" s="76"/>
      <c r="I954" s="102"/>
      <c r="J954" s="102"/>
      <c r="K954" s="102"/>
      <c r="L954" s="102"/>
      <c r="M954" s="39"/>
      <c r="N954" s="39"/>
      <c r="O954" s="39"/>
    </row>
    <row r="955" spans="1:15" ht="15" x14ac:dyDescent="0.2">
      <c r="A955" s="76"/>
      <c r="B955" s="76"/>
      <c r="C955" s="76"/>
      <c r="D955" s="75"/>
      <c r="E955" s="76"/>
      <c r="F955" s="76"/>
      <c r="G955" s="76"/>
      <c r="H955" s="76"/>
      <c r="I955" s="102"/>
      <c r="J955" s="102"/>
      <c r="K955" s="102"/>
      <c r="L955" s="102"/>
      <c r="M955" s="39"/>
      <c r="N955" s="39"/>
      <c r="O955" s="39"/>
    </row>
    <row r="956" spans="1:15" ht="15" x14ac:dyDescent="0.2">
      <c r="A956" s="76"/>
      <c r="B956" s="76"/>
      <c r="C956" s="76"/>
      <c r="D956" s="75"/>
      <c r="E956" s="76"/>
      <c r="F956" s="76"/>
      <c r="G956" s="76"/>
      <c r="H956" s="76"/>
      <c r="I956" s="102"/>
      <c r="J956" s="102"/>
      <c r="K956" s="102"/>
      <c r="L956" s="102"/>
      <c r="M956" s="39"/>
      <c r="N956" s="39"/>
      <c r="O956" s="39"/>
    </row>
    <row r="957" spans="1:15" ht="15" x14ac:dyDescent="0.2">
      <c r="A957" s="76"/>
      <c r="B957" s="76"/>
      <c r="C957" s="76"/>
      <c r="D957" s="75"/>
      <c r="E957" s="76"/>
      <c r="F957" s="76"/>
      <c r="G957" s="76"/>
      <c r="H957" s="76"/>
      <c r="I957" s="102"/>
      <c r="J957" s="102"/>
      <c r="K957" s="102"/>
      <c r="L957" s="102"/>
      <c r="M957" s="39"/>
      <c r="N957" s="39"/>
      <c r="O957" s="39"/>
    </row>
    <row r="958" spans="1:15" ht="15" x14ac:dyDescent="0.2">
      <c r="A958" s="76"/>
      <c r="B958" s="76"/>
      <c r="C958" s="76"/>
      <c r="D958" s="75"/>
      <c r="E958" s="76"/>
      <c r="F958" s="76"/>
      <c r="G958" s="76"/>
      <c r="H958" s="76"/>
      <c r="I958" s="102"/>
      <c r="J958" s="102"/>
      <c r="K958" s="102"/>
      <c r="L958" s="102"/>
      <c r="M958" s="39"/>
      <c r="N958" s="39"/>
      <c r="O958" s="39"/>
    </row>
    <row r="959" spans="1:15" ht="15" x14ac:dyDescent="0.2">
      <c r="A959" s="76"/>
      <c r="B959" s="76"/>
      <c r="C959" s="76"/>
      <c r="D959" s="75"/>
      <c r="E959" s="76"/>
      <c r="F959" s="76"/>
      <c r="G959" s="76"/>
      <c r="H959" s="76"/>
      <c r="I959" s="102"/>
      <c r="J959" s="102"/>
      <c r="K959" s="102"/>
      <c r="L959" s="102"/>
      <c r="M959" s="39"/>
      <c r="N959" s="39"/>
      <c r="O959" s="39"/>
    </row>
    <row r="960" spans="1:15" ht="15" x14ac:dyDescent="0.2">
      <c r="A960" s="76"/>
      <c r="B960" s="76"/>
      <c r="C960" s="76"/>
      <c r="D960" s="75"/>
      <c r="E960" s="76"/>
      <c r="F960" s="76"/>
      <c r="G960" s="76"/>
      <c r="H960" s="76"/>
      <c r="I960" s="102"/>
      <c r="J960" s="102"/>
      <c r="K960" s="102"/>
      <c r="L960" s="102"/>
      <c r="M960" s="39"/>
      <c r="N960" s="39"/>
      <c r="O960" s="39"/>
    </row>
    <row r="961" spans="1:15" ht="15" x14ac:dyDescent="0.2">
      <c r="A961" s="76"/>
      <c r="B961" s="76"/>
      <c r="C961" s="76"/>
      <c r="D961" s="75"/>
      <c r="E961" s="76"/>
      <c r="F961" s="76"/>
      <c r="G961" s="76"/>
      <c r="H961" s="76"/>
      <c r="I961" s="102"/>
      <c r="J961" s="102"/>
      <c r="K961" s="102"/>
      <c r="L961" s="102"/>
      <c r="M961" s="39"/>
      <c r="N961" s="39"/>
      <c r="O961" s="39"/>
    </row>
    <row r="962" spans="1:15" ht="15" x14ac:dyDescent="0.2">
      <c r="A962" s="76"/>
      <c r="B962" s="76"/>
      <c r="C962" s="76"/>
      <c r="D962" s="75"/>
      <c r="E962" s="76"/>
      <c r="F962" s="76"/>
      <c r="G962" s="76"/>
      <c r="H962" s="76"/>
      <c r="I962" s="102"/>
      <c r="J962" s="102"/>
      <c r="K962" s="102"/>
      <c r="L962" s="102"/>
      <c r="M962" s="39"/>
      <c r="N962" s="39"/>
      <c r="O962" s="39"/>
    </row>
    <row r="963" spans="1:15" ht="15" x14ac:dyDescent="0.2">
      <c r="A963" s="76"/>
      <c r="B963" s="76"/>
      <c r="C963" s="76"/>
      <c r="D963" s="75"/>
      <c r="E963" s="76"/>
      <c r="F963" s="76"/>
      <c r="G963" s="76"/>
      <c r="H963" s="76"/>
      <c r="I963" s="102"/>
      <c r="J963" s="102"/>
      <c r="K963" s="102"/>
      <c r="L963" s="102"/>
      <c r="M963" s="39"/>
      <c r="N963" s="39"/>
      <c r="O963" s="39"/>
    </row>
    <row r="964" spans="1:15" ht="15" x14ac:dyDescent="0.2">
      <c r="A964" s="76"/>
      <c r="B964" s="76"/>
      <c r="C964" s="76"/>
      <c r="D964" s="75"/>
      <c r="E964" s="76"/>
      <c r="F964" s="76"/>
      <c r="G964" s="76"/>
      <c r="H964" s="76"/>
      <c r="I964" s="102"/>
      <c r="J964" s="102"/>
      <c r="K964" s="102"/>
      <c r="L964" s="102"/>
      <c r="M964" s="39"/>
      <c r="N964" s="39"/>
      <c r="O964" s="39"/>
    </row>
    <row r="965" spans="1:15" ht="15" x14ac:dyDescent="0.2">
      <c r="A965" s="76"/>
      <c r="B965" s="76"/>
      <c r="C965" s="76"/>
      <c r="D965" s="75"/>
      <c r="E965" s="76"/>
      <c r="F965" s="76"/>
      <c r="G965" s="76"/>
      <c r="H965" s="76"/>
      <c r="I965" s="102"/>
      <c r="J965" s="102"/>
      <c r="K965" s="102"/>
      <c r="L965" s="102"/>
      <c r="M965" s="39"/>
      <c r="N965" s="39"/>
      <c r="O965" s="39"/>
    </row>
    <row r="966" spans="1:15" ht="15" x14ac:dyDescent="0.2">
      <c r="A966" s="76"/>
      <c r="B966" s="76"/>
      <c r="C966" s="76"/>
      <c r="D966" s="75"/>
      <c r="E966" s="76"/>
      <c r="F966" s="76"/>
      <c r="G966" s="76"/>
      <c r="H966" s="76"/>
      <c r="I966" s="102"/>
      <c r="J966" s="102"/>
      <c r="K966" s="102"/>
      <c r="L966" s="102"/>
      <c r="M966" s="39"/>
      <c r="N966" s="39"/>
      <c r="O966" s="39"/>
    </row>
    <row r="967" spans="1:15" ht="15" x14ac:dyDescent="0.2">
      <c r="A967" s="76"/>
      <c r="B967" s="76"/>
      <c r="C967" s="76"/>
      <c r="D967" s="75"/>
      <c r="E967" s="76"/>
      <c r="F967" s="76"/>
      <c r="G967" s="76"/>
      <c r="H967" s="76"/>
      <c r="I967" s="102"/>
      <c r="J967" s="102"/>
      <c r="K967" s="102"/>
      <c r="L967" s="102"/>
      <c r="M967" s="39"/>
      <c r="N967" s="39"/>
      <c r="O967" s="39"/>
    </row>
    <row r="968" spans="1:15" ht="15" x14ac:dyDescent="0.2">
      <c r="A968" s="76"/>
      <c r="B968" s="76"/>
      <c r="C968" s="76"/>
      <c r="D968" s="75"/>
      <c r="E968" s="76"/>
      <c r="F968" s="76"/>
      <c r="G968" s="76"/>
      <c r="H968" s="76"/>
      <c r="I968" s="102"/>
      <c r="J968" s="102"/>
      <c r="K968" s="102"/>
      <c r="L968" s="102"/>
      <c r="M968" s="39"/>
      <c r="N968" s="39"/>
      <c r="O968" s="39"/>
    </row>
    <row r="969" spans="1:15" ht="15" x14ac:dyDescent="0.2">
      <c r="A969" s="76"/>
      <c r="B969" s="76"/>
      <c r="C969" s="76"/>
      <c r="D969" s="75"/>
      <c r="E969" s="76"/>
      <c r="F969" s="76"/>
      <c r="G969" s="76"/>
      <c r="H969" s="76"/>
      <c r="I969" s="102"/>
      <c r="J969" s="102"/>
      <c r="K969" s="102"/>
      <c r="L969" s="102"/>
      <c r="M969" s="39"/>
      <c r="N969" s="39"/>
      <c r="O969" s="39"/>
    </row>
    <row r="970" spans="1:15" ht="15" x14ac:dyDescent="0.2">
      <c r="A970" s="76"/>
      <c r="B970" s="76"/>
      <c r="C970" s="76"/>
      <c r="D970" s="75"/>
      <c r="E970" s="76"/>
      <c r="F970" s="76"/>
      <c r="G970" s="76"/>
      <c r="H970" s="76"/>
      <c r="I970" s="102"/>
      <c r="J970" s="102"/>
      <c r="K970" s="102"/>
      <c r="L970" s="102"/>
      <c r="M970" s="39"/>
      <c r="N970" s="39"/>
      <c r="O970" s="39"/>
    </row>
    <row r="971" spans="1:15" ht="15" x14ac:dyDescent="0.2">
      <c r="A971" s="76"/>
      <c r="B971" s="76"/>
      <c r="C971" s="76"/>
      <c r="D971" s="75"/>
      <c r="E971" s="76"/>
      <c r="F971" s="76"/>
      <c r="G971" s="76"/>
      <c r="H971" s="76"/>
      <c r="I971" s="102"/>
      <c r="J971" s="102"/>
      <c r="K971" s="102"/>
      <c r="L971" s="102"/>
      <c r="M971" s="39"/>
      <c r="N971" s="39"/>
      <c r="O971" s="39"/>
    </row>
    <row r="972" spans="1:15" ht="15" x14ac:dyDescent="0.2">
      <c r="A972" s="76"/>
      <c r="B972" s="76"/>
      <c r="C972" s="76"/>
      <c r="D972" s="75"/>
      <c r="E972" s="76"/>
      <c r="F972" s="76"/>
      <c r="G972" s="76"/>
      <c r="H972" s="76"/>
      <c r="I972" s="102"/>
      <c r="J972" s="102"/>
      <c r="K972" s="102"/>
      <c r="L972" s="102"/>
      <c r="M972" s="39"/>
      <c r="N972" s="39"/>
      <c r="O972" s="39"/>
    </row>
    <row r="973" spans="1:15" ht="15" x14ac:dyDescent="0.2">
      <c r="A973" s="76"/>
      <c r="B973" s="76"/>
      <c r="C973" s="76"/>
      <c r="D973" s="75"/>
      <c r="E973" s="76"/>
      <c r="F973" s="76"/>
      <c r="G973" s="76"/>
      <c r="H973" s="76"/>
      <c r="I973" s="102"/>
      <c r="J973" s="102"/>
      <c r="K973" s="102"/>
      <c r="L973" s="102"/>
      <c r="M973" s="39"/>
      <c r="N973" s="39"/>
      <c r="O973" s="39"/>
    </row>
    <row r="974" spans="1:15" ht="15" x14ac:dyDescent="0.2">
      <c r="A974" s="76"/>
      <c r="B974" s="76"/>
      <c r="C974" s="76"/>
      <c r="D974" s="75"/>
      <c r="E974" s="76"/>
      <c r="F974" s="76"/>
      <c r="G974" s="76"/>
      <c r="H974" s="76"/>
      <c r="I974" s="102"/>
      <c r="J974" s="102"/>
      <c r="K974" s="102"/>
      <c r="L974" s="102"/>
      <c r="M974" s="39"/>
      <c r="N974" s="39"/>
      <c r="O974" s="39"/>
    </row>
    <row r="975" spans="1:15" ht="15" x14ac:dyDescent="0.2">
      <c r="A975" s="76"/>
      <c r="B975" s="76"/>
      <c r="C975" s="76"/>
      <c r="D975" s="75"/>
      <c r="E975" s="76"/>
      <c r="F975" s="76"/>
      <c r="G975" s="76"/>
      <c r="H975" s="76"/>
      <c r="I975" s="102"/>
      <c r="J975" s="102"/>
      <c r="K975" s="102"/>
      <c r="L975" s="102"/>
      <c r="M975" s="39"/>
      <c r="N975" s="39"/>
      <c r="O975" s="39"/>
    </row>
    <row r="976" spans="1:15" ht="15" x14ac:dyDescent="0.2">
      <c r="A976" s="76"/>
      <c r="B976" s="76"/>
      <c r="C976" s="76"/>
      <c r="D976" s="75"/>
      <c r="E976" s="76"/>
      <c r="F976" s="76"/>
      <c r="G976" s="76"/>
      <c r="H976" s="76"/>
      <c r="I976" s="102"/>
      <c r="J976" s="102"/>
      <c r="K976" s="102"/>
      <c r="L976" s="102"/>
      <c r="M976" s="39"/>
      <c r="N976" s="39"/>
      <c r="O976" s="39"/>
    </row>
    <row r="977" spans="1:15" ht="15" x14ac:dyDescent="0.2">
      <c r="A977" s="76"/>
      <c r="B977" s="76"/>
      <c r="C977" s="76"/>
      <c r="D977" s="75"/>
      <c r="E977" s="76"/>
      <c r="F977" s="76"/>
      <c r="G977" s="76"/>
      <c r="H977" s="76"/>
      <c r="I977" s="102"/>
      <c r="J977" s="102"/>
      <c r="K977" s="102"/>
      <c r="L977" s="102"/>
      <c r="M977" s="39"/>
      <c r="N977" s="39"/>
      <c r="O977" s="39"/>
    </row>
    <row r="978" spans="1:15" ht="15" x14ac:dyDescent="0.2">
      <c r="A978" s="76"/>
      <c r="B978" s="76"/>
      <c r="C978" s="76"/>
      <c r="D978" s="75"/>
      <c r="E978" s="76"/>
      <c r="F978" s="76"/>
      <c r="G978" s="76"/>
      <c r="H978" s="76"/>
      <c r="I978" s="102"/>
      <c r="J978" s="102"/>
      <c r="K978" s="102"/>
      <c r="L978" s="102"/>
      <c r="M978" s="39"/>
      <c r="N978" s="39"/>
      <c r="O978" s="39"/>
    </row>
    <row r="979" spans="1:15" ht="15" x14ac:dyDescent="0.2">
      <c r="A979" s="76"/>
      <c r="B979" s="76"/>
      <c r="C979" s="76"/>
      <c r="D979" s="75"/>
      <c r="E979" s="76"/>
      <c r="F979" s="76"/>
      <c r="G979" s="76"/>
      <c r="H979" s="76"/>
      <c r="I979" s="102"/>
      <c r="J979" s="102"/>
      <c r="K979" s="102"/>
      <c r="L979" s="102"/>
      <c r="M979" s="39"/>
      <c r="N979" s="39"/>
      <c r="O979" s="39"/>
    </row>
    <row r="980" spans="1:15" ht="15" x14ac:dyDescent="0.2">
      <c r="A980" s="76"/>
      <c r="B980" s="76"/>
      <c r="C980" s="76"/>
      <c r="D980" s="75"/>
      <c r="E980" s="76"/>
      <c r="F980" s="76"/>
      <c r="G980" s="76"/>
      <c r="H980" s="76"/>
      <c r="I980" s="102"/>
      <c r="J980" s="102"/>
      <c r="K980" s="102"/>
      <c r="L980" s="102"/>
      <c r="M980" s="39"/>
      <c r="N980" s="39"/>
      <c r="O980" s="39"/>
    </row>
    <row r="981" spans="1:15" ht="15" x14ac:dyDescent="0.2">
      <c r="A981" s="76"/>
      <c r="B981" s="76"/>
      <c r="C981" s="76"/>
      <c r="D981" s="75"/>
      <c r="E981" s="76"/>
      <c r="F981" s="76"/>
      <c r="G981" s="76"/>
      <c r="H981" s="76"/>
      <c r="I981" s="102"/>
      <c r="J981" s="102"/>
      <c r="K981" s="102"/>
      <c r="L981" s="102"/>
      <c r="M981" s="39"/>
      <c r="N981" s="39"/>
      <c r="O981" s="39"/>
    </row>
    <row r="982" spans="1:15" ht="15" x14ac:dyDescent="0.2">
      <c r="A982" s="76"/>
      <c r="B982" s="76"/>
      <c r="C982" s="76"/>
      <c r="D982" s="75"/>
      <c r="E982" s="76"/>
      <c r="F982" s="76"/>
      <c r="G982" s="76"/>
      <c r="H982" s="76"/>
      <c r="I982" s="102"/>
      <c r="J982" s="102"/>
      <c r="K982" s="102"/>
      <c r="L982" s="102"/>
      <c r="M982" s="39"/>
      <c r="N982" s="39"/>
      <c r="O982" s="39"/>
    </row>
    <row r="983" spans="1:15" ht="15" x14ac:dyDescent="0.2">
      <c r="A983" s="76"/>
      <c r="B983" s="76"/>
      <c r="C983" s="76"/>
      <c r="D983" s="75"/>
      <c r="E983" s="76"/>
      <c r="F983" s="76"/>
      <c r="G983" s="76"/>
      <c r="H983" s="76"/>
      <c r="I983" s="102"/>
      <c r="J983" s="102"/>
      <c r="K983" s="102"/>
      <c r="L983" s="102"/>
      <c r="M983" s="39"/>
      <c r="N983" s="39"/>
      <c r="O983" s="39"/>
    </row>
    <row r="984" spans="1:15" ht="15" x14ac:dyDescent="0.2">
      <c r="A984" s="76"/>
      <c r="B984" s="76"/>
      <c r="C984" s="76"/>
      <c r="D984" s="75"/>
      <c r="E984" s="76"/>
      <c r="F984" s="76"/>
      <c r="G984" s="76"/>
      <c r="H984" s="76"/>
      <c r="I984" s="102"/>
      <c r="J984" s="102"/>
      <c r="K984" s="102"/>
      <c r="L984" s="102"/>
      <c r="M984" s="39"/>
      <c r="N984" s="39"/>
      <c r="O984" s="39"/>
    </row>
  </sheetData>
  <mergeCells count="9">
    <mergeCell ref="A24:C24"/>
    <mergeCell ref="A32:O32"/>
    <mergeCell ref="A1:O1"/>
    <mergeCell ref="A2:C2"/>
    <mergeCell ref="E2:H2"/>
    <mergeCell ref="I2:J2"/>
    <mergeCell ref="K2:M2"/>
    <mergeCell ref="N2:O2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999"/>
  <sheetViews>
    <sheetView topLeftCell="A100" workbookViewId="0">
      <selection activeCell="G116" sqref="G116"/>
    </sheetView>
  </sheetViews>
  <sheetFormatPr baseColWidth="10" defaultColWidth="14.5" defaultRowHeight="15.75" customHeight="1" x14ac:dyDescent="0.15"/>
  <cols>
    <col min="1" max="1" width="6" customWidth="1"/>
    <col min="2" max="2" width="12.83203125" customWidth="1"/>
    <col min="3" max="4" width="12.1640625" customWidth="1"/>
    <col min="5" max="5" width="13.6640625" customWidth="1"/>
    <col min="6" max="6" width="12.6640625" customWidth="1"/>
    <col min="8" max="8" width="16.33203125" customWidth="1"/>
    <col min="9" max="9" width="12.1640625" customWidth="1"/>
    <col min="10" max="10" width="12.5" customWidth="1"/>
    <col min="11" max="11" width="11.33203125" customWidth="1"/>
    <col min="12" max="12" width="12.33203125" customWidth="1"/>
    <col min="14" max="14" width="21" customWidth="1"/>
    <col min="15" max="15" width="22.5" customWidth="1"/>
  </cols>
  <sheetData>
    <row r="1" spans="1:16" ht="46" customHeight="1" x14ac:dyDescent="0.2">
      <c r="A1" s="233" t="s">
        <v>777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181</v>
      </c>
      <c r="E3" s="104" t="s">
        <v>9</v>
      </c>
      <c r="F3" s="105" t="s">
        <v>10</v>
      </c>
      <c r="G3" s="9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3" t="s">
        <v>182</v>
      </c>
      <c r="N3" s="14" t="s">
        <v>14</v>
      </c>
      <c r="O3" s="107" t="s">
        <v>183</v>
      </c>
    </row>
    <row r="4" spans="1:16" ht="15" x14ac:dyDescent="0.2">
      <c r="A4" s="241" t="s">
        <v>17</v>
      </c>
      <c r="B4" s="230"/>
      <c r="C4" s="230"/>
      <c r="D4" s="16"/>
      <c r="E4" s="17"/>
      <c r="F4" s="19"/>
      <c r="G4" s="137"/>
      <c r="H4" s="138"/>
      <c r="I4" s="21"/>
      <c r="J4" s="22"/>
      <c r="K4" s="47"/>
      <c r="L4" s="23"/>
      <c r="M4" s="48"/>
      <c r="N4" s="132"/>
      <c r="O4" s="72"/>
    </row>
    <row r="5" spans="1:16" ht="15" x14ac:dyDescent="0.2">
      <c r="A5" s="27">
        <v>1</v>
      </c>
      <c r="B5" s="28">
        <v>75590912</v>
      </c>
      <c r="C5" s="28">
        <v>75591029</v>
      </c>
      <c r="D5" s="29">
        <v>2.3040819999999999E-5</v>
      </c>
      <c r="E5" s="114" t="s">
        <v>184</v>
      </c>
      <c r="F5" s="28">
        <v>75590912</v>
      </c>
      <c r="G5" s="112"/>
      <c r="H5" s="139"/>
      <c r="I5" s="33">
        <v>0.21840111000000001</v>
      </c>
      <c r="J5" s="58">
        <v>1.4788E-4</v>
      </c>
      <c r="K5" s="35">
        <v>2.4211659999999999E-2</v>
      </c>
      <c r="L5" s="36">
        <v>0.67757487000000005</v>
      </c>
      <c r="M5" s="52">
        <v>0</v>
      </c>
      <c r="N5" s="207">
        <v>0.11162208</v>
      </c>
      <c r="O5" s="52">
        <f>1/3</f>
        <v>0.33333333333333331</v>
      </c>
      <c r="P5" s="204"/>
    </row>
    <row r="6" spans="1:16" ht="15" x14ac:dyDescent="0.2">
      <c r="A6" s="27"/>
      <c r="B6" s="28"/>
      <c r="C6" s="28"/>
      <c r="D6" s="40"/>
      <c r="E6" s="114" t="s">
        <v>185</v>
      </c>
      <c r="F6" s="28">
        <v>75590960</v>
      </c>
      <c r="G6" s="115"/>
      <c r="H6" s="140"/>
      <c r="I6" s="33">
        <v>0.20318243999999999</v>
      </c>
      <c r="J6" s="34">
        <v>1.11688E-3</v>
      </c>
      <c r="K6" s="35">
        <v>1.8480670000000001E-2</v>
      </c>
      <c r="L6" s="36">
        <v>0.78621901999999999</v>
      </c>
      <c r="M6" s="52"/>
      <c r="N6" s="208">
        <v>9.3431139999999996E-2</v>
      </c>
      <c r="O6" s="52"/>
      <c r="P6" s="204"/>
    </row>
    <row r="7" spans="1:16" ht="15" x14ac:dyDescent="0.2">
      <c r="A7" s="27"/>
      <c r="B7" s="28"/>
      <c r="C7" s="28"/>
      <c r="D7" s="40"/>
      <c r="E7" s="114" t="s">
        <v>186</v>
      </c>
      <c r="F7" s="28">
        <v>75591029</v>
      </c>
      <c r="G7" s="115"/>
      <c r="H7" s="140"/>
      <c r="I7" s="33">
        <v>0.54296054000000005</v>
      </c>
      <c r="J7" s="58">
        <v>6.0900000000000003E-5</v>
      </c>
      <c r="K7" s="35">
        <v>7.2723070000000001E-2</v>
      </c>
      <c r="L7" s="36">
        <v>0.56744302999999996</v>
      </c>
      <c r="M7" s="52"/>
      <c r="N7" s="209">
        <v>4.7305079999999999E-2</v>
      </c>
      <c r="O7" s="52"/>
      <c r="P7" s="206"/>
    </row>
    <row r="8" spans="1:16" ht="15" x14ac:dyDescent="0.2">
      <c r="A8" s="27">
        <v>3</v>
      </c>
      <c r="B8" s="28">
        <v>141087187</v>
      </c>
      <c r="C8" s="28">
        <v>141087363</v>
      </c>
      <c r="D8" s="29">
        <v>2.0122299999999999E-4</v>
      </c>
      <c r="E8" s="114" t="s">
        <v>187</v>
      </c>
      <c r="F8" s="28">
        <v>141087187</v>
      </c>
      <c r="G8" s="88" t="s">
        <v>188</v>
      </c>
      <c r="H8" s="32" t="s">
        <v>92</v>
      </c>
      <c r="I8" s="33">
        <v>0.11810182</v>
      </c>
      <c r="J8" s="34">
        <v>3.15782E-3</v>
      </c>
      <c r="K8" s="35">
        <v>6.268891E-2</v>
      </c>
      <c r="L8" s="36">
        <v>0.1322924</v>
      </c>
      <c r="M8" s="52">
        <f>1/5</f>
        <v>0.2</v>
      </c>
      <c r="N8" s="209">
        <v>4.1364164000000002E-2</v>
      </c>
      <c r="O8" s="52">
        <f>4/5</f>
        <v>0.8</v>
      </c>
      <c r="P8" s="206"/>
    </row>
    <row r="9" spans="1:16" ht="15" x14ac:dyDescent="0.2">
      <c r="A9" s="27"/>
      <c r="B9" s="28"/>
      <c r="C9" s="28"/>
      <c r="D9" s="40"/>
      <c r="E9" s="114" t="s">
        <v>189</v>
      </c>
      <c r="F9" s="28">
        <v>141087190</v>
      </c>
      <c r="G9" s="88" t="s">
        <v>188</v>
      </c>
      <c r="H9" s="32" t="s">
        <v>92</v>
      </c>
      <c r="I9" s="33">
        <v>0.18403890000000001</v>
      </c>
      <c r="J9" s="34">
        <v>2.4803309999999999E-2</v>
      </c>
      <c r="K9" s="35">
        <v>8.8458990000000001E-2</v>
      </c>
      <c r="L9" s="36">
        <v>0.23997080000000001</v>
      </c>
      <c r="M9" s="52"/>
      <c r="N9" s="209">
        <v>2.1130717E-2</v>
      </c>
      <c r="O9" s="52"/>
      <c r="P9" s="206"/>
    </row>
    <row r="10" spans="1:16" ht="15" x14ac:dyDescent="0.2">
      <c r="A10" s="27"/>
      <c r="B10" s="28"/>
      <c r="C10" s="28"/>
      <c r="D10" s="40"/>
      <c r="E10" s="114" t="s">
        <v>190</v>
      </c>
      <c r="F10" s="28">
        <v>141087261</v>
      </c>
      <c r="G10" s="88" t="s">
        <v>188</v>
      </c>
      <c r="H10" s="32" t="s">
        <v>92</v>
      </c>
      <c r="I10" s="33">
        <v>0.11199065</v>
      </c>
      <c r="J10" s="34">
        <v>2.1107999999999999E-3</v>
      </c>
      <c r="K10" s="35">
        <v>6.8267389999999997E-2</v>
      </c>
      <c r="L10" s="36">
        <v>7.5180209999999997E-2</v>
      </c>
      <c r="M10" s="52"/>
      <c r="N10" s="209">
        <v>3.1242942999999999E-2</v>
      </c>
      <c r="O10" s="52"/>
      <c r="P10" s="206"/>
    </row>
    <row r="11" spans="1:16" ht="15" x14ac:dyDescent="0.2">
      <c r="A11" s="27"/>
      <c r="B11" s="28"/>
      <c r="C11" s="28"/>
      <c r="D11" s="40"/>
      <c r="E11" s="114" t="s">
        <v>191</v>
      </c>
      <c r="F11" s="28">
        <v>141087313</v>
      </c>
      <c r="G11" s="88" t="s">
        <v>188</v>
      </c>
      <c r="H11" s="32" t="s">
        <v>92</v>
      </c>
      <c r="I11" s="33">
        <v>0.13532712</v>
      </c>
      <c r="J11" s="34">
        <v>7.9129000000000005E-4</v>
      </c>
      <c r="K11" s="42">
        <v>9.7387550000000003E-2</v>
      </c>
      <c r="L11" s="43">
        <v>1.5994419999999999E-2</v>
      </c>
      <c r="M11" s="52"/>
      <c r="N11" s="209">
        <v>4.4989310000000003E-3</v>
      </c>
      <c r="O11" s="52"/>
      <c r="P11" s="206"/>
    </row>
    <row r="12" spans="1:16" ht="15" x14ac:dyDescent="0.2">
      <c r="A12" s="27"/>
      <c r="B12" s="28"/>
      <c r="C12" s="28"/>
      <c r="D12" s="40"/>
      <c r="E12" s="114" t="s">
        <v>192</v>
      </c>
      <c r="F12" s="28">
        <v>141087363</v>
      </c>
      <c r="G12" s="88" t="s">
        <v>188</v>
      </c>
      <c r="H12" s="32" t="s">
        <v>92</v>
      </c>
      <c r="I12" s="33">
        <v>0.1365603</v>
      </c>
      <c r="J12" s="34">
        <v>5.6062600000000001E-3</v>
      </c>
      <c r="K12" s="35">
        <v>5.9223209999999998E-2</v>
      </c>
      <c r="L12" s="36">
        <v>0.23778213000000001</v>
      </c>
      <c r="M12" s="52"/>
      <c r="N12" s="208">
        <v>9.6806070999999994E-2</v>
      </c>
      <c r="O12" s="52"/>
      <c r="P12" s="204"/>
    </row>
    <row r="13" spans="1:16" ht="15" x14ac:dyDescent="0.2">
      <c r="A13" s="27">
        <v>4</v>
      </c>
      <c r="B13" s="28">
        <v>174421377</v>
      </c>
      <c r="C13" s="28">
        <v>174422626</v>
      </c>
      <c r="D13" s="141">
        <v>0</v>
      </c>
      <c r="E13" s="114" t="s">
        <v>193</v>
      </c>
      <c r="F13" s="28">
        <v>174421377</v>
      </c>
      <c r="G13" s="115"/>
      <c r="H13" s="140"/>
      <c r="I13" s="33">
        <v>0.13415769999999999</v>
      </c>
      <c r="J13" s="34">
        <v>2.3826199999999998E-3</v>
      </c>
      <c r="K13" s="42">
        <v>0.10127680999999999</v>
      </c>
      <c r="L13" s="43">
        <v>8.1868500000000007E-3</v>
      </c>
      <c r="M13" s="52">
        <f>3/7</f>
        <v>0.42857142857142855</v>
      </c>
      <c r="N13" s="209">
        <v>2.8602901000000002E-3</v>
      </c>
      <c r="O13" s="52">
        <v>1</v>
      </c>
      <c r="P13" s="206"/>
    </row>
    <row r="14" spans="1:16" ht="15" x14ac:dyDescent="0.2">
      <c r="A14" s="27"/>
      <c r="B14" s="28"/>
      <c r="C14" s="28"/>
      <c r="D14" s="40"/>
      <c r="E14" s="114" t="s">
        <v>194</v>
      </c>
      <c r="F14" s="28">
        <v>174421440</v>
      </c>
      <c r="G14" s="115"/>
      <c r="H14" s="140"/>
      <c r="I14" s="33">
        <v>0.46203317999999999</v>
      </c>
      <c r="J14" s="58">
        <v>1.59E-6</v>
      </c>
      <c r="K14" s="35">
        <v>0.13645694999999999</v>
      </c>
      <c r="L14" s="36">
        <v>6.7181439999999995E-2</v>
      </c>
      <c r="M14" s="52"/>
      <c r="N14" s="209">
        <v>1.40923786E-2</v>
      </c>
      <c r="O14" s="52"/>
      <c r="P14" s="206"/>
    </row>
    <row r="15" spans="1:16" ht="15" x14ac:dyDescent="0.2">
      <c r="A15" s="27"/>
      <c r="B15" s="28"/>
      <c r="C15" s="28"/>
      <c r="D15" s="40"/>
      <c r="E15" s="114" t="s">
        <v>195</v>
      </c>
      <c r="F15" s="28">
        <v>174421558</v>
      </c>
      <c r="G15" s="115"/>
      <c r="H15" s="140"/>
      <c r="I15" s="33">
        <v>0.30785067999999999</v>
      </c>
      <c r="J15" s="58">
        <v>2.4300000000000001E-5</v>
      </c>
      <c r="K15" s="42">
        <v>0.11107859</v>
      </c>
      <c r="L15" s="43">
        <v>1.5278440000000001E-2</v>
      </c>
      <c r="M15" s="52"/>
      <c r="N15" s="215">
        <v>2.9152410000000002E-4</v>
      </c>
      <c r="O15" s="52"/>
      <c r="P15" s="212"/>
    </row>
    <row r="16" spans="1:16" ht="15" x14ac:dyDescent="0.2">
      <c r="A16" s="27"/>
      <c r="B16" s="28"/>
      <c r="C16" s="28"/>
      <c r="D16" s="40"/>
      <c r="E16" s="114" t="s">
        <v>196</v>
      </c>
      <c r="F16" s="28">
        <v>174422043</v>
      </c>
      <c r="G16" s="115"/>
      <c r="H16" s="140"/>
      <c r="I16" s="33">
        <v>0.14237859</v>
      </c>
      <c r="J16" s="58">
        <v>1.2204E-4</v>
      </c>
      <c r="K16" s="35">
        <v>5.6053810000000003E-2</v>
      </c>
      <c r="L16" s="36">
        <v>8.2203269999999995E-2</v>
      </c>
      <c r="M16" s="52"/>
      <c r="N16" s="209">
        <v>3.6966857000000001E-3</v>
      </c>
      <c r="O16" s="52"/>
      <c r="P16" s="206"/>
    </row>
    <row r="17" spans="1:16" ht="15" x14ac:dyDescent="0.2">
      <c r="A17" s="27"/>
      <c r="B17" s="28"/>
      <c r="C17" s="28"/>
      <c r="D17" s="40"/>
      <c r="E17" s="114" t="s">
        <v>197</v>
      </c>
      <c r="F17" s="28">
        <v>174422191</v>
      </c>
      <c r="G17" s="115"/>
      <c r="H17" s="140"/>
      <c r="I17" s="33">
        <v>0.24171227000000001</v>
      </c>
      <c r="J17" s="34">
        <v>1.07957E-3</v>
      </c>
      <c r="K17" s="35">
        <v>0.11847663</v>
      </c>
      <c r="L17" s="36">
        <v>0.10230052000000001</v>
      </c>
      <c r="M17" s="52"/>
      <c r="N17" s="209">
        <v>1.3834543E-3</v>
      </c>
      <c r="O17" s="52"/>
      <c r="P17" s="206"/>
    </row>
    <row r="18" spans="1:16" ht="15" x14ac:dyDescent="0.2">
      <c r="A18" s="27"/>
      <c r="B18" s="28"/>
      <c r="C18" s="28"/>
      <c r="D18" s="40"/>
      <c r="E18" s="114" t="s">
        <v>198</v>
      </c>
      <c r="F18" s="28">
        <v>174422442</v>
      </c>
      <c r="G18" s="115"/>
      <c r="H18" s="140"/>
      <c r="I18" s="33">
        <v>0.54392744999999998</v>
      </c>
      <c r="J18" s="58">
        <v>1.19E-6</v>
      </c>
      <c r="K18" s="42">
        <v>0.19627599000000001</v>
      </c>
      <c r="L18" s="43">
        <v>2.5863569999999999E-2</v>
      </c>
      <c r="M18" s="52"/>
      <c r="N18" s="215">
        <v>4.2015560000000001E-4</v>
      </c>
      <c r="O18" s="52"/>
      <c r="P18" s="212"/>
    </row>
    <row r="19" spans="1:16" ht="15" x14ac:dyDescent="0.2">
      <c r="A19" s="27"/>
      <c r="B19" s="28"/>
      <c r="C19" s="28"/>
      <c r="D19" s="40"/>
      <c r="E19" s="114" t="s">
        <v>199</v>
      </c>
      <c r="F19" s="28">
        <v>174422626</v>
      </c>
      <c r="G19" s="115"/>
      <c r="H19" s="140"/>
      <c r="I19" s="33">
        <v>8.4933229999999998E-2</v>
      </c>
      <c r="J19" s="34">
        <v>4.0650000000000001E-4</v>
      </c>
      <c r="K19" s="35">
        <v>3.7656450000000001E-2</v>
      </c>
      <c r="L19" s="36">
        <v>0.1052699</v>
      </c>
      <c r="M19" s="52"/>
      <c r="N19" s="209">
        <v>3.5416442000000001E-3</v>
      </c>
      <c r="O19" s="52"/>
      <c r="P19" s="206"/>
    </row>
    <row r="20" spans="1:16" ht="15" x14ac:dyDescent="0.2">
      <c r="A20" s="27">
        <v>5</v>
      </c>
      <c r="B20" s="28">
        <v>78985425</v>
      </c>
      <c r="C20" s="28">
        <v>78985592</v>
      </c>
      <c r="D20" s="29">
        <v>2.3711960000000001E-4</v>
      </c>
      <c r="E20" s="114" t="s">
        <v>200</v>
      </c>
      <c r="F20" s="28">
        <v>78985425</v>
      </c>
      <c r="G20" s="88" t="s">
        <v>201</v>
      </c>
      <c r="H20" s="32" t="s">
        <v>20</v>
      </c>
      <c r="I20" s="33">
        <v>0.14711701999999999</v>
      </c>
      <c r="J20" s="34">
        <v>2.3467249999999999E-2</v>
      </c>
      <c r="K20" s="35">
        <v>0.14902035999999999</v>
      </c>
      <c r="L20" s="36">
        <v>0.14282341000000001</v>
      </c>
      <c r="M20" s="52">
        <v>0</v>
      </c>
      <c r="N20" s="209">
        <v>3.348085E-2</v>
      </c>
      <c r="O20" s="52">
        <f>2/9</f>
        <v>0.22222222222222221</v>
      </c>
      <c r="P20" s="206"/>
    </row>
    <row r="21" spans="1:16" ht="15" x14ac:dyDescent="0.2">
      <c r="A21" s="27"/>
      <c r="B21" s="28"/>
      <c r="C21" s="28"/>
      <c r="D21" s="40"/>
      <c r="E21" s="114" t="s">
        <v>202</v>
      </c>
      <c r="F21" s="28">
        <v>78985432</v>
      </c>
      <c r="G21" s="88" t="s">
        <v>201</v>
      </c>
      <c r="H21" s="32" t="s">
        <v>20</v>
      </c>
      <c r="I21" s="33">
        <v>0.23923141000000001</v>
      </c>
      <c r="J21" s="34">
        <v>5.6940799999999998E-3</v>
      </c>
      <c r="K21" s="35">
        <v>0.12908579000000001</v>
      </c>
      <c r="L21" s="36">
        <v>0.25081632999999998</v>
      </c>
      <c r="M21" s="52"/>
      <c r="N21" s="208">
        <v>7.4868160000000003E-2</v>
      </c>
      <c r="O21" s="52"/>
      <c r="P21" s="204"/>
    </row>
    <row r="22" spans="1:16" ht="15" x14ac:dyDescent="0.2">
      <c r="A22" s="27"/>
      <c r="B22" s="28"/>
      <c r="C22" s="28"/>
      <c r="D22" s="40"/>
      <c r="E22" s="114" t="s">
        <v>203</v>
      </c>
      <c r="F22" s="28">
        <v>78985434</v>
      </c>
      <c r="G22" s="88" t="s">
        <v>201</v>
      </c>
      <c r="H22" s="32" t="s">
        <v>20</v>
      </c>
      <c r="I22" s="33">
        <v>0.14263544</v>
      </c>
      <c r="J22" s="34">
        <v>5.71858E-3</v>
      </c>
      <c r="K22" s="35">
        <v>5.4379860000000002E-2</v>
      </c>
      <c r="L22" s="36">
        <v>0.30063827999999998</v>
      </c>
      <c r="M22" s="52"/>
      <c r="N22" s="208">
        <v>0.12222039</v>
      </c>
      <c r="O22" s="52"/>
      <c r="P22" s="204"/>
    </row>
    <row r="23" spans="1:16" ht="15" x14ac:dyDescent="0.2">
      <c r="A23" s="27"/>
      <c r="B23" s="28"/>
      <c r="C23" s="28"/>
      <c r="D23" s="40"/>
      <c r="E23" s="114" t="s">
        <v>204</v>
      </c>
      <c r="F23" s="28">
        <v>78985484</v>
      </c>
      <c r="G23" s="88" t="s">
        <v>201</v>
      </c>
      <c r="H23" s="32" t="s">
        <v>24</v>
      </c>
      <c r="I23" s="33">
        <v>0.13766178000000001</v>
      </c>
      <c r="J23" s="34">
        <v>1.9864199999999999E-2</v>
      </c>
      <c r="K23" s="35">
        <v>0.10578482</v>
      </c>
      <c r="L23" s="36">
        <v>0.13483486</v>
      </c>
      <c r="M23" s="52"/>
      <c r="N23" s="209">
        <v>3.5960840000000001E-2</v>
      </c>
      <c r="O23" s="52"/>
      <c r="P23" s="206"/>
    </row>
    <row r="24" spans="1:16" ht="15" x14ac:dyDescent="0.2">
      <c r="A24" s="27"/>
      <c r="B24" s="28"/>
      <c r="C24" s="28"/>
      <c r="D24" s="40"/>
      <c r="E24" s="114" t="s">
        <v>205</v>
      </c>
      <c r="F24" s="28">
        <v>78985489</v>
      </c>
      <c r="G24" s="88" t="s">
        <v>201</v>
      </c>
      <c r="H24" s="32" t="s">
        <v>24</v>
      </c>
      <c r="I24" s="36">
        <v>0.1144334</v>
      </c>
      <c r="J24" s="61">
        <v>5.4445609999999998E-2</v>
      </c>
      <c r="K24" s="35">
        <v>4.1600909999999998E-2</v>
      </c>
      <c r="L24" s="36">
        <v>0.30733698999999998</v>
      </c>
      <c r="M24" s="52"/>
      <c r="N24" s="208">
        <v>8.9255479999999998E-2</v>
      </c>
      <c r="O24" s="52"/>
      <c r="P24" s="204"/>
    </row>
    <row r="25" spans="1:16" ht="15" x14ac:dyDescent="0.2">
      <c r="A25" s="27"/>
      <c r="B25" s="28"/>
      <c r="C25" s="28"/>
      <c r="D25" s="40"/>
      <c r="E25" s="114" t="s">
        <v>206</v>
      </c>
      <c r="F25" s="28">
        <v>78985495</v>
      </c>
      <c r="G25" s="88" t="s">
        <v>201</v>
      </c>
      <c r="H25" s="32" t="s">
        <v>24</v>
      </c>
      <c r="I25" s="33">
        <v>0.27470681000000002</v>
      </c>
      <c r="J25" s="34">
        <v>3.5210599999999999E-3</v>
      </c>
      <c r="K25" s="35">
        <v>0.12554049</v>
      </c>
      <c r="L25" s="36">
        <v>0.31586698000000002</v>
      </c>
      <c r="M25" s="52"/>
      <c r="N25" s="208">
        <v>0.18773235999999999</v>
      </c>
      <c r="O25" s="52"/>
      <c r="P25" s="204"/>
    </row>
    <row r="26" spans="1:16" ht="15" x14ac:dyDescent="0.2">
      <c r="A26" s="27"/>
      <c r="B26" s="28"/>
      <c r="C26" s="28"/>
      <c r="D26" s="40"/>
      <c r="E26" s="114" t="s">
        <v>207</v>
      </c>
      <c r="F26" s="28">
        <v>78985562</v>
      </c>
      <c r="G26" s="88" t="s">
        <v>201</v>
      </c>
      <c r="H26" s="32" t="s">
        <v>24</v>
      </c>
      <c r="I26" s="33">
        <v>0.13264762999999999</v>
      </c>
      <c r="J26" s="34">
        <v>2.4452680000000001E-2</v>
      </c>
      <c r="K26" s="35">
        <v>6.0578159999999999E-2</v>
      </c>
      <c r="L26" s="36">
        <v>0.30577196000000001</v>
      </c>
      <c r="M26" s="52"/>
      <c r="N26" s="208">
        <v>8.2899929999999997E-2</v>
      </c>
      <c r="O26" s="52"/>
      <c r="P26" s="204"/>
    </row>
    <row r="27" spans="1:16" ht="15" x14ac:dyDescent="0.2">
      <c r="A27" s="27"/>
      <c r="B27" s="28"/>
      <c r="C27" s="28"/>
      <c r="D27" s="40"/>
      <c r="E27" s="114" t="s">
        <v>208</v>
      </c>
      <c r="F27" s="28">
        <v>78985588</v>
      </c>
      <c r="G27" s="88" t="s">
        <v>201</v>
      </c>
      <c r="H27" s="32" t="s">
        <v>24</v>
      </c>
      <c r="I27" s="33">
        <v>0.15473062000000001</v>
      </c>
      <c r="J27" s="34">
        <v>2.902281E-2</v>
      </c>
      <c r="K27" s="35">
        <v>0.11562443</v>
      </c>
      <c r="L27" s="36">
        <v>0.29810481999999999</v>
      </c>
      <c r="M27" s="52"/>
      <c r="N27" s="208">
        <v>7.4321380000000006E-2</v>
      </c>
      <c r="O27" s="52"/>
      <c r="P27" s="204"/>
    </row>
    <row r="28" spans="1:16" ht="15" x14ac:dyDescent="0.2">
      <c r="A28" s="27"/>
      <c r="B28" s="28"/>
      <c r="C28" s="28"/>
      <c r="D28" s="40"/>
      <c r="E28" s="114" t="s">
        <v>209</v>
      </c>
      <c r="F28" s="28">
        <v>78985592</v>
      </c>
      <c r="G28" s="88" t="s">
        <v>201</v>
      </c>
      <c r="H28" s="32" t="s">
        <v>24</v>
      </c>
      <c r="I28" s="33">
        <v>0.20358411000000001</v>
      </c>
      <c r="J28" s="34">
        <v>9.9552800000000004E-3</v>
      </c>
      <c r="K28" s="35">
        <v>0.11974145</v>
      </c>
      <c r="L28" s="36">
        <v>0.30444061</v>
      </c>
      <c r="M28" s="52"/>
      <c r="N28" s="208">
        <v>0.10287522</v>
      </c>
      <c r="O28" s="52"/>
      <c r="P28" s="204"/>
    </row>
    <row r="29" spans="1:16" ht="15" x14ac:dyDescent="0.2">
      <c r="A29" s="27">
        <v>6</v>
      </c>
      <c r="B29" s="28">
        <v>28601269</v>
      </c>
      <c r="C29" s="28">
        <v>28601519</v>
      </c>
      <c r="D29" s="29">
        <v>5.8920360000000003E-8</v>
      </c>
      <c r="E29" s="114" t="s">
        <v>210</v>
      </c>
      <c r="F29" s="28">
        <v>28601269</v>
      </c>
      <c r="G29" s="115"/>
      <c r="H29" s="140"/>
      <c r="I29" s="33">
        <v>0.25015999</v>
      </c>
      <c r="J29" s="34">
        <v>2.271652E-2</v>
      </c>
      <c r="K29" s="35">
        <v>-3.8574499999999998E-2</v>
      </c>
      <c r="L29" s="36">
        <v>0.73495633999999999</v>
      </c>
      <c r="M29" s="52">
        <v>0</v>
      </c>
      <c r="N29" s="208">
        <v>0.31527672000000001</v>
      </c>
      <c r="O29" s="52">
        <v>0</v>
      </c>
      <c r="P29" s="204"/>
    </row>
    <row r="30" spans="1:16" ht="15" x14ac:dyDescent="0.2">
      <c r="A30" s="27"/>
      <c r="B30" s="28"/>
      <c r="C30" s="28"/>
      <c r="D30" s="40"/>
      <c r="E30" s="114" t="s">
        <v>211</v>
      </c>
      <c r="F30" s="28">
        <v>28601271</v>
      </c>
      <c r="G30" s="115"/>
      <c r="H30" s="140"/>
      <c r="I30" s="36">
        <v>0.15484986000000001</v>
      </c>
      <c r="J30" s="61">
        <v>9.7249210000000003E-2</v>
      </c>
      <c r="K30" s="35">
        <v>1.396765E-2</v>
      </c>
      <c r="L30" s="36">
        <v>0.89810449000000003</v>
      </c>
      <c r="M30" s="52"/>
      <c r="N30" s="208">
        <v>0.30425236999999999</v>
      </c>
      <c r="O30" s="52"/>
      <c r="P30" s="204"/>
    </row>
    <row r="31" spans="1:16" ht="15" x14ac:dyDescent="0.2">
      <c r="A31" s="27"/>
      <c r="B31" s="28"/>
      <c r="C31" s="28"/>
      <c r="D31" s="40"/>
      <c r="E31" s="114" t="s">
        <v>212</v>
      </c>
      <c r="F31" s="28">
        <v>28601365</v>
      </c>
      <c r="G31" s="115"/>
      <c r="H31" s="140"/>
      <c r="I31" s="33">
        <v>0.3059711</v>
      </c>
      <c r="J31" s="34">
        <v>3.0921799999999999E-3</v>
      </c>
      <c r="K31" s="35">
        <v>4.6125409999999999E-2</v>
      </c>
      <c r="L31" s="36">
        <v>0.67493029999999998</v>
      </c>
      <c r="M31" s="52"/>
      <c r="N31" s="208">
        <v>7.3745640000000001E-2</v>
      </c>
      <c r="O31" s="52"/>
      <c r="P31" s="204"/>
    </row>
    <row r="32" spans="1:16" ht="15" x14ac:dyDescent="0.2">
      <c r="A32" s="27"/>
      <c r="B32" s="28"/>
      <c r="C32" s="28"/>
      <c r="D32" s="40"/>
      <c r="E32" s="114" t="s">
        <v>213</v>
      </c>
      <c r="F32" s="28">
        <v>28601375</v>
      </c>
      <c r="G32" s="115"/>
      <c r="H32" s="140"/>
      <c r="I32" s="33">
        <v>0.23998220000000001</v>
      </c>
      <c r="J32" s="34">
        <v>2.2851799999999999E-3</v>
      </c>
      <c r="K32" s="35">
        <v>2.603625E-2</v>
      </c>
      <c r="L32" s="36">
        <v>0.77663309999999997</v>
      </c>
      <c r="M32" s="52"/>
      <c r="N32" s="208">
        <v>0.11599059</v>
      </c>
      <c r="O32" s="52"/>
      <c r="P32" s="204"/>
    </row>
    <row r="33" spans="1:16" ht="15" x14ac:dyDescent="0.2">
      <c r="A33" s="27"/>
      <c r="B33" s="28"/>
      <c r="C33" s="28"/>
      <c r="D33" s="40"/>
      <c r="E33" s="114" t="s">
        <v>214</v>
      </c>
      <c r="F33" s="28">
        <v>28601377</v>
      </c>
      <c r="G33" s="115"/>
      <c r="H33" s="140"/>
      <c r="I33" s="33">
        <v>0.36762834999999999</v>
      </c>
      <c r="J33" s="34">
        <v>9.6475E-4</v>
      </c>
      <c r="K33" s="35">
        <v>2.403827E-2</v>
      </c>
      <c r="L33" s="36">
        <v>0.83969218000000001</v>
      </c>
      <c r="M33" s="52"/>
      <c r="N33" s="208">
        <v>0.13651648999999999</v>
      </c>
      <c r="O33" s="52"/>
      <c r="P33" s="204"/>
    </row>
    <row r="34" spans="1:16" ht="15" x14ac:dyDescent="0.2">
      <c r="A34" s="27"/>
      <c r="B34" s="28"/>
      <c r="C34" s="28"/>
      <c r="D34" s="40"/>
      <c r="E34" s="114" t="s">
        <v>215</v>
      </c>
      <c r="F34" s="28">
        <v>28601417</v>
      </c>
      <c r="G34" s="115"/>
      <c r="H34" s="140"/>
      <c r="I34" s="33">
        <v>0.18467144999999999</v>
      </c>
      <c r="J34" s="34">
        <v>9.4868000000000003E-4</v>
      </c>
      <c r="K34" s="35">
        <v>6.0939399999999999E-3</v>
      </c>
      <c r="L34" s="36">
        <v>0.92210491999999999</v>
      </c>
      <c r="M34" s="52"/>
      <c r="N34" s="208">
        <v>0.1351368</v>
      </c>
      <c r="O34" s="52"/>
      <c r="P34" s="204"/>
    </row>
    <row r="35" spans="1:16" ht="15" x14ac:dyDescent="0.2">
      <c r="A35" s="27"/>
      <c r="B35" s="28"/>
      <c r="C35" s="28"/>
      <c r="D35" s="40"/>
      <c r="E35" s="114" t="s">
        <v>216</v>
      </c>
      <c r="F35" s="28">
        <v>28601419</v>
      </c>
      <c r="G35" s="115"/>
      <c r="H35" s="140"/>
      <c r="I35" s="33">
        <v>0.26570053999999999</v>
      </c>
      <c r="J35" s="34">
        <v>2.6512300000000001E-3</v>
      </c>
      <c r="K35" s="35">
        <v>1.9238370000000001E-2</v>
      </c>
      <c r="L35" s="36">
        <v>0.84506349999999997</v>
      </c>
      <c r="M35" s="52"/>
      <c r="N35" s="208">
        <v>0.11276004000000001</v>
      </c>
      <c r="O35" s="52"/>
      <c r="P35" s="204"/>
    </row>
    <row r="36" spans="1:16" ht="15" x14ac:dyDescent="0.2">
      <c r="A36" s="27"/>
      <c r="B36" s="28"/>
      <c r="C36" s="28"/>
      <c r="D36" s="40"/>
      <c r="E36" s="114" t="s">
        <v>217</v>
      </c>
      <c r="F36" s="28">
        <v>28601440</v>
      </c>
      <c r="G36" s="115"/>
      <c r="H36" s="140"/>
      <c r="I36" s="33">
        <v>0.24734692</v>
      </c>
      <c r="J36" s="34">
        <v>4.22843E-3</v>
      </c>
      <c r="K36" s="35">
        <v>1.6019329999999998E-2</v>
      </c>
      <c r="L36" s="36">
        <v>0.86435508000000005</v>
      </c>
      <c r="M36" s="52"/>
      <c r="N36" s="208">
        <v>0.16535259999999999</v>
      </c>
      <c r="O36" s="52"/>
      <c r="P36" s="204"/>
    </row>
    <row r="37" spans="1:16" ht="15" x14ac:dyDescent="0.2">
      <c r="A37" s="27"/>
      <c r="B37" s="28"/>
      <c r="C37" s="28"/>
      <c r="D37" s="40"/>
      <c r="E37" s="114" t="s">
        <v>218</v>
      </c>
      <c r="F37" s="28">
        <v>28601443</v>
      </c>
      <c r="G37" s="115"/>
      <c r="H37" s="140"/>
      <c r="I37" s="33">
        <v>0.23105368000000001</v>
      </c>
      <c r="J37" s="34">
        <v>3.1364399999999999E-3</v>
      </c>
      <c r="K37" s="35">
        <v>1.4658829999999999E-2</v>
      </c>
      <c r="L37" s="36">
        <v>0.87180250999999997</v>
      </c>
      <c r="M37" s="52"/>
      <c r="N37" s="208">
        <v>0.11606089999999999</v>
      </c>
      <c r="O37" s="52"/>
      <c r="P37" s="204"/>
    </row>
    <row r="38" spans="1:16" ht="15" x14ac:dyDescent="0.2">
      <c r="A38" s="27"/>
      <c r="B38" s="28"/>
      <c r="C38" s="28"/>
      <c r="D38" s="40"/>
      <c r="E38" s="114" t="s">
        <v>219</v>
      </c>
      <c r="F38" s="28">
        <v>28601477</v>
      </c>
      <c r="G38" s="115"/>
      <c r="H38" s="140"/>
      <c r="I38" s="33">
        <v>0.24460145</v>
      </c>
      <c r="J38" s="34">
        <v>1.4815900000000001E-3</v>
      </c>
      <c r="K38" s="35">
        <v>3.5709089999999999E-2</v>
      </c>
      <c r="L38" s="36">
        <v>0.66429886999999999</v>
      </c>
      <c r="M38" s="52"/>
      <c r="N38" s="208">
        <v>7.977339E-2</v>
      </c>
      <c r="O38" s="52"/>
      <c r="P38" s="204"/>
    </row>
    <row r="39" spans="1:16" ht="15" x14ac:dyDescent="0.2">
      <c r="A39" s="27"/>
      <c r="B39" s="28"/>
      <c r="C39" s="28"/>
      <c r="D39" s="40"/>
      <c r="E39" s="114" t="s">
        <v>220</v>
      </c>
      <c r="F39" s="28">
        <v>28601519</v>
      </c>
      <c r="G39" s="115"/>
      <c r="H39" s="140"/>
      <c r="I39" s="33">
        <v>0.23828017000000001</v>
      </c>
      <c r="J39" s="34">
        <v>1.5951110000000001E-2</v>
      </c>
      <c r="K39" s="35">
        <v>8.2114600000000003E-3</v>
      </c>
      <c r="L39" s="36">
        <v>0.94273445</v>
      </c>
      <c r="M39" s="52"/>
      <c r="N39" s="208">
        <v>0.27630603999999997</v>
      </c>
      <c r="O39" s="52"/>
      <c r="P39" s="204"/>
    </row>
    <row r="40" spans="1:16" ht="15" x14ac:dyDescent="0.2">
      <c r="A40" s="27">
        <v>6</v>
      </c>
      <c r="B40" s="28">
        <v>30881316</v>
      </c>
      <c r="C40" s="28">
        <v>30881842</v>
      </c>
      <c r="D40" s="29">
        <v>1.062343E-7</v>
      </c>
      <c r="E40" s="114" t="s">
        <v>221</v>
      </c>
      <c r="F40" s="28">
        <v>30881316</v>
      </c>
      <c r="G40" s="88" t="s">
        <v>222</v>
      </c>
      <c r="H40" s="32" t="s">
        <v>223</v>
      </c>
      <c r="I40" s="33">
        <v>0.16074099</v>
      </c>
      <c r="J40" s="34">
        <v>1.1188740000000001E-2</v>
      </c>
      <c r="K40" s="35">
        <v>2.5996160000000001E-2</v>
      </c>
      <c r="L40" s="36">
        <v>0.61280175999999997</v>
      </c>
      <c r="M40" s="52">
        <f>1/21</f>
        <v>4.7619047619047616E-2</v>
      </c>
      <c r="N40" s="208">
        <v>0.207219598</v>
      </c>
      <c r="O40" s="52">
        <f>4/21</f>
        <v>0.19047619047619047</v>
      </c>
      <c r="P40" s="204"/>
    </row>
    <row r="41" spans="1:16" ht="15" x14ac:dyDescent="0.2">
      <c r="A41" s="27"/>
      <c r="B41" s="28"/>
      <c r="C41" s="28"/>
      <c r="D41" s="40"/>
      <c r="E41" s="114" t="s">
        <v>224</v>
      </c>
      <c r="F41" s="28">
        <v>30881464</v>
      </c>
      <c r="G41" s="88" t="s">
        <v>222</v>
      </c>
      <c r="H41" s="32" t="s">
        <v>223</v>
      </c>
      <c r="I41" s="36">
        <v>3.01652E-2</v>
      </c>
      <c r="J41" s="61">
        <v>0.64449029999999996</v>
      </c>
      <c r="K41" s="35">
        <v>8.1000909999999995E-2</v>
      </c>
      <c r="L41" s="36">
        <v>0.22239141000000001</v>
      </c>
      <c r="M41" s="52"/>
      <c r="N41" s="208">
        <v>8.0641771000000001E-2</v>
      </c>
      <c r="O41" s="52"/>
      <c r="P41" s="204"/>
    </row>
    <row r="42" spans="1:16" ht="15" x14ac:dyDescent="0.2">
      <c r="A42" s="27"/>
      <c r="B42" s="27"/>
      <c r="C42" s="27"/>
      <c r="D42" s="40"/>
      <c r="E42" s="114" t="s">
        <v>225</v>
      </c>
      <c r="F42" s="28">
        <v>30881484</v>
      </c>
      <c r="G42" s="88" t="s">
        <v>222</v>
      </c>
      <c r="H42" s="32" t="s">
        <v>223</v>
      </c>
      <c r="I42" s="33">
        <v>0.18170164</v>
      </c>
      <c r="J42" s="58">
        <v>6.8700000000000003E-5</v>
      </c>
      <c r="K42" s="42">
        <v>9.8418000000000005E-2</v>
      </c>
      <c r="L42" s="43">
        <v>3.2868189999999999E-2</v>
      </c>
      <c r="M42" s="52"/>
      <c r="N42" s="209">
        <v>6.6999429999999999E-3</v>
      </c>
      <c r="O42" s="52"/>
      <c r="P42" s="206"/>
    </row>
    <row r="43" spans="1:16" ht="15" x14ac:dyDescent="0.2">
      <c r="A43" s="27"/>
      <c r="B43" s="27"/>
      <c r="C43" s="27"/>
      <c r="D43" s="40"/>
      <c r="E43" s="114" t="s">
        <v>226</v>
      </c>
      <c r="F43" s="28">
        <v>30881549</v>
      </c>
      <c r="G43" s="88" t="s">
        <v>222</v>
      </c>
      <c r="H43" s="32" t="s">
        <v>223</v>
      </c>
      <c r="I43" s="33">
        <v>9.0306300000000006E-2</v>
      </c>
      <c r="J43" s="58">
        <v>4.2309999999999998E-4</v>
      </c>
      <c r="K43" s="35">
        <v>1.507757E-2</v>
      </c>
      <c r="L43" s="36">
        <v>0.58124034000000002</v>
      </c>
      <c r="M43" s="52"/>
      <c r="N43" s="208">
        <v>5.6370466000000001E-2</v>
      </c>
      <c r="O43" s="52"/>
      <c r="P43" s="204"/>
    </row>
    <row r="44" spans="1:16" ht="15" x14ac:dyDescent="0.2">
      <c r="A44" s="27"/>
      <c r="B44" s="27"/>
      <c r="C44" s="27"/>
      <c r="D44" s="40"/>
      <c r="E44" s="114" t="s">
        <v>227</v>
      </c>
      <c r="F44" s="28">
        <v>30881560</v>
      </c>
      <c r="G44" s="88" t="s">
        <v>222</v>
      </c>
      <c r="H44" s="32" t="s">
        <v>223</v>
      </c>
      <c r="I44" s="33">
        <v>9.9924540000000006E-2</v>
      </c>
      <c r="J44" s="34">
        <v>1.4134799999999999E-3</v>
      </c>
      <c r="K44" s="35">
        <v>1.6516059999999999E-2</v>
      </c>
      <c r="L44" s="36">
        <v>0.59251107000000003</v>
      </c>
      <c r="M44" s="52"/>
      <c r="N44" s="208">
        <v>9.3623132999999997E-2</v>
      </c>
      <c r="O44" s="52"/>
      <c r="P44" s="204"/>
    </row>
    <row r="45" spans="1:16" ht="15" x14ac:dyDescent="0.2">
      <c r="A45" s="27"/>
      <c r="B45" s="27"/>
      <c r="C45" s="27"/>
      <c r="D45" s="40"/>
      <c r="E45" s="114" t="s">
        <v>228</v>
      </c>
      <c r="F45" s="28">
        <v>30881562</v>
      </c>
      <c r="G45" s="88" t="s">
        <v>222</v>
      </c>
      <c r="H45" s="32" t="s">
        <v>223</v>
      </c>
      <c r="I45" s="33">
        <v>0.14280313</v>
      </c>
      <c r="J45" s="34">
        <v>8.9764E-4</v>
      </c>
      <c r="K45" s="35">
        <v>9.3254600000000007E-3</v>
      </c>
      <c r="L45" s="36">
        <v>0.81416407000000002</v>
      </c>
      <c r="M45" s="52"/>
      <c r="N45" s="208">
        <v>0.15647536400000001</v>
      </c>
      <c r="O45" s="52"/>
      <c r="P45" s="204"/>
    </row>
    <row r="46" spans="1:16" ht="15" x14ac:dyDescent="0.2">
      <c r="A46" s="27"/>
      <c r="B46" s="27"/>
      <c r="C46" s="27"/>
      <c r="D46" s="40"/>
      <c r="E46" s="114" t="s">
        <v>229</v>
      </c>
      <c r="F46" s="28">
        <v>30881571</v>
      </c>
      <c r="G46" s="88" t="s">
        <v>222</v>
      </c>
      <c r="H46" s="32" t="s">
        <v>223</v>
      </c>
      <c r="I46" s="33">
        <v>9.4042290000000001E-2</v>
      </c>
      <c r="J46" s="34">
        <v>6.1669000000000003E-4</v>
      </c>
      <c r="K46" s="35">
        <v>1.5698940000000002E-2</v>
      </c>
      <c r="L46" s="36">
        <v>0.60258820999999996</v>
      </c>
      <c r="M46" s="52"/>
      <c r="N46" s="208">
        <v>8.4139939999999996E-2</v>
      </c>
      <c r="O46" s="52"/>
      <c r="P46" s="204"/>
    </row>
    <row r="47" spans="1:16" ht="15" x14ac:dyDescent="0.2">
      <c r="A47" s="27"/>
      <c r="B47" s="27"/>
      <c r="C47" s="27"/>
      <c r="D47" s="40"/>
      <c r="E47" s="114" t="s">
        <v>230</v>
      </c>
      <c r="F47" s="28">
        <v>30881579</v>
      </c>
      <c r="G47" s="88" t="s">
        <v>222</v>
      </c>
      <c r="H47" s="32" t="s">
        <v>223</v>
      </c>
      <c r="I47" s="33">
        <v>6.3402890000000003E-2</v>
      </c>
      <c r="J47" s="34">
        <v>2.0340810000000001E-2</v>
      </c>
      <c r="K47" s="35">
        <v>4.7574799999999997E-3</v>
      </c>
      <c r="L47" s="36">
        <v>0.87484563999999998</v>
      </c>
      <c r="M47" s="52"/>
      <c r="N47" s="208">
        <v>0.19082136599999999</v>
      </c>
      <c r="O47" s="52"/>
      <c r="P47" s="204"/>
    </row>
    <row r="48" spans="1:16" ht="15" x14ac:dyDescent="0.2">
      <c r="A48" s="27"/>
      <c r="B48" s="27"/>
      <c r="C48" s="27"/>
      <c r="D48" s="40"/>
      <c r="E48" s="114" t="s">
        <v>231</v>
      </c>
      <c r="F48" s="28">
        <v>30881643</v>
      </c>
      <c r="G48" s="88" t="s">
        <v>222</v>
      </c>
      <c r="H48" s="32" t="s">
        <v>223</v>
      </c>
      <c r="I48" s="33">
        <v>0.12244357</v>
      </c>
      <c r="J48" s="34">
        <v>1.08847E-3</v>
      </c>
      <c r="K48" s="35">
        <v>-1.3749000000000001E-3</v>
      </c>
      <c r="L48" s="36">
        <v>0.97539171999999996</v>
      </c>
      <c r="M48" s="52"/>
      <c r="N48" s="208">
        <v>0.25056455700000002</v>
      </c>
      <c r="O48" s="52"/>
      <c r="P48" s="204"/>
    </row>
    <row r="49" spans="1:16" ht="15" x14ac:dyDescent="0.2">
      <c r="A49" s="27"/>
      <c r="B49" s="27"/>
      <c r="C49" s="27"/>
      <c r="D49" s="40"/>
      <c r="E49" s="114" t="s">
        <v>232</v>
      </c>
      <c r="F49" s="28">
        <v>30881645</v>
      </c>
      <c r="G49" s="88" t="s">
        <v>222</v>
      </c>
      <c r="H49" s="32" t="s">
        <v>223</v>
      </c>
      <c r="I49" s="33">
        <v>9.2349219999999996E-2</v>
      </c>
      <c r="J49" s="34">
        <v>6.2272200000000003E-3</v>
      </c>
      <c r="K49" s="35">
        <v>2.895408E-2</v>
      </c>
      <c r="L49" s="36">
        <v>0.47133192000000002</v>
      </c>
      <c r="M49" s="52"/>
      <c r="N49" s="209">
        <v>4.1720401999999997E-2</v>
      </c>
      <c r="O49" s="52"/>
      <c r="P49" s="206"/>
    </row>
    <row r="50" spans="1:16" ht="15" x14ac:dyDescent="0.2">
      <c r="A50" s="27"/>
      <c r="B50" s="27"/>
      <c r="C50" s="27"/>
      <c r="D50" s="40"/>
      <c r="E50" s="114" t="s">
        <v>233</v>
      </c>
      <c r="F50" s="28">
        <v>30881658</v>
      </c>
      <c r="G50" s="88" t="s">
        <v>222</v>
      </c>
      <c r="H50" s="32" t="s">
        <v>223</v>
      </c>
      <c r="I50" s="33">
        <v>0.18192781</v>
      </c>
      <c r="J50" s="34">
        <v>1.8403099999999999E-3</v>
      </c>
      <c r="K50" s="35">
        <v>6.0005709999999997E-2</v>
      </c>
      <c r="L50" s="36">
        <v>0.37726481000000001</v>
      </c>
      <c r="M50" s="52"/>
      <c r="N50" s="209">
        <v>3.7280166000000003E-2</v>
      </c>
      <c r="O50" s="52"/>
      <c r="P50" s="206"/>
    </row>
    <row r="51" spans="1:16" ht="15" x14ac:dyDescent="0.2">
      <c r="A51" s="27"/>
      <c r="B51" s="27"/>
      <c r="C51" s="27"/>
      <c r="D51" s="40"/>
      <c r="E51" s="114" t="s">
        <v>234</v>
      </c>
      <c r="F51" s="28">
        <v>30881664</v>
      </c>
      <c r="G51" s="88" t="s">
        <v>222</v>
      </c>
      <c r="H51" s="32" t="s">
        <v>223</v>
      </c>
      <c r="I51" s="33">
        <v>0.27195740000000002</v>
      </c>
      <c r="J51" s="34">
        <v>1.6195999999999999E-3</v>
      </c>
      <c r="K51" s="35">
        <v>0.11371462</v>
      </c>
      <c r="L51" s="36">
        <v>0.18716329000000001</v>
      </c>
      <c r="M51" s="52"/>
      <c r="N51" s="209">
        <v>1.3261210000000001E-2</v>
      </c>
      <c r="O51" s="52"/>
      <c r="P51" s="206"/>
    </row>
    <row r="52" spans="1:16" ht="15" x14ac:dyDescent="0.2">
      <c r="A52" s="27"/>
      <c r="B52" s="27"/>
      <c r="C52" s="27"/>
      <c r="D52" s="40"/>
      <c r="E52" s="114" t="s">
        <v>235</v>
      </c>
      <c r="F52" s="28">
        <v>30881728</v>
      </c>
      <c r="G52" s="88" t="s">
        <v>222</v>
      </c>
      <c r="H52" s="32" t="s">
        <v>223</v>
      </c>
      <c r="I52" s="33">
        <v>0.13409711999999999</v>
      </c>
      <c r="J52" s="34">
        <v>1.0959959999999999E-2</v>
      </c>
      <c r="K52" s="35">
        <v>1.185933E-2</v>
      </c>
      <c r="L52" s="36">
        <v>0.86463663000000002</v>
      </c>
      <c r="M52" s="52"/>
      <c r="N52" s="208">
        <v>0.20365561500000001</v>
      </c>
      <c r="O52" s="52"/>
      <c r="P52" s="204"/>
    </row>
    <row r="53" spans="1:16" ht="15" x14ac:dyDescent="0.2">
      <c r="A53" s="27"/>
      <c r="B53" s="27"/>
      <c r="C53" s="27"/>
      <c r="D53" s="40"/>
      <c r="E53" s="114" t="s">
        <v>236</v>
      </c>
      <c r="F53" s="28">
        <v>30881740</v>
      </c>
      <c r="G53" s="88" t="s">
        <v>222</v>
      </c>
      <c r="H53" s="32" t="s">
        <v>223</v>
      </c>
      <c r="I53" s="33">
        <v>0.24342625000000001</v>
      </c>
      <c r="J53" s="34">
        <v>1.3213700000000001E-3</v>
      </c>
      <c r="K53" s="35">
        <v>5.4325930000000001E-2</v>
      </c>
      <c r="L53" s="36">
        <v>0.30948417</v>
      </c>
      <c r="M53" s="52"/>
      <c r="N53" s="208">
        <v>5.9667046000000001E-2</v>
      </c>
      <c r="O53" s="52"/>
      <c r="P53" s="204"/>
    </row>
    <row r="54" spans="1:16" ht="15" x14ac:dyDescent="0.2">
      <c r="A54" s="27"/>
      <c r="B54" s="27"/>
      <c r="C54" s="27"/>
      <c r="D54" s="40"/>
      <c r="E54" s="114" t="s">
        <v>237</v>
      </c>
      <c r="F54" s="28">
        <v>30881764</v>
      </c>
      <c r="G54" s="88" t="s">
        <v>238</v>
      </c>
      <c r="H54" s="32" t="s">
        <v>239</v>
      </c>
      <c r="I54" s="36">
        <v>0.12239111</v>
      </c>
      <c r="J54" s="61">
        <v>7.7892840000000005E-2</v>
      </c>
      <c r="K54" s="35">
        <v>3.2671529999999997E-2</v>
      </c>
      <c r="L54" s="36">
        <v>0.56947972999999996</v>
      </c>
      <c r="M54" s="52"/>
      <c r="N54" s="208">
        <v>0.217791025</v>
      </c>
      <c r="O54" s="52"/>
      <c r="P54" s="204"/>
    </row>
    <row r="55" spans="1:16" ht="15" x14ac:dyDescent="0.2">
      <c r="A55" s="27"/>
      <c r="B55" s="27"/>
      <c r="C55" s="27"/>
      <c r="D55" s="40"/>
      <c r="E55" s="114" t="s">
        <v>240</v>
      </c>
      <c r="F55" s="28">
        <v>30881766</v>
      </c>
      <c r="G55" s="88" t="s">
        <v>238</v>
      </c>
      <c r="H55" s="32" t="s">
        <v>239</v>
      </c>
      <c r="I55" s="36">
        <v>8.5959389999999997E-2</v>
      </c>
      <c r="J55" s="61">
        <v>0.13793931000000001</v>
      </c>
      <c r="K55" s="35">
        <v>2.3811160000000001E-2</v>
      </c>
      <c r="L55" s="36">
        <v>0.63644666999999999</v>
      </c>
      <c r="M55" s="52"/>
      <c r="N55" s="208">
        <v>0.193783124</v>
      </c>
      <c r="O55" s="52"/>
      <c r="P55" s="204"/>
    </row>
    <row r="56" spans="1:16" ht="15" x14ac:dyDescent="0.2">
      <c r="A56" s="27"/>
      <c r="B56" s="27"/>
      <c r="C56" s="27"/>
      <c r="D56" s="40"/>
      <c r="E56" s="114" t="s">
        <v>241</v>
      </c>
      <c r="F56" s="28">
        <v>30881786</v>
      </c>
      <c r="G56" s="88" t="s">
        <v>238</v>
      </c>
      <c r="H56" s="32" t="s">
        <v>242</v>
      </c>
      <c r="I56" s="36">
        <v>2.9898540000000001E-2</v>
      </c>
      <c r="J56" s="61">
        <v>0.33473276000000002</v>
      </c>
      <c r="K56" s="35">
        <v>-8.3552999999999995E-3</v>
      </c>
      <c r="L56" s="36">
        <v>0.77011954999999999</v>
      </c>
      <c r="M56" s="52"/>
      <c r="N56" s="208">
        <v>0.46215202900000002</v>
      </c>
      <c r="O56" s="52"/>
      <c r="P56" s="204"/>
    </row>
    <row r="57" spans="1:16" ht="15" x14ac:dyDescent="0.2">
      <c r="A57" s="27"/>
      <c r="B57" s="27"/>
      <c r="C57" s="27"/>
      <c r="D57" s="40"/>
      <c r="E57" s="114" t="s">
        <v>243</v>
      </c>
      <c r="F57" s="28">
        <v>30881789</v>
      </c>
      <c r="G57" s="88" t="s">
        <v>238</v>
      </c>
      <c r="H57" s="32" t="s">
        <v>242</v>
      </c>
      <c r="I57" s="36">
        <v>6.1484039999999997E-2</v>
      </c>
      <c r="J57" s="61">
        <v>0.21519514000000001</v>
      </c>
      <c r="K57" s="35">
        <v>1.112288E-2</v>
      </c>
      <c r="L57" s="36">
        <v>0.76501624000000001</v>
      </c>
      <c r="M57" s="52"/>
      <c r="N57" s="208">
        <v>0.50438688799999998</v>
      </c>
      <c r="O57" s="52"/>
      <c r="P57" s="204"/>
    </row>
    <row r="58" spans="1:16" ht="15" x14ac:dyDescent="0.2">
      <c r="A58" s="27"/>
      <c r="B58" s="27"/>
      <c r="C58" s="27"/>
      <c r="D58" s="40"/>
      <c r="E58" s="114" t="s">
        <v>244</v>
      </c>
      <c r="F58" s="28">
        <v>30881803</v>
      </c>
      <c r="G58" s="88" t="s">
        <v>238</v>
      </c>
      <c r="H58" s="32" t="s">
        <v>242</v>
      </c>
      <c r="I58" s="33">
        <v>9.4660419999999995E-2</v>
      </c>
      <c r="J58" s="34">
        <v>1.9730149999999998E-2</v>
      </c>
      <c r="K58" s="35">
        <v>-1.4437E-3</v>
      </c>
      <c r="L58" s="36">
        <v>0.97143559000000002</v>
      </c>
      <c r="M58" s="52"/>
      <c r="N58" s="208">
        <v>0.24086917999999999</v>
      </c>
      <c r="O58" s="52"/>
      <c r="P58" s="204"/>
    </row>
    <row r="59" spans="1:16" ht="15" x14ac:dyDescent="0.2">
      <c r="A59" s="27"/>
      <c r="B59" s="27"/>
      <c r="C59" s="27"/>
      <c r="D59" s="40"/>
      <c r="E59" s="114" t="s">
        <v>245</v>
      </c>
      <c r="F59" s="28">
        <v>30881808</v>
      </c>
      <c r="G59" s="88" t="s">
        <v>238</v>
      </c>
      <c r="H59" s="32" t="s">
        <v>242</v>
      </c>
      <c r="I59" s="36">
        <v>9.6550269999999994E-2</v>
      </c>
      <c r="J59" s="61">
        <v>0.15881600000000001</v>
      </c>
      <c r="K59" s="35">
        <v>-7.8215999999999994E-2</v>
      </c>
      <c r="L59" s="36">
        <v>0.22679758</v>
      </c>
      <c r="M59" s="52"/>
      <c r="N59" s="208">
        <v>0.64378761500000004</v>
      </c>
      <c r="O59" s="52"/>
      <c r="P59" s="204"/>
    </row>
    <row r="60" spans="1:16" ht="15" x14ac:dyDescent="0.2">
      <c r="A60" s="27"/>
      <c r="B60" s="27"/>
      <c r="C60" s="27"/>
      <c r="D60" s="40"/>
      <c r="E60" s="114" t="s">
        <v>246</v>
      </c>
      <c r="F60" s="28">
        <v>30881842</v>
      </c>
      <c r="G60" s="88" t="s">
        <v>238</v>
      </c>
      <c r="H60" s="32" t="s">
        <v>242</v>
      </c>
      <c r="I60" s="36">
        <v>4.758445E-2</v>
      </c>
      <c r="J60" s="61">
        <v>0.31055697999999998</v>
      </c>
      <c r="K60" s="35">
        <v>-1.054E-4</v>
      </c>
      <c r="L60" s="36">
        <v>0.99823549</v>
      </c>
      <c r="M60" s="52"/>
      <c r="N60" s="208">
        <v>0.56121152500000004</v>
      </c>
      <c r="O60" s="52"/>
      <c r="P60" s="204"/>
    </row>
    <row r="61" spans="1:16" ht="15" x14ac:dyDescent="0.2">
      <c r="A61" s="27">
        <v>6</v>
      </c>
      <c r="B61" s="28">
        <v>32847441</v>
      </c>
      <c r="C61" s="28">
        <v>32847845</v>
      </c>
      <c r="D61" s="29">
        <v>5.4441249999999995E-7</v>
      </c>
      <c r="E61" s="114" t="s">
        <v>247</v>
      </c>
      <c r="F61" s="28">
        <v>32847441</v>
      </c>
      <c r="G61" s="88" t="s">
        <v>248</v>
      </c>
      <c r="H61" s="32" t="s">
        <v>30</v>
      </c>
      <c r="I61" s="36">
        <v>-1.5462800000000001E-2</v>
      </c>
      <c r="J61" s="61">
        <v>0.83895291000000005</v>
      </c>
      <c r="K61" s="35">
        <v>7.2283699999999996E-3</v>
      </c>
      <c r="L61" s="36">
        <v>0.92557146999999995</v>
      </c>
      <c r="M61" s="52">
        <f>10/17</f>
        <v>0.58823529411764708</v>
      </c>
      <c r="N61" s="208">
        <v>0.82556756139999998</v>
      </c>
      <c r="O61" s="52">
        <f>15/17</f>
        <v>0.88235294117647056</v>
      </c>
      <c r="P61" s="204"/>
    </row>
    <row r="62" spans="1:16" ht="15" x14ac:dyDescent="0.2">
      <c r="A62" s="27"/>
      <c r="B62" s="28"/>
      <c r="C62" s="28"/>
      <c r="D62" s="40"/>
      <c r="E62" s="114" t="s">
        <v>249</v>
      </c>
      <c r="F62" s="28">
        <v>32847527</v>
      </c>
      <c r="G62" s="88" t="s">
        <v>248</v>
      </c>
      <c r="H62" s="32" t="s">
        <v>30</v>
      </c>
      <c r="I62" s="33">
        <v>0.20615875</v>
      </c>
      <c r="J62" s="34">
        <v>1.42706E-3</v>
      </c>
      <c r="K62" s="42">
        <v>0.14209171000000001</v>
      </c>
      <c r="L62" s="43">
        <v>4.408306E-2</v>
      </c>
      <c r="M62" s="52"/>
      <c r="N62" s="209">
        <v>5.8476934000000003E-3</v>
      </c>
      <c r="O62" s="52"/>
      <c r="P62" s="206"/>
    </row>
    <row r="63" spans="1:16" ht="15" x14ac:dyDescent="0.2">
      <c r="A63" s="27"/>
      <c r="B63" s="28"/>
      <c r="C63" s="28"/>
      <c r="D63" s="40"/>
      <c r="E63" s="114" t="s">
        <v>250</v>
      </c>
      <c r="F63" s="28">
        <v>32847530</v>
      </c>
      <c r="G63" s="88" t="s">
        <v>248</v>
      </c>
      <c r="H63" s="32" t="s">
        <v>30</v>
      </c>
      <c r="I63" s="33">
        <v>0.11809306</v>
      </c>
      <c r="J63" s="34">
        <v>9.9856900000000002E-3</v>
      </c>
      <c r="K63" s="35">
        <v>9.884693E-2</v>
      </c>
      <c r="L63" s="36">
        <v>5.3947799999999997E-2</v>
      </c>
      <c r="M63" s="52"/>
      <c r="N63" s="209">
        <v>1.1119416700000001E-2</v>
      </c>
      <c r="O63" s="52"/>
      <c r="P63" s="206"/>
    </row>
    <row r="64" spans="1:16" ht="15" x14ac:dyDescent="0.2">
      <c r="A64" s="27"/>
      <c r="B64" s="28"/>
      <c r="C64" s="28"/>
      <c r="D64" s="40"/>
      <c r="E64" s="114" t="s">
        <v>251</v>
      </c>
      <c r="F64" s="28">
        <v>32847585</v>
      </c>
      <c r="G64" s="88" t="s">
        <v>248</v>
      </c>
      <c r="H64" s="32" t="s">
        <v>30</v>
      </c>
      <c r="I64" s="33">
        <v>0.11927617</v>
      </c>
      <c r="J64" s="34">
        <v>3.9427999999999998E-3</v>
      </c>
      <c r="K64" s="42">
        <v>8.3896180000000001E-2</v>
      </c>
      <c r="L64" s="43">
        <v>4.158593E-2</v>
      </c>
      <c r="M64" s="52"/>
      <c r="N64" s="209">
        <v>2.2188501000000001E-3</v>
      </c>
      <c r="O64" s="52"/>
      <c r="P64" s="206"/>
    </row>
    <row r="65" spans="1:16" ht="15" x14ac:dyDescent="0.2">
      <c r="A65" s="27"/>
      <c r="B65" s="28"/>
      <c r="C65" s="28"/>
      <c r="D65" s="40"/>
      <c r="E65" s="114" t="s">
        <v>252</v>
      </c>
      <c r="F65" s="28">
        <v>32847590</v>
      </c>
      <c r="G65" s="88" t="s">
        <v>248</v>
      </c>
      <c r="H65" s="32" t="s">
        <v>30</v>
      </c>
      <c r="I65" s="33">
        <v>0.16509774999999999</v>
      </c>
      <c r="J65" s="34">
        <v>1.5629919999999999E-2</v>
      </c>
      <c r="K65" s="42">
        <v>0.28565805</v>
      </c>
      <c r="L65" s="43">
        <v>7.9737999999999999E-4</v>
      </c>
      <c r="M65" s="52"/>
      <c r="N65" s="209">
        <v>1.3329027E-3</v>
      </c>
      <c r="O65" s="52"/>
      <c r="P65" s="206"/>
    </row>
    <row r="66" spans="1:16" ht="15" x14ac:dyDescent="0.2">
      <c r="A66" s="27"/>
      <c r="B66" s="28"/>
      <c r="C66" s="28"/>
      <c r="D66" s="40"/>
      <c r="E66" s="114" t="s">
        <v>253</v>
      </c>
      <c r="F66" s="28">
        <v>32847596</v>
      </c>
      <c r="G66" s="88" t="s">
        <v>248</v>
      </c>
      <c r="H66" s="32" t="s">
        <v>30</v>
      </c>
      <c r="I66" s="33">
        <v>0.11661936000000001</v>
      </c>
      <c r="J66" s="34">
        <v>2.4951399999999999E-3</v>
      </c>
      <c r="K66" s="42">
        <v>0.11948077999999999</v>
      </c>
      <c r="L66" s="43">
        <v>4.8648299999999997E-3</v>
      </c>
      <c r="M66" s="52"/>
      <c r="N66" s="215">
        <v>1.1376770000000001E-4</v>
      </c>
      <c r="O66" s="52"/>
      <c r="P66" s="212"/>
    </row>
    <row r="67" spans="1:16" ht="15" x14ac:dyDescent="0.2">
      <c r="A67" s="27"/>
      <c r="B67" s="28"/>
      <c r="C67" s="28"/>
      <c r="D67" s="40"/>
      <c r="E67" s="114" t="s">
        <v>254</v>
      </c>
      <c r="F67" s="28">
        <v>32847605</v>
      </c>
      <c r="G67" s="88" t="s">
        <v>248</v>
      </c>
      <c r="H67" s="32" t="s">
        <v>30</v>
      </c>
      <c r="I67" s="33">
        <v>0.13182482000000001</v>
      </c>
      <c r="J67" s="34">
        <v>3.08983E-3</v>
      </c>
      <c r="K67" s="42">
        <v>0.12624966000000001</v>
      </c>
      <c r="L67" s="43">
        <v>8.1075599999999998E-3</v>
      </c>
      <c r="M67" s="52"/>
      <c r="N67" s="209">
        <v>8.0865289999999996E-4</v>
      </c>
      <c r="O67" s="52"/>
      <c r="P67" s="206"/>
    </row>
    <row r="68" spans="1:16" ht="15" x14ac:dyDescent="0.2">
      <c r="A68" s="27"/>
      <c r="B68" s="28"/>
      <c r="C68" s="28"/>
      <c r="D68" s="40"/>
      <c r="E68" s="114" t="s">
        <v>255</v>
      </c>
      <c r="F68" s="28">
        <v>32847702</v>
      </c>
      <c r="G68" s="88" t="s">
        <v>248</v>
      </c>
      <c r="H68" s="32" t="s">
        <v>30</v>
      </c>
      <c r="I68" s="33">
        <v>0.11023347999999999</v>
      </c>
      <c r="J68" s="34">
        <v>9.8678399999999993E-3</v>
      </c>
      <c r="K68" s="42">
        <v>9.9600679999999997E-2</v>
      </c>
      <c r="L68" s="43">
        <v>4.8143730000000003E-2</v>
      </c>
      <c r="M68" s="52"/>
      <c r="N68" s="209">
        <v>7.3572643000000002E-3</v>
      </c>
      <c r="O68" s="52"/>
      <c r="P68" s="206"/>
    </row>
    <row r="69" spans="1:16" ht="15" x14ac:dyDescent="0.2">
      <c r="A69" s="27"/>
      <c r="B69" s="28"/>
      <c r="C69" s="28"/>
      <c r="D69" s="40"/>
      <c r="E69" s="114" t="s">
        <v>256</v>
      </c>
      <c r="F69" s="28">
        <v>32847704</v>
      </c>
      <c r="G69" s="88" t="s">
        <v>248</v>
      </c>
      <c r="H69" s="32" t="s">
        <v>30</v>
      </c>
      <c r="I69" s="33">
        <v>0.11592776</v>
      </c>
      <c r="J69" s="34">
        <v>7.2837099999999997E-3</v>
      </c>
      <c r="K69" s="35">
        <v>8.7990070000000004E-2</v>
      </c>
      <c r="L69" s="36">
        <v>7.2497510000000001E-2</v>
      </c>
      <c r="M69" s="52"/>
      <c r="N69" s="209">
        <v>3.0834245000000001E-3</v>
      </c>
      <c r="O69" s="52"/>
      <c r="P69" s="206"/>
    </row>
    <row r="70" spans="1:16" ht="15" x14ac:dyDescent="0.2">
      <c r="A70" s="27"/>
      <c r="B70" s="28"/>
      <c r="C70" s="28"/>
      <c r="D70" s="40"/>
      <c r="E70" s="114" t="s">
        <v>257</v>
      </c>
      <c r="F70" s="28">
        <v>32847711</v>
      </c>
      <c r="G70" s="88" t="s">
        <v>248</v>
      </c>
      <c r="H70" s="32" t="s">
        <v>30</v>
      </c>
      <c r="I70" s="33">
        <v>7.1502330000000003E-2</v>
      </c>
      <c r="J70" s="34">
        <v>2.8020070000000001E-2</v>
      </c>
      <c r="K70" s="35">
        <v>6.5988039999999998E-2</v>
      </c>
      <c r="L70" s="36">
        <v>7.3377300000000006E-2</v>
      </c>
      <c r="M70" s="52"/>
      <c r="N70" s="209">
        <v>1.7871642100000001E-2</v>
      </c>
      <c r="O70" s="52"/>
      <c r="P70" s="206"/>
    </row>
    <row r="71" spans="1:16" ht="15" x14ac:dyDescent="0.2">
      <c r="A71" s="27"/>
      <c r="B71" s="28"/>
      <c r="C71" s="28"/>
      <c r="D71" s="40"/>
      <c r="E71" s="114" t="s">
        <v>258</v>
      </c>
      <c r="F71" s="28">
        <v>32847762</v>
      </c>
      <c r="G71" s="88" t="s">
        <v>248</v>
      </c>
      <c r="H71" s="32" t="s">
        <v>30</v>
      </c>
      <c r="I71" s="33">
        <v>8.5300459999999995E-2</v>
      </c>
      <c r="J71" s="34">
        <v>2.7003849999999999E-2</v>
      </c>
      <c r="K71" s="42">
        <v>9.6856289999999998E-2</v>
      </c>
      <c r="L71" s="43">
        <v>2.7815320000000001E-2</v>
      </c>
      <c r="M71" s="52"/>
      <c r="N71" s="209">
        <v>1.1351236E-3</v>
      </c>
      <c r="O71" s="52"/>
      <c r="P71" s="206"/>
    </row>
    <row r="72" spans="1:16" ht="15" x14ac:dyDescent="0.2">
      <c r="A72" s="27"/>
      <c r="B72" s="28"/>
      <c r="C72" s="28"/>
      <c r="D72" s="40"/>
      <c r="E72" s="114" t="s">
        <v>259</v>
      </c>
      <c r="F72" s="28">
        <v>32847785</v>
      </c>
      <c r="G72" s="88" t="s">
        <v>248</v>
      </c>
      <c r="H72" s="32" t="s">
        <v>30</v>
      </c>
      <c r="I72" s="33">
        <v>0.12299251999999999</v>
      </c>
      <c r="J72" s="34">
        <v>2.010764E-2</v>
      </c>
      <c r="K72" s="35">
        <v>0.11149924999999999</v>
      </c>
      <c r="L72" s="36">
        <v>5.022571E-2</v>
      </c>
      <c r="M72" s="52"/>
      <c r="N72" s="209">
        <v>7.5021282999999999E-3</v>
      </c>
      <c r="O72" s="52"/>
      <c r="P72" s="206"/>
    </row>
    <row r="73" spans="1:16" ht="15" x14ac:dyDescent="0.2">
      <c r="A73" s="27"/>
      <c r="B73" s="28"/>
      <c r="C73" s="28"/>
      <c r="D73" s="40"/>
      <c r="E73" s="114" t="s">
        <v>260</v>
      </c>
      <c r="F73" s="28">
        <v>32847788</v>
      </c>
      <c r="G73" s="88" t="s">
        <v>248</v>
      </c>
      <c r="H73" s="32" t="s">
        <v>30</v>
      </c>
      <c r="I73" s="36">
        <v>9.4754039999999998E-2</v>
      </c>
      <c r="J73" s="61">
        <v>5.3936310000000001E-2</v>
      </c>
      <c r="K73" s="35">
        <v>7.7065439999999999E-2</v>
      </c>
      <c r="L73" s="36">
        <v>0.13273865000000001</v>
      </c>
      <c r="M73" s="52"/>
      <c r="N73" s="209">
        <v>3.1576224200000003E-2</v>
      </c>
      <c r="O73" s="52"/>
      <c r="P73" s="206"/>
    </row>
    <row r="74" spans="1:16" ht="15" x14ac:dyDescent="0.2">
      <c r="A74" s="27"/>
      <c r="B74" s="28"/>
      <c r="C74" s="28"/>
      <c r="D74" s="40"/>
      <c r="E74" s="114" t="s">
        <v>261</v>
      </c>
      <c r="F74" s="28">
        <v>32847811</v>
      </c>
      <c r="G74" s="88" t="s">
        <v>248</v>
      </c>
      <c r="H74" s="32" t="s">
        <v>30</v>
      </c>
      <c r="I74" s="33">
        <v>0.13183822000000001</v>
      </c>
      <c r="J74" s="34">
        <v>3.4065599999999999E-3</v>
      </c>
      <c r="K74" s="35">
        <v>7.4231699999999998E-2</v>
      </c>
      <c r="L74" s="36">
        <v>0.15789608999999999</v>
      </c>
      <c r="M74" s="52"/>
      <c r="N74" s="208">
        <v>7.0060572099999996E-2</v>
      </c>
      <c r="O74" s="52"/>
      <c r="P74" s="204"/>
    </row>
    <row r="75" spans="1:16" ht="15" x14ac:dyDescent="0.2">
      <c r="A75" s="27"/>
      <c r="B75" s="28"/>
      <c r="C75" s="28"/>
      <c r="D75" s="40"/>
      <c r="E75" s="114" t="s">
        <v>262</v>
      </c>
      <c r="F75" s="28">
        <v>32847830</v>
      </c>
      <c r="G75" s="88" t="s">
        <v>248</v>
      </c>
      <c r="H75" s="32" t="s">
        <v>30</v>
      </c>
      <c r="I75" s="33">
        <v>0.1865047</v>
      </c>
      <c r="J75" s="34">
        <v>2.0687499999999998E-3</v>
      </c>
      <c r="K75" s="42">
        <v>0.17879939</v>
      </c>
      <c r="L75" s="43">
        <v>1.301299E-2</v>
      </c>
      <c r="M75" s="52"/>
      <c r="N75" s="209">
        <v>3.8721454000000002E-3</v>
      </c>
      <c r="O75" s="52"/>
      <c r="P75" s="206"/>
    </row>
    <row r="76" spans="1:16" ht="15" x14ac:dyDescent="0.2">
      <c r="A76" s="27"/>
      <c r="B76" s="28"/>
      <c r="C76" s="28"/>
      <c r="D76" s="40"/>
      <c r="E76" s="114" t="s">
        <v>263</v>
      </c>
      <c r="F76" s="28">
        <v>32847842</v>
      </c>
      <c r="G76" s="88" t="s">
        <v>248</v>
      </c>
      <c r="H76" s="32" t="s">
        <v>30</v>
      </c>
      <c r="I76" s="36">
        <v>0.14009118000000001</v>
      </c>
      <c r="J76" s="61">
        <v>5.9646249999999998E-2</v>
      </c>
      <c r="K76" s="42">
        <v>0.14691696000000001</v>
      </c>
      <c r="L76" s="43">
        <v>4.675108E-2</v>
      </c>
      <c r="M76" s="52"/>
      <c r="N76" s="209">
        <v>7.0236522000000001E-3</v>
      </c>
      <c r="O76" s="52"/>
      <c r="P76" s="206"/>
    </row>
    <row r="77" spans="1:16" ht="15" x14ac:dyDescent="0.2">
      <c r="A77" s="27"/>
      <c r="B77" s="28"/>
      <c r="C77" s="28"/>
      <c r="D77" s="40"/>
      <c r="E77" s="114" t="s">
        <v>264</v>
      </c>
      <c r="F77" s="28">
        <v>32847845</v>
      </c>
      <c r="G77" s="88" t="s">
        <v>248</v>
      </c>
      <c r="H77" s="32" t="s">
        <v>30</v>
      </c>
      <c r="I77" s="33">
        <v>0.17311702000000001</v>
      </c>
      <c r="J77" s="34">
        <v>9.3537199999999994E-3</v>
      </c>
      <c r="K77" s="42">
        <v>0.20508789999999999</v>
      </c>
      <c r="L77" s="43">
        <v>1.287051E-2</v>
      </c>
      <c r="M77" s="52"/>
      <c r="N77" s="209">
        <v>2.0825078000000002E-3</v>
      </c>
      <c r="O77" s="52"/>
      <c r="P77" s="206"/>
    </row>
    <row r="78" spans="1:16" ht="15" x14ac:dyDescent="0.2">
      <c r="A78" s="27">
        <v>6</v>
      </c>
      <c r="B78" s="28">
        <v>33280052</v>
      </c>
      <c r="C78" s="28">
        <v>33280478</v>
      </c>
      <c r="D78" s="29">
        <v>1.5589419999999999E-11</v>
      </c>
      <c r="E78" s="114" t="s">
        <v>265</v>
      </c>
      <c r="F78" s="28">
        <v>33280052</v>
      </c>
      <c r="G78" s="88" t="s">
        <v>266</v>
      </c>
      <c r="H78" s="32" t="s">
        <v>267</v>
      </c>
      <c r="I78" s="33">
        <v>8.5410700000000006E-2</v>
      </c>
      <c r="J78" s="34">
        <v>6.8342200000000002E-3</v>
      </c>
      <c r="K78" s="42">
        <v>0.12587576</v>
      </c>
      <c r="L78" s="43">
        <v>1.23705E-3</v>
      </c>
      <c r="M78" s="52">
        <f>11/14</f>
        <v>0.7857142857142857</v>
      </c>
      <c r="N78" s="209">
        <v>3.4418520000000001E-2</v>
      </c>
      <c r="O78" s="52">
        <f>2/14</f>
        <v>0.14285714285714285</v>
      </c>
      <c r="P78" s="206"/>
    </row>
    <row r="79" spans="1:16" ht="15" x14ac:dyDescent="0.2">
      <c r="A79" s="27"/>
      <c r="B79" s="28"/>
      <c r="C79" s="28"/>
      <c r="D79" s="40"/>
      <c r="E79" s="114" t="s">
        <v>268</v>
      </c>
      <c r="F79" s="28">
        <v>33280149</v>
      </c>
      <c r="G79" s="88" t="s">
        <v>266</v>
      </c>
      <c r="H79" s="32" t="s">
        <v>267</v>
      </c>
      <c r="I79" s="33">
        <v>0.13422402</v>
      </c>
      <c r="J79" s="34">
        <v>2.0316000000000002E-3</v>
      </c>
      <c r="K79" s="42">
        <v>0.11465883</v>
      </c>
      <c r="L79" s="43">
        <v>5.1636900000000003E-3</v>
      </c>
      <c r="M79" s="52"/>
      <c r="N79" s="208">
        <v>0.1634602</v>
      </c>
      <c r="O79" s="52"/>
      <c r="P79" s="204"/>
    </row>
    <row r="80" spans="1:16" ht="15" x14ac:dyDescent="0.2">
      <c r="A80" s="27"/>
      <c r="B80" s="28"/>
      <c r="C80" s="28"/>
      <c r="D80" s="40"/>
      <c r="E80" s="114" t="s">
        <v>269</v>
      </c>
      <c r="F80" s="28">
        <v>33280159</v>
      </c>
      <c r="G80" s="88" t="s">
        <v>266</v>
      </c>
      <c r="H80" s="32" t="s">
        <v>267</v>
      </c>
      <c r="I80" s="33">
        <v>0.23676673000000001</v>
      </c>
      <c r="J80" s="34">
        <v>1.1248199999999999E-3</v>
      </c>
      <c r="K80" s="42">
        <v>0.17675126999999999</v>
      </c>
      <c r="L80" s="43">
        <v>2.44908E-2</v>
      </c>
      <c r="M80" s="52"/>
      <c r="N80" s="208">
        <v>0.15717292999999999</v>
      </c>
      <c r="O80" s="52"/>
      <c r="P80" s="204"/>
    </row>
    <row r="81" spans="1:16" ht="15" x14ac:dyDescent="0.2">
      <c r="A81" s="27"/>
      <c r="B81" s="28"/>
      <c r="C81" s="28"/>
      <c r="D81" s="40"/>
      <c r="E81" s="114" t="s">
        <v>270</v>
      </c>
      <c r="F81" s="28">
        <v>33280199</v>
      </c>
      <c r="G81" s="88" t="s">
        <v>266</v>
      </c>
      <c r="H81" s="32" t="s">
        <v>267</v>
      </c>
      <c r="I81" s="33">
        <v>0.26558200999999998</v>
      </c>
      <c r="J81" s="34">
        <v>2.1801099999999999E-3</v>
      </c>
      <c r="K81" s="42">
        <v>0.24527919000000001</v>
      </c>
      <c r="L81" s="43">
        <v>2.68301E-3</v>
      </c>
      <c r="M81" s="52"/>
      <c r="N81" s="208">
        <v>5.065066E-2</v>
      </c>
      <c r="O81" s="52"/>
      <c r="P81" s="204"/>
    </row>
    <row r="82" spans="1:16" ht="15" x14ac:dyDescent="0.2">
      <c r="A82" s="27"/>
      <c r="B82" s="28"/>
      <c r="C82" s="28"/>
      <c r="D82" s="40"/>
      <c r="E82" s="114" t="s">
        <v>271</v>
      </c>
      <c r="F82" s="28">
        <v>33280212</v>
      </c>
      <c r="G82" s="88" t="s">
        <v>266</v>
      </c>
      <c r="H82" s="32" t="s">
        <v>267</v>
      </c>
      <c r="I82" s="33">
        <v>0.15384807</v>
      </c>
      <c r="J82" s="58">
        <v>6.1099999999999994E-5</v>
      </c>
      <c r="K82" s="42">
        <v>8.3913150000000006E-2</v>
      </c>
      <c r="L82" s="43">
        <v>1.192503E-2</v>
      </c>
      <c r="M82" s="52"/>
      <c r="N82" s="208">
        <v>7.8051090000000004E-2</v>
      </c>
      <c r="O82" s="52"/>
      <c r="P82" s="204"/>
    </row>
    <row r="83" spans="1:16" ht="15" x14ac:dyDescent="0.2">
      <c r="A83" s="27"/>
      <c r="B83" s="28"/>
      <c r="C83" s="28"/>
      <c r="D83" s="40"/>
      <c r="E83" s="114" t="s">
        <v>272</v>
      </c>
      <c r="F83" s="28">
        <v>33280228</v>
      </c>
      <c r="G83" s="88" t="s">
        <v>266</v>
      </c>
      <c r="H83" s="32" t="s">
        <v>267</v>
      </c>
      <c r="I83" s="33">
        <v>0.18122905</v>
      </c>
      <c r="J83" s="34">
        <v>9.7307999999999997E-4</v>
      </c>
      <c r="K83" s="42">
        <v>0.10758586000000001</v>
      </c>
      <c r="L83" s="43">
        <v>1.0194409999999999E-2</v>
      </c>
      <c r="M83" s="52"/>
      <c r="N83" s="208">
        <v>6.3412540000000003E-2</v>
      </c>
      <c r="O83" s="52"/>
      <c r="P83" s="204"/>
    </row>
    <row r="84" spans="1:16" ht="15" x14ac:dyDescent="0.2">
      <c r="A84" s="27"/>
      <c r="B84" s="28"/>
      <c r="C84" s="28"/>
      <c r="D84" s="40"/>
      <c r="E84" s="114" t="s">
        <v>273</v>
      </c>
      <c r="F84" s="28">
        <v>33280390</v>
      </c>
      <c r="G84" s="88" t="s">
        <v>266</v>
      </c>
      <c r="H84" s="32" t="s">
        <v>267</v>
      </c>
      <c r="I84" s="33">
        <v>0.15934066999999999</v>
      </c>
      <c r="J84" s="34">
        <v>2.2631399999999999E-3</v>
      </c>
      <c r="K84" s="42">
        <v>0.16427643</v>
      </c>
      <c r="L84" s="43">
        <v>7.3838599999999999E-3</v>
      </c>
      <c r="M84" s="52"/>
      <c r="N84" s="208">
        <v>9.7741330000000001E-2</v>
      </c>
      <c r="O84" s="52"/>
      <c r="P84" s="204"/>
    </row>
    <row r="85" spans="1:16" ht="15" x14ac:dyDescent="0.2">
      <c r="A85" s="27"/>
      <c r="B85" s="28"/>
      <c r="C85" s="28"/>
      <c r="D85" s="40"/>
      <c r="E85" s="114" t="s">
        <v>274</v>
      </c>
      <c r="F85" s="28">
        <v>33280400</v>
      </c>
      <c r="G85" s="88" t="s">
        <v>266</v>
      </c>
      <c r="H85" s="32" t="s">
        <v>267</v>
      </c>
      <c r="I85" s="33">
        <v>0.18252291000000001</v>
      </c>
      <c r="J85" s="34">
        <v>2.1579400000000001E-3</v>
      </c>
      <c r="K85" s="42">
        <v>0.1361464</v>
      </c>
      <c r="L85" s="43">
        <v>3.4326259999999997E-2</v>
      </c>
      <c r="M85" s="52"/>
      <c r="N85" s="208">
        <v>0.12738801</v>
      </c>
      <c r="O85" s="52"/>
      <c r="P85" s="204"/>
    </row>
    <row r="86" spans="1:16" ht="15" x14ac:dyDescent="0.2">
      <c r="A86" s="27"/>
      <c r="B86" s="28"/>
      <c r="C86" s="28"/>
      <c r="D86" s="40"/>
      <c r="E86" s="114" t="s">
        <v>275</v>
      </c>
      <c r="F86" s="28">
        <v>33280408</v>
      </c>
      <c r="G86" s="88" t="s">
        <v>266</v>
      </c>
      <c r="H86" s="32" t="s">
        <v>267</v>
      </c>
      <c r="I86" s="33">
        <v>0.45747673</v>
      </c>
      <c r="J86" s="34">
        <v>9.8558999999999995E-4</v>
      </c>
      <c r="K86" s="42">
        <v>0.34762778999999999</v>
      </c>
      <c r="L86" s="43">
        <v>2.38617E-3</v>
      </c>
      <c r="M86" s="52"/>
      <c r="N86" s="209">
        <v>1.708266E-2</v>
      </c>
      <c r="O86" s="52"/>
      <c r="P86" s="206"/>
    </row>
    <row r="87" spans="1:16" ht="15" x14ac:dyDescent="0.2">
      <c r="A87" s="27"/>
      <c r="B87" s="28"/>
      <c r="C87" s="28"/>
      <c r="D87" s="40"/>
      <c r="E87" s="114" t="s">
        <v>276</v>
      </c>
      <c r="F87" s="28">
        <v>33280424</v>
      </c>
      <c r="G87" s="88" t="s">
        <v>266</v>
      </c>
      <c r="H87" s="32" t="s">
        <v>267</v>
      </c>
      <c r="I87" s="33">
        <v>0.20462864</v>
      </c>
      <c r="J87" s="34">
        <v>8.6691999999999997E-4</v>
      </c>
      <c r="K87" s="42">
        <v>0.13230644999999999</v>
      </c>
      <c r="L87" s="43">
        <v>2.0933520000000001E-2</v>
      </c>
      <c r="M87" s="52"/>
      <c r="N87" s="208">
        <v>0.15245486999999999</v>
      </c>
      <c r="O87" s="52"/>
      <c r="P87" s="204"/>
    </row>
    <row r="88" spans="1:16" ht="15" x14ac:dyDescent="0.2">
      <c r="A88" s="27"/>
      <c r="B88" s="28"/>
      <c r="C88" s="28"/>
      <c r="D88" s="40"/>
      <c r="E88" s="114" t="s">
        <v>277</v>
      </c>
      <c r="F88" s="28">
        <v>33280436</v>
      </c>
      <c r="G88" s="88" t="s">
        <v>266</v>
      </c>
      <c r="H88" s="32" t="s">
        <v>267</v>
      </c>
      <c r="I88" s="33">
        <v>0.24557071</v>
      </c>
      <c r="J88" s="34">
        <v>2.8653370000000001E-2</v>
      </c>
      <c r="K88" s="42">
        <v>0.23980378999999999</v>
      </c>
      <c r="L88" s="43">
        <v>1.6429800000000001E-2</v>
      </c>
      <c r="M88" s="52"/>
      <c r="N88" s="208">
        <v>0.18048871</v>
      </c>
      <c r="O88" s="52"/>
      <c r="P88" s="204"/>
    </row>
    <row r="89" spans="1:16" ht="15" x14ac:dyDescent="0.2">
      <c r="A89" s="27"/>
      <c r="B89" s="28"/>
      <c r="C89" s="28"/>
      <c r="D89" s="40"/>
      <c r="E89" s="114" t="s">
        <v>278</v>
      </c>
      <c r="F89" s="28">
        <v>33280454</v>
      </c>
      <c r="G89" s="88" t="s">
        <v>266</v>
      </c>
      <c r="H89" s="32" t="s">
        <v>267</v>
      </c>
      <c r="I89" s="33">
        <v>0.21370354999999999</v>
      </c>
      <c r="J89" s="34">
        <v>3.3932099999999998E-3</v>
      </c>
      <c r="K89" s="35">
        <v>6.6415630000000003E-2</v>
      </c>
      <c r="L89" s="36">
        <v>0.13914700999999999</v>
      </c>
      <c r="M89" s="52"/>
      <c r="N89" s="208">
        <v>0.21680108000000001</v>
      </c>
      <c r="O89" s="52"/>
      <c r="P89" s="204"/>
    </row>
    <row r="90" spans="1:16" ht="15" x14ac:dyDescent="0.2">
      <c r="A90" s="27"/>
      <c r="B90" s="28"/>
      <c r="C90" s="28"/>
      <c r="D90" s="40"/>
      <c r="E90" s="114" t="s">
        <v>279</v>
      </c>
      <c r="F90" s="28">
        <v>33280476</v>
      </c>
      <c r="G90" s="88" t="s">
        <v>266</v>
      </c>
      <c r="H90" s="32" t="s">
        <v>267</v>
      </c>
      <c r="I90" s="33">
        <v>0.27282781</v>
      </c>
      <c r="J90" s="34">
        <v>8.4274099999999998E-3</v>
      </c>
      <c r="K90" s="35">
        <v>9.9794569999999999E-2</v>
      </c>
      <c r="L90" s="36">
        <v>0.10503561</v>
      </c>
      <c r="M90" s="52"/>
      <c r="N90" s="208">
        <v>0.22661066999999999</v>
      </c>
      <c r="O90" s="52"/>
      <c r="P90" s="204"/>
    </row>
    <row r="91" spans="1:16" ht="15" x14ac:dyDescent="0.2">
      <c r="A91" s="27"/>
      <c r="B91" s="28"/>
      <c r="C91" s="28"/>
      <c r="D91" s="40"/>
      <c r="E91" s="114" t="s">
        <v>280</v>
      </c>
      <c r="F91" s="28">
        <v>33280478</v>
      </c>
      <c r="G91" s="88" t="s">
        <v>266</v>
      </c>
      <c r="H91" s="32" t="s">
        <v>267</v>
      </c>
      <c r="I91" s="33">
        <v>0.10879378000000001</v>
      </c>
      <c r="J91" s="34">
        <v>4.5790070000000002E-2</v>
      </c>
      <c r="K91" s="35">
        <v>7.8294699999999998E-3</v>
      </c>
      <c r="L91" s="36">
        <v>0.83483611000000002</v>
      </c>
      <c r="M91" s="52"/>
      <c r="N91" s="208">
        <v>0.65402236999999996</v>
      </c>
      <c r="O91" s="52"/>
      <c r="P91" s="204"/>
    </row>
    <row r="92" spans="1:16" ht="15" x14ac:dyDescent="0.2">
      <c r="A92" s="27">
        <v>8</v>
      </c>
      <c r="B92" s="28">
        <v>43131259</v>
      </c>
      <c r="C92" s="28">
        <v>43131656</v>
      </c>
      <c r="D92" s="29">
        <v>7.1658169999999996E-5</v>
      </c>
      <c r="E92" s="114" t="s">
        <v>281</v>
      </c>
      <c r="F92" s="28">
        <v>43131260</v>
      </c>
      <c r="G92" s="115"/>
      <c r="H92" s="140"/>
      <c r="I92" s="33">
        <v>0.22189294000000001</v>
      </c>
      <c r="J92" s="34">
        <v>1.783189E-2</v>
      </c>
      <c r="K92" s="35">
        <v>0.20278726999999999</v>
      </c>
      <c r="L92" s="36">
        <v>6.445062E-2</v>
      </c>
      <c r="M92" s="52">
        <v>0</v>
      </c>
      <c r="N92" s="209">
        <v>3.023487E-2</v>
      </c>
      <c r="O92" s="52">
        <f>1/5</f>
        <v>0.2</v>
      </c>
      <c r="P92" s="206"/>
    </row>
    <row r="93" spans="1:16" ht="15" x14ac:dyDescent="0.2">
      <c r="A93" s="27"/>
      <c r="B93" s="28"/>
      <c r="C93" s="28"/>
      <c r="D93" s="40"/>
      <c r="E93" s="114" t="s">
        <v>282</v>
      </c>
      <c r="F93" s="28">
        <v>43131353</v>
      </c>
      <c r="G93" s="115"/>
      <c r="H93" s="140"/>
      <c r="I93" s="33">
        <v>0.42866671000000001</v>
      </c>
      <c r="J93" s="34">
        <v>6.6270999999999995E-4</v>
      </c>
      <c r="K93" s="35">
        <v>0.14402984999999999</v>
      </c>
      <c r="L93" s="36">
        <v>0.29383471999999999</v>
      </c>
      <c r="M93" s="52"/>
      <c r="N93" s="208">
        <v>0.25681382000000003</v>
      </c>
      <c r="O93" s="52"/>
      <c r="P93" s="204"/>
    </row>
    <row r="94" spans="1:16" ht="15" x14ac:dyDescent="0.2">
      <c r="A94" s="27"/>
      <c r="B94" s="28"/>
      <c r="C94" s="28"/>
      <c r="D94" s="40"/>
      <c r="E94" s="114" t="s">
        <v>283</v>
      </c>
      <c r="F94" s="28">
        <v>43131431</v>
      </c>
      <c r="G94" s="115"/>
      <c r="H94" s="140"/>
      <c r="I94" s="33">
        <v>0.24959561999999999</v>
      </c>
      <c r="J94" s="34">
        <v>2.50183E-3</v>
      </c>
      <c r="K94" s="35">
        <v>9.3696080000000001E-2</v>
      </c>
      <c r="L94" s="36">
        <v>0.28000165999999999</v>
      </c>
      <c r="M94" s="52"/>
      <c r="N94" s="208">
        <v>0.31231450999999999</v>
      </c>
      <c r="O94" s="52"/>
      <c r="P94" s="204"/>
    </row>
    <row r="95" spans="1:16" ht="15" x14ac:dyDescent="0.2">
      <c r="A95" s="27"/>
      <c r="B95" s="28"/>
      <c r="C95" s="28"/>
      <c r="D95" s="40"/>
      <c r="E95" s="114" t="s">
        <v>284</v>
      </c>
      <c r="F95" s="28">
        <v>43131535</v>
      </c>
      <c r="G95" s="115"/>
      <c r="H95" s="140"/>
      <c r="I95" s="33">
        <v>0.19348272</v>
      </c>
      <c r="J95" s="34">
        <v>6.9379000000000001E-4</v>
      </c>
      <c r="K95" s="35">
        <v>6.4444169999999995E-2</v>
      </c>
      <c r="L95" s="36">
        <v>0.31763521</v>
      </c>
      <c r="M95" s="52"/>
      <c r="N95" s="208">
        <v>0.2254997</v>
      </c>
      <c r="O95" s="52"/>
      <c r="P95" s="204"/>
    </row>
    <row r="96" spans="1:16" ht="15" x14ac:dyDescent="0.2">
      <c r="A96" s="27"/>
      <c r="B96" s="28"/>
      <c r="C96" s="28"/>
      <c r="D96" s="40"/>
      <c r="E96" s="114" t="s">
        <v>285</v>
      </c>
      <c r="F96" s="28">
        <v>43131656</v>
      </c>
      <c r="G96" s="115"/>
      <c r="H96" s="140"/>
      <c r="I96" s="33">
        <v>0.13612688000000001</v>
      </c>
      <c r="J96" s="34">
        <v>2.5396309999999998E-2</v>
      </c>
      <c r="K96" s="35">
        <v>6.6248399999999999E-2</v>
      </c>
      <c r="L96" s="36">
        <v>0.38703676999999997</v>
      </c>
      <c r="M96" s="52"/>
      <c r="N96" s="208">
        <v>0.31131105999999997</v>
      </c>
      <c r="O96" s="52"/>
      <c r="P96" s="204"/>
    </row>
    <row r="97" spans="1:16" ht="15" x14ac:dyDescent="0.2">
      <c r="A97" s="27">
        <v>8</v>
      </c>
      <c r="B97" s="28">
        <v>143859709</v>
      </c>
      <c r="C97" s="28">
        <v>143859895</v>
      </c>
      <c r="D97" s="87">
        <v>7.2131799999999996E-3</v>
      </c>
      <c r="E97" s="30" t="s">
        <v>286</v>
      </c>
      <c r="F97" s="28">
        <v>143859709</v>
      </c>
      <c r="G97" s="31" t="s">
        <v>287</v>
      </c>
      <c r="H97" s="32" t="s">
        <v>288</v>
      </c>
      <c r="I97" s="33">
        <v>0.20765415000000001</v>
      </c>
      <c r="J97" s="34">
        <v>1.0258450000000001E-2</v>
      </c>
      <c r="K97" s="35">
        <v>2.1965680000000001E-2</v>
      </c>
      <c r="L97" s="36">
        <v>0.81374526999999997</v>
      </c>
      <c r="M97" s="52">
        <v>0</v>
      </c>
      <c r="N97" s="208">
        <v>0.37576690000000001</v>
      </c>
      <c r="O97" s="52">
        <v>0</v>
      </c>
      <c r="P97" s="204"/>
    </row>
    <row r="98" spans="1:16" ht="15" x14ac:dyDescent="0.2">
      <c r="A98" s="27"/>
      <c r="B98" s="27"/>
      <c r="C98" s="27"/>
      <c r="D98" s="87"/>
      <c r="E98" s="30" t="s">
        <v>289</v>
      </c>
      <c r="F98" s="28">
        <v>143859734</v>
      </c>
      <c r="G98" s="31" t="s">
        <v>287</v>
      </c>
      <c r="H98" s="32" t="s">
        <v>288</v>
      </c>
      <c r="I98" s="33">
        <v>0.20967595999999999</v>
      </c>
      <c r="J98" s="34">
        <v>4.5510699999999999E-3</v>
      </c>
      <c r="K98" s="35">
        <v>-6.9474000000000003E-3</v>
      </c>
      <c r="L98" s="36">
        <v>0.94328973999999999</v>
      </c>
      <c r="M98" s="52"/>
      <c r="N98" s="208">
        <v>0.75515520000000003</v>
      </c>
      <c r="O98" s="52"/>
      <c r="P98" s="204"/>
    </row>
    <row r="99" spans="1:16" ht="15" x14ac:dyDescent="0.2">
      <c r="A99" s="27"/>
      <c r="B99" s="27"/>
      <c r="C99" s="27"/>
      <c r="D99" s="87"/>
      <c r="E99" s="30" t="s">
        <v>290</v>
      </c>
      <c r="F99" s="28">
        <v>143859774</v>
      </c>
      <c r="G99" s="31" t="s">
        <v>287</v>
      </c>
      <c r="H99" s="32" t="s">
        <v>288</v>
      </c>
      <c r="I99" s="33">
        <v>0.15745503999999999</v>
      </c>
      <c r="J99" s="34">
        <v>1.5918419999999999E-2</v>
      </c>
      <c r="K99" s="35">
        <v>-1.0126E-2</v>
      </c>
      <c r="L99" s="36">
        <v>0.91141768000000001</v>
      </c>
      <c r="M99" s="52"/>
      <c r="N99" s="208">
        <v>0.86076220000000003</v>
      </c>
      <c r="O99" s="52"/>
      <c r="P99" s="204"/>
    </row>
    <row r="100" spans="1:16" ht="15" x14ac:dyDescent="0.2">
      <c r="A100" s="27"/>
      <c r="B100" s="27"/>
      <c r="C100" s="27"/>
      <c r="D100" s="87"/>
      <c r="E100" s="30" t="s">
        <v>291</v>
      </c>
      <c r="F100" s="28">
        <v>143859786</v>
      </c>
      <c r="G100" s="31" t="s">
        <v>287</v>
      </c>
      <c r="H100" s="32" t="s">
        <v>288</v>
      </c>
      <c r="I100" s="33">
        <v>0.19054161</v>
      </c>
      <c r="J100" s="34">
        <v>7.0983399999999999E-3</v>
      </c>
      <c r="K100" s="35">
        <v>1.031869E-2</v>
      </c>
      <c r="L100" s="36">
        <v>0.91739778999999999</v>
      </c>
      <c r="M100" s="52"/>
      <c r="N100" s="208">
        <v>0.74930090000000005</v>
      </c>
      <c r="O100" s="52"/>
      <c r="P100" s="204"/>
    </row>
    <row r="101" spans="1:16" ht="15" x14ac:dyDescent="0.2">
      <c r="A101" s="27"/>
      <c r="B101" s="27"/>
      <c r="C101" s="27"/>
      <c r="D101" s="87"/>
      <c r="E101" s="30" t="s">
        <v>292</v>
      </c>
      <c r="F101" s="28">
        <v>143859895</v>
      </c>
      <c r="G101" s="31" t="s">
        <v>287</v>
      </c>
      <c r="H101" s="32" t="s">
        <v>293</v>
      </c>
      <c r="I101" s="33">
        <v>0.17175443000000001</v>
      </c>
      <c r="J101" s="34">
        <v>2.887789E-2</v>
      </c>
      <c r="K101" s="35">
        <v>2.009555E-2</v>
      </c>
      <c r="L101" s="36">
        <v>0.82933014000000005</v>
      </c>
      <c r="M101" s="52"/>
      <c r="N101" s="208">
        <v>0.73407789999999995</v>
      </c>
      <c r="O101" s="52"/>
      <c r="P101" s="204"/>
    </row>
    <row r="102" spans="1:16" ht="15" x14ac:dyDescent="0.2">
      <c r="A102" s="27">
        <v>12</v>
      </c>
      <c r="B102" s="28">
        <v>1025529</v>
      </c>
      <c r="C102" s="28">
        <v>1025755</v>
      </c>
      <c r="D102" s="29">
        <v>5.2355750000000001E-5</v>
      </c>
      <c r="E102" s="114" t="s">
        <v>294</v>
      </c>
      <c r="F102" s="28">
        <v>1025529</v>
      </c>
      <c r="G102" s="88" t="s">
        <v>295</v>
      </c>
      <c r="H102" s="32" t="s">
        <v>30</v>
      </c>
      <c r="I102" s="33">
        <v>0.26270550999999998</v>
      </c>
      <c r="J102" s="34">
        <v>6.9187000000000003E-4</v>
      </c>
      <c r="K102" s="35">
        <v>9.0058810000000003E-2</v>
      </c>
      <c r="L102" s="36">
        <v>6.2691350000000007E-2</v>
      </c>
      <c r="M102" s="52">
        <f>1/3</f>
        <v>0.33333333333333331</v>
      </c>
      <c r="N102" s="209">
        <v>6.2800149999999995E-4</v>
      </c>
      <c r="O102" s="52">
        <v>1</v>
      </c>
      <c r="P102" s="206"/>
    </row>
    <row r="103" spans="1:16" ht="15" x14ac:dyDescent="0.2">
      <c r="A103" s="27"/>
      <c r="B103" s="28"/>
      <c r="C103" s="28"/>
      <c r="D103" s="40"/>
      <c r="E103" s="114" t="s">
        <v>296</v>
      </c>
      <c r="F103" s="28">
        <v>1025663</v>
      </c>
      <c r="G103" s="88" t="s">
        <v>295</v>
      </c>
      <c r="H103" s="32" t="s">
        <v>30</v>
      </c>
      <c r="I103" s="33">
        <v>0.25253927999999998</v>
      </c>
      <c r="J103" s="34">
        <v>4.9956999999999996E-4</v>
      </c>
      <c r="K103" s="35">
        <v>4.1290340000000002E-2</v>
      </c>
      <c r="L103" s="36">
        <v>0.32457985</v>
      </c>
      <c r="M103" s="52"/>
      <c r="N103" s="209">
        <v>2.83745613E-2</v>
      </c>
      <c r="O103" s="52"/>
      <c r="P103" s="206"/>
    </row>
    <row r="104" spans="1:16" ht="15" x14ac:dyDescent="0.2">
      <c r="A104" s="27"/>
      <c r="B104" s="28"/>
      <c r="C104" s="28"/>
      <c r="D104" s="40"/>
      <c r="E104" s="114" t="s">
        <v>297</v>
      </c>
      <c r="F104" s="28">
        <v>1025755</v>
      </c>
      <c r="G104" s="88" t="s">
        <v>295</v>
      </c>
      <c r="H104" s="32" t="s">
        <v>30</v>
      </c>
      <c r="I104" s="33">
        <v>0.23053434</v>
      </c>
      <c r="J104" s="58">
        <v>1.9124999999999999E-4</v>
      </c>
      <c r="K104" s="42">
        <v>8.7062290000000001E-2</v>
      </c>
      <c r="L104" s="43">
        <v>4.5282370000000002E-2</v>
      </c>
      <c r="M104" s="52"/>
      <c r="N104" s="209">
        <v>2.2840950999999999E-3</v>
      </c>
      <c r="O104" s="52"/>
      <c r="P104" s="206"/>
    </row>
    <row r="105" spans="1:16" ht="15" x14ac:dyDescent="0.2">
      <c r="A105" s="27">
        <v>12</v>
      </c>
      <c r="B105" s="28">
        <v>44152509</v>
      </c>
      <c r="C105" s="28">
        <v>44152940</v>
      </c>
      <c r="D105" s="29">
        <v>1.389539E-5</v>
      </c>
      <c r="E105" s="114" t="s">
        <v>298</v>
      </c>
      <c r="F105" s="28">
        <v>44152509</v>
      </c>
      <c r="G105" s="88" t="s">
        <v>299</v>
      </c>
      <c r="H105" s="32" t="s">
        <v>300</v>
      </c>
      <c r="I105" s="36">
        <v>1.1204499999999999E-2</v>
      </c>
      <c r="J105" s="61">
        <v>0.76993367000000001</v>
      </c>
      <c r="K105" s="35">
        <v>-2.6386199999999999E-2</v>
      </c>
      <c r="L105" s="36">
        <v>0.41743603000000001</v>
      </c>
      <c r="M105" s="52">
        <f>4/11</f>
        <v>0.36363636363636365</v>
      </c>
      <c r="N105" s="208">
        <v>0.79936801999999996</v>
      </c>
      <c r="O105" s="52">
        <f>4/11</f>
        <v>0.36363636363636365</v>
      </c>
      <c r="P105" s="204"/>
    </row>
    <row r="106" spans="1:16" ht="15" x14ac:dyDescent="0.2">
      <c r="A106" s="27"/>
      <c r="B106" s="28"/>
      <c r="C106" s="28"/>
      <c r="D106" s="40"/>
      <c r="E106" s="114" t="s">
        <v>301</v>
      </c>
      <c r="F106" s="28">
        <v>44152565</v>
      </c>
      <c r="G106" s="88" t="s">
        <v>302</v>
      </c>
      <c r="H106" s="32" t="s">
        <v>303</v>
      </c>
      <c r="I106" s="33">
        <v>-0.36900490000000002</v>
      </c>
      <c r="J106" s="34">
        <v>1.28812E-3</v>
      </c>
      <c r="K106" s="42">
        <v>-0.25307069999999998</v>
      </c>
      <c r="L106" s="43">
        <v>3.224805E-2</v>
      </c>
      <c r="M106" s="52"/>
      <c r="N106" s="209">
        <v>2.972721E-2</v>
      </c>
      <c r="O106" s="52"/>
      <c r="P106" s="206"/>
    </row>
    <row r="107" spans="1:16" ht="15" x14ac:dyDescent="0.2">
      <c r="A107" s="27"/>
      <c r="B107" s="28"/>
      <c r="C107" s="28"/>
      <c r="D107" s="40"/>
      <c r="E107" s="114" t="s">
        <v>304</v>
      </c>
      <c r="F107" s="28">
        <v>44152572</v>
      </c>
      <c r="G107" s="88" t="s">
        <v>302</v>
      </c>
      <c r="H107" s="32" t="s">
        <v>303</v>
      </c>
      <c r="I107" s="33">
        <v>-5.7765400000000001E-2</v>
      </c>
      <c r="J107" s="34">
        <v>0.15432756</v>
      </c>
      <c r="K107" s="35">
        <v>-1.2251099999999999E-2</v>
      </c>
      <c r="L107" s="36">
        <v>0.72460329000000001</v>
      </c>
      <c r="M107" s="52"/>
      <c r="N107" s="208">
        <v>0.58861403000000001</v>
      </c>
      <c r="O107" s="52"/>
      <c r="P107" s="204"/>
    </row>
    <row r="108" spans="1:16" ht="15" x14ac:dyDescent="0.2">
      <c r="A108" s="27"/>
      <c r="B108" s="28"/>
      <c r="C108" s="28"/>
      <c r="D108" s="40"/>
      <c r="E108" s="114" t="s">
        <v>305</v>
      </c>
      <c r="F108" s="28">
        <v>44152632</v>
      </c>
      <c r="G108" s="88" t="s">
        <v>306</v>
      </c>
      <c r="H108" s="32" t="s">
        <v>307</v>
      </c>
      <c r="I108" s="33">
        <v>-0.25396039999999998</v>
      </c>
      <c r="J108" s="58">
        <v>4.4122999999999998E-4</v>
      </c>
      <c r="K108" s="35">
        <v>-0.14543990000000001</v>
      </c>
      <c r="L108" s="36">
        <v>5.3400089999999997E-2</v>
      </c>
      <c r="M108" s="52"/>
      <c r="N108" s="209">
        <v>1.8371729999999999E-2</v>
      </c>
      <c r="O108" s="52"/>
      <c r="P108" s="206"/>
    </row>
    <row r="109" spans="1:16" ht="15" x14ac:dyDescent="0.2">
      <c r="A109" s="27"/>
      <c r="B109" s="28"/>
      <c r="C109" s="28"/>
      <c r="D109" s="40"/>
      <c r="E109" s="114" t="s">
        <v>308</v>
      </c>
      <c r="F109" s="28">
        <v>44152662</v>
      </c>
      <c r="G109" s="88" t="s">
        <v>306</v>
      </c>
      <c r="H109" s="32" t="s">
        <v>307</v>
      </c>
      <c r="I109" s="33">
        <v>-6.2427200000000002E-2</v>
      </c>
      <c r="J109" s="34">
        <v>3.6671040000000002E-2</v>
      </c>
      <c r="K109" s="35">
        <v>-3.74496E-2</v>
      </c>
      <c r="L109" s="36">
        <v>0.21276886</v>
      </c>
      <c r="M109" s="52"/>
      <c r="N109" s="208">
        <v>8.3961939999999999E-2</v>
      </c>
      <c r="O109" s="52"/>
      <c r="P109" s="204"/>
    </row>
    <row r="110" spans="1:16" ht="15" x14ac:dyDescent="0.2">
      <c r="A110" s="27"/>
      <c r="B110" s="28"/>
      <c r="C110" s="28"/>
      <c r="D110" s="40"/>
      <c r="E110" s="114" t="s">
        <v>309</v>
      </c>
      <c r="F110" s="28">
        <v>44152697</v>
      </c>
      <c r="G110" s="88" t="s">
        <v>306</v>
      </c>
      <c r="H110" s="32" t="s">
        <v>307</v>
      </c>
      <c r="I110" s="33">
        <v>-0.2164249</v>
      </c>
      <c r="J110" s="34">
        <v>2.0972600000000001E-3</v>
      </c>
      <c r="K110" s="42">
        <v>-0.15447830000000001</v>
      </c>
      <c r="L110" s="43">
        <v>3.8067450000000003E-2</v>
      </c>
      <c r="M110" s="52"/>
      <c r="N110" s="209">
        <v>2.4412329999999999E-2</v>
      </c>
      <c r="O110" s="52"/>
      <c r="P110" s="206"/>
    </row>
    <row r="111" spans="1:16" ht="15" x14ac:dyDescent="0.2">
      <c r="A111" s="27"/>
      <c r="B111" s="28"/>
      <c r="C111" s="28"/>
      <c r="D111" s="40"/>
      <c r="E111" s="114" t="s">
        <v>310</v>
      </c>
      <c r="F111" s="28">
        <v>44152715</v>
      </c>
      <c r="G111" s="88" t="s">
        <v>306</v>
      </c>
      <c r="H111" s="32" t="s">
        <v>307</v>
      </c>
      <c r="I111" s="33">
        <v>-0.1908252</v>
      </c>
      <c r="J111" s="34">
        <v>7.6756999999999997E-4</v>
      </c>
      <c r="K111" s="42">
        <v>-0.13263040000000001</v>
      </c>
      <c r="L111" s="43">
        <v>3.7938109999999997E-2</v>
      </c>
      <c r="M111" s="52"/>
      <c r="N111" s="209">
        <v>1.8531990000000002E-2</v>
      </c>
      <c r="O111" s="52"/>
      <c r="P111" s="206"/>
    </row>
    <row r="112" spans="1:16" ht="15" x14ac:dyDescent="0.2">
      <c r="A112" s="27"/>
      <c r="B112" s="28"/>
      <c r="C112" s="28"/>
      <c r="D112" s="40"/>
      <c r="E112" s="114" t="s">
        <v>311</v>
      </c>
      <c r="F112" s="28">
        <v>44152759</v>
      </c>
      <c r="G112" s="88" t="s">
        <v>312</v>
      </c>
      <c r="H112" s="32" t="s">
        <v>313</v>
      </c>
      <c r="I112" s="33">
        <v>-0.1360604</v>
      </c>
      <c r="J112" s="34">
        <v>1.1916120000000001E-2</v>
      </c>
      <c r="K112" s="35">
        <v>-7.8580999999999998E-2</v>
      </c>
      <c r="L112" s="36">
        <v>0.12192591999999999</v>
      </c>
      <c r="M112" s="52"/>
      <c r="N112" s="208">
        <v>7.1060219999999993E-2</v>
      </c>
      <c r="O112" s="52"/>
      <c r="P112" s="204"/>
    </row>
    <row r="113" spans="1:16" ht="15" x14ac:dyDescent="0.2">
      <c r="A113" s="27"/>
      <c r="B113" s="28"/>
      <c r="C113" s="28"/>
      <c r="D113" s="40"/>
      <c r="E113" s="114" t="s">
        <v>314</v>
      </c>
      <c r="F113" s="28">
        <v>44152762</v>
      </c>
      <c r="G113" s="88" t="s">
        <v>315</v>
      </c>
      <c r="H113" s="32" t="s">
        <v>316</v>
      </c>
      <c r="I113" s="33">
        <v>-0.1480178</v>
      </c>
      <c r="J113" s="34">
        <v>7.0401999999999999E-3</v>
      </c>
      <c r="K113" s="35">
        <v>-8.5402199999999998E-2</v>
      </c>
      <c r="L113" s="36">
        <v>0.12379498</v>
      </c>
      <c r="M113" s="52"/>
      <c r="N113" s="208">
        <v>0.21612786</v>
      </c>
      <c r="O113" s="52"/>
      <c r="P113" s="204"/>
    </row>
    <row r="114" spans="1:16" ht="15" x14ac:dyDescent="0.2">
      <c r="A114" s="27"/>
      <c r="B114" s="28"/>
      <c r="C114" s="28"/>
      <c r="D114" s="40"/>
      <c r="E114" s="114" t="s">
        <v>317</v>
      </c>
      <c r="F114" s="28">
        <v>44152807</v>
      </c>
      <c r="G114" s="88" t="s">
        <v>318</v>
      </c>
      <c r="H114" s="32" t="s">
        <v>319</v>
      </c>
      <c r="I114" s="36">
        <v>-6.2763899999999997E-2</v>
      </c>
      <c r="J114" s="61">
        <v>7.2434659999999998E-2</v>
      </c>
      <c r="K114" s="42">
        <v>-6.5255199999999999E-2</v>
      </c>
      <c r="L114" s="43">
        <v>4.953047E-2</v>
      </c>
      <c r="M114" s="52"/>
      <c r="N114" s="208">
        <v>6.30714E-2</v>
      </c>
      <c r="O114" s="52"/>
      <c r="P114" s="204"/>
    </row>
    <row r="115" spans="1:16" ht="15" x14ac:dyDescent="0.2">
      <c r="A115" s="27"/>
      <c r="B115" s="28"/>
      <c r="C115" s="28"/>
      <c r="D115" s="40"/>
      <c r="E115" s="114" t="s">
        <v>320</v>
      </c>
      <c r="F115" s="28">
        <v>44152940</v>
      </c>
      <c r="G115" s="88" t="s">
        <v>321</v>
      </c>
      <c r="H115" s="32" t="s">
        <v>322</v>
      </c>
      <c r="I115" s="33">
        <v>-0.1513611</v>
      </c>
      <c r="J115" s="58">
        <v>4.1156E-4</v>
      </c>
      <c r="K115" s="35">
        <v>-2.6860200000000001E-2</v>
      </c>
      <c r="L115" s="36">
        <v>0.57137954999999996</v>
      </c>
      <c r="M115" s="52"/>
      <c r="N115" s="208">
        <v>0.47120246999999998</v>
      </c>
      <c r="O115" s="52"/>
      <c r="P115" s="204"/>
    </row>
    <row r="116" spans="1:16" ht="15" x14ac:dyDescent="0.2">
      <c r="A116" s="27">
        <v>12</v>
      </c>
      <c r="B116" s="28">
        <v>54763211</v>
      </c>
      <c r="C116" s="28">
        <v>54763433</v>
      </c>
      <c r="D116" s="29">
        <v>7.4824929999999998E-5</v>
      </c>
      <c r="E116" s="114" t="s">
        <v>323</v>
      </c>
      <c r="F116" s="28">
        <v>54763211</v>
      </c>
      <c r="G116" s="88" t="s">
        <v>324</v>
      </c>
      <c r="H116" s="32" t="s">
        <v>325</v>
      </c>
      <c r="I116" s="33">
        <v>0.24304586</v>
      </c>
      <c r="J116" s="34">
        <v>3.72851E-3</v>
      </c>
      <c r="K116" s="35">
        <v>3.0984919999999999E-2</v>
      </c>
      <c r="L116" s="36">
        <v>0.57257338000000002</v>
      </c>
      <c r="M116" s="52">
        <v>0</v>
      </c>
      <c r="N116" s="208">
        <v>0.18126110000000001</v>
      </c>
      <c r="O116" s="52">
        <v>0</v>
      </c>
      <c r="P116" s="204"/>
    </row>
    <row r="117" spans="1:16" ht="15" x14ac:dyDescent="0.2">
      <c r="A117" s="27"/>
      <c r="B117" s="28"/>
      <c r="C117" s="28"/>
      <c r="D117" s="40"/>
      <c r="E117" s="114" t="s">
        <v>326</v>
      </c>
      <c r="F117" s="28">
        <v>54763387</v>
      </c>
      <c r="G117" s="88" t="s">
        <v>324</v>
      </c>
      <c r="H117" s="32" t="s">
        <v>325</v>
      </c>
      <c r="I117" s="33">
        <v>0.13529313000000001</v>
      </c>
      <c r="J117" s="58">
        <v>4.8000000000000001E-5</v>
      </c>
      <c r="K117" s="35">
        <v>2.16585E-3</v>
      </c>
      <c r="L117" s="36">
        <v>0.95749576000000003</v>
      </c>
      <c r="M117" s="52"/>
      <c r="N117" s="208">
        <v>0.37695499999999998</v>
      </c>
      <c r="O117" s="52"/>
      <c r="P117" s="204"/>
    </row>
    <row r="118" spans="1:16" ht="15" x14ac:dyDescent="0.2">
      <c r="A118" s="27"/>
      <c r="B118" s="28"/>
      <c r="C118" s="28"/>
      <c r="D118" s="40"/>
      <c r="E118" s="114" t="s">
        <v>327</v>
      </c>
      <c r="F118" s="28">
        <v>54763433</v>
      </c>
      <c r="G118" s="88" t="s">
        <v>324</v>
      </c>
      <c r="H118" s="32" t="s">
        <v>325</v>
      </c>
      <c r="I118" s="33">
        <v>0.13323312000000001</v>
      </c>
      <c r="J118" s="58">
        <v>4.0194999999999999E-4</v>
      </c>
      <c r="K118" s="35">
        <v>3.5625419999999998E-2</v>
      </c>
      <c r="L118" s="36">
        <v>0.44537357</v>
      </c>
      <c r="M118" s="52"/>
      <c r="N118" s="208">
        <v>0.1955171</v>
      </c>
      <c r="O118" s="52"/>
      <c r="P118" s="204"/>
    </row>
    <row r="119" spans="1:16" ht="15" x14ac:dyDescent="0.2">
      <c r="A119" s="27">
        <v>15</v>
      </c>
      <c r="B119" s="28">
        <v>69325271</v>
      </c>
      <c r="C119" s="28">
        <v>69325560</v>
      </c>
      <c r="D119" s="29">
        <v>9.092653E-5</v>
      </c>
      <c r="E119" s="114" t="s">
        <v>328</v>
      </c>
      <c r="F119" s="28">
        <v>69325271</v>
      </c>
      <c r="G119" s="88" t="s">
        <v>329</v>
      </c>
      <c r="H119" s="32" t="s">
        <v>330</v>
      </c>
      <c r="I119" s="33">
        <v>0.20983839000000001</v>
      </c>
      <c r="J119" s="34">
        <v>7.6420000000000004E-4</v>
      </c>
      <c r="K119" s="35">
        <v>-2.4086900000000001E-2</v>
      </c>
      <c r="L119" s="36">
        <v>0.71312047999999995</v>
      </c>
      <c r="M119" s="52">
        <f>1/5</f>
        <v>0.2</v>
      </c>
      <c r="N119" s="209">
        <v>4.1367945000000003E-2</v>
      </c>
      <c r="O119" s="52">
        <f>3/5</f>
        <v>0.6</v>
      </c>
      <c r="P119" s="206"/>
    </row>
    <row r="120" spans="1:16" ht="15" x14ac:dyDescent="0.2">
      <c r="A120" s="27"/>
      <c r="B120" s="28"/>
      <c r="C120" s="28"/>
      <c r="D120" s="40"/>
      <c r="E120" s="114" t="s">
        <v>331</v>
      </c>
      <c r="F120" s="28">
        <v>69325340</v>
      </c>
      <c r="G120" s="88" t="s">
        <v>329</v>
      </c>
      <c r="H120" s="32" t="s">
        <v>330</v>
      </c>
      <c r="I120" s="33">
        <v>0.23156284999999999</v>
      </c>
      <c r="J120" s="34">
        <v>8.4029199999999995E-3</v>
      </c>
      <c r="K120" s="42">
        <v>0.18314037</v>
      </c>
      <c r="L120" s="43">
        <v>4.4626060000000002E-2</v>
      </c>
      <c r="M120" s="52"/>
      <c r="N120" s="209">
        <v>3.5050369999999999E-3</v>
      </c>
      <c r="O120" s="52"/>
      <c r="P120" s="206"/>
    </row>
    <row r="121" spans="1:16" ht="15" x14ac:dyDescent="0.2">
      <c r="A121" s="27"/>
      <c r="B121" s="28"/>
      <c r="C121" s="28"/>
      <c r="D121" s="40"/>
      <c r="E121" s="114" t="s">
        <v>332</v>
      </c>
      <c r="F121" s="28">
        <v>69325362</v>
      </c>
      <c r="G121" s="88" t="s">
        <v>329</v>
      </c>
      <c r="H121" s="32" t="s">
        <v>330</v>
      </c>
      <c r="I121" s="33">
        <v>0.33806224000000001</v>
      </c>
      <c r="J121" s="34">
        <v>2.5567599999999999E-3</v>
      </c>
      <c r="K121" s="35">
        <v>-5.0225600000000002E-2</v>
      </c>
      <c r="L121" s="36">
        <v>0.71015245999999999</v>
      </c>
      <c r="M121" s="52"/>
      <c r="N121" s="208">
        <v>5.7578254000000002E-2</v>
      </c>
      <c r="O121" s="52"/>
      <c r="P121" s="204"/>
    </row>
    <row r="122" spans="1:16" ht="15" x14ac:dyDescent="0.2">
      <c r="A122" s="27"/>
      <c r="B122" s="28"/>
      <c r="C122" s="28"/>
      <c r="D122" s="40"/>
      <c r="E122" s="114" t="s">
        <v>333</v>
      </c>
      <c r="F122" s="28">
        <v>69325449</v>
      </c>
      <c r="G122" s="88" t="s">
        <v>329</v>
      </c>
      <c r="H122" s="32" t="s">
        <v>330</v>
      </c>
      <c r="I122" s="33">
        <v>0.31363939000000002</v>
      </c>
      <c r="J122" s="34">
        <v>2.0067100000000001E-2</v>
      </c>
      <c r="K122" s="35">
        <v>-5.2184000000000001E-2</v>
      </c>
      <c r="L122" s="36">
        <v>0.72535176999999995</v>
      </c>
      <c r="M122" s="52"/>
      <c r="N122" s="208">
        <v>0.110807587</v>
      </c>
      <c r="O122" s="52"/>
      <c r="P122" s="204"/>
    </row>
    <row r="123" spans="1:16" ht="15" x14ac:dyDescent="0.2">
      <c r="A123" s="27"/>
      <c r="B123" s="28"/>
      <c r="C123" s="28"/>
      <c r="D123" s="40"/>
      <c r="E123" s="114" t="s">
        <v>334</v>
      </c>
      <c r="F123" s="28">
        <v>69325560</v>
      </c>
      <c r="G123" s="88" t="s">
        <v>329</v>
      </c>
      <c r="H123" s="32" t="s">
        <v>330</v>
      </c>
      <c r="I123" s="33">
        <v>0.31535849999999999</v>
      </c>
      <c r="J123" s="34">
        <v>1.44641E-3</v>
      </c>
      <c r="K123" s="35">
        <v>9.9632899999999996E-3</v>
      </c>
      <c r="L123" s="36">
        <v>0.93562666000000005</v>
      </c>
      <c r="M123" s="52"/>
      <c r="N123" s="209">
        <v>1.2611562999999999E-2</v>
      </c>
      <c r="O123" s="52"/>
      <c r="P123" s="206"/>
    </row>
    <row r="124" spans="1:16" ht="15" x14ac:dyDescent="0.2">
      <c r="A124" s="27">
        <v>17</v>
      </c>
      <c r="B124" s="28">
        <v>17603531</v>
      </c>
      <c r="C124" s="28">
        <v>17603837</v>
      </c>
      <c r="D124" s="29">
        <v>3.4101569999999998E-7</v>
      </c>
      <c r="E124" s="114" t="s">
        <v>335</v>
      </c>
      <c r="F124" s="28">
        <v>17603531</v>
      </c>
      <c r="G124" s="88" t="s">
        <v>336</v>
      </c>
      <c r="H124" s="32" t="s">
        <v>92</v>
      </c>
      <c r="I124" s="33">
        <v>0.20559620000000001</v>
      </c>
      <c r="J124" s="58">
        <v>9.7600000000000001E-5</v>
      </c>
      <c r="K124" s="35">
        <v>4.7562399999999998E-2</v>
      </c>
      <c r="L124" s="36">
        <v>0.24532756</v>
      </c>
      <c r="M124" s="52">
        <v>0</v>
      </c>
      <c r="N124" s="208">
        <v>0.1238905</v>
      </c>
      <c r="O124" s="52">
        <v>0</v>
      </c>
      <c r="P124" s="204"/>
    </row>
    <row r="125" spans="1:16" ht="15" x14ac:dyDescent="0.2">
      <c r="A125" s="27"/>
      <c r="B125" s="28"/>
      <c r="C125" s="28"/>
      <c r="D125" s="40"/>
      <c r="E125" s="114" t="s">
        <v>337</v>
      </c>
      <c r="F125" s="28">
        <v>17603584</v>
      </c>
      <c r="G125" s="88" t="s">
        <v>336</v>
      </c>
      <c r="H125" s="32" t="s">
        <v>92</v>
      </c>
      <c r="I125" s="33">
        <v>0.13790931000000001</v>
      </c>
      <c r="J125" s="34">
        <v>6.6916000000000002E-4</v>
      </c>
      <c r="K125" s="35">
        <v>3.7990900000000002E-3</v>
      </c>
      <c r="L125" s="36">
        <v>0.91475441999999996</v>
      </c>
      <c r="M125" s="52"/>
      <c r="N125" s="208">
        <v>0.14151230000000001</v>
      </c>
      <c r="O125" s="52"/>
      <c r="P125" s="204"/>
    </row>
    <row r="126" spans="1:16" ht="15" x14ac:dyDescent="0.2">
      <c r="A126" s="27"/>
      <c r="B126" s="28"/>
      <c r="C126" s="28"/>
      <c r="D126" s="40"/>
      <c r="E126" s="114" t="s">
        <v>338</v>
      </c>
      <c r="F126" s="28">
        <v>17603749</v>
      </c>
      <c r="G126" s="88" t="s">
        <v>336</v>
      </c>
      <c r="H126" s="32" t="s">
        <v>92</v>
      </c>
      <c r="I126" s="33">
        <v>0.12721419</v>
      </c>
      <c r="J126" s="58">
        <v>1.1105E-4</v>
      </c>
      <c r="K126" s="35">
        <v>2.115266E-2</v>
      </c>
      <c r="L126" s="36">
        <v>0.40568683999999999</v>
      </c>
      <c r="M126" s="52"/>
      <c r="N126" s="208">
        <v>0.1200551</v>
      </c>
      <c r="O126" s="52"/>
      <c r="P126" s="204"/>
    </row>
    <row r="127" spans="1:16" ht="15" x14ac:dyDescent="0.2">
      <c r="A127" s="27"/>
      <c r="B127" s="28"/>
      <c r="C127" s="28"/>
      <c r="D127" s="40"/>
      <c r="E127" s="114" t="s">
        <v>339</v>
      </c>
      <c r="F127" s="28">
        <v>17603837</v>
      </c>
      <c r="G127" s="88" t="s">
        <v>336</v>
      </c>
      <c r="H127" s="32" t="s">
        <v>92</v>
      </c>
      <c r="I127" s="33">
        <v>0.17512404000000001</v>
      </c>
      <c r="J127" s="34">
        <v>1.04688E-3</v>
      </c>
      <c r="K127" s="35">
        <v>-1.46347E-2</v>
      </c>
      <c r="L127" s="36">
        <v>0.75687992999999998</v>
      </c>
      <c r="M127" s="52"/>
      <c r="N127" s="208">
        <v>0.4355521</v>
      </c>
      <c r="O127" s="52"/>
      <c r="P127" s="204"/>
    </row>
    <row r="128" spans="1:16" ht="15" x14ac:dyDescent="0.2">
      <c r="A128" s="27">
        <v>17</v>
      </c>
      <c r="B128" s="28">
        <v>46388390</v>
      </c>
      <c r="C128" s="28">
        <v>46388465</v>
      </c>
      <c r="D128" s="121">
        <v>1.585843E-3</v>
      </c>
      <c r="E128" s="114" t="s">
        <v>340</v>
      </c>
      <c r="F128" s="28">
        <v>46388390</v>
      </c>
      <c r="G128" s="88" t="s">
        <v>341</v>
      </c>
      <c r="H128" s="32" t="s">
        <v>330</v>
      </c>
      <c r="I128" s="33">
        <v>0.22879542999999999</v>
      </c>
      <c r="J128" s="34">
        <v>1.6336499999999999E-3</v>
      </c>
      <c r="K128" s="35">
        <v>-1.2494E-2</v>
      </c>
      <c r="L128" s="36">
        <v>0.77414578000000001</v>
      </c>
      <c r="M128" s="52">
        <f>2/3</f>
        <v>0.66666666666666663</v>
      </c>
      <c r="N128" s="208">
        <v>0.68655325700000003</v>
      </c>
      <c r="O128" s="52">
        <f>2/3</f>
        <v>0.66666666666666663</v>
      </c>
      <c r="P128" s="204"/>
    </row>
    <row r="129" spans="1:16" ht="15" x14ac:dyDescent="0.2">
      <c r="A129" s="27"/>
      <c r="B129" s="28"/>
      <c r="C129" s="28"/>
      <c r="D129" s="40"/>
      <c r="E129" s="114" t="s">
        <v>342</v>
      </c>
      <c r="F129" s="28">
        <v>46388447</v>
      </c>
      <c r="G129" s="88" t="s">
        <v>341</v>
      </c>
      <c r="H129" s="32" t="s">
        <v>330</v>
      </c>
      <c r="I129" s="33">
        <v>0.15762155</v>
      </c>
      <c r="J129" s="34">
        <v>2.8213700000000001E-3</v>
      </c>
      <c r="K129" s="42">
        <v>0.28008737</v>
      </c>
      <c r="L129" s="43">
        <v>6.6571000000000002E-4</v>
      </c>
      <c r="M129" s="52"/>
      <c r="N129" s="209">
        <v>3.7424250000000002E-3</v>
      </c>
      <c r="O129" s="52"/>
      <c r="P129" s="206"/>
    </row>
    <row r="130" spans="1:16" ht="15" x14ac:dyDescent="0.2">
      <c r="A130" s="27"/>
      <c r="B130" s="28"/>
      <c r="C130" s="28"/>
      <c r="D130" s="40"/>
      <c r="E130" s="114" t="s">
        <v>343</v>
      </c>
      <c r="F130" s="28">
        <v>46388465</v>
      </c>
      <c r="G130" s="88" t="s">
        <v>341</v>
      </c>
      <c r="H130" s="32" t="s">
        <v>330</v>
      </c>
      <c r="I130" s="33">
        <v>0.21291162</v>
      </c>
      <c r="J130" s="58">
        <v>2.0495999999999999E-4</v>
      </c>
      <c r="K130" s="42">
        <v>0.27249704000000002</v>
      </c>
      <c r="L130" s="43">
        <v>3.9514700000000003E-3</v>
      </c>
      <c r="M130" s="52"/>
      <c r="N130" s="209">
        <v>5.7496750000000001E-3</v>
      </c>
      <c r="O130" s="52"/>
      <c r="P130" s="206"/>
    </row>
    <row r="131" spans="1:16" ht="15" x14ac:dyDescent="0.2">
      <c r="A131" s="27">
        <v>19</v>
      </c>
      <c r="B131" s="28">
        <v>10736006</v>
      </c>
      <c r="C131" s="28">
        <v>10736117</v>
      </c>
      <c r="D131" s="29">
        <v>2.9445049999999998E-4</v>
      </c>
      <c r="E131" s="114" t="s">
        <v>344</v>
      </c>
      <c r="F131" s="28">
        <v>10736006</v>
      </c>
      <c r="G131" s="88" t="s">
        <v>345</v>
      </c>
      <c r="H131" s="32" t="s">
        <v>346</v>
      </c>
      <c r="I131" s="33">
        <v>0.19625015000000001</v>
      </c>
      <c r="J131" s="34">
        <v>8.3128300000000002E-3</v>
      </c>
      <c r="K131" s="35">
        <v>0.14190695</v>
      </c>
      <c r="L131" s="36">
        <v>6.4196039999999996E-2</v>
      </c>
      <c r="M131" s="52">
        <f>1/5</f>
        <v>0.2</v>
      </c>
      <c r="N131" s="208">
        <v>8.3902050000000006E-2</v>
      </c>
      <c r="O131" s="52">
        <f>1/5</f>
        <v>0.2</v>
      </c>
      <c r="P131" s="204"/>
    </row>
    <row r="132" spans="1:16" ht="15" x14ac:dyDescent="0.2">
      <c r="A132" s="27"/>
      <c r="B132" s="28"/>
      <c r="C132" s="28"/>
      <c r="D132" s="40"/>
      <c r="E132" s="114" t="s">
        <v>347</v>
      </c>
      <c r="F132" s="28">
        <v>10736038</v>
      </c>
      <c r="G132" s="88" t="s">
        <v>345</v>
      </c>
      <c r="H132" s="32" t="s">
        <v>346</v>
      </c>
      <c r="I132" s="33">
        <v>0.25230478000000001</v>
      </c>
      <c r="J132" s="34">
        <v>1.81427E-3</v>
      </c>
      <c r="K132" s="42">
        <v>0.16913622</v>
      </c>
      <c r="L132" s="43">
        <v>3.2541210000000001E-2</v>
      </c>
      <c r="M132" s="52"/>
      <c r="N132" s="209">
        <v>4.5296339999999997E-2</v>
      </c>
      <c r="O132" s="52"/>
      <c r="P132" s="206"/>
    </row>
    <row r="133" spans="1:16" ht="15" x14ac:dyDescent="0.2">
      <c r="A133" s="27"/>
      <c r="B133" s="28"/>
      <c r="C133" s="28"/>
      <c r="D133" s="40"/>
      <c r="E133" s="114" t="s">
        <v>348</v>
      </c>
      <c r="F133" s="28">
        <v>10736049</v>
      </c>
      <c r="G133" s="88" t="s">
        <v>345</v>
      </c>
      <c r="H133" s="32" t="s">
        <v>346</v>
      </c>
      <c r="I133" s="33">
        <v>0.25990913999999998</v>
      </c>
      <c r="J133" s="34">
        <v>4.34498E-3</v>
      </c>
      <c r="K133" s="35">
        <v>0.16038247</v>
      </c>
      <c r="L133" s="36">
        <v>6.6691829999999994E-2</v>
      </c>
      <c r="M133" s="52"/>
      <c r="N133" s="208">
        <v>7.4502330000000005E-2</v>
      </c>
      <c r="O133" s="52"/>
      <c r="P133" s="204"/>
    </row>
    <row r="134" spans="1:16" ht="15" x14ac:dyDescent="0.2">
      <c r="A134" s="27"/>
      <c r="B134" s="28"/>
      <c r="C134" s="28"/>
      <c r="D134" s="40"/>
      <c r="E134" s="114" t="s">
        <v>349</v>
      </c>
      <c r="F134" s="28">
        <v>10736059</v>
      </c>
      <c r="G134" s="88" t="s">
        <v>345</v>
      </c>
      <c r="H134" s="32" t="s">
        <v>346</v>
      </c>
      <c r="I134" s="33">
        <v>0.24495291</v>
      </c>
      <c r="J134" s="34">
        <v>3.84848E-3</v>
      </c>
      <c r="K134" s="35">
        <v>0.14483758999999999</v>
      </c>
      <c r="L134" s="36">
        <v>6.9572819999999994E-2</v>
      </c>
      <c r="M134" s="52"/>
      <c r="N134" s="208">
        <v>7.9607540000000004E-2</v>
      </c>
      <c r="O134" s="52"/>
      <c r="P134" s="204"/>
    </row>
    <row r="135" spans="1:16" ht="15" x14ac:dyDescent="0.2">
      <c r="A135" s="27"/>
      <c r="B135" s="28"/>
      <c r="C135" s="28"/>
      <c r="D135" s="40"/>
      <c r="E135" s="114" t="s">
        <v>350</v>
      </c>
      <c r="F135" s="28">
        <v>10736117</v>
      </c>
      <c r="G135" s="88" t="s">
        <v>345</v>
      </c>
      <c r="H135" s="32" t="s">
        <v>346</v>
      </c>
      <c r="I135" s="33">
        <v>0.18125621</v>
      </c>
      <c r="J135" s="34">
        <v>3.53149E-3</v>
      </c>
      <c r="K135" s="35">
        <v>0.10083357</v>
      </c>
      <c r="L135" s="36">
        <v>8.4217570000000005E-2</v>
      </c>
      <c r="M135" s="52"/>
      <c r="N135" s="208">
        <v>0.13917755000000001</v>
      </c>
      <c r="O135" s="52"/>
      <c r="P135" s="204"/>
    </row>
    <row r="136" spans="1:16" ht="15" x14ac:dyDescent="0.2">
      <c r="A136" s="27">
        <v>20</v>
      </c>
      <c r="B136" s="28">
        <v>57427274</v>
      </c>
      <c r="C136" s="28">
        <v>57427762</v>
      </c>
      <c r="D136" s="87">
        <v>1.7397510000000001E-7</v>
      </c>
      <c r="E136" s="30" t="s">
        <v>351</v>
      </c>
      <c r="F136" s="28">
        <v>57427274</v>
      </c>
      <c r="G136" s="31" t="s">
        <v>352</v>
      </c>
      <c r="H136" s="32" t="s">
        <v>353</v>
      </c>
      <c r="I136" s="33">
        <v>6.7606139999999995E-2</v>
      </c>
      <c r="J136" s="34">
        <v>7.6168099999999999E-3</v>
      </c>
      <c r="K136" s="35">
        <v>2.3071040000000001E-2</v>
      </c>
      <c r="L136" s="36">
        <v>0.34109794999999998</v>
      </c>
      <c r="M136" s="52">
        <f>6/16</f>
        <v>0.375</v>
      </c>
      <c r="N136" s="208">
        <v>0.31416545899999998</v>
      </c>
      <c r="O136" s="52">
        <f>6/16</f>
        <v>0.375</v>
      </c>
      <c r="P136" s="204"/>
    </row>
    <row r="137" spans="1:16" ht="15" x14ac:dyDescent="0.2">
      <c r="A137" s="27"/>
      <c r="B137" s="27"/>
      <c r="C137" s="27"/>
      <c r="D137" s="29"/>
      <c r="E137" s="114" t="s">
        <v>354</v>
      </c>
      <c r="F137" s="28">
        <v>57427412</v>
      </c>
      <c r="G137" s="88" t="s">
        <v>352</v>
      </c>
      <c r="H137" s="32" t="s">
        <v>353</v>
      </c>
      <c r="I137" s="33">
        <v>0.11305218</v>
      </c>
      <c r="J137" s="34">
        <v>5.7030800000000001E-3</v>
      </c>
      <c r="K137" s="35">
        <v>6.7171819999999993E-2</v>
      </c>
      <c r="L137" s="36">
        <v>7.2216989999999995E-2</v>
      </c>
      <c r="M137" s="52"/>
      <c r="N137" s="208">
        <v>0.16090694799999999</v>
      </c>
      <c r="O137" s="52"/>
      <c r="P137" s="204"/>
    </row>
    <row r="138" spans="1:16" ht="15" x14ac:dyDescent="0.2">
      <c r="A138" s="27"/>
      <c r="B138" s="27"/>
      <c r="C138" s="27"/>
      <c r="D138" s="40"/>
      <c r="E138" s="114" t="s">
        <v>355</v>
      </c>
      <c r="F138" s="28">
        <v>57427426</v>
      </c>
      <c r="G138" s="88" t="s">
        <v>352</v>
      </c>
      <c r="H138" s="32" t="s">
        <v>353</v>
      </c>
      <c r="I138" s="33">
        <v>9.4108280000000002E-2</v>
      </c>
      <c r="J138" s="34">
        <v>2.1074889999999999E-2</v>
      </c>
      <c r="K138" s="35">
        <v>7.1349270000000006E-2</v>
      </c>
      <c r="L138" s="36">
        <v>6.5018000000000006E-2</v>
      </c>
      <c r="M138" s="52"/>
      <c r="N138" s="209">
        <v>3.2332900999999997E-2</v>
      </c>
      <c r="O138" s="52"/>
      <c r="P138" s="206"/>
    </row>
    <row r="139" spans="1:16" ht="15" x14ac:dyDescent="0.2">
      <c r="A139" s="27"/>
      <c r="B139" s="27"/>
      <c r="C139" s="27"/>
      <c r="D139" s="40"/>
      <c r="E139" s="114" t="s">
        <v>356</v>
      </c>
      <c r="F139" s="28">
        <v>57427443</v>
      </c>
      <c r="G139" s="88" t="s">
        <v>352</v>
      </c>
      <c r="H139" s="32" t="s">
        <v>353</v>
      </c>
      <c r="I139" s="33">
        <v>8.0651379999999995E-2</v>
      </c>
      <c r="J139" s="34">
        <v>1.027375E-2</v>
      </c>
      <c r="K139" s="35">
        <v>3.8965670000000001E-2</v>
      </c>
      <c r="L139" s="36">
        <v>0.19156933000000001</v>
      </c>
      <c r="M139" s="52"/>
      <c r="N139" s="208">
        <v>0.304217136</v>
      </c>
      <c r="O139" s="52"/>
      <c r="P139" s="204"/>
    </row>
    <row r="140" spans="1:16" ht="15" x14ac:dyDescent="0.2">
      <c r="A140" s="27"/>
      <c r="B140" s="27"/>
      <c r="C140" s="27"/>
      <c r="D140" s="40"/>
      <c r="E140" s="114" t="s">
        <v>357</v>
      </c>
      <c r="F140" s="28">
        <v>57427472</v>
      </c>
      <c r="G140" s="88" t="s">
        <v>358</v>
      </c>
      <c r="H140" s="32" t="s">
        <v>359</v>
      </c>
      <c r="I140" s="33">
        <v>0.15157728000000001</v>
      </c>
      <c r="J140" s="34">
        <v>6.8820499999999998E-3</v>
      </c>
      <c r="K140" s="35">
        <v>0.10687624</v>
      </c>
      <c r="L140" s="36">
        <v>5.6383250000000003E-2</v>
      </c>
      <c r="M140" s="52"/>
      <c r="N140" s="209">
        <v>4.9095498000000001E-2</v>
      </c>
      <c r="O140" s="52"/>
      <c r="P140" s="206"/>
    </row>
    <row r="141" spans="1:16" ht="15" x14ac:dyDescent="0.2">
      <c r="A141" s="27"/>
      <c r="B141" s="27"/>
      <c r="C141" s="27"/>
      <c r="D141" s="40"/>
      <c r="E141" s="114" t="s">
        <v>360</v>
      </c>
      <c r="F141" s="28">
        <v>57427483</v>
      </c>
      <c r="G141" s="88" t="s">
        <v>358</v>
      </c>
      <c r="H141" s="32" t="s">
        <v>359</v>
      </c>
      <c r="I141" s="33">
        <v>0.14511129</v>
      </c>
      <c r="J141" s="58">
        <v>1.2208E-4</v>
      </c>
      <c r="K141" s="42">
        <v>8.5991419999999999E-2</v>
      </c>
      <c r="L141" s="43">
        <v>3.1119890000000001E-2</v>
      </c>
      <c r="M141" s="52"/>
      <c r="N141" s="208">
        <v>5.6761430000000002E-2</v>
      </c>
      <c r="O141" s="52"/>
      <c r="P141" s="204"/>
    </row>
    <row r="142" spans="1:16" ht="15" x14ac:dyDescent="0.2">
      <c r="A142" s="27"/>
      <c r="B142" s="27"/>
      <c r="C142" s="27"/>
      <c r="D142" s="40"/>
      <c r="E142" s="114" t="s">
        <v>361</v>
      </c>
      <c r="F142" s="28">
        <v>57427493</v>
      </c>
      <c r="G142" s="88" t="s">
        <v>358</v>
      </c>
      <c r="H142" s="32" t="s">
        <v>359</v>
      </c>
      <c r="I142" s="33">
        <v>0.13983429</v>
      </c>
      <c r="J142" s="58">
        <v>3.6513000000000002E-4</v>
      </c>
      <c r="K142" s="42">
        <v>0.10132993999999999</v>
      </c>
      <c r="L142" s="43">
        <v>6.17177E-3</v>
      </c>
      <c r="M142" s="52"/>
      <c r="N142" s="209">
        <v>1.3491685999999999E-2</v>
      </c>
      <c r="O142" s="52"/>
      <c r="P142" s="206"/>
    </row>
    <row r="143" spans="1:16" ht="15" x14ac:dyDescent="0.2">
      <c r="A143" s="27"/>
      <c r="B143" s="27"/>
      <c r="C143" s="27"/>
      <c r="D143" s="40"/>
      <c r="E143" s="114" t="s">
        <v>362</v>
      </c>
      <c r="F143" s="28">
        <v>57427495</v>
      </c>
      <c r="G143" s="88" t="s">
        <v>358</v>
      </c>
      <c r="H143" s="32" t="s">
        <v>359</v>
      </c>
      <c r="I143" s="33">
        <v>6.7651139999999998E-2</v>
      </c>
      <c r="J143" s="34">
        <v>1.0793820000000001E-2</v>
      </c>
      <c r="K143" s="42">
        <v>5.8562500000000003E-2</v>
      </c>
      <c r="L143" s="43">
        <v>2.154522E-2</v>
      </c>
      <c r="M143" s="52"/>
      <c r="N143" s="209">
        <v>1.9029830000000001E-2</v>
      </c>
      <c r="O143" s="52"/>
      <c r="P143" s="206"/>
    </row>
    <row r="144" spans="1:16" ht="15" x14ac:dyDescent="0.2">
      <c r="A144" s="27"/>
      <c r="B144" s="27"/>
      <c r="C144" s="27"/>
      <c r="D144" s="40"/>
      <c r="E144" s="114" t="s">
        <v>363</v>
      </c>
      <c r="F144" s="28">
        <v>57427503</v>
      </c>
      <c r="G144" s="88" t="s">
        <v>358</v>
      </c>
      <c r="H144" s="32" t="s">
        <v>359</v>
      </c>
      <c r="I144" s="33">
        <v>8.8795029999999997E-2</v>
      </c>
      <c r="J144" s="34">
        <v>5.5064000000000003E-4</v>
      </c>
      <c r="K144" s="42">
        <v>7.094346E-2</v>
      </c>
      <c r="L144" s="43">
        <v>5.0652900000000001E-3</v>
      </c>
      <c r="M144" s="52"/>
      <c r="N144" s="209">
        <v>4.5706760000000001E-3</v>
      </c>
      <c r="O144" s="52"/>
      <c r="P144" s="206"/>
    </row>
    <row r="145" spans="1:16" ht="15" x14ac:dyDescent="0.2">
      <c r="A145" s="27"/>
      <c r="B145" s="27"/>
      <c r="C145" s="27"/>
      <c r="D145" s="40"/>
      <c r="E145" s="114" t="s">
        <v>364</v>
      </c>
      <c r="F145" s="28">
        <v>57427556</v>
      </c>
      <c r="G145" s="88" t="s">
        <v>358</v>
      </c>
      <c r="H145" s="32" t="s">
        <v>359</v>
      </c>
      <c r="I145" s="33">
        <v>0.11822945999999999</v>
      </c>
      <c r="J145" s="34">
        <v>7.2075200000000002E-3</v>
      </c>
      <c r="K145" s="42">
        <v>9.0243770000000001E-2</v>
      </c>
      <c r="L145" s="43">
        <v>2.5430330000000001E-2</v>
      </c>
      <c r="M145" s="52"/>
      <c r="N145" s="209">
        <v>1.4963974E-2</v>
      </c>
      <c r="O145" s="52"/>
      <c r="P145" s="206"/>
    </row>
    <row r="146" spans="1:16" ht="15" x14ac:dyDescent="0.2">
      <c r="A146" s="27"/>
      <c r="B146" s="27"/>
      <c r="C146" s="27"/>
      <c r="D146" s="40"/>
      <c r="E146" s="114" t="s">
        <v>365</v>
      </c>
      <c r="F146" s="28">
        <v>57427642</v>
      </c>
      <c r="G146" s="88" t="s">
        <v>358</v>
      </c>
      <c r="H146" s="32" t="s">
        <v>359</v>
      </c>
      <c r="I146" s="33">
        <v>0.19204108</v>
      </c>
      <c r="J146" s="34">
        <v>1.339217E-2</v>
      </c>
      <c r="K146" s="35">
        <v>0.12515117000000001</v>
      </c>
      <c r="L146" s="36">
        <v>0.14775758</v>
      </c>
      <c r="M146" s="52"/>
      <c r="N146" s="208">
        <v>0.27602954000000002</v>
      </c>
      <c r="O146" s="52"/>
      <c r="P146" s="204"/>
    </row>
    <row r="147" spans="1:16" ht="15" x14ac:dyDescent="0.2">
      <c r="A147" s="27"/>
      <c r="B147" s="27"/>
      <c r="C147" s="27"/>
      <c r="D147" s="40"/>
      <c r="E147" s="114" t="s">
        <v>366</v>
      </c>
      <c r="F147" s="28">
        <v>57427650</v>
      </c>
      <c r="G147" s="88" t="s">
        <v>358</v>
      </c>
      <c r="H147" s="32" t="s">
        <v>359</v>
      </c>
      <c r="I147" s="36">
        <v>-1.2886E-3</v>
      </c>
      <c r="J147" s="61">
        <v>0.97470721999999999</v>
      </c>
      <c r="K147" s="35">
        <v>6.8639989999999998E-2</v>
      </c>
      <c r="L147" s="36">
        <v>7.5786880000000001E-2</v>
      </c>
      <c r="M147" s="52"/>
      <c r="N147" s="208">
        <v>7.0866419999999999E-2</v>
      </c>
      <c r="O147" s="52"/>
      <c r="P147" s="204"/>
    </row>
    <row r="148" spans="1:16" ht="15" x14ac:dyDescent="0.2">
      <c r="A148" s="27"/>
      <c r="B148" s="27"/>
      <c r="C148" s="27"/>
      <c r="D148" s="40"/>
      <c r="E148" s="114" t="s">
        <v>367</v>
      </c>
      <c r="F148" s="28">
        <v>57427713</v>
      </c>
      <c r="G148" s="88" t="s">
        <v>358</v>
      </c>
      <c r="H148" s="32" t="s">
        <v>359</v>
      </c>
      <c r="I148" s="33">
        <v>9.7553280000000006E-2</v>
      </c>
      <c r="J148" s="34">
        <v>8.1116299999999999E-3</v>
      </c>
      <c r="K148" s="42">
        <v>7.5847150000000002E-2</v>
      </c>
      <c r="L148" s="43">
        <v>4.6672970000000001E-2</v>
      </c>
      <c r="M148" s="52"/>
      <c r="N148" s="208">
        <v>8.7791253999999999E-2</v>
      </c>
      <c r="O148" s="52"/>
      <c r="P148" s="204"/>
    </row>
    <row r="149" spans="1:16" ht="15" x14ac:dyDescent="0.2">
      <c r="A149" s="27"/>
      <c r="B149" s="27"/>
      <c r="C149" s="27"/>
      <c r="D149" s="40"/>
      <c r="E149" s="114" t="s">
        <v>368</v>
      </c>
      <c r="F149" s="28">
        <v>57427730</v>
      </c>
      <c r="G149" s="88" t="s">
        <v>358</v>
      </c>
      <c r="H149" s="32" t="s">
        <v>359</v>
      </c>
      <c r="I149" s="36">
        <v>7.0055080000000006E-2</v>
      </c>
      <c r="J149" s="61">
        <v>8.6515289999999995E-2</v>
      </c>
      <c r="K149" s="35">
        <v>7.7564809999999998E-2</v>
      </c>
      <c r="L149" s="36">
        <v>5.916213E-2</v>
      </c>
      <c r="M149" s="52"/>
      <c r="N149" s="208">
        <v>0.13569451099999999</v>
      </c>
      <c r="O149" s="52"/>
      <c r="P149" s="204"/>
    </row>
    <row r="150" spans="1:16" ht="15" x14ac:dyDescent="0.2">
      <c r="A150" s="27"/>
      <c r="B150" s="27"/>
      <c r="C150" s="27"/>
      <c r="D150" s="40"/>
      <c r="E150" s="114" t="s">
        <v>369</v>
      </c>
      <c r="F150" s="28">
        <v>57427738</v>
      </c>
      <c r="G150" s="88" t="s">
        <v>358</v>
      </c>
      <c r="H150" s="32" t="s">
        <v>359</v>
      </c>
      <c r="I150" s="33">
        <v>7.8130000000000005E-2</v>
      </c>
      <c r="J150" s="34">
        <v>2.411133E-2</v>
      </c>
      <c r="K150" s="35">
        <v>5.1747889999999998E-2</v>
      </c>
      <c r="L150" s="36">
        <v>0.13490452999999999</v>
      </c>
      <c r="M150" s="52"/>
      <c r="N150" s="208">
        <v>0.27092478399999997</v>
      </c>
      <c r="O150" s="52"/>
      <c r="P150" s="204"/>
    </row>
    <row r="151" spans="1:16" ht="15" x14ac:dyDescent="0.2">
      <c r="A151" s="27"/>
      <c r="B151" s="27"/>
      <c r="C151" s="27"/>
      <c r="D151" s="40"/>
      <c r="E151" s="114" t="s">
        <v>370</v>
      </c>
      <c r="F151" s="28">
        <v>57427762</v>
      </c>
      <c r="G151" s="88" t="s">
        <v>358</v>
      </c>
      <c r="H151" s="32" t="s">
        <v>359</v>
      </c>
      <c r="I151" s="33">
        <v>0.10223609</v>
      </c>
      <c r="J151" s="34">
        <v>3.5953399999999998E-3</v>
      </c>
      <c r="K151" s="35">
        <v>5.9642000000000001E-2</v>
      </c>
      <c r="L151" s="36">
        <v>5.5660290000000001E-2</v>
      </c>
      <c r="M151" s="52"/>
      <c r="N151" s="208">
        <v>0.25231430700000002</v>
      </c>
      <c r="O151" s="52"/>
      <c r="P151" s="204"/>
    </row>
    <row r="152" spans="1:16" ht="15" x14ac:dyDescent="0.2">
      <c r="A152" s="229" t="s">
        <v>31</v>
      </c>
      <c r="B152" s="230"/>
      <c r="C152" s="230"/>
      <c r="D152" s="230"/>
      <c r="E152" s="118"/>
      <c r="F152" s="94"/>
      <c r="G152" s="112"/>
      <c r="H152" s="113"/>
      <c r="I152" s="98"/>
      <c r="J152" s="97"/>
      <c r="K152" s="120"/>
      <c r="L152" s="99"/>
      <c r="M152" s="48"/>
      <c r="N152" s="217"/>
      <c r="O152" s="48"/>
      <c r="P152" s="204"/>
    </row>
    <row r="153" spans="1:16" ht="15" x14ac:dyDescent="0.2">
      <c r="A153" s="27">
        <v>1</v>
      </c>
      <c r="B153" s="28">
        <v>26233332</v>
      </c>
      <c r="C153" s="28">
        <v>26233623</v>
      </c>
      <c r="D153" s="29">
        <v>4.1339289999999998E-5</v>
      </c>
      <c r="E153" s="114" t="s">
        <v>371</v>
      </c>
      <c r="F153" s="28">
        <v>26233332</v>
      </c>
      <c r="G153" s="142" t="s">
        <v>372</v>
      </c>
      <c r="H153" s="124" t="s">
        <v>373</v>
      </c>
      <c r="I153" s="36">
        <v>0.11343039000000001</v>
      </c>
      <c r="J153" s="56">
        <v>0.11292178</v>
      </c>
      <c r="K153" s="35">
        <v>0.13899460999999999</v>
      </c>
      <c r="L153" s="36">
        <v>0.11907784</v>
      </c>
      <c r="M153" s="37">
        <f>1/10</f>
        <v>0.1</v>
      </c>
      <c r="N153" s="208">
        <v>5.042721E-2</v>
      </c>
      <c r="O153" s="37">
        <f>1/10</f>
        <v>0.1</v>
      </c>
      <c r="P153" s="204"/>
    </row>
    <row r="154" spans="1:16" ht="15" x14ac:dyDescent="0.2">
      <c r="A154" s="27"/>
      <c r="B154" s="28"/>
      <c r="C154" s="28"/>
      <c r="D154" s="40"/>
      <c r="E154" s="114" t="s">
        <v>374</v>
      </c>
      <c r="F154" s="28">
        <v>26233376</v>
      </c>
      <c r="G154" s="88" t="s">
        <v>375</v>
      </c>
      <c r="H154" s="32" t="s">
        <v>376</v>
      </c>
      <c r="I154" s="33">
        <v>0.17052787999999999</v>
      </c>
      <c r="J154" s="34">
        <v>7.4240599999999997E-3</v>
      </c>
      <c r="K154" s="35">
        <v>3.6443820000000002E-2</v>
      </c>
      <c r="L154" s="36">
        <v>0.59277712000000005</v>
      </c>
      <c r="M154" s="41"/>
      <c r="N154" s="208">
        <v>0.21966568</v>
      </c>
      <c r="O154" s="41"/>
      <c r="P154" s="204"/>
    </row>
    <row r="155" spans="1:16" ht="15" x14ac:dyDescent="0.2">
      <c r="A155" s="27"/>
      <c r="B155" s="28"/>
      <c r="C155" s="28"/>
      <c r="D155" s="40"/>
      <c r="E155" s="114" t="s">
        <v>377</v>
      </c>
      <c r="F155" s="28">
        <v>26233404</v>
      </c>
      <c r="G155" s="88" t="s">
        <v>375</v>
      </c>
      <c r="H155" s="32" t="s">
        <v>376</v>
      </c>
      <c r="I155" s="33">
        <v>0.22751750000000001</v>
      </c>
      <c r="J155" s="58">
        <v>4.3813000000000001E-4</v>
      </c>
      <c r="K155" s="35">
        <v>8.1435750000000001E-2</v>
      </c>
      <c r="L155" s="36">
        <v>0.27375792999999998</v>
      </c>
      <c r="M155" s="41"/>
      <c r="N155" s="208">
        <v>0.19690845000000001</v>
      </c>
      <c r="O155" s="41"/>
      <c r="P155" s="204"/>
    </row>
    <row r="156" spans="1:16" ht="15" x14ac:dyDescent="0.2">
      <c r="A156" s="27"/>
      <c r="B156" s="28"/>
      <c r="C156" s="28"/>
      <c r="D156" s="40"/>
      <c r="E156" s="114" t="s">
        <v>378</v>
      </c>
      <c r="F156" s="28">
        <v>26233435</v>
      </c>
      <c r="G156" s="88" t="s">
        <v>375</v>
      </c>
      <c r="H156" s="32" t="s">
        <v>376</v>
      </c>
      <c r="I156" s="33">
        <v>0.20175952999999999</v>
      </c>
      <c r="J156" s="34">
        <v>4.38019E-3</v>
      </c>
      <c r="K156" s="42">
        <v>0.22392261999999999</v>
      </c>
      <c r="L156" s="43">
        <v>1.4891379999999999E-2</v>
      </c>
      <c r="M156" s="41"/>
      <c r="N156" s="209">
        <v>9.8665699999999999E-3</v>
      </c>
      <c r="O156" s="41"/>
      <c r="P156" s="206"/>
    </row>
    <row r="157" spans="1:16" ht="15" x14ac:dyDescent="0.2">
      <c r="A157" s="27"/>
      <c r="B157" s="28"/>
      <c r="C157" s="28"/>
      <c r="D157" s="40"/>
      <c r="E157" s="114" t="s">
        <v>379</v>
      </c>
      <c r="F157" s="28">
        <v>26233459</v>
      </c>
      <c r="G157" s="88" t="s">
        <v>375</v>
      </c>
      <c r="H157" s="32" t="s">
        <v>376</v>
      </c>
      <c r="I157" s="33">
        <v>0.14945016</v>
      </c>
      <c r="J157" s="34">
        <v>6.590791E-2</v>
      </c>
      <c r="K157" s="35">
        <v>0.1004871</v>
      </c>
      <c r="L157" s="36">
        <v>0.27828440999999998</v>
      </c>
      <c r="M157" s="41"/>
      <c r="N157" s="208">
        <v>0.23341371999999999</v>
      </c>
      <c r="O157" s="41"/>
      <c r="P157" s="204"/>
    </row>
    <row r="158" spans="1:16" ht="15" x14ac:dyDescent="0.2">
      <c r="A158" s="27"/>
      <c r="B158" s="28"/>
      <c r="C158" s="28"/>
      <c r="D158" s="40"/>
      <c r="E158" s="114" t="s">
        <v>380</v>
      </c>
      <c r="F158" s="28">
        <v>26233506</v>
      </c>
      <c r="G158" s="88" t="s">
        <v>375</v>
      </c>
      <c r="H158" s="32" t="s">
        <v>376</v>
      </c>
      <c r="I158" s="33">
        <v>0.28124521000000002</v>
      </c>
      <c r="J158" s="58">
        <v>1.2192E-4</v>
      </c>
      <c r="K158" s="35">
        <v>0.17098827999999999</v>
      </c>
      <c r="L158" s="36">
        <v>8.2318290000000002E-2</v>
      </c>
      <c r="M158" s="41"/>
      <c r="N158" s="208">
        <v>7.0201459999999993E-2</v>
      </c>
      <c r="O158" s="41"/>
      <c r="P158" s="204"/>
    </row>
    <row r="159" spans="1:16" ht="15" x14ac:dyDescent="0.2">
      <c r="A159" s="27"/>
      <c r="B159" s="28"/>
      <c r="C159" s="28"/>
      <c r="D159" s="40"/>
      <c r="E159" s="114" t="s">
        <v>381</v>
      </c>
      <c r="F159" s="28">
        <v>26233538</v>
      </c>
      <c r="G159" s="88" t="s">
        <v>375</v>
      </c>
      <c r="H159" s="32" t="s">
        <v>376</v>
      </c>
      <c r="I159" s="33">
        <v>0.10838384</v>
      </c>
      <c r="J159" s="34">
        <v>2.8465899999999999E-2</v>
      </c>
      <c r="K159" s="35">
        <v>6.5498799999999996E-2</v>
      </c>
      <c r="L159" s="36">
        <v>0.28357552000000003</v>
      </c>
      <c r="M159" s="41"/>
      <c r="N159" s="208">
        <v>0.28208718999999999</v>
      </c>
      <c r="O159" s="41"/>
      <c r="P159" s="204"/>
    </row>
    <row r="160" spans="1:16" ht="15" x14ac:dyDescent="0.2">
      <c r="A160" s="27"/>
      <c r="B160" s="28"/>
      <c r="C160" s="28"/>
      <c r="D160" s="40"/>
      <c r="E160" s="114" t="s">
        <v>382</v>
      </c>
      <c r="F160" s="28">
        <v>26233565</v>
      </c>
      <c r="G160" s="88" t="s">
        <v>375</v>
      </c>
      <c r="H160" s="32" t="s">
        <v>376</v>
      </c>
      <c r="I160" s="33">
        <v>0.10205074</v>
      </c>
      <c r="J160" s="34">
        <v>2.1958849999999999E-2</v>
      </c>
      <c r="K160" s="35">
        <v>7.2692270000000003E-2</v>
      </c>
      <c r="L160" s="36">
        <v>0.18414370999999999</v>
      </c>
      <c r="M160" s="41"/>
      <c r="N160" s="208">
        <v>0.21547859</v>
      </c>
      <c r="O160" s="41"/>
      <c r="P160" s="204"/>
    </row>
    <row r="161" spans="1:16" ht="15" x14ac:dyDescent="0.2">
      <c r="A161" s="27"/>
      <c r="B161" s="28"/>
      <c r="C161" s="28"/>
      <c r="D161" s="40"/>
      <c r="E161" s="114" t="s">
        <v>383</v>
      </c>
      <c r="F161" s="28">
        <v>26233615</v>
      </c>
      <c r="G161" s="88" t="s">
        <v>375</v>
      </c>
      <c r="H161" s="32" t="s">
        <v>293</v>
      </c>
      <c r="I161" s="36">
        <v>6.3597619999999994E-2</v>
      </c>
      <c r="J161" s="56">
        <v>9.6091590000000005E-2</v>
      </c>
      <c r="K161" s="35">
        <v>5.094419E-2</v>
      </c>
      <c r="L161" s="36">
        <v>0.27758137999999999</v>
      </c>
      <c r="M161" s="41"/>
      <c r="N161" s="208">
        <v>0.30555128999999998</v>
      </c>
      <c r="O161" s="41"/>
      <c r="P161" s="204"/>
    </row>
    <row r="162" spans="1:16" ht="15" x14ac:dyDescent="0.2">
      <c r="A162" s="27"/>
      <c r="B162" s="28"/>
      <c r="C162" s="28"/>
      <c r="D162" s="40"/>
      <c r="E162" s="114" t="s">
        <v>384</v>
      </c>
      <c r="F162" s="28">
        <v>26233623</v>
      </c>
      <c r="G162" s="88" t="s">
        <v>375</v>
      </c>
      <c r="H162" s="32" t="s">
        <v>293</v>
      </c>
      <c r="I162" s="36">
        <v>3.7730470000000002E-2</v>
      </c>
      <c r="J162" s="56">
        <v>0.38647553000000001</v>
      </c>
      <c r="K162" s="35">
        <v>3.0761E-3</v>
      </c>
      <c r="L162" s="36">
        <v>0.95466364000000004</v>
      </c>
      <c r="M162" s="41"/>
      <c r="N162" s="208">
        <v>0.98908852000000003</v>
      </c>
      <c r="O162" s="41"/>
      <c r="P162" s="204"/>
    </row>
    <row r="163" spans="1:16" ht="15" x14ac:dyDescent="0.2">
      <c r="A163" s="27">
        <v>6</v>
      </c>
      <c r="B163" s="28">
        <v>117923795</v>
      </c>
      <c r="C163" s="28">
        <v>117924070</v>
      </c>
      <c r="D163" s="29">
        <v>1.2168869999999999E-5</v>
      </c>
      <c r="E163" s="114" t="s">
        <v>385</v>
      </c>
      <c r="F163" s="28">
        <v>117923795</v>
      </c>
      <c r="G163" s="88" t="s">
        <v>386</v>
      </c>
      <c r="H163" s="32" t="s">
        <v>52</v>
      </c>
      <c r="I163" s="33">
        <v>0.22859578</v>
      </c>
      <c r="J163" s="34">
        <v>6.11379E-3</v>
      </c>
      <c r="K163" s="35">
        <v>-4.0576899999999999E-2</v>
      </c>
      <c r="L163" s="36">
        <v>0.59718035999999997</v>
      </c>
      <c r="M163" s="37">
        <f>0</f>
        <v>0</v>
      </c>
      <c r="N163" s="208">
        <v>0.52739179999999997</v>
      </c>
      <c r="O163" s="41"/>
      <c r="P163" s="204"/>
    </row>
    <row r="164" spans="1:16" ht="15" x14ac:dyDescent="0.2">
      <c r="A164" s="27"/>
      <c r="B164" s="28"/>
      <c r="C164" s="28"/>
      <c r="D164" s="40"/>
      <c r="E164" s="114" t="s">
        <v>387</v>
      </c>
      <c r="F164" s="28">
        <v>117923806</v>
      </c>
      <c r="G164" s="88" t="s">
        <v>386</v>
      </c>
      <c r="H164" s="32" t="s">
        <v>52</v>
      </c>
      <c r="I164" s="33">
        <v>0.19574047</v>
      </c>
      <c r="J164" s="34">
        <v>2.075695E-2</v>
      </c>
      <c r="K164" s="35">
        <v>-2.6423599999999998E-2</v>
      </c>
      <c r="L164" s="36">
        <v>0.69731569999999998</v>
      </c>
      <c r="M164" s="41"/>
      <c r="N164" s="208">
        <v>0.26309009999999999</v>
      </c>
      <c r="O164" s="41"/>
      <c r="P164" s="204"/>
    </row>
    <row r="165" spans="1:16" ht="15" x14ac:dyDescent="0.2">
      <c r="A165" s="27"/>
      <c r="B165" s="28"/>
      <c r="C165" s="28"/>
      <c r="D165" s="40"/>
      <c r="E165" s="114" t="s">
        <v>388</v>
      </c>
      <c r="F165" s="28">
        <v>117923832</v>
      </c>
      <c r="G165" s="88" t="s">
        <v>386</v>
      </c>
      <c r="H165" s="32" t="s">
        <v>52</v>
      </c>
      <c r="I165" s="36">
        <v>0.13969152000000001</v>
      </c>
      <c r="J165" s="56">
        <v>5.9568879999999998E-2</v>
      </c>
      <c r="K165" s="35">
        <v>-3.0863700000000001E-2</v>
      </c>
      <c r="L165" s="36">
        <v>0.62729475999999995</v>
      </c>
      <c r="M165" s="41"/>
      <c r="N165" s="208">
        <v>0.88898160000000004</v>
      </c>
      <c r="O165" s="41"/>
      <c r="P165" s="204"/>
    </row>
    <row r="166" spans="1:16" ht="15" x14ac:dyDescent="0.2">
      <c r="A166" s="27"/>
      <c r="B166" s="28"/>
      <c r="C166" s="28"/>
      <c r="D166" s="40"/>
      <c r="E166" s="114" t="s">
        <v>389</v>
      </c>
      <c r="F166" s="28">
        <v>117923852</v>
      </c>
      <c r="G166" s="88" t="s">
        <v>386</v>
      </c>
      <c r="H166" s="32" t="s">
        <v>52</v>
      </c>
      <c r="I166" s="33">
        <v>0.17712785</v>
      </c>
      <c r="J166" s="34">
        <v>6.2643600000000001E-3</v>
      </c>
      <c r="K166" s="35">
        <v>-3.4225699999999998E-2</v>
      </c>
      <c r="L166" s="36">
        <v>0.54591305999999995</v>
      </c>
      <c r="M166" s="41"/>
      <c r="N166" s="208">
        <v>0.59345899999999996</v>
      </c>
      <c r="O166" s="41"/>
      <c r="P166" s="204"/>
    </row>
    <row r="167" spans="1:16" ht="15" x14ac:dyDescent="0.2">
      <c r="A167" s="27"/>
      <c r="B167" s="28"/>
      <c r="C167" s="28"/>
      <c r="D167" s="40"/>
      <c r="E167" s="114" t="s">
        <v>390</v>
      </c>
      <c r="F167" s="28">
        <v>117923860</v>
      </c>
      <c r="G167" s="88" t="s">
        <v>386</v>
      </c>
      <c r="H167" s="32" t="s">
        <v>52</v>
      </c>
      <c r="I167" s="33">
        <v>0.16842531999999999</v>
      </c>
      <c r="J167" s="34">
        <v>3.7243300000000001E-3</v>
      </c>
      <c r="K167" s="35">
        <v>-4.2529299999999999E-2</v>
      </c>
      <c r="L167" s="36">
        <v>0.41845640000000001</v>
      </c>
      <c r="M167" s="41"/>
      <c r="N167" s="208">
        <v>0.23551759999999999</v>
      </c>
      <c r="O167" s="41"/>
      <c r="P167" s="204"/>
    </row>
    <row r="168" spans="1:16" ht="15" x14ac:dyDescent="0.2">
      <c r="A168" s="27"/>
      <c r="B168" s="28"/>
      <c r="C168" s="28"/>
      <c r="D168" s="40"/>
      <c r="E168" s="114" t="s">
        <v>391</v>
      </c>
      <c r="F168" s="28">
        <v>117923963</v>
      </c>
      <c r="G168" s="88" t="s">
        <v>386</v>
      </c>
      <c r="H168" s="32" t="s">
        <v>48</v>
      </c>
      <c r="I168" s="33">
        <v>0.21038084000000001</v>
      </c>
      <c r="J168" s="34">
        <v>5.2309999999999998E-4</v>
      </c>
      <c r="K168" s="35">
        <v>-2.9577300000000001E-2</v>
      </c>
      <c r="L168" s="36">
        <v>0.58827845000000001</v>
      </c>
      <c r="M168" s="41"/>
      <c r="N168" s="208">
        <v>0.44153209999999998</v>
      </c>
      <c r="O168" s="41"/>
      <c r="P168" s="204"/>
    </row>
    <row r="169" spans="1:16" ht="15" x14ac:dyDescent="0.2">
      <c r="A169" s="27"/>
      <c r="B169" s="28"/>
      <c r="C169" s="28"/>
      <c r="D169" s="40"/>
      <c r="E169" s="114" t="s">
        <v>392</v>
      </c>
      <c r="F169" s="28">
        <v>117923992</v>
      </c>
      <c r="G169" s="88" t="s">
        <v>386</v>
      </c>
      <c r="H169" s="32" t="s">
        <v>48</v>
      </c>
      <c r="I169" s="36">
        <v>0.12214377999999999</v>
      </c>
      <c r="J169" s="61">
        <v>5.9410129999999998E-2</v>
      </c>
      <c r="K169" s="35">
        <v>-6.5609899999999999E-2</v>
      </c>
      <c r="L169" s="36">
        <v>0.30920965</v>
      </c>
      <c r="M169" s="41"/>
      <c r="N169" s="208">
        <v>0.41414050000000002</v>
      </c>
      <c r="O169" s="41"/>
      <c r="P169" s="204"/>
    </row>
    <row r="170" spans="1:16" ht="15" x14ac:dyDescent="0.2">
      <c r="A170" s="27"/>
      <c r="B170" s="28"/>
      <c r="C170" s="28"/>
      <c r="D170" s="40"/>
      <c r="E170" s="114" t="s">
        <v>393</v>
      </c>
      <c r="F170" s="28">
        <v>117924070</v>
      </c>
      <c r="G170" s="88" t="s">
        <v>386</v>
      </c>
      <c r="H170" s="32" t="s">
        <v>48</v>
      </c>
      <c r="I170" s="33">
        <v>0.20034326</v>
      </c>
      <c r="J170" s="34">
        <v>1.507389E-2</v>
      </c>
      <c r="K170" s="35">
        <v>-1.50788E-2</v>
      </c>
      <c r="L170" s="36">
        <v>0.83018170000000002</v>
      </c>
      <c r="M170" s="41"/>
      <c r="N170" s="208">
        <v>0.83746399999999999</v>
      </c>
      <c r="O170" s="41"/>
      <c r="P170" s="204"/>
    </row>
    <row r="171" spans="1:16" ht="15" x14ac:dyDescent="0.2">
      <c r="A171" s="27">
        <v>12</v>
      </c>
      <c r="B171" s="28">
        <v>44152509</v>
      </c>
      <c r="C171" s="28">
        <v>44152940</v>
      </c>
      <c r="D171" s="29">
        <v>3.0825099999999999E-8</v>
      </c>
      <c r="E171" s="114" t="s">
        <v>298</v>
      </c>
      <c r="F171" s="28">
        <v>44152509</v>
      </c>
      <c r="G171" s="88" t="s">
        <v>299</v>
      </c>
      <c r="H171" s="32" t="s">
        <v>300</v>
      </c>
      <c r="I171" s="36">
        <v>-2.4956800000000001E-2</v>
      </c>
      <c r="J171" s="61">
        <v>0.64939301000000005</v>
      </c>
      <c r="K171" s="35">
        <v>-6.5976499999999993E-2</v>
      </c>
      <c r="L171" s="36">
        <v>0.18344846000000001</v>
      </c>
      <c r="M171" s="37">
        <f>4/11</f>
        <v>0.36363636363636365</v>
      </c>
      <c r="N171" s="208">
        <v>0.2576424699</v>
      </c>
      <c r="O171" s="37">
        <f>4/11</f>
        <v>0.36363636363636365</v>
      </c>
      <c r="P171" s="204"/>
    </row>
    <row r="172" spans="1:16" ht="15" x14ac:dyDescent="0.2">
      <c r="A172" s="27"/>
      <c r="B172" s="28"/>
      <c r="C172" s="28"/>
      <c r="D172" s="40"/>
      <c r="E172" s="114" t="s">
        <v>301</v>
      </c>
      <c r="F172" s="28">
        <v>44152565</v>
      </c>
      <c r="G172" s="88" t="s">
        <v>302</v>
      </c>
      <c r="H172" s="32" t="s">
        <v>303</v>
      </c>
      <c r="I172" s="33">
        <v>-0.67961470000000002</v>
      </c>
      <c r="J172" s="58">
        <v>3.5334E-4</v>
      </c>
      <c r="K172" s="42">
        <v>-0.42523050000000001</v>
      </c>
      <c r="L172" s="43">
        <v>2.086582E-2</v>
      </c>
      <c r="M172" s="41"/>
      <c r="N172" s="208">
        <v>1.34877075E-2</v>
      </c>
      <c r="O172" s="41"/>
      <c r="P172" s="204"/>
    </row>
    <row r="173" spans="1:16" ht="15" x14ac:dyDescent="0.2">
      <c r="A173" s="27"/>
      <c r="B173" s="27"/>
      <c r="C173" s="27"/>
      <c r="D173" s="40"/>
      <c r="E173" s="114" t="s">
        <v>304</v>
      </c>
      <c r="F173" s="28">
        <v>44152572</v>
      </c>
      <c r="G173" s="88" t="s">
        <v>302</v>
      </c>
      <c r="H173" s="32" t="s">
        <v>303</v>
      </c>
      <c r="I173" s="33">
        <v>-0.1742359</v>
      </c>
      <c r="J173" s="34">
        <v>3.3944800000000001E-3</v>
      </c>
      <c r="K173" s="35">
        <v>-6.1768200000000002E-2</v>
      </c>
      <c r="L173" s="36">
        <v>0.26356996999999999</v>
      </c>
      <c r="M173" s="41"/>
      <c r="N173" s="208">
        <v>6.34831649E-2</v>
      </c>
      <c r="O173" s="41"/>
      <c r="P173" s="204"/>
    </row>
    <row r="174" spans="1:16" ht="15" x14ac:dyDescent="0.2">
      <c r="A174" s="27"/>
      <c r="B174" s="27"/>
      <c r="C174" s="27"/>
      <c r="D174" s="40"/>
      <c r="E174" s="114" t="s">
        <v>305</v>
      </c>
      <c r="F174" s="28">
        <v>44152632</v>
      </c>
      <c r="G174" s="88" t="s">
        <v>306</v>
      </c>
      <c r="H174" s="32" t="s">
        <v>307</v>
      </c>
      <c r="I174" s="33">
        <v>-0.4162478</v>
      </c>
      <c r="J174" s="58">
        <v>2.7195000000000002E-4</v>
      </c>
      <c r="K174" s="42">
        <v>-0.26416319999999999</v>
      </c>
      <c r="L174" s="43">
        <v>2.5332230000000001E-2</v>
      </c>
      <c r="M174" s="41"/>
      <c r="N174" s="208">
        <v>1.59041475E-2</v>
      </c>
      <c r="O174" s="41"/>
      <c r="P174" s="204"/>
    </row>
    <row r="175" spans="1:16" ht="15" x14ac:dyDescent="0.2">
      <c r="A175" s="27"/>
      <c r="B175" s="27"/>
      <c r="C175" s="27"/>
      <c r="D175" s="40"/>
      <c r="E175" s="114" t="s">
        <v>308</v>
      </c>
      <c r="F175" s="28">
        <v>44152662</v>
      </c>
      <c r="G175" s="88" t="s">
        <v>306</v>
      </c>
      <c r="H175" s="32" t="s">
        <v>307</v>
      </c>
      <c r="I175" s="36">
        <v>-7.6230500000000007E-2</v>
      </c>
      <c r="J175" s="61">
        <v>0.10025299999999999</v>
      </c>
      <c r="K175" s="35">
        <v>-3.7149399999999999E-2</v>
      </c>
      <c r="L175" s="36">
        <v>0.41137411000000002</v>
      </c>
      <c r="M175" s="41"/>
      <c r="N175" s="208">
        <v>0.121934236</v>
      </c>
      <c r="O175" s="41"/>
      <c r="P175" s="204"/>
    </row>
    <row r="176" spans="1:16" ht="15" x14ac:dyDescent="0.2">
      <c r="A176" s="27"/>
      <c r="B176" s="27"/>
      <c r="C176" s="27"/>
      <c r="D176" s="40"/>
      <c r="E176" s="114" t="s">
        <v>309</v>
      </c>
      <c r="F176" s="28">
        <v>44152697</v>
      </c>
      <c r="G176" s="88" t="s">
        <v>306</v>
      </c>
      <c r="H176" s="32" t="s">
        <v>307</v>
      </c>
      <c r="I176" s="33">
        <v>-0.38787759999999999</v>
      </c>
      <c r="J176" s="34">
        <v>1.1764200000000001E-3</v>
      </c>
      <c r="K176" s="42">
        <v>-0.2719858</v>
      </c>
      <c r="L176" s="43">
        <v>1.8550790000000001E-2</v>
      </c>
      <c r="M176" s="41"/>
      <c r="N176" s="208">
        <v>7.9286889999999992E-3</v>
      </c>
      <c r="O176" s="41"/>
      <c r="P176" s="204"/>
    </row>
    <row r="177" spans="1:16" ht="15" x14ac:dyDescent="0.2">
      <c r="A177" s="27"/>
      <c r="B177" s="27"/>
      <c r="C177" s="27"/>
      <c r="D177" s="40"/>
      <c r="E177" s="114" t="s">
        <v>310</v>
      </c>
      <c r="F177" s="28">
        <v>44152715</v>
      </c>
      <c r="G177" s="88" t="s">
        <v>306</v>
      </c>
      <c r="H177" s="32" t="s">
        <v>307</v>
      </c>
      <c r="I177" s="33">
        <v>-0.33281909999999998</v>
      </c>
      <c r="J177" s="58">
        <v>4.9184999999999995E-4</v>
      </c>
      <c r="K177" s="42">
        <v>-0.29969309999999999</v>
      </c>
      <c r="L177" s="43">
        <v>1.7001E-3</v>
      </c>
      <c r="M177" s="41"/>
      <c r="N177" s="208">
        <v>6.3986570000000001E-4</v>
      </c>
      <c r="O177" s="41"/>
      <c r="P177" s="204"/>
    </row>
    <row r="178" spans="1:16" ht="15" x14ac:dyDescent="0.2">
      <c r="A178" s="27"/>
      <c r="B178" s="27"/>
      <c r="C178" s="27"/>
      <c r="D178" s="40"/>
      <c r="E178" s="114" t="s">
        <v>311</v>
      </c>
      <c r="F178" s="28">
        <v>44152759</v>
      </c>
      <c r="G178" s="88" t="s">
        <v>312</v>
      </c>
      <c r="H178" s="32" t="s">
        <v>313</v>
      </c>
      <c r="I178" s="33">
        <v>-0.1899747</v>
      </c>
      <c r="J178" s="34">
        <v>3.980239E-2</v>
      </c>
      <c r="K178" s="35">
        <v>-8.4012500000000004E-2</v>
      </c>
      <c r="L178" s="36">
        <v>0.29137958000000003</v>
      </c>
      <c r="M178" s="41"/>
      <c r="N178" s="208">
        <v>0.26797107980000001</v>
      </c>
      <c r="O178" s="41"/>
      <c r="P178" s="204"/>
    </row>
    <row r="179" spans="1:16" ht="15" x14ac:dyDescent="0.2">
      <c r="A179" s="27"/>
      <c r="B179" s="27"/>
      <c r="C179" s="27"/>
      <c r="D179" s="40"/>
      <c r="E179" s="114" t="s">
        <v>314</v>
      </c>
      <c r="F179" s="28">
        <v>44152762</v>
      </c>
      <c r="G179" s="88" t="s">
        <v>315</v>
      </c>
      <c r="H179" s="32" t="s">
        <v>316</v>
      </c>
      <c r="I179" s="33">
        <v>-0.26398630000000001</v>
      </c>
      <c r="J179" s="34">
        <v>3.48343E-3</v>
      </c>
      <c r="K179" s="35">
        <v>-0.16344800000000001</v>
      </c>
      <c r="L179" s="36">
        <v>6.2921350000000001E-2</v>
      </c>
      <c r="M179" s="41"/>
      <c r="N179" s="208">
        <v>4.5782402600000001E-2</v>
      </c>
      <c r="O179" s="41"/>
      <c r="P179" s="204"/>
    </row>
    <row r="180" spans="1:16" ht="15" x14ac:dyDescent="0.2">
      <c r="A180" s="27"/>
      <c r="B180" s="27"/>
      <c r="C180" s="27"/>
      <c r="D180" s="40"/>
      <c r="E180" s="114" t="s">
        <v>317</v>
      </c>
      <c r="F180" s="28">
        <v>44152807</v>
      </c>
      <c r="G180" s="88" t="s">
        <v>318</v>
      </c>
      <c r="H180" s="32" t="s">
        <v>319</v>
      </c>
      <c r="I180" s="33">
        <v>-0.1248389</v>
      </c>
      <c r="J180" s="34">
        <v>3.6809170000000002E-2</v>
      </c>
      <c r="K180" s="35">
        <v>-5.8283000000000001E-2</v>
      </c>
      <c r="L180" s="36">
        <v>0.25388972999999998</v>
      </c>
      <c r="M180" s="41"/>
      <c r="N180" s="208">
        <v>8.5941200300000006E-2</v>
      </c>
      <c r="O180" s="41"/>
      <c r="P180" s="204"/>
    </row>
    <row r="181" spans="1:16" ht="15" x14ac:dyDescent="0.2">
      <c r="A181" s="27"/>
      <c r="B181" s="27"/>
      <c r="C181" s="27"/>
      <c r="D181" s="40"/>
      <c r="E181" s="114" t="s">
        <v>320</v>
      </c>
      <c r="F181" s="28">
        <v>44152940</v>
      </c>
      <c r="G181" s="101" t="s">
        <v>321</v>
      </c>
      <c r="H181" s="32" t="s">
        <v>322</v>
      </c>
      <c r="I181" s="33">
        <v>-0.22170480000000001</v>
      </c>
      <c r="J181" s="34">
        <v>1.82208E-3</v>
      </c>
      <c r="K181" s="35">
        <v>-2.9295499999999999E-2</v>
      </c>
      <c r="L181" s="36">
        <v>0.69417134999999996</v>
      </c>
      <c r="M181" s="41"/>
      <c r="N181" s="208">
        <v>0.38231655370000001</v>
      </c>
      <c r="O181" s="41"/>
      <c r="P181" s="204"/>
    </row>
    <row r="182" spans="1:16" ht="15" x14ac:dyDescent="0.2">
      <c r="A182" s="229" t="s">
        <v>45</v>
      </c>
      <c r="B182" s="230"/>
      <c r="C182" s="230"/>
      <c r="D182" s="230"/>
      <c r="E182" s="118"/>
      <c r="F182" s="94"/>
      <c r="G182" s="143"/>
      <c r="H182" s="93"/>
      <c r="I182" s="120"/>
      <c r="J182" s="97"/>
      <c r="K182" s="120"/>
      <c r="L182" s="99"/>
      <c r="M182" s="48"/>
      <c r="N182" s="217"/>
      <c r="O182" s="48"/>
      <c r="P182" s="204"/>
    </row>
    <row r="183" spans="1:16" ht="15" x14ac:dyDescent="0.2">
      <c r="A183" s="27">
        <v>3</v>
      </c>
      <c r="B183" s="28">
        <v>141087187</v>
      </c>
      <c r="C183" s="28">
        <v>141087363</v>
      </c>
      <c r="D183" s="29">
        <v>6.9952840000000002E-6</v>
      </c>
      <c r="E183" s="114" t="s">
        <v>187</v>
      </c>
      <c r="F183" s="28">
        <v>141087187</v>
      </c>
      <c r="G183" s="88" t="s">
        <v>188</v>
      </c>
      <c r="H183" s="32" t="s">
        <v>92</v>
      </c>
      <c r="I183" s="42">
        <v>0.18878659</v>
      </c>
      <c r="J183" s="34">
        <v>7.2751000000000001E-4</v>
      </c>
      <c r="K183" s="35">
        <v>2.7551619999999999E-2</v>
      </c>
      <c r="L183" s="36">
        <v>0.65776031000000001</v>
      </c>
      <c r="M183" s="89">
        <v>0</v>
      </c>
      <c r="N183" s="208">
        <v>0.18650047</v>
      </c>
      <c r="O183" s="92">
        <f>1/5</f>
        <v>0.2</v>
      </c>
      <c r="P183" s="204"/>
    </row>
    <row r="184" spans="1:16" ht="15" x14ac:dyDescent="0.2">
      <c r="A184" s="27"/>
      <c r="B184" s="28"/>
      <c r="C184" s="28"/>
      <c r="D184" s="40"/>
      <c r="E184" s="114" t="s">
        <v>189</v>
      </c>
      <c r="F184" s="28">
        <v>141087190</v>
      </c>
      <c r="G184" s="88" t="s">
        <v>188</v>
      </c>
      <c r="H184" s="32" t="s">
        <v>92</v>
      </c>
      <c r="I184" s="42">
        <v>0.33478935999999998</v>
      </c>
      <c r="J184" s="34">
        <v>4.0146299999999999E-3</v>
      </c>
      <c r="K184" s="35">
        <v>6.3275709999999999E-2</v>
      </c>
      <c r="L184" s="36">
        <v>0.56606294999999995</v>
      </c>
      <c r="M184" s="41"/>
      <c r="N184" s="208">
        <v>6.4097319999999999E-2</v>
      </c>
      <c r="O184" s="41"/>
      <c r="P184" s="204"/>
    </row>
    <row r="185" spans="1:16" ht="15" x14ac:dyDescent="0.2">
      <c r="A185" s="27"/>
      <c r="B185" s="28"/>
      <c r="C185" s="28"/>
      <c r="D185" s="40"/>
      <c r="E185" s="114" t="s">
        <v>190</v>
      </c>
      <c r="F185" s="28">
        <v>141087261</v>
      </c>
      <c r="G185" s="88" t="s">
        <v>188</v>
      </c>
      <c r="H185" s="32" t="s">
        <v>92</v>
      </c>
      <c r="I185" s="42">
        <v>0.16505056000000001</v>
      </c>
      <c r="J185" s="34">
        <v>1.9537600000000001E-3</v>
      </c>
      <c r="K185" s="35">
        <v>3.544576E-2</v>
      </c>
      <c r="L185" s="36">
        <v>0.52708376999999995</v>
      </c>
      <c r="M185" s="41"/>
      <c r="N185" s="208">
        <v>0.15072479</v>
      </c>
      <c r="O185" s="41"/>
      <c r="P185" s="204"/>
    </row>
    <row r="186" spans="1:16" ht="15" x14ac:dyDescent="0.2">
      <c r="A186" s="27"/>
      <c r="B186" s="28"/>
      <c r="C186" s="28"/>
      <c r="D186" s="40"/>
      <c r="E186" s="114" t="s">
        <v>191</v>
      </c>
      <c r="F186" s="28">
        <v>141087313</v>
      </c>
      <c r="G186" s="88" t="s">
        <v>188</v>
      </c>
      <c r="H186" s="32" t="s">
        <v>92</v>
      </c>
      <c r="I186" s="42">
        <v>0.19728677999999999</v>
      </c>
      <c r="J186" s="34">
        <v>7.8207999999999999E-4</v>
      </c>
      <c r="K186" s="35">
        <v>5.7044820000000003E-2</v>
      </c>
      <c r="L186" s="36">
        <v>0.34389383000000001</v>
      </c>
      <c r="M186" s="41"/>
      <c r="N186" s="209">
        <v>3.0191780000000001E-2</v>
      </c>
      <c r="O186" s="41"/>
      <c r="P186" s="206"/>
    </row>
    <row r="187" spans="1:16" ht="15" x14ac:dyDescent="0.2">
      <c r="A187" s="27"/>
      <c r="B187" s="28"/>
      <c r="C187" s="28"/>
      <c r="D187" s="40"/>
      <c r="E187" s="114" t="s">
        <v>192</v>
      </c>
      <c r="F187" s="28">
        <v>141087363</v>
      </c>
      <c r="G187" s="88" t="s">
        <v>188</v>
      </c>
      <c r="H187" s="32" t="s">
        <v>92</v>
      </c>
      <c r="I187" s="42">
        <v>0.23190441000000001</v>
      </c>
      <c r="J187" s="34">
        <v>7.5084999999999995E-4</v>
      </c>
      <c r="K187" s="35">
        <v>3.4466629999999998E-2</v>
      </c>
      <c r="L187" s="36">
        <v>0.63390398000000003</v>
      </c>
      <c r="M187" s="41"/>
      <c r="N187" s="208">
        <v>0.11700739</v>
      </c>
      <c r="O187" s="41"/>
      <c r="P187" s="204"/>
    </row>
    <row r="188" spans="1:16" ht="15" x14ac:dyDescent="0.2">
      <c r="A188" s="27">
        <v>4</v>
      </c>
      <c r="B188" s="28">
        <v>187422005</v>
      </c>
      <c r="C188" s="28">
        <v>187422119</v>
      </c>
      <c r="D188" s="29">
        <v>6.6588059999999998E-4</v>
      </c>
      <c r="E188" s="114" t="s">
        <v>394</v>
      </c>
      <c r="F188" s="28">
        <v>187422005</v>
      </c>
      <c r="G188" s="115"/>
      <c r="H188" s="140"/>
      <c r="I188" s="42">
        <v>0.28071509</v>
      </c>
      <c r="J188" s="34">
        <v>4.2203690000000002E-2</v>
      </c>
      <c r="K188" s="35">
        <v>0.21011627999999999</v>
      </c>
      <c r="L188" s="36">
        <v>0.16160326999999999</v>
      </c>
      <c r="M188" s="37">
        <f>3/5</f>
        <v>0.6</v>
      </c>
      <c r="N188" s="209">
        <v>9.8674887999999992E-3</v>
      </c>
      <c r="O188" s="89">
        <v>1</v>
      </c>
      <c r="P188" s="206"/>
    </row>
    <row r="189" spans="1:16" ht="15" x14ac:dyDescent="0.2">
      <c r="A189" s="27"/>
      <c r="B189" s="28"/>
      <c r="C189" s="28"/>
      <c r="D189" s="40"/>
      <c r="E189" s="114" t="s">
        <v>395</v>
      </c>
      <c r="F189" s="28">
        <v>187422035</v>
      </c>
      <c r="G189" s="115"/>
      <c r="H189" s="140"/>
      <c r="I189" s="42">
        <v>0.3118918</v>
      </c>
      <c r="J189" s="34">
        <v>1.602781E-2</v>
      </c>
      <c r="K189" s="35">
        <v>0.22648069000000001</v>
      </c>
      <c r="L189" s="36">
        <v>9.6990499999999993E-2</v>
      </c>
      <c r="M189" s="41"/>
      <c r="N189" s="209">
        <v>1.53089478E-2</v>
      </c>
      <c r="O189" s="41"/>
      <c r="P189" s="206"/>
    </row>
    <row r="190" spans="1:16" ht="15" x14ac:dyDescent="0.2">
      <c r="A190" s="27"/>
      <c r="B190" s="28"/>
      <c r="C190" s="28"/>
      <c r="D190" s="40"/>
      <c r="E190" s="114" t="s">
        <v>396</v>
      </c>
      <c r="F190" s="28">
        <v>187422091</v>
      </c>
      <c r="G190" s="115"/>
      <c r="H190" s="140"/>
      <c r="I190" s="42">
        <v>0.53347118000000004</v>
      </c>
      <c r="J190" s="34">
        <v>9.4607000000000003E-4</v>
      </c>
      <c r="K190" s="42">
        <v>0.49066960999999998</v>
      </c>
      <c r="L190" s="43">
        <v>7.3889300000000002E-3</v>
      </c>
      <c r="M190" s="41"/>
      <c r="N190" s="209">
        <v>3.3316462999999998E-3</v>
      </c>
      <c r="O190" s="41"/>
      <c r="P190" s="206"/>
    </row>
    <row r="191" spans="1:16" ht="15" x14ac:dyDescent="0.2">
      <c r="A191" s="27"/>
      <c r="B191" s="28"/>
      <c r="C191" s="28"/>
      <c r="D191" s="40"/>
      <c r="E191" s="114" t="s">
        <v>397</v>
      </c>
      <c r="F191" s="28">
        <v>187422114</v>
      </c>
      <c r="G191" s="115"/>
      <c r="H191" s="140"/>
      <c r="I191" s="42">
        <v>0.48654198999999998</v>
      </c>
      <c r="J191" s="34">
        <v>7.6862000000000002E-4</v>
      </c>
      <c r="K191" s="42">
        <v>0.45737666999999999</v>
      </c>
      <c r="L191" s="43">
        <v>1.8174909999999999E-2</v>
      </c>
      <c r="M191" s="41"/>
      <c r="N191" s="209">
        <v>9.5133730000000001E-4</v>
      </c>
      <c r="O191" s="41"/>
      <c r="P191" s="206"/>
    </row>
    <row r="192" spans="1:16" ht="15" x14ac:dyDescent="0.2">
      <c r="A192" s="27"/>
      <c r="B192" s="28"/>
      <c r="C192" s="28"/>
      <c r="D192" s="40"/>
      <c r="E192" s="114" t="s">
        <v>398</v>
      </c>
      <c r="F192" s="28">
        <v>187422119</v>
      </c>
      <c r="G192" s="115"/>
      <c r="H192" s="140"/>
      <c r="I192" s="42">
        <v>0.50543152000000002</v>
      </c>
      <c r="J192" s="34">
        <v>1.3102000000000001E-3</v>
      </c>
      <c r="K192" s="42">
        <v>0.54471758999999997</v>
      </c>
      <c r="L192" s="43">
        <v>6.1380200000000001E-3</v>
      </c>
      <c r="M192" s="41"/>
      <c r="N192" s="215">
        <v>4.2615030000000003E-4</v>
      </c>
      <c r="O192" s="41"/>
      <c r="P192" s="212"/>
    </row>
    <row r="193" spans="1:16" ht="15" x14ac:dyDescent="0.2">
      <c r="A193" s="27">
        <v>6</v>
      </c>
      <c r="B193" s="28">
        <v>28446840</v>
      </c>
      <c r="C193" s="28">
        <v>28447115</v>
      </c>
      <c r="D193" s="29">
        <v>2.129427E-4</v>
      </c>
      <c r="E193" s="114" t="s">
        <v>399</v>
      </c>
      <c r="F193" s="28">
        <v>28446840</v>
      </c>
      <c r="G193" s="115"/>
      <c r="H193" s="140"/>
      <c r="I193" s="42">
        <v>0.42231207999999998</v>
      </c>
      <c r="J193" s="34">
        <v>1.33501E-3</v>
      </c>
      <c r="K193" s="35">
        <v>7.5946940000000004E-2</v>
      </c>
      <c r="L193" s="36">
        <v>0.57276678999999997</v>
      </c>
      <c r="M193" s="89">
        <v>0</v>
      </c>
      <c r="N193" s="209">
        <v>4.1764150000000002E-3</v>
      </c>
      <c r="O193" s="89">
        <v>1</v>
      </c>
      <c r="P193" s="206"/>
    </row>
    <row r="194" spans="1:16" ht="15" x14ac:dyDescent="0.2">
      <c r="A194" s="27"/>
      <c r="B194" s="28"/>
      <c r="C194" s="28"/>
      <c r="D194" s="40"/>
      <c r="E194" s="114" t="s">
        <v>400</v>
      </c>
      <c r="F194" s="28">
        <v>28447087</v>
      </c>
      <c r="G194" s="115"/>
      <c r="H194" s="140"/>
      <c r="I194" s="42">
        <v>0.48376050999999998</v>
      </c>
      <c r="J194" s="34">
        <v>1.2831699999999999E-3</v>
      </c>
      <c r="K194" s="35">
        <v>0.18214584</v>
      </c>
      <c r="L194" s="36">
        <v>0.18526635</v>
      </c>
      <c r="M194" s="41"/>
      <c r="N194" s="209">
        <v>1.2150119999999999E-3</v>
      </c>
      <c r="O194" s="41"/>
      <c r="P194" s="206"/>
    </row>
    <row r="195" spans="1:16" ht="15" x14ac:dyDescent="0.2">
      <c r="A195" s="27"/>
      <c r="B195" s="28"/>
      <c r="C195" s="28"/>
      <c r="D195" s="40"/>
      <c r="E195" s="114" t="s">
        <v>401</v>
      </c>
      <c r="F195" s="28">
        <v>28447107</v>
      </c>
      <c r="G195" s="115"/>
      <c r="H195" s="140"/>
      <c r="I195" s="42">
        <v>0.46444334999999998</v>
      </c>
      <c r="J195" s="34">
        <v>8.966E-4</v>
      </c>
      <c r="K195" s="35">
        <v>0.13586630999999999</v>
      </c>
      <c r="L195" s="36">
        <v>0.25432807000000002</v>
      </c>
      <c r="M195" s="41"/>
      <c r="N195" s="209">
        <v>3.4811260000000002E-3</v>
      </c>
      <c r="O195" s="41"/>
      <c r="P195" s="206"/>
    </row>
    <row r="196" spans="1:16" ht="15" x14ac:dyDescent="0.2">
      <c r="A196" s="27"/>
      <c r="B196" s="28"/>
      <c r="C196" s="28"/>
      <c r="D196" s="40"/>
      <c r="E196" s="114" t="s">
        <v>402</v>
      </c>
      <c r="F196" s="28">
        <v>28447115</v>
      </c>
      <c r="G196" s="115"/>
      <c r="H196" s="140"/>
      <c r="I196" s="42">
        <v>0.29619770000000001</v>
      </c>
      <c r="J196" s="34">
        <v>9.3105900000000005E-3</v>
      </c>
      <c r="K196" s="35">
        <v>0.12090283</v>
      </c>
      <c r="L196" s="36">
        <v>0.24491653999999999</v>
      </c>
      <c r="M196" s="41"/>
      <c r="N196" s="209">
        <v>1.9994750000000001E-3</v>
      </c>
      <c r="O196" s="41"/>
      <c r="P196" s="206"/>
    </row>
    <row r="197" spans="1:16" ht="15" x14ac:dyDescent="0.2">
      <c r="A197" s="27">
        <v>6</v>
      </c>
      <c r="B197" s="28">
        <v>28601269</v>
      </c>
      <c r="C197" s="28">
        <v>28601519</v>
      </c>
      <c r="D197" s="29">
        <v>3.2891349999999999E-6</v>
      </c>
      <c r="E197" s="114" t="s">
        <v>210</v>
      </c>
      <c r="F197" s="28">
        <v>28601269</v>
      </c>
      <c r="G197" s="115"/>
      <c r="H197" s="140"/>
      <c r="I197" s="42">
        <v>0.37539820000000002</v>
      </c>
      <c r="J197" s="34">
        <v>1.553555E-2</v>
      </c>
      <c r="K197" s="35">
        <v>-4.6809E-3</v>
      </c>
      <c r="L197" s="36">
        <v>0.97823039000000001</v>
      </c>
      <c r="M197" s="89">
        <v>0</v>
      </c>
      <c r="N197" s="208">
        <v>0.22322040000000001</v>
      </c>
      <c r="O197" s="92">
        <f>2/11</f>
        <v>0.18181818181818182</v>
      </c>
      <c r="P197" s="204"/>
    </row>
    <row r="198" spans="1:16" ht="15" x14ac:dyDescent="0.2">
      <c r="A198" s="27"/>
      <c r="B198" s="27"/>
      <c r="C198" s="27"/>
      <c r="D198" s="40"/>
      <c r="E198" s="114" t="s">
        <v>211</v>
      </c>
      <c r="F198" s="28">
        <v>28601271</v>
      </c>
      <c r="G198" s="115"/>
      <c r="H198" s="140"/>
      <c r="I198" s="35">
        <v>0.25904593999999997</v>
      </c>
      <c r="J198" s="61">
        <v>5.0737699999999997E-2</v>
      </c>
      <c r="K198" s="35">
        <v>8.8639519999999999E-2</v>
      </c>
      <c r="L198" s="36">
        <v>0.55254707999999997</v>
      </c>
      <c r="M198" s="41"/>
      <c r="N198" s="208">
        <v>5.2089099999999999E-2</v>
      </c>
      <c r="O198" s="41"/>
      <c r="P198" s="204"/>
    </row>
    <row r="199" spans="1:16" ht="15" x14ac:dyDescent="0.2">
      <c r="A199" s="27"/>
      <c r="B199" s="27"/>
      <c r="C199" s="27"/>
      <c r="D199" s="40"/>
      <c r="E199" s="114" t="s">
        <v>212</v>
      </c>
      <c r="F199" s="28">
        <v>28601365</v>
      </c>
      <c r="G199" s="115"/>
      <c r="H199" s="140"/>
      <c r="I199" s="42">
        <v>0.45195415</v>
      </c>
      <c r="J199" s="34">
        <v>3.3214099999999999E-3</v>
      </c>
      <c r="K199" s="35">
        <v>-3.4456999999999999E-3</v>
      </c>
      <c r="L199" s="36">
        <v>0.98286870000000004</v>
      </c>
      <c r="M199" s="41"/>
      <c r="N199" s="208">
        <v>9.3419080000000002E-2</v>
      </c>
      <c r="O199" s="41"/>
      <c r="P199" s="204"/>
    </row>
    <row r="200" spans="1:16" ht="15" x14ac:dyDescent="0.2">
      <c r="A200" s="27"/>
      <c r="B200" s="27"/>
      <c r="C200" s="27"/>
      <c r="D200" s="40"/>
      <c r="E200" s="114" t="s">
        <v>213</v>
      </c>
      <c r="F200" s="28">
        <v>28601375</v>
      </c>
      <c r="G200" s="115"/>
      <c r="H200" s="140"/>
      <c r="I200" s="42">
        <v>0.30354407999999999</v>
      </c>
      <c r="J200" s="34">
        <v>6.3320900000000003E-3</v>
      </c>
      <c r="K200" s="35">
        <v>-2.3815800000000002E-2</v>
      </c>
      <c r="L200" s="36">
        <v>0.85660122999999999</v>
      </c>
      <c r="M200" s="41"/>
      <c r="N200" s="208">
        <v>0.148701</v>
      </c>
      <c r="O200" s="41"/>
      <c r="P200" s="204"/>
    </row>
    <row r="201" spans="1:16" ht="15" x14ac:dyDescent="0.2">
      <c r="A201" s="27"/>
      <c r="B201" s="27"/>
      <c r="C201" s="27"/>
      <c r="D201" s="40"/>
      <c r="E201" s="114" t="s">
        <v>214</v>
      </c>
      <c r="F201" s="28">
        <v>28601377</v>
      </c>
      <c r="G201" s="115"/>
      <c r="H201" s="140"/>
      <c r="I201" s="42">
        <v>0.46923692</v>
      </c>
      <c r="J201" s="34">
        <v>4.0448699999999999E-3</v>
      </c>
      <c r="K201" s="35">
        <v>1.269672E-2</v>
      </c>
      <c r="L201" s="36">
        <v>0.94413484999999997</v>
      </c>
      <c r="M201" s="41"/>
      <c r="N201" s="208">
        <v>8.4141309999999997E-2</v>
      </c>
      <c r="O201" s="41"/>
      <c r="P201" s="204"/>
    </row>
    <row r="202" spans="1:16" ht="15" x14ac:dyDescent="0.2">
      <c r="A202" s="27"/>
      <c r="B202" s="27"/>
      <c r="C202" s="27"/>
      <c r="D202" s="40"/>
      <c r="E202" s="114" t="s">
        <v>215</v>
      </c>
      <c r="F202" s="28">
        <v>28601417</v>
      </c>
      <c r="G202" s="115"/>
      <c r="H202" s="140"/>
      <c r="I202" s="42">
        <v>0.25147314999999998</v>
      </c>
      <c r="J202" s="34">
        <v>2.1559399999999999E-3</v>
      </c>
      <c r="K202" s="35">
        <v>-8.6396000000000008E-3</v>
      </c>
      <c r="L202" s="36">
        <v>0.92473810999999995</v>
      </c>
      <c r="M202" s="41"/>
      <c r="N202" s="208">
        <v>0.14797386000000001</v>
      </c>
      <c r="O202" s="41"/>
      <c r="P202" s="204"/>
    </row>
    <row r="203" spans="1:16" ht="15" x14ac:dyDescent="0.2">
      <c r="A203" s="27"/>
      <c r="B203" s="27"/>
      <c r="C203" s="27"/>
      <c r="D203" s="40"/>
      <c r="E203" s="114" t="s">
        <v>216</v>
      </c>
      <c r="F203" s="28">
        <v>28601419</v>
      </c>
      <c r="G203" s="115"/>
      <c r="H203" s="140"/>
      <c r="I203" s="42">
        <v>0.35770283000000003</v>
      </c>
      <c r="J203" s="34">
        <v>6.4513799999999996E-3</v>
      </c>
      <c r="K203" s="35">
        <v>-1.2591099999999999E-2</v>
      </c>
      <c r="L203" s="36">
        <v>0.93237024999999996</v>
      </c>
      <c r="M203" s="41"/>
      <c r="N203" s="208">
        <v>6.5761219999999995E-2</v>
      </c>
      <c r="O203" s="41"/>
      <c r="P203" s="204"/>
    </row>
    <row r="204" spans="1:16" ht="15" x14ac:dyDescent="0.2">
      <c r="A204" s="27"/>
      <c r="B204" s="27"/>
      <c r="C204" s="27"/>
      <c r="D204" s="40"/>
      <c r="E204" s="114" t="s">
        <v>217</v>
      </c>
      <c r="F204" s="28">
        <v>28601440</v>
      </c>
      <c r="G204" s="115"/>
      <c r="H204" s="140"/>
      <c r="I204" s="42">
        <v>0.32435761000000002</v>
      </c>
      <c r="J204" s="34">
        <v>7.9214300000000001E-3</v>
      </c>
      <c r="K204" s="35">
        <v>-2.37711E-2</v>
      </c>
      <c r="L204" s="36">
        <v>0.86214882000000004</v>
      </c>
      <c r="M204" s="41"/>
      <c r="N204" s="208">
        <v>0.1989177</v>
      </c>
      <c r="O204" s="41"/>
      <c r="P204" s="204"/>
    </row>
    <row r="205" spans="1:16" ht="15" x14ac:dyDescent="0.2">
      <c r="A205" s="27"/>
      <c r="B205" s="27"/>
      <c r="C205" s="27"/>
      <c r="D205" s="40"/>
      <c r="E205" s="114" t="s">
        <v>218</v>
      </c>
      <c r="F205" s="28">
        <v>28601443</v>
      </c>
      <c r="G205" s="115"/>
      <c r="H205" s="140"/>
      <c r="I205" s="42">
        <v>0.29112280000000001</v>
      </c>
      <c r="J205" s="34">
        <v>8.7580899999999996E-3</v>
      </c>
      <c r="K205" s="35">
        <v>-4.2030000000000001E-3</v>
      </c>
      <c r="L205" s="36">
        <v>0.97341348000000005</v>
      </c>
      <c r="M205" s="41"/>
      <c r="N205" s="208">
        <v>7.7085840000000003E-2</v>
      </c>
      <c r="O205" s="41"/>
      <c r="P205" s="204"/>
    </row>
    <row r="206" spans="1:16" ht="15" x14ac:dyDescent="0.2">
      <c r="A206" s="27"/>
      <c r="B206" s="27"/>
      <c r="C206" s="27"/>
      <c r="D206" s="40"/>
      <c r="E206" s="114" t="s">
        <v>219</v>
      </c>
      <c r="F206" s="28">
        <v>28601477</v>
      </c>
      <c r="G206" s="115"/>
      <c r="H206" s="140"/>
      <c r="I206" s="42">
        <v>0.34564466999999999</v>
      </c>
      <c r="J206" s="34">
        <v>2.0022799999999999E-3</v>
      </c>
      <c r="K206" s="35">
        <v>7.6978799999999998E-3</v>
      </c>
      <c r="L206" s="36">
        <v>0.94132696999999999</v>
      </c>
      <c r="M206" s="41"/>
      <c r="N206" s="209">
        <v>4.2022030000000002E-2</v>
      </c>
      <c r="O206" s="41"/>
      <c r="P206" s="206"/>
    </row>
    <row r="207" spans="1:16" ht="15" x14ac:dyDescent="0.2">
      <c r="A207" s="27"/>
      <c r="B207" s="27"/>
      <c r="C207" s="27"/>
      <c r="D207" s="40"/>
      <c r="E207" s="114" t="s">
        <v>220</v>
      </c>
      <c r="F207" s="28">
        <v>28601519</v>
      </c>
      <c r="G207" s="115"/>
      <c r="H207" s="140"/>
      <c r="I207" s="42">
        <v>0.29806758</v>
      </c>
      <c r="J207" s="34">
        <v>2.756583E-2</v>
      </c>
      <c r="K207" s="35">
        <v>9.7922600000000005E-3</v>
      </c>
      <c r="L207" s="36">
        <v>0.95021688999999998</v>
      </c>
      <c r="M207" s="41"/>
      <c r="N207" s="209">
        <v>3.6176470000000002E-2</v>
      </c>
      <c r="O207" s="41"/>
      <c r="P207" s="206"/>
    </row>
    <row r="208" spans="1:16" ht="15" x14ac:dyDescent="0.2">
      <c r="A208" s="27">
        <v>6</v>
      </c>
      <c r="B208" s="28">
        <v>30881464</v>
      </c>
      <c r="C208" s="28">
        <v>30881766</v>
      </c>
      <c r="D208" s="29">
        <v>1.3854540000000001E-4</v>
      </c>
      <c r="E208" s="114" t="s">
        <v>224</v>
      </c>
      <c r="F208" s="28">
        <v>30881464</v>
      </c>
      <c r="G208" s="88" t="s">
        <v>222</v>
      </c>
      <c r="H208" s="32" t="s">
        <v>223</v>
      </c>
      <c r="I208" s="35">
        <v>3.6658139999999999E-2</v>
      </c>
      <c r="J208" s="61">
        <v>0.68645942000000004</v>
      </c>
      <c r="K208" s="42">
        <v>0.26188857999999998</v>
      </c>
      <c r="L208" s="43">
        <v>9.1924699999999995E-3</v>
      </c>
      <c r="M208" s="37">
        <f>1/15</f>
        <v>6.6666666666666666E-2</v>
      </c>
      <c r="N208" s="209">
        <v>1.514201E-3</v>
      </c>
      <c r="O208" s="37">
        <f>3/15</f>
        <v>0.2</v>
      </c>
      <c r="P208" s="206"/>
    </row>
    <row r="209" spans="1:16" ht="15" x14ac:dyDescent="0.2">
      <c r="A209" s="27"/>
      <c r="B209" s="28"/>
      <c r="C209" s="28"/>
      <c r="D209" s="40"/>
      <c r="E209" s="114" t="s">
        <v>225</v>
      </c>
      <c r="F209" s="28">
        <v>30881484</v>
      </c>
      <c r="G209" s="88" t="s">
        <v>222</v>
      </c>
      <c r="H209" s="32" t="s">
        <v>223</v>
      </c>
      <c r="I209" s="42">
        <v>0.20446882</v>
      </c>
      <c r="J209" s="34">
        <v>1.9008E-3</v>
      </c>
      <c r="K209" s="35">
        <v>7.8474829999999995E-2</v>
      </c>
      <c r="L209" s="36">
        <v>0.22574425000000001</v>
      </c>
      <c r="M209" s="41"/>
      <c r="N209" s="209">
        <v>1.1970445E-2</v>
      </c>
      <c r="O209" s="41"/>
      <c r="P209" s="206"/>
    </row>
    <row r="210" spans="1:16" ht="15" x14ac:dyDescent="0.2">
      <c r="A210" s="27"/>
      <c r="B210" s="28"/>
      <c r="C210" s="28"/>
      <c r="D210" s="40"/>
      <c r="E210" s="114" t="s">
        <v>226</v>
      </c>
      <c r="F210" s="28">
        <v>30881549</v>
      </c>
      <c r="G210" s="88" t="s">
        <v>222</v>
      </c>
      <c r="H210" s="32" t="s">
        <v>223</v>
      </c>
      <c r="I210" s="42">
        <v>0.10844813</v>
      </c>
      <c r="J210" s="34">
        <v>2.7171700000000001E-3</v>
      </c>
      <c r="K210" s="35">
        <v>-9.7204000000000006E-3</v>
      </c>
      <c r="L210" s="36">
        <v>0.80678439000000002</v>
      </c>
      <c r="M210" s="41"/>
      <c r="N210" s="208">
        <v>0.31992963000000002</v>
      </c>
      <c r="O210" s="41"/>
      <c r="P210" s="204"/>
    </row>
    <row r="211" spans="1:16" ht="15" x14ac:dyDescent="0.2">
      <c r="A211" s="27"/>
      <c r="B211" s="28"/>
      <c r="C211" s="28"/>
      <c r="D211" s="40"/>
      <c r="E211" s="114" t="s">
        <v>227</v>
      </c>
      <c r="F211" s="28">
        <v>30881560</v>
      </c>
      <c r="G211" s="88" t="s">
        <v>222</v>
      </c>
      <c r="H211" s="32" t="s">
        <v>223</v>
      </c>
      <c r="I211" s="42">
        <v>8.9519269999999998E-2</v>
      </c>
      <c r="J211" s="34">
        <v>4.9454560000000002E-2</v>
      </c>
      <c r="K211" s="35">
        <v>4.9342800000000001E-3</v>
      </c>
      <c r="L211" s="36">
        <v>0.91207221000000005</v>
      </c>
      <c r="M211" s="41"/>
      <c r="N211" s="208">
        <v>0.22064951499999999</v>
      </c>
      <c r="O211" s="41"/>
      <c r="P211" s="204"/>
    </row>
    <row r="212" spans="1:16" ht="15" x14ac:dyDescent="0.2">
      <c r="A212" s="27"/>
      <c r="B212" s="28"/>
      <c r="C212" s="28"/>
      <c r="D212" s="40"/>
      <c r="E212" s="114" t="s">
        <v>228</v>
      </c>
      <c r="F212" s="28">
        <v>30881562</v>
      </c>
      <c r="G212" s="88" t="s">
        <v>222</v>
      </c>
      <c r="H212" s="32" t="s">
        <v>223</v>
      </c>
      <c r="I212" s="42">
        <v>0.16294491</v>
      </c>
      <c r="J212" s="34">
        <v>6.17294E-3</v>
      </c>
      <c r="K212" s="35">
        <v>-4.0832399999999998E-2</v>
      </c>
      <c r="L212" s="36">
        <v>0.48095673</v>
      </c>
      <c r="M212" s="41"/>
      <c r="N212" s="208">
        <v>0.99519857</v>
      </c>
      <c r="O212" s="41"/>
      <c r="P212" s="204"/>
    </row>
    <row r="213" spans="1:16" ht="15" x14ac:dyDescent="0.2">
      <c r="A213" s="27"/>
      <c r="B213" s="28"/>
      <c r="C213" s="28"/>
      <c r="D213" s="40"/>
      <c r="E213" s="114" t="s">
        <v>229</v>
      </c>
      <c r="F213" s="28">
        <v>30881571</v>
      </c>
      <c r="G213" s="88" t="s">
        <v>222</v>
      </c>
      <c r="H213" s="32" t="s">
        <v>223</v>
      </c>
      <c r="I213" s="42">
        <v>0.10465497999999999</v>
      </c>
      <c r="J213" s="34">
        <v>1.0590199999999999E-2</v>
      </c>
      <c r="K213" s="35">
        <v>-2.7211000000000002E-3</v>
      </c>
      <c r="L213" s="36">
        <v>0.95136743000000001</v>
      </c>
      <c r="M213" s="41"/>
      <c r="N213" s="208">
        <v>0.44473396300000001</v>
      </c>
      <c r="O213" s="41"/>
      <c r="P213" s="204"/>
    </row>
    <row r="214" spans="1:16" ht="15" x14ac:dyDescent="0.2">
      <c r="A214" s="27"/>
      <c r="B214" s="28"/>
      <c r="C214" s="28"/>
      <c r="D214" s="40"/>
      <c r="E214" s="114" t="s">
        <v>230</v>
      </c>
      <c r="F214" s="28">
        <v>30881579</v>
      </c>
      <c r="G214" s="88" t="s">
        <v>222</v>
      </c>
      <c r="H214" s="32" t="s">
        <v>223</v>
      </c>
      <c r="I214" s="35">
        <v>6.5848149999999994E-2</v>
      </c>
      <c r="J214" s="61">
        <v>9.3783630000000007E-2</v>
      </c>
      <c r="K214" s="35">
        <v>-2.8901999999999999E-3</v>
      </c>
      <c r="L214" s="36">
        <v>0.95003464000000004</v>
      </c>
      <c r="M214" s="41"/>
      <c r="N214" s="208">
        <v>0.58589507600000001</v>
      </c>
      <c r="O214" s="41"/>
      <c r="P214" s="204"/>
    </row>
    <row r="215" spans="1:16" ht="15" x14ac:dyDescent="0.2">
      <c r="A215" s="27"/>
      <c r="B215" s="28"/>
      <c r="C215" s="28"/>
      <c r="D215" s="40"/>
      <c r="E215" s="114" t="s">
        <v>231</v>
      </c>
      <c r="F215" s="28">
        <v>30881643</v>
      </c>
      <c r="G215" s="88" t="s">
        <v>222</v>
      </c>
      <c r="H215" s="32" t="s">
        <v>223</v>
      </c>
      <c r="I215" s="42">
        <v>0.15215358000000001</v>
      </c>
      <c r="J215" s="34">
        <v>4.6538100000000004E-3</v>
      </c>
      <c r="K215" s="35">
        <v>-8.0263000000000001E-3</v>
      </c>
      <c r="L215" s="36">
        <v>0.90640038000000001</v>
      </c>
      <c r="M215" s="41"/>
      <c r="N215" s="208">
        <v>0.56822868100000001</v>
      </c>
      <c r="O215" s="41"/>
      <c r="P215" s="204"/>
    </row>
    <row r="216" spans="1:16" ht="15" x14ac:dyDescent="0.2">
      <c r="A216" s="27"/>
      <c r="B216" s="28"/>
      <c r="C216" s="28"/>
      <c r="D216" s="40"/>
      <c r="E216" s="114" t="s">
        <v>232</v>
      </c>
      <c r="F216" s="28">
        <v>30881645</v>
      </c>
      <c r="G216" s="88" t="s">
        <v>222</v>
      </c>
      <c r="H216" s="32" t="s">
        <v>223</v>
      </c>
      <c r="I216" s="35">
        <v>9.404991E-2</v>
      </c>
      <c r="J216" s="61">
        <v>5.3632720000000002E-2</v>
      </c>
      <c r="K216" s="35">
        <v>-3.0376999999999999E-3</v>
      </c>
      <c r="L216" s="36">
        <v>0.9606481</v>
      </c>
      <c r="M216" s="41"/>
      <c r="N216" s="208">
        <v>0.350148297</v>
      </c>
      <c r="O216" s="41"/>
      <c r="P216" s="204"/>
    </row>
    <row r="217" spans="1:16" ht="15" x14ac:dyDescent="0.2">
      <c r="A217" s="27"/>
      <c r="B217" s="28"/>
      <c r="C217" s="28"/>
      <c r="D217" s="40"/>
      <c r="E217" s="114" t="s">
        <v>233</v>
      </c>
      <c r="F217" s="28">
        <v>30881658</v>
      </c>
      <c r="G217" s="88" t="s">
        <v>222</v>
      </c>
      <c r="H217" s="32" t="s">
        <v>223</v>
      </c>
      <c r="I217" s="42">
        <v>0.24060207</v>
      </c>
      <c r="J217" s="34">
        <v>4.1010700000000001E-3</v>
      </c>
      <c r="K217" s="35">
        <v>5.2397060000000002E-2</v>
      </c>
      <c r="L217" s="36">
        <v>0.60993885999999997</v>
      </c>
      <c r="M217" s="41"/>
      <c r="N217" s="208">
        <v>0.14347153900000001</v>
      </c>
      <c r="O217" s="41"/>
      <c r="P217" s="204"/>
    </row>
    <row r="218" spans="1:16" ht="15" x14ac:dyDescent="0.2">
      <c r="A218" s="27"/>
      <c r="B218" s="28"/>
      <c r="C218" s="28"/>
      <c r="D218" s="40"/>
      <c r="E218" s="114" t="s">
        <v>234</v>
      </c>
      <c r="F218" s="28">
        <v>30881664</v>
      </c>
      <c r="G218" s="88" t="s">
        <v>222</v>
      </c>
      <c r="H218" s="32" t="s">
        <v>223</v>
      </c>
      <c r="I218" s="42">
        <v>0.34512800999999999</v>
      </c>
      <c r="J218" s="34">
        <v>4.5853500000000002E-3</v>
      </c>
      <c r="K218" s="35">
        <v>9.6688129999999997E-2</v>
      </c>
      <c r="L218" s="36">
        <v>0.45604897999999999</v>
      </c>
      <c r="M218" s="41"/>
      <c r="N218" s="208">
        <v>7.3646185000000003E-2</v>
      </c>
      <c r="O218" s="41"/>
      <c r="P218" s="204"/>
    </row>
    <row r="219" spans="1:16" ht="15" x14ac:dyDescent="0.2">
      <c r="A219" s="27"/>
      <c r="B219" s="28"/>
      <c r="C219" s="28"/>
      <c r="D219" s="40"/>
      <c r="E219" s="114" t="s">
        <v>235</v>
      </c>
      <c r="F219" s="28">
        <v>30881728</v>
      </c>
      <c r="G219" s="88" t="s">
        <v>222</v>
      </c>
      <c r="H219" s="32" t="s">
        <v>223</v>
      </c>
      <c r="I219" s="42">
        <v>0.17628005999999999</v>
      </c>
      <c r="J219" s="34">
        <v>1.2845219999999999E-2</v>
      </c>
      <c r="K219" s="35">
        <v>1.6647229999999999E-2</v>
      </c>
      <c r="L219" s="36">
        <v>0.87101746000000002</v>
      </c>
      <c r="M219" s="41"/>
      <c r="N219" s="208">
        <v>0.323905522</v>
      </c>
      <c r="O219" s="41"/>
      <c r="P219" s="204"/>
    </row>
    <row r="220" spans="1:16" ht="15" x14ac:dyDescent="0.2">
      <c r="A220" s="27"/>
      <c r="B220" s="28"/>
      <c r="C220" s="28"/>
      <c r="D220" s="40"/>
      <c r="E220" s="114" t="s">
        <v>236</v>
      </c>
      <c r="F220" s="28">
        <v>30881740</v>
      </c>
      <c r="G220" s="88" t="s">
        <v>222</v>
      </c>
      <c r="H220" s="32" t="s">
        <v>223</v>
      </c>
      <c r="I220" s="42">
        <v>0.32035570000000002</v>
      </c>
      <c r="J220" s="34">
        <v>1.8736600000000001E-3</v>
      </c>
      <c r="K220" s="35">
        <v>0.12540356999999999</v>
      </c>
      <c r="L220" s="36">
        <v>0.11173259000000001</v>
      </c>
      <c r="M220" s="41"/>
      <c r="N220" s="209">
        <v>2.5273154999999999E-2</v>
      </c>
      <c r="O220" s="41"/>
      <c r="P220" s="206"/>
    </row>
    <row r="221" spans="1:16" ht="15" x14ac:dyDescent="0.2">
      <c r="A221" s="27"/>
      <c r="B221" s="28"/>
      <c r="C221" s="28"/>
      <c r="D221" s="40"/>
      <c r="E221" s="114" t="s">
        <v>237</v>
      </c>
      <c r="F221" s="28">
        <v>30881764</v>
      </c>
      <c r="G221" s="88" t="s">
        <v>238</v>
      </c>
      <c r="H221" s="32" t="s">
        <v>239</v>
      </c>
      <c r="I221" s="35">
        <v>0.17355767999999999</v>
      </c>
      <c r="J221" s="61">
        <v>8.3281800000000003E-2</v>
      </c>
      <c r="K221" s="35">
        <v>3.0378229999999999E-2</v>
      </c>
      <c r="L221" s="36">
        <v>0.72014834000000005</v>
      </c>
      <c r="M221" s="41"/>
      <c r="N221" s="208">
        <v>0.45304950999999999</v>
      </c>
      <c r="O221" s="41"/>
      <c r="P221" s="204"/>
    </row>
    <row r="222" spans="1:16" ht="15" x14ac:dyDescent="0.2">
      <c r="A222" s="27"/>
      <c r="B222" s="28"/>
      <c r="C222" s="28"/>
      <c r="D222" s="40"/>
      <c r="E222" s="114" t="s">
        <v>240</v>
      </c>
      <c r="F222" s="28">
        <v>30881766</v>
      </c>
      <c r="G222" s="88" t="s">
        <v>238</v>
      </c>
      <c r="H222" s="32" t="s">
        <v>239</v>
      </c>
      <c r="I222" s="35">
        <v>0.10436853</v>
      </c>
      <c r="J222" s="61">
        <v>0.18895289000000001</v>
      </c>
      <c r="K222" s="35">
        <v>4.534705E-2</v>
      </c>
      <c r="L222" s="36">
        <v>0.54097726999999995</v>
      </c>
      <c r="M222" s="41"/>
      <c r="N222" s="208">
        <v>0.25629645000000001</v>
      </c>
      <c r="O222" s="41"/>
      <c r="P222" s="204"/>
    </row>
    <row r="223" spans="1:16" ht="15" x14ac:dyDescent="0.2">
      <c r="A223" s="27">
        <v>6</v>
      </c>
      <c r="B223" s="28">
        <v>31650735</v>
      </c>
      <c r="C223" s="28">
        <v>31651362</v>
      </c>
      <c r="D223" s="141">
        <v>0</v>
      </c>
      <c r="E223" s="114" t="s">
        <v>403</v>
      </c>
      <c r="F223" s="28">
        <v>31650735</v>
      </c>
      <c r="G223" s="115"/>
      <c r="H223" s="140"/>
      <c r="I223" s="42">
        <v>0.66063168000000005</v>
      </c>
      <c r="J223" s="34">
        <v>6.9205000000000004E-4</v>
      </c>
      <c r="K223" s="35">
        <v>0.17549385000000001</v>
      </c>
      <c r="L223" s="36">
        <v>0.29839902000000001</v>
      </c>
      <c r="M223" s="89">
        <v>0</v>
      </c>
      <c r="N223" s="208">
        <v>0.21656294000000001</v>
      </c>
      <c r="O223" s="92">
        <f>1/21</f>
        <v>4.7619047619047616E-2</v>
      </c>
      <c r="P223" s="204"/>
    </row>
    <row r="224" spans="1:16" ht="15" x14ac:dyDescent="0.2">
      <c r="A224" s="27"/>
      <c r="B224" s="27"/>
      <c r="C224" s="27"/>
      <c r="D224" s="40"/>
      <c r="E224" s="114" t="s">
        <v>404</v>
      </c>
      <c r="F224" s="28">
        <v>31650760</v>
      </c>
      <c r="G224" s="115"/>
      <c r="H224" s="140"/>
      <c r="I224" s="42">
        <v>0.59847996999999997</v>
      </c>
      <c r="J224" s="34">
        <v>1.5586899999999999E-3</v>
      </c>
      <c r="K224" s="35">
        <v>0.18261110999999999</v>
      </c>
      <c r="L224" s="36">
        <v>0.30382442999999998</v>
      </c>
      <c r="M224" s="41"/>
      <c r="N224" s="208">
        <v>0.21964276999999999</v>
      </c>
      <c r="O224" s="41"/>
      <c r="P224" s="204"/>
    </row>
    <row r="225" spans="1:16" ht="15" x14ac:dyDescent="0.2">
      <c r="A225" s="27"/>
      <c r="B225" s="27"/>
      <c r="C225" s="27"/>
      <c r="D225" s="40"/>
      <c r="E225" s="114" t="s">
        <v>405</v>
      </c>
      <c r="F225" s="28">
        <v>31650786</v>
      </c>
      <c r="G225" s="115"/>
      <c r="H225" s="140"/>
      <c r="I225" s="42">
        <v>0.67065874999999997</v>
      </c>
      <c r="J225" s="58">
        <v>2.6429999999999997E-4</v>
      </c>
      <c r="K225" s="35">
        <v>0.17160220000000001</v>
      </c>
      <c r="L225" s="36">
        <v>0.33094857999999999</v>
      </c>
      <c r="M225" s="41"/>
      <c r="N225" s="208">
        <v>0.21891256000000001</v>
      </c>
      <c r="O225" s="41"/>
      <c r="P225" s="204"/>
    </row>
    <row r="226" spans="1:16" ht="15" x14ac:dyDescent="0.2">
      <c r="A226" s="27"/>
      <c r="B226" s="27"/>
      <c r="C226" s="27"/>
      <c r="D226" s="40"/>
      <c r="E226" s="114" t="s">
        <v>406</v>
      </c>
      <c r="F226" s="28">
        <v>31650790</v>
      </c>
      <c r="G226" s="115"/>
      <c r="H226" s="140"/>
      <c r="I226" s="42">
        <v>0.49974151</v>
      </c>
      <c r="J226" s="34">
        <v>1.9398600000000001E-3</v>
      </c>
      <c r="K226" s="35">
        <v>0.18550725000000001</v>
      </c>
      <c r="L226" s="36">
        <v>0.24062333999999999</v>
      </c>
      <c r="M226" s="41"/>
      <c r="N226" s="208">
        <v>0.14277497</v>
      </c>
      <c r="O226" s="41"/>
      <c r="P226" s="204"/>
    </row>
    <row r="227" spans="1:16" ht="15" x14ac:dyDescent="0.2">
      <c r="A227" s="27"/>
      <c r="B227" s="27"/>
      <c r="C227" s="27"/>
      <c r="D227" s="40"/>
      <c r="E227" s="114" t="s">
        <v>407</v>
      </c>
      <c r="F227" s="28">
        <v>31650808</v>
      </c>
      <c r="G227" s="115"/>
      <c r="H227" s="140"/>
      <c r="I227" s="42">
        <v>0.53049986000000005</v>
      </c>
      <c r="J227" s="34">
        <v>3.8375499999999999E-3</v>
      </c>
      <c r="K227" s="35">
        <v>0.19506660000000001</v>
      </c>
      <c r="L227" s="36">
        <v>0.2603317</v>
      </c>
      <c r="M227" s="41"/>
      <c r="N227" s="208">
        <v>9.4153539999999994E-2</v>
      </c>
      <c r="O227" s="41"/>
      <c r="P227" s="204"/>
    </row>
    <row r="228" spans="1:16" ht="15" x14ac:dyDescent="0.2">
      <c r="A228" s="27"/>
      <c r="B228" s="27"/>
      <c r="C228" s="27"/>
      <c r="D228" s="40"/>
      <c r="E228" s="114" t="s">
        <v>408</v>
      </c>
      <c r="F228" s="28">
        <v>31650835</v>
      </c>
      <c r="G228" s="115"/>
      <c r="H228" s="140"/>
      <c r="I228" s="42">
        <v>0.35626597999999998</v>
      </c>
      <c r="J228" s="34">
        <v>1.9528200000000001E-3</v>
      </c>
      <c r="K228" s="35">
        <v>0.13430669000000001</v>
      </c>
      <c r="L228" s="36">
        <v>0.25502016999999999</v>
      </c>
      <c r="M228" s="41"/>
      <c r="N228" s="208">
        <v>0.15666541</v>
      </c>
      <c r="O228" s="41"/>
      <c r="P228" s="204"/>
    </row>
    <row r="229" spans="1:16" ht="15" x14ac:dyDescent="0.2">
      <c r="A229" s="27"/>
      <c r="B229" s="27"/>
      <c r="C229" s="27"/>
      <c r="D229" s="40"/>
      <c r="E229" s="114" t="s">
        <v>409</v>
      </c>
      <c r="F229" s="28">
        <v>31650850</v>
      </c>
      <c r="G229" s="115"/>
      <c r="H229" s="140"/>
      <c r="I229" s="42">
        <v>0.53859305000000002</v>
      </c>
      <c r="J229" s="34">
        <v>1.1176000000000001E-3</v>
      </c>
      <c r="K229" s="35">
        <v>0.25877043</v>
      </c>
      <c r="L229" s="36">
        <v>9.8601670000000002E-2</v>
      </c>
      <c r="M229" s="41"/>
      <c r="N229" s="208">
        <v>6.0643790000000003E-2</v>
      </c>
      <c r="O229" s="41"/>
      <c r="P229" s="204"/>
    </row>
    <row r="230" spans="1:16" ht="15" x14ac:dyDescent="0.2">
      <c r="A230" s="27"/>
      <c r="B230" s="27"/>
      <c r="C230" s="27"/>
      <c r="D230" s="40"/>
      <c r="E230" s="114" t="s">
        <v>410</v>
      </c>
      <c r="F230" s="28">
        <v>31650916</v>
      </c>
      <c r="G230" s="115"/>
      <c r="H230" s="140"/>
      <c r="I230" s="42">
        <v>0.64611346000000003</v>
      </c>
      <c r="J230" s="34">
        <v>6.6803999999999995E-4</v>
      </c>
      <c r="K230" s="35">
        <v>0.27672549000000002</v>
      </c>
      <c r="L230" s="36">
        <v>0.11414597</v>
      </c>
      <c r="M230" s="41"/>
      <c r="N230" s="208">
        <v>9.1907649999999994E-2</v>
      </c>
      <c r="O230" s="41"/>
      <c r="P230" s="204"/>
    </row>
    <row r="231" spans="1:16" ht="15" x14ac:dyDescent="0.2">
      <c r="A231" s="27"/>
      <c r="B231" s="27"/>
      <c r="C231" s="27"/>
      <c r="D231" s="40"/>
      <c r="E231" s="114" t="s">
        <v>411</v>
      </c>
      <c r="F231" s="28">
        <v>31650930</v>
      </c>
      <c r="G231" s="115"/>
      <c r="H231" s="140"/>
      <c r="I231" s="42">
        <v>0.49409091999999999</v>
      </c>
      <c r="J231" s="58">
        <v>1.8382000000000001E-4</v>
      </c>
      <c r="K231" s="35">
        <v>0.14678683000000001</v>
      </c>
      <c r="L231" s="36">
        <v>0.19848927</v>
      </c>
      <c r="M231" s="41"/>
      <c r="N231" s="208">
        <v>0.10289204</v>
      </c>
      <c r="O231" s="41"/>
      <c r="P231" s="204"/>
    </row>
    <row r="232" spans="1:16" ht="15" x14ac:dyDescent="0.2">
      <c r="A232" s="27"/>
      <c r="B232" s="27"/>
      <c r="C232" s="27"/>
      <c r="D232" s="40"/>
      <c r="E232" s="114" t="s">
        <v>412</v>
      </c>
      <c r="F232" s="28">
        <v>31651020</v>
      </c>
      <c r="G232" s="115"/>
      <c r="H232" s="140"/>
      <c r="I232" s="42">
        <v>0.68830939000000002</v>
      </c>
      <c r="J232" s="58">
        <v>5.38E-5</v>
      </c>
      <c r="K232" s="35">
        <v>0.20898824999999999</v>
      </c>
      <c r="L232" s="36">
        <v>0.15888016999999999</v>
      </c>
      <c r="M232" s="41"/>
      <c r="N232" s="208">
        <v>7.0413760000000006E-2</v>
      </c>
      <c r="O232" s="41"/>
      <c r="P232" s="204"/>
    </row>
    <row r="233" spans="1:16" ht="15" x14ac:dyDescent="0.2">
      <c r="A233" s="27"/>
      <c r="B233" s="27"/>
      <c r="C233" s="27"/>
      <c r="D233" s="40"/>
      <c r="E233" s="114" t="s">
        <v>413</v>
      </c>
      <c r="F233" s="28">
        <v>31651029</v>
      </c>
      <c r="G233" s="115"/>
      <c r="H233" s="140"/>
      <c r="I233" s="42">
        <v>0.74595482000000002</v>
      </c>
      <c r="J233" s="58">
        <v>2.5462999999999999E-4</v>
      </c>
      <c r="K233" s="35">
        <v>0.21304284000000001</v>
      </c>
      <c r="L233" s="36">
        <v>0.24500487000000001</v>
      </c>
      <c r="M233" s="41"/>
      <c r="N233" s="208">
        <v>0.13008123999999999</v>
      </c>
      <c r="O233" s="41"/>
      <c r="P233" s="204"/>
    </row>
    <row r="234" spans="1:16" ht="15" x14ac:dyDescent="0.2">
      <c r="A234" s="27"/>
      <c r="B234" s="27"/>
      <c r="C234" s="27"/>
      <c r="D234" s="40"/>
      <c r="E234" s="114" t="s">
        <v>414</v>
      </c>
      <c r="F234" s="28">
        <v>31651059</v>
      </c>
      <c r="G234" s="115"/>
      <c r="H234" s="140"/>
      <c r="I234" s="42">
        <v>0.32495822000000002</v>
      </c>
      <c r="J234" s="58">
        <v>3.6768E-4</v>
      </c>
      <c r="K234" s="35">
        <v>0.10514194</v>
      </c>
      <c r="L234" s="36">
        <v>0.18966536000000001</v>
      </c>
      <c r="M234" s="41"/>
      <c r="N234" s="208">
        <v>8.857959E-2</v>
      </c>
      <c r="O234" s="41"/>
      <c r="P234" s="204"/>
    </row>
    <row r="235" spans="1:16" ht="15" x14ac:dyDescent="0.2">
      <c r="A235" s="27"/>
      <c r="B235" s="27"/>
      <c r="C235" s="27"/>
      <c r="D235" s="40"/>
      <c r="E235" s="114" t="s">
        <v>415</v>
      </c>
      <c r="F235" s="28">
        <v>31651070</v>
      </c>
      <c r="G235" s="115"/>
      <c r="H235" s="140"/>
      <c r="I235" s="42">
        <v>0.30741686000000001</v>
      </c>
      <c r="J235" s="58">
        <v>2.0150999999999999E-4</v>
      </c>
      <c r="K235" s="35">
        <v>0.15209386999999999</v>
      </c>
      <c r="L235" s="36">
        <v>8.2618730000000001E-2</v>
      </c>
      <c r="M235" s="41"/>
      <c r="N235" s="209">
        <v>4.0722590000000003E-2</v>
      </c>
      <c r="O235" s="41"/>
      <c r="P235" s="206"/>
    </row>
    <row r="236" spans="1:16" ht="15" x14ac:dyDescent="0.2">
      <c r="A236" s="27"/>
      <c r="B236" s="27"/>
      <c r="C236" s="27"/>
      <c r="D236" s="40"/>
      <c r="E236" s="114" t="s">
        <v>416</v>
      </c>
      <c r="F236" s="28">
        <v>31651094</v>
      </c>
      <c r="G236" s="115"/>
      <c r="H236" s="140"/>
      <c r="I236" s="42">
        <v>0.35504426</v>
      </c>
      <c r="J236" s="58">
        <v>1.5885000000000001E-4</v>
      </c>
      <c r="K236" s="35">
        <v>8.1071859999999996E-2</v>
      </c>
      <c r="L236" s="36">
        <v>0.36016591999999997</v>
      </c>
      <c r="M236" s="41"/>
      <c r="N236" s="208">
        <v>0.14287241000000001</v>
      </c>
      <c r="O236" s="41"/>
      <c r="P236" s="204"/>
    </row>
    <row r="237" spans="1:16" ht="15" x14ac:dyDescent="0.2">
      <c r="A237" s="27"/>
      <c r="B237" s="27"/>
      <c r="C237" s="27"/>
      <c r="D237" s="40"/>
      <c r="E237" s="114" t="s">
        <v>417</v>
      </c>
      <c r="F237" s="28">
        <v>31651151</v>
      </c>
      <c r="G237" s="115"/>
      <c r="H237" s="140"/>
      <c r="I237" s="42">
        <v>0.63288730999999998</v>
      </c>
      <c r="J237" s="58">
        <v>4.1931E-4</v>
      </c>
      <c r="K237" s="35">
        <v>0.26560193999999998</v>
      </c>
      <c r="L237" s="36">
        <v>0.11855983</v>
      </c>
      <c r="M237" s="41"/>
      <c r="N237" s="208">
        <v>0.10320184</v>
      </c>
      <c r="O237" s="41"/>
      <c r="P237" s="204"/>
    </row>
    <row r="238" spans="1:16" ht="15" x14ac:dyDescent="0.2">
      <c r="A238" s="27"/>
      <c r="B238" s="27"/>
      <c r="C238" s="27"/>
      <c r="D238" s="40"/>
      <c r="E238" s="114" t="s">
        <v>418</v>
      </c>
      <c r="F238" s="28">
        <v>31651158</v>
      </c>
      <c r="G238" s="115"/>
      <c r="H238" s="140"/>
      <c r="I238" s="42">
        <v>0.63019106999999996</v>
      </c>
      <c r="J238" s="58">
        <v>2.8322999999999998E-4</v>
      </c>
      <c r="K238" s="35">
        <v>0.17789532</v>
      </c>
      <c r="L238" s="36">
        <v>0.28812974000000002</v>
      </c>
      <c r="M238" s="41"/>
      <c r="N238" s="208">
        <v>0.13697915999999999</v>
      </c>
      <c r="O238" s="41"/>
      <c r="P238" s="204"/>
    </row>
    <row r="239" spans="1:16" ht="15" x14ac:dyDescent="0.2">
      <c r="A239" s="27"/>
      <c r="B239" s="27"/>
      <c r="C239" s="27"/>
      <c r="D239" s="40"/>
      <c r="E239" s="114" t="s">
        <v>419</v>
      </c>
      <c r="F239" s="28">
        <v>31651249</v>
      </c>
      <c r="G239" s="115"/>
      <c r="H239" s="140"/>
      <c r="I239" s="42">
        <v>0.58117803000000001</v>
      </c>
      <c r="J239" s="34">
        <v>1.76359E-3</v>
      </c>
      <c r="K239" s="35">
        <v>0.24477397000000001</v>
      </c>
      <c r="L239" s="36">
        <v>0.20430770000000001</v>
      </c>
      <c r="M239" s="41"/>
      <c r="N239" s="208">
        <v>0.10430325999999999</v>
      </c>
      <c r="O239" s="41"/>
      <c r="P239" s="204"/>
    </row>
    <row r="240" spans="1:16" ht="15" x14ac:dyDescent="0.2">
      <c r="A240" s="27"/>
      <c r="B240" s="27"/>
      <c r="C240" s="27"/>
      <c r="D240" s="40"/>
      <c r="E240" s="114" t="s">
        <v>420</v>
      </c>
      <c r="F240" s="28">
        <v>31651278</v>
      </c>
      <c r="G240" s="115"/>
      <c r="H240" s="140"/>
      <c r="I240" s="42">
        <v>0.48189827000000002</v>
      </c>
      <c r="J240" s="58">
        <v>4.6711000000000002E-4</v>
      </c>
      <c r="K240" s="35">
        <v>0.17628131999999999</v>
      </c>
      <c r="L240" s="36">
        <v>0.15374652</v>
      </c>
      <c r="M240" s="41"/>
      <c r="N240" s="208">
        <v>0.13684982000000001</v>
      </c>
      <c r="O240" s="41"/>
      <c r="P240" s="204"/>
    </row>
    <row r="241" spans="1:16" ht="15" x14ac:dyDescent="0.2">
      <c r="A241" s="27"/>
      <c r="B241" s="27"/>
      <c r="C241" s="27"/>
      <c r="D241" s="40"/>
      <c r="E241" s="114" t="s">
        <v>421</v>
      </c>
      <c r="F241" s="28">
        <v>31651283</v>
      </c>
      <c r="G241" s="115"/>
      <c r="H241" s="140"/>
      <c r="I241" s="42">
        <v>0.24668601000000001</v>
      </c>
      <c r="J241" s="58">
        <v>5.1296999999999996E-4</v>
      </c>
      <c r="K241" s="35">
        <v>0.12082308999999999</v>
      </c>
      <c r="L241" s="36">
        <v>0.11392885</v>
      </c>
      <c r="M241" s="41"/>
      <c r="N241" s="208">
        <v>6.7150609999999999E-2</v>
      </c>
      <c r="O241" s="41"/>
      <c r="P241" s="204"/>
    </row>
    <row r="242" spans="1:16" ht="15" x14ac:dyDescent="0.2">
      <c r="A242" s="27"/>
      <c r="B242" s="27"/>
      <c r="C242" s="27"/>
      <c r="D242" s="40"/>
      <c r="E242" s="114" t="s">
        <v>422</v>
      </c>
      <c r="F242" s="28">
        <v>31651291</v>
      </c>
      <c r="G242" s="115"/>
      <c r="H242" s="140"/>
      <c r="I242" s="42">
        <v>0.49627312000000001</v>
      </c>
      <c r="J242" s="58">
        <v>2.69E-5</v>
      </c>
      <c r="K242" s="35">
        <v>0.12116913999999999</v>
      </c>
      <c r="L242" s="36">
        <v>0.29127560000000002</v>
      </c>
      <c r="M242" s="41"/>
      <c r="N242" s="208">
        <v>0.15340329</v>
      </c>
      <c r="O242" s="41"/>
      <c r="P242" s="204"/>
    </row>
    <row r="243" spans="1:16" ht="15" x14ac:dyDescent="0.2">
      <c r="A243" s="27"/>
      <c r="B243" s="27"/>
      <c r="C243" s="27"/>
      <c r="D243" s="40"/>
      <c r="E243" s="114" t="s">
        <v>423</v>
      </c>
      <c r="F243" s="28">
        <v>31651362</v>
      </c>
      <c r="G243" s="115"/>
      <c r="H243" s="140"/>
      <c r="I243" s="35">
        <v>2.595745E-2</v>
      </c>
      <c r="J243" s="61">
        <v>0.80140513999999996</v>
      </c>
      <c r="K243" s="35">
        <v>6.9682600000000004E-3</v>
      </c>
      <c r="L243" s="36">
        <v>0.95533129000000006</v>
      </c>
      <c r="M243" s="41"/>
      <c r="N243" s="208">
        <v>0.91266206000000005</v>
      </c>
      <c r="O243" s="41"/>
      <c r="P243" s="204"/>
    </row>
    <row r="244" spans="1:16" ht="15" x14ac:dyDescent="0.2">
      <c r="A244" s="27">
        <v>8</v>
      </c>
      <c r="B244" s="28">
        <v>43131260</v>
      </c>
      <c r="C244" s="28">
        <v>43132507</v>
      </c>
      <c r="D244" s="141">
        <v>0</v>
      </c>
      <c r="E244" s="114" t="s">
        <v>281</v>
      </c>
      <c r="F244" s="28">
        <v>43131260</v>
      </c>
      <c r="G244" s="115"/>
      <c r="H244" s="140"/>
      <c r="I244" s="42">
        <v>0.40630870000000002</v>
      </c>
      <c r="J244" s="34">
        <v>1.9292700000000001E-3</v>
      </c>
      <c r="K244" s="35">
        <v>0.29256684999999999</v>
      </c>
      <c r="L244" s="36">
        <v>5.1908900000000001E-2</v>
      </c>
      <c r="M244" s="37">
        <f>1/8</f>
        <v>0.125</v>
      </c>
      <c r="N244" s="209">
        <v>7.5107539999999997E-3</v>
      </c>
      <c r="O244" s="37">
        <f>7/8</f>
        <v>0.875</v>
      </c>
      <c r="P244" s="206"/>
    </row>
    <row r="245" spans="1:16" ht="15" x14ac:dyDescent="0.2">
      <c r="A245" s="27"/>
      <c r="B245" s="28"/>
      <c r="C245" s="28"/>
      <c r="D245" s="40"/>
      <c r="E245" s="114" t="s">
        <v>282</v>
      </c>
      <c r="F245" s="28">
        <v>43131353</v>
      </c>
      <c r="G245" s="115"/>
      <c r="H245" s="140"/>
      <c r="I245" s="42">
        <v>0.73009732000000005</v>
      </c>
      <c r="J245" s="58">
        <v>1.77E-5</v>
      </c>
      <c r="K245" s="35">
        <v>0.2496372</v>
      </c>
      <c r="L245" s="36">
        <v>0.19065779999999999</v>
      </c>
      <c r="M245" s="41"/>
      <c r="N245" s="209">
        <v>2.2895482000000002E-2</v>
      </c>
      <c r="O245" s="41"/>
      <c r="P245" s="206"/>
    </row>
    <row r="246" spans="1:16" ht="15" x14ac:dyDescent="0.2">
      <c r="A246" s="27"/>
      <c r="B246" s="28"/>
      <c r="C246" s="28"/>
      <c r="D246" s="40"/>
      <c r="E246" s="114" t="s">
        <v>283</v>
      </c>
      <c r="F246" s="28">
        <v>43131431</v>
      </c>
      <c r="G246" s="115"/>
      <c r="H246" s="140"/>
      <c r="I246" s="42">
        <v>0.42125657999999999</v>
      </c>
      <c r="J246" s="58">
        <v>2.3237999999999999E-4</v>
      </c>
      <c r="K246" s="35">
        <v>0.1719581</v>
      </c>
      <c r="L246" s="36">
        <v>0.13624206999999999</v>
      </c>
      <c r="M246" s="41"/>
      <c r="N246" s="209">
        <v>9.5941129999999996E-3</v>
      </c>
      <c r="O246" s="41"/>
      <c r="P246" s="206"/>
    </row>
    <row r="247" spans="1:16" ht="15" x14ac:dyDescent="0.2">
      <c r="A247" s="27"/>
      <c r="B247" s="28"/>
      <c r="C247" s="28"/>
      <c r="D247" s="40"/>
      <c r="E247" s="114" t="s">
        <v>284</v>
      </c>
      <c r="F247" s="28">
        <v>43131535</v>
      </c>
      <c r="G247" s="115"/>
      <c r="H247" s="140"/>
      <c r="I247" s="42">
        <v>0.28944259</v>
      </c>
      <c r="J247" s="58">
        <v>2.7682999999999999E-4</v>
      </c>
      <c r="K247" s="35">
        <v>8.6571430000000005E-2</v>
      </c>
      <c r="L247" s="36">
        <v>0.32491350000000002</v>
      </c>
      <c r="M247" s="41"/>
      <c r="N247" s="209">
        <v>1.9760799999999999E-2</v>
      </c>
      <c r="O247" s="41"/>
      <c r="P247" s="206"/>
    </row>
    <row r="248" spans="1:16" ht="15" x14ac:dyDescent="0.2">
      <c r="A248" s="27"/>
      <c r="B248" s="28"/>
      <c r="C248" s="28"/>
      <c r="D248" s="40"/>
      <c r="E248" s="114" t="s">
        <v>285</v>
      </c>
      <c r="F248" s="28">
        <v>43131656</v>
      </c>
      <c r="G248" s="115"/>
      <c r="H248" s="140"/>
      <c r="I248" s="42">
        <v>0.26911707000000001</v>
      </c>
      <c r="J248" s="34">
        <v>1.0280199999999999E-3</v>
      </c>
      <c r="K248" s="35">
        <v>6.0493039999999998E-2</v>
      </c>
      <c r="L248" s="36">
        <v>0.54398557999999997</v>
      </c>
      <c r="M248" s="41"/>
      <c r="N248" s="208">
        <v>7.4525999999999995E-2</v>
      </c>
      <c r="O248" s="41"/>
      <c r="P248" s="204"/>
    </row>
    <row r="249" spans="1:16" ht="15" x14ac:dyDescent="0.2">
      <c r="A249" s="27"/>
      <c r="B249" s="28"/>
      <c r="C249" s="28"/>
      <c r="D249" s="40"/>
      <c r="E249" s="114" t="s">
        <v>424</v>
      </c>
      <c r="F249" s="28">
        <v>43132125</v>
      </c>
      <c r="G249" s="115"/>
      <c r="H249" s="140"/>
      <c r="I249" s="42">
        <v>0.17654154</v>
      </c>
      <c r="J249" s="58">
        <v>7.3899999999999994E-5</v>
      </c>
      <c r="K249" s="42">
        <v>0.13907564</v>
      </c>
      <c r="L249" s="43">
        <v>8.1531299999999998E-3</v>
      </c>
      <c r="M249" s="41"/>
      <c r="N249" s="215">
        <v>2.2588099999999999E-4</v>
      </c>
      <c r="O249" s="41"/>
      <c r="P249" s="212"/>
    </row>
    <row r="250" spans="1:16" ht="15" x14ac:dyDescent="0.2">
      <c r="A250" s="27"/>
      <c r="B250" s="28"/>
      <c r="C250" s="28"/>
      <c r="D250" s="40"/>
      <c r="E250" s="114" t="s">
        <v>425</v>
      </c>
      <c r="F250" s="28">
        <v>43132451</v>
      </c>
      <c r="G250" s="115"/>
      <c r="H250" s="140"/>
      <c r="I250" s="42">
        <v>0.49566428000000001</v>
      </c>
      <c r="J250" s="58">
        <v>5.1E-5</v>
      </c>
      <c r="K250" s="35">
        <v>0.19880930999999999</v>
      </c>
      <c r="L250" s="36">
        <v>0.16961723000000001</v>
      </c>
      <c r="M250" s="41"/>
      <c r="N250" s="209">
        <v>3.9781443E-2</v>
      </c>
      <c r="O250" s="41"/>
      <c r="P250" s="206"/>
    </row>
    <row r="251" spans="1:16" ht="15" x14ac:dyDescent="0.2">
      <c r="A251" s="27"/>
      <c r="B251" s="28"/>
      <c r="C251" s="28"/>
      <c r="D251" s="40"/>
      <c r="E251" s="114" t="s">
        <v>426</v>
      </c>
      <c r="F251" s="28">
        <v>43132507</v>
      </c>
      <c r="G251" s="115"/>
      <c r="H251" s="140"/>
      <c r="I251" s="42">
        <v>0.39769089000000002</v>
      </c>
      <c r="J251" s="58">
        <v>3.9400000000000002E-5</v>
      </c>
      <c r="K251" s="35">
        <v>0.14533508000000001</v>
      </c>
      <c r="L251" s="36">
        <v>0.20452845</v>
      </c>
      <c r="M251" s="41"/>
      <c r="N251" s="209">
        <v>5.3194920000000003E-3</v>
      </c>
      <c r="O251" s="41"/>
      <c r="P251" s="206"/>
    </row>
    <row r="252" spans="1:16" ht="15" x14ac:dyDescent="0.2">
      <c r="A252" s="27">
        <v>10</v>
      </c>
      <c r="B252" s="28">
        <v>134150489</v>
      </c>
      <c r="C252" s="28">
        <v>134150760</v>
      </c>
      <c r="D252" s="29">
        <v>4.4257110000000001E-5</v>
      </c>
      <c r="E252" s="114" t="s">
        <v>427</v>
      </c>
      <c r="F252" s="28">
        <v>134150489</v>
      </c>
      <c r="G252" s="88" t="s">
        <v>428</v>
      </c>
      <c r="H252" s="32" t="s">
        <v>429</v>
      </c>
      <c r="I252" s="42">
        <v>0.39420170999999998</v>
      </c>
      <c r="J252" s="34">
        <v>1.2417800000000001E-3</v>
      </c>
      <c r="K252" s="35">
        <v>0.2299255</v>
      </c>
      <c r="L252" s="36">
        <v>5.370805E-2</v>
      </c>
      <c r="M252" s="37">
        <f>6/7</f>
        <v>0.8571428571428571</v>
      </c>
      <c r="N252" s="209">
        <v>1.8315549999999999E-3</v>
      </c>
      <c r="O252" s="89">
        <v>1</v>
      </c>
      <c r="P252" s="206"/>
    </row>
    <row r="253" spans="1:16" ht="15" x14ac:dyDescent="0.2">
      <c r="A253" s="27"/>
      <c r="B253" s="28"/>
      <c r="C253" s="28"/>
      <c r="D253" s="40"/>
      <c r="E253" s="114" t="s">
        <v>430</v>
      </c>
      <c r="F253" s="28">
        <v>134150506</v>
      </c>
      <c r="G253" s="88" t="s">
        <v>428</v>
      </c>
      <c r="H253" s="32" t="s">
        <v>429</v>
      </c>
      <c r="I253" s="42">
        <v>0.28946632999999999</v>
      </c>
      <c r="J253" s="34">
        <v>2.4534800000000001E-3</v>
      </c>
      <c r="K253" s="42">
        <v>0.20288507</v>
      </c>
      <c r="L253" s="43">
        <v>1.643706E-2</v>
      </c>
      <c r="M253" s="41"/>
      <c r="N253" s="209">
        <v>6.9125699999999998E-3</v>
      </c>
      <c r="O253" s="41"/>
      <c r="P253" s="206"/>
    </row>
    <row r="254" spans="1:16" ht="15" x14ac:dyDescent="0.2">
      <c r="A254" s="27"/>
      <c r="B254" s="28"/>
      <c r="C254" s="28"/>
      <c r="D254" s="40"/>
      <c r="E254" s="114" t="s">
        <v>431</v>
      </c>
      <c r="F254" s="28">
        <v>134150542</v>
      </c>
      <c r="G254" s="88" t="s">
        <v>428</v>
      </c>
      <c r="H254" s="32" t="s">
        <v>429</v>
      </c>
      <c r="I254" s="42">
        <v>0.26593219000000001</v>
      </c>
      <c r="J254" s="34">
        <v>2.1076170000000002E-2</v>
      </c>
      <c r="K254" s="42">
        <v>0.22178798999999999</v>
      </c>
      <c r="L254" s="43">
        <v>5.1170880000000002E-2</v>
      </c>
      <c r="M254" s="41"/>
      <c r="N254" s="209">
        <v>2.3111658E-2</v>
      </c>
      <c r="O254" s="41"/>
      <c r="P254" s="206"/>
    </row>
    <row r="255" spans="1:16" ht="15" x14ac:dyDescent="0.2">
      <c r="A255" s="27"/>
      <c r="B255" s="28"/>
      <c r="C255" s="28"/>
      <c r="D255" s="40"/>
      <c r="E255" s="114" t="s">
        <v>432</v>
      </c>
      <c r="F255" s="28">
        <v>134150567</v>
      </c>
      <c r="G255" s="88" t="s">
        <v>428</v>
      </c>
      <c r="H255" s="32" t="s">
        <v>429</v>
      </c>
      <c r="I255" s="42">
        <v>0.36138989999999999</v>
      </c>
      <c r="J255" s="34">
        <v>2.1730999999999999E-3</v>
      </c>
      <c r="K255" s="42">
        <v>0.23958662</v>
      </c>
      <c r="L255" s="43">
        <v>3.9163120000000003E-2</v>
      </c>
      <c r="M255" s="41"/>
      <c r="N255" s="209">
        <v>4.7835981E-2</v>
      </c>
      <c r="O255" s="41"/>
      <c r="P255" s="206"/>
    </row>
    <row r="256" spans="1:16" ht="15" x14ac:dyDescent="0.2">
      <c r="A256" s="27"/>
      <c r="B256" s="28"/>
      <c r="C256" s="28"/>
      <c r="D256" s="40"/>
      <c r="E256" s="114" t="s">
        <v>433</v>
      </c>
      <c r="F256" s="28">
        <v>134150581</v>
      </c>
      <c r="G256" s="88" t="s">
        <v>428</v>
      </c>
      <c r="H256" s="32" t="s">
        <v>429</v>
      </c>
      <c r="I256" s="42">
        <v>0.36274609000000002</v>
      </c>
      <c r="J256" s="34">
        <v>6.5836499999999999E-3</v>
      </c>
      <c r="K256" s="42">
        <v>0.38934422000000002</v>
      </c>
      <c r="L256" s="43">
        <v>1.5480509999999999E-2</v>
      </c>
      <c r="M256" s="41"/>
      <c r="N256" s="209">
        <v>1.5113745E-2</v>
      </c>
      <c r="O256" s="41"/>
      <c r="P256" s="206"/>
    </row>
    <row r="257" spans="1:16" ht="15" x14ac:dyDescent="0.2">
      <c r="A257" s="27"/>
      <c r="B257" s="28"/>
      <c r="C257" s="28"/>
      <c r="D257" s="40"/>
      <c r="E257" s="114" t="s">
        <v>434</v>
      </c>
      <c r="F257" s="28">
        <v>134150690</v>
      </c>
      <c r="G257" s="88" t="s">
        <v>428</v>
      </c>
      <c r="H257" s="32" t="s">
        <v>435</v>
      </c>
      <c r="I257" s="42">
        <v>0.27643990000000002</v>
      </c>
      <c r="J257" s="34">
        <v>2.0534859999999999E-2</v>
      </c>
      <c r="K257" s="42">
        <v>0.24640997000000001</v>
      </c>
      <c r="L257" s="43">
        <v>4.5624110000000002E-2</v>
      </c>
      <c r="M257" s="41"/>
      <c r="N257" s="209">
        <v>1.1332604E-2</v>
      </c>
      <c r="O257" s="41"/>
      <c r="P257" s="206"/>
    </row>
    <row r="258" spans="1:16" ht="15" x14ac:dyDescent="0.2">
      <c r="A258" s="27"/>
      <c r="B258" s="28"/>
      <c r="C258" s="28"/>
      <c r="D258" s="40"/>
      <c r="E258" s="114" t="s">
        <v>436</v>
      </c>
      <c r="F258" s="28">
        <v>134150760</v>
      </c>
      <c r="G258" s="88" t="s">
        <v>428</v>
      </c>
      <c r="H258" s="32" t="s">
        <v>435</v>
      </c>
      <c r="I258" s="42">
        <v>0.17377421000000001</v>
      </c>
      <c r="J258" s="34">
        <v>8.3264900000000006E-3</v>
      </c>
      <c r="K258" s="42">
        <v>0.18005862</v>
      </c>
      <c r="L258" s="43">
        <v>9.8625699999999993E-3</v>
      </c>
      <c r="M258" s="41"/>
      <c r="N258" s="209">
        <v>1.7854959999999999E-3</v>
      </c>
      <c r="O258" s="41"/>
      <c r="P258" s="206"/>
    </row>
    <row r="259" spans="1:16" ht="15" x14ac:dyDescent="0.2">
      <c r="A259" s="27">
        <v>12</v>
      </c>
      <c r="B259" s="28">
        <v>108634147</v>
      </c>
      <c r="C259" s="28">
        <v>108634275</v>
      </c>
      <c r="D259" s="29">
        <v>2.0884330000000001E-6</v>
      </c>
      <c r="E259" s="114" t="s">
        <v>437</v>
      </c>
      <c r="F259" s="28">
        <v>108634147</v>
      </c>
      <c r="G259" s="88" t="s">
        <v>438</v>
      </c>
      <c r="H259" s="32" t="s">
        <v>30</v>
      </c>
      <c r="I259" s="42">
        <v>0.33024524999999999</v>
      </c>
      <c r="J259" s="58">
        <v>3.4300000000000002E-6</v>
      </c>
      <c r="K259" s="42">
        <v>0.24654540999999999</v>
      </c>
      <c r="L259" s="43">
        <v>5.4422100000000003E-3</v>
      </c>
      <c r="M259" s="37">
        <f>1</f>
        <v>1</v>
      </c>
      <c r="N259" s="209">
        <v>1.4646728E-3</v>
      </c>
      <c r="O259" s="89">
        <v>1</v>
      </c>
      <c r="P259" s="206"/>
    </row>
    <row r="260" spans="1:16" ht="15" x14ac:dyDescent="0.2">
      <c r="A260" s="27"/>
      <c r="B260" s="28"/>
      <c r="C260" s="28"/>
      <c r="D260" s="40"/>
      <c r="E260" s="114" t="s">
        <v>439</v>
      </c>
      <c r="F260" s="28">
        <v>108634212</v>
      </c>
      <c r="G260" s="88" t="s">
        <v>438</v>
      </c>
      <c r="H260" s="32" t="s">
        <v>30</v>
      </c>
      <c r="I260" s="42">
        <v>0.43493292</v>
      </c>
      <c r="J260" s="58">
        <v>2.6999999999999999E-5</v>
      </c>
      <c r="K260" s="42">
        <v>0.39044834</v>
      </c>
      <c r="L260" s="43">
        <v>9.9726000000000003E-4</v>
      </c>
      <c r="M260" s="41"/>
      <c r="N260" s="215">
        <v>1.482337E-4</v>
      </c>
      <c r="O260" s="41"/>
      <c r="P260" s="212"/>
    </row>
    <row r="261" spans="1:16" ht="15" x14ac:dyDescent="0.2">
      <c r="A261" s="27"/>
      <c r="B261" s="28"/>
      <c r="C261" s="28"/>
      <c r="D261" s="40"/>
      <c r="E261" s="114" t="s">
        <v>440</v>
      </c>
      <c r="F261" s="28">
        <v>108634275</v>
      </c>
      <c r="G261" s="88" t="s">
        <v>438</v>
      </c>
      <c r="H261" s="32" t="s">
        <v>30</v>
      </c>
      <c r="I261" s="42">
        <v>0.19448753999999999</v>
      </c>
      <c r="J261" s="34">
        <v>2.35937E-3</v>
      </c>
      <c r="K261" s="42">
        <v>0.18830874</v>
      </c>
      <c r="L261" s="43">
        <v>5.7573199999999998E-3</v>
      </c>
      <c r="M261" s="41"/>
      <c r="N261" s="209">
        <v>2.8344300000000002E-3</v>
      </c>
      <c r="O261" s="41"/>
      <c r="P261" s="206"/>
    </row>
    <row r="262" spans="1:16" ht="15" x14ac:dyDescent="0.2">
      <c r="A262" s="27">
        <v>13</v>
      </c>
      <c r="B262" s="28">
        <v>23309930</v>
      </c>
      <c r="C262" s="28">
        <v>23310203</v>
      </c>
      <c r="D262" s="29">
        <v>5.85343E-4</v>
      </c>
      <c r="E262" s="114" t="s">
        <v>441</v>
      </c>
      <c r="F262" s="28">
        <v>23309930</v>
      </c>
      <c r="G262" s="144"/>
      <c r="H262" s="140"/>
      <c r="I262" s="42">
        <v>0.41547044999999999</v>
      </c>
      <c r="J262" s="34">
        <v>2.7143699999999998E-3</v>
      </c>
      <c r="K262" s="35">
        <v>0.21218363000000001</v>
      </c>
      <c r="L262" s="36">
        <v>0.17917441000000001</v>
      </c>
      <c r="M262" s="37">
        <f>1/3</f>
        <v>0.33333333333333331</v>
      </c>
      <c r="N262" s="209">
        <v>1.1848890000000001E-2</v>
      </c>
      <c r="O262" s="37">
        <f>2/3</f>
        <v>0.66666666666666663</v>
      </c>
      <c r="P262" s="206"/>
    </row>
    <row r="263" spans="1:16" ht="15" x14ac:dyDescent="0.2">
      <c r="A263" s="27"/>
      <c r="B263" s="28"/>
      <c r="C263" s="28"/>
      <c r="D263" s="40"/>
      <c r="E263" s="114" t="s">
        <v>442</v>
      </c>
      <c r="F263" s="28">
        <v>23310188</v>
      </c>
      <c r="G263" s="144"/>
      <c r="H263" s="140"/>
      <c r="I263" s="42">
        <v>0.51233216000000004</v>
      </c>
      <c r="J263" s="58">
        <v>4.3855000000000001E-4</v>
      </c>
      <c r="K263" s="35">
        <v>0.11199346</v>
      </c>
      <c r="L263" s="36">
        <v>0.50956743999999998</v>
      </c>
      <c r="M263" s="41"/>
      <c r="N263" s="208">
        <v>8.1774310000000003E-2</v>
      </c>
      <c r="O263" s="41"/>
      <c r="P263" s="204"/>
    </row>
    <row r="264" spans="1:16" ht="15" x14ac:dyDescent="0.2">
      <c r="A264" s="27"/>
      <c r="B264" s="28"/>
      <c r="C264" s="28"/>
      <c r="D264" s="40"/>
      <c r="E264" s="114" t="s">
        <v>443</v>
      </c>
      <c r="F264" s="28">
        <v>23310203</v>
      </c>
      <c r="G264" s="144"/>
      <c r="H264" s="140"/>
      <c r="I264" s="42">
        <v>0.56368386000000004</v>
      </c>
      <c r="J264" s="34">
        <v>8.4557999999999996E-4</v>
      </c>
      <c r="K264" s="42">
        <v>0.56533065999999998</v>
      </c>
      <c r="L264" s="43">
        <v>1.9970600000000002E-3</v>
      </c>
      <c r="M264" s="41"/>
      <c r="N264" s="209">
        <v>3.8379430000000003E-5</v>
      </c>
      <c r="O264" s="41"/>
      <c r="P264" s="206"/>
    </row>
    <row r="265" spans="1:16" ht="15" x14ac:dyDescent="0.2">
      <c r="A265" s="27">
        <v>14</v>
      </c>
      <c r="B265" s="28">
        <v>21148814</v>
      </c>
      <c r="C265" s="28">
        <v>21148957</v>
      </c>
      <c r="D265" s="29">
        <v>3.2106780000000002E-4</v>
      </c>
      <c r="E265" s="114" t="s">
        <v>444</v>
      </c>
      <c r="F265" s="28">
        <v>21148814</v>
      </c>
      <c r="G265" s="144"/>
      <c r="H265" s="140"/>
      <c r="I265" s="42">
        <v>0.23419544</v>
      </c>
      <c r="J265" s="58">
        <v>3.2499999999999997E-5</v>
      </c>
      <c r="K265" s="42">
        <v>0.12805152</v>
      </c>
      <c r="L265" s="43">
        <v>2.393348E-2</v>
      </c>
      <c r="M265" s="37">
        <f>1</f>
        <v>1</v>
      </c>
      <c r="N265" s="209">
        <v>4.4353690000000001E-2</v>
      </c>
      <c r="O265" s="89">
        <v>1</v>
      </c>
      <c r="P265" s="206"/>
    </row>
    <row r="266" spans="1:16" ht="15" x14ac:dyDescent="0.2">
      <c r="A266" s="27"/>
      <c r="B266" s="28"/>
      <c r="C266" s="28"/>
      <c r="D266" s="40"/>
      <c r="E266" s="114" t="s">
        <v>445</v>
      </c>
      <c r="F266" s="28">
        <v>21148957</v>
      </c>
      <c r="G266" s="144"/>
      <c r="H266" s="140"/>
      <c r="I266" s="42">
        <v>0.48260617</v>
      </c>
      <c r="J266" s="58">
        <v>1.4470999999999999E-4</v>
      </c>
      <c r="K266" s="42">
        <v>0.36052918</v>
      </c>
      <c r="L266" s="43">
        <v>9.2394299999999999E-3</v>
      </c>
      <c r="M266" s="41"/>
      <c r="N266" s="209">
        <v>1.4658569999999999E-2</v>
      </c>
      <c r="O266" s="41"/>
      <c r="P266" s="206"/>
    </row>
    <row r="267" spans="1:16" ht="15" x14ac:dyDescent="0.2">
      <c r="A267" s="27">
        <v>15</v>
      </c>
      <c r="B267" s="28">
        <v>69325271</v>
      </c>
      <c r="C267" s="28">
        <v>69325560</v>
      </c>
      <c r="D267" s="29">
        <v>1.482347E-9</v>
      </c>
      <c r="E267" s="114" t="s">
        <v>328</v>
      </c>
      <c r="F267" s="28">
        <v>69325271</v>
      </c>
      <c r="G267" s="88" t="s">
        <v>329</v>
      </c>
      <c r="H267" s="32" t="s">
        <v>330</v>
      </c>
      <c r="I267" s="42">
        <v>0.37916270000000002</v>
      </c>
      <c r="J267" s="58">
        <v>1.1399999999999999E-5</v>
      </c>
      <c r="K267" s="35">
        <v>-4.9713899999999998E-2</v>
      </c>
      <c r="L267" s="36">
        <v>0.60180007999999996</v>
      </c>
      <c r="M267" s="89">
        <v>0</v>
      </c>
      <c r="N267" s="209">
        <v>1.0752055E-2</v>
      </c>
      <c r="O267" s="89">
        <v>1</v>
      </c>
      <c r="P267" s="206"/>
    </row>
    <row r="268" spans="1:16" ht="15" x14ac:dyDescent="0.2">
      <c r="A268" s="27"/>
      <c r="B268" s="28"/>
      <c r="C268" s="28"/>
      <c r="D268" s="40"/>
      <c r="E268" s="114" t="s">
        <v>331</v>
      </c>
      <c r="F268" s="28">
        <v>69325340</v>
      </c>
      <c r="G268" s="88" t="s">
        <v>329</v>
      </c>
      <c r="H268" s="32" t="s">
        <v>330</v>
      </c>
      <c r="I268" s="42">
        <v>0.38337639000000001</v>
      </c>
      <c r="J268" s="34">
        <v>1.2075199999999999E-3</v>
      </c>
      <c r="K268" s="35">
        <v>0.10803827000000001</v>
      </c>
      <c r="L268" s="36">
        <v>0.39406034000000001</v>
      </c>
      <c r="M268" s="41"/>
      <c r="N268" s="209">
        <v>2.2728409999999998E-3</v>
      </c>
      <c r="O268" s="41"/>
      <c r="P268" s="206"/>
    </row>
    <row r="269" spans="1:16" ht="15" x14ac:dyDescent="0.2">
      <c r="A269" s="27"/>
      <c r="B269" s="28"/>
      <c r="C269" s="28"/>
      <c r="D269" s="40"/>
      <c r="E269" s="114" t="s">
        <v>332</v>
      </c>
      <c r="F269" s="28">
        <v>69325362</v>
      </c>
      <c r="G269" s="88" t="s">
        <v>329</v>
      </c>
      <c r="H269" s="32" t="s">
        <v>330</v>
      </c>
      <c r="I269" s="42">
        <v>0.63087596000000001</v>
      </c>
      <c r="J269" s="58">
        <v>1.7780000000000001E-4</v>
      </c>
      <c r="K269" s="35">
        <v>7.0406129999999997E-2</v>
      </c>
      <c r="L269" s="36">
        <v>0.73576512000000005</v>
      </c>
      <c r="M269" s="41"/>
      <c r="N269" s="209">
        <v>3.664273E-3</v>
      </c>
      <c r="O269" s="41"/>
      <c r="P269" s="206"/>
    </row>
    <row r="270" spans="1:16" ht="15" x14ac:dyDescent="0.2">
      <c r="A270" s="27"/>
      <c r="B270" s="28"/>
      <c r="C270" s="28"/>
      <c r="D270" s="40"/>
      <c r="E270" s="114" t="s">
        <v>333</v>
      </c>
      <c r="F270" s="28">
        <v>69325449</v>
      </c>
      <c r="G270" s="88" t="s">
        <v>329</v>
      </c>
      <c r="H270" s="32" t="s">
        <v>330</v>
      </c>
      <c r="I270" s="42">
        <v>0.68762652000000002</v>
      </c>
      <c r="J270" s="58">
        <v>2.3044E-4</v>
      </c>
      <c r="K270" s="35">
        <v>-9.3933000000000003E-3</v>
      </c>
      <c r="L270" s="36">
        <v>0.96502858999999996</v>
      </c>
      <c r="M270" s="41"/>
      <c r="N270" s="209">
        <v>1.7701714E-2</v>
      </c>
      <c r="O270" s="41"/>
      <c r="P270" s="206"/>
    </row>
    <row r="271" spans="1:16" ht="15" x14ac:dyDescent="0.2">
      <c r="A271" s="27"/>
      <c r="B271" s="28"/>
      <c r="C271" s="28"/>
      <c r="D271" s="40"/>
      <c r="E271" s="114" t="s">
        <v>334</v>
      </c>
      <c r="F271" s="28">
        <v>69325560</v>
      </c>
      <c r="G271" s="88" t="s">
        <v>329</v>
      </c>
      <c r="H271" s="32" t="s">
        <v>330</v>
      </c>
      <c r="I271" s="42">
        <v>0.60499480999999999</v>
      </c>
      <c r="J271" s="58">
        <v>5.7099999999999999E-5</v>
      </c>
      <c r="K271" s="35">
        <v>5.5920749999999998E-2</v>
      </c>
      <c r="L271" s="36">
        <v>0.76510454000000006</v>
      </c>
      <c r="M271" s="41"/>
      <c r="N271" s="209">
        <v>2.3662140000000002E-3</v>
      </c>
      <c r="O271" s="41"/>
      <c r="P271" s="206"/>
    </row>
    <row r="272" spans="1:16" ht="15" x14ac:dyDescent="0.2">
      <c r="A272" s="27">
        <v>17</v>
      </c>
      <c r="B272" s="28">
        <v>17603531</v>
      </c>
      <c r="C272" s="28">
        <v>17604146</v>
      </c>
      <c r="D272" s="29">
        <v>8.5968910000000008E-9</v>
      </c>
      <c r="E272" s="114" t="s">
        <v>335</v>
      </c>
      <c r="F272" s="28">
        <v>17603531</v>
      </c>
      <c r="G272" s="88" t="s">
        <v>336</v>
      </c>
      <c r="H272" s="32" t="s">
        <v>92</v>
      </c>
      <c r="I272" s="42">
        <v>0.27038883000000002</v>
      </c>
      <c r="J272" s="58">
        <v>4.0305000000000001E-4</v>
      </c>
      <c r="K272" s="35">
        <v>1.115413E-2</v>
      </c>
      <c r="L272" s="36">
        <v>0.84333599000000004</v>
      </c>
      <c r="M272" s="89">
        <v>0</v>
      </c>
      <c r="N272" s="208">
        <v>0.2491283</v>
      </c>
      <c r="O272" s="89">
        <v>0</v>
      </c>
      <c r="P272" s="204"/>
    </row>
    <row r="273" spans="1:16" ht="15" x14ac:dyDescent="0.2">
      <c r="A273" s="27"/>
      <c r="B273" s="28"/>
      <c r="C273" s="28"/>
      <c r="D273" s="40"/>
      <c r="E273" s="114" t="s">
        <v>337</v>
      </c>
      <c r="F273" s="28">
        <v>17603584</v>
      </c>
      <c r="G273" s="88" t="s">
        <v>336</v>
      </c>
      <c r="H273" s="32" t="s">
        <v>92</v>
      </c>
      <c r="I273" s="42">
        <v>0.19581206000000001</v>
      </c>
      <c r="J273" s="34">
        <v>7.4430999999999998E-4</v>
      </c>
      <c r="K273" s="35">
        <v>-2.0684299999999999E-2</v>
      </c>
      <c r="L273" s="36">
        <v>0.67960955000000001</v>
      </c>
      <c r="M273" s="41"/>
      <c r="N273" s="208">
        <v>0.25652580000000003</v>
      </c>
      <c r="O273" s="41"/>
      <c r="P273" s="204"/>
    </row>
    <row r="274" spans="1:16" ht="15" x14ac:dyDescent="0.2">
      <c r="A274" s="27"/>
      <c r="B274" s="28"/>
      <c r="C274" s="28"/>
      <c r="D274" s="40"/>
      <c r="E274" s="114" t="s">
        <v>338</v>
      </c>
      <c r="F274" s="28">
        <v>17603749</v>
      </c>
      <c r="G274" s="88" t="s">
        <v>336</v>
      </c>
      <c r="H274" s="32" t="s">
        <v>92</v>
      </c>
      <c r="I274" s="42">
        <v>0.18230479999999999</v>
      </c>
      <c r="J274" s="58">
        <v>1.1352E-4</v>
      </c>
      <c r="K274" s="35">
        <v>7.5221100000000003E-3</v>
      </c>
      <c r="L274" s="36">
        <v>0.83342192000000004</v>
      </c>
      <c r="M274" s="41"/>
      <c r="N274" s="208">
        <v>0.28902319999999998</v>
      </c>
      <c r="O274" s="41"/>
      <c r="P274" s="204"/>
    </row>
    <row r="275" spans="1:16" ht="15" x14ac:dyDescent="0.2">
      <c r="A275" s="27"/>
      <c r="B275" s="28"/>
      <c r="C275" s="28"/>
      <c r="D275" s="40"/>
      <c r="E275" s="114" t="s">
        <v>339</v>
      </c>
      <c r="F275" s="28">
        <v>17603837</v>
      </c>
      <c r="G275" s="88" t="s">
        <v>336</v>
      </c>
      <c r="H275" s="32" t="s">
        <v>92</v>
      </c>
      <c r="I275" s="42">
        <v>0.25170341000000002</v>
      </c>
      <c r="J275" s="34">
        <v>9.2453999999999995E-4</v>
      </c>
      <c r="K275" s="35">
        <v>-2.67219E-2</v>
      </c>
      <c r="L275" s="36">
        <v>0.70064954000000002</v>
      </c>
      <c r="M275" s="41"/>
      <c r="N275" s="208">
        <v>0.40848129999999999</v>
      </c>
      <c r="O275" s="41"/>
      <c r="P275" s="204"/>
    </row>
    <row r="276" spans="1:16" ht="15" x14ac:dyDescent="0.2">
      <c r="A276" s="27"/>
      <c r="B276" s="28"/>
      <c r="C276" s="28"/>
      <c r="D276" s="40"/>
      <c r="E276" s="114" t="s">
        <v>446</v>
      </c>
      <c r="F276" s="28">
        <v>17604146</v>
      </c>
      <c r="G276" s="88" t="s">
        <v>336</v>
      </c>
      <c r="H276" s="32" t="s">
        <v>92</v>
      </c>
      <c r="I276" s="42">
        <v>0.22951986999999999</v>
      </c>
      <c r="J276" s="58">
        <v>1.9827000000000001E-4</v>
      </c>
      <c r="K276" s="35">
        <v>5.4632999999999999E-3</v>
      </c>
      <c r="L276" s="36">
        <v>0.91211390000000003</v>
      </c>
      <c r="M276" s="41"/>
      <c r="N276" s="208">
        <v>0.18778159999999999</v>
      </c>
      <c r="O276" s="41"/>
      <c r="P276" s="204"/>
    </row>
    <row r="277" spans="1:16" ht="15" x14ac:dyDescent="0.2">
      <c r="A277" s="27">
        <v>19</v>
      </c>
      <c r="B277" s="28">
        <v>51774376</v>
      </c>
      <c r="C277" s="28">
        <v>51774666</v>
      </c>
      <c r="D277" s="29">
        <v>1.5764929999999999E-4</v>
      </c>
      <c r="E277" s="114" t="s">
        <v>447</v>
      </c>
      <c r="F277" s="28">
        <v>51774377</v>
      </c>
      <c r="G277" s="144"/>
      <c r="H277" s="140"/>
      <c r="I277" s="42">
        <v>0.30098392000000002</v>
      </c>
      <c r="J277" s="34">
        <v>1.6402599999999999E-3</v>
      </c>
      <c r="K277" s="35">
        <v>7.0178379999999999E-2</v>
      </c>
      <c r="L277" s="36">
        <v>0.52588159999999995</v>
      </c>
      <c r="M277" s="89">
        <v>0</v>
      </c>
      <c r="N277" s="209">
        <v>2.4561824999999999E-2</v>
      </c>
      <c r="O277" s="89">
        <v>1</v>
      </c>
      <c r="P277" s="206"/>
    </row>
    <row r="278" spans="1:16" ht="15" x14ac:dyDescent="0.2">
      <c r="A278" s="27"/>
      <c r="B278" s="27"/>
      <c r="C278" s="27"/>
      <c r="D278" s="40"/>
      <c r="E278" s="114" t="s">
        <v>448</v>
      </c>
      <c r="F278" s="28">
        <v>51774451</v>
      </c>
      <c r="G278" s="144"/>
      <c r="H278" s="140"/>
      <c r="I278" s="42">
        <v>0.29295411999999998</v>
      </c>
      <c r="J278" s="58">
        <v>3.4843999999999999E-4</v>
      </c>
      <c r="K278" s="35">
        <v>6.4128710000000005E-2</v>
      </c>
      <c r="L278" s="36">
        <v>0.49370248</v>
      </c>
      <c r="M278" s="41"/>
      <c r="N278" s="209">
        <v>2.5668334000000001E-2</v>
      </c>
      <c r="O278" s="41"/>
      <c r="P278" s="206"/>
    </row>
    <row r="279" spans="1:16" ht="15" x14ac:dyDescent="0.2">
      <c r="A279" s="27"/>
      <c r="B279" s="27"/>
      <c r="C279" s="27"/>
      <c r="D279" s="40"/>
      <c r="E279" s="114" t="s">
        <v>449</v>
      </c>
      <c r="F279" s="28">
        <v>51774592</v>
      </c>
      <c r="G279" s="144"/>
      <c r="H279" s="140"/>
      <c r="I279" s="42">
        <v>0.24672316999999999</v>
      </c>
      <c r="J279" s="34">
        <v>2.1430899999999998E-3</v>
      </c>
      <c r="K279" s="35">
        <v>8.0456130000000001E-2</v>
      </c>
      <c r="L279" s="36">
        <v>0.3514369</v>
      </c>
      <c r="M279" s="41"/>
      <c r="N279" s="209">
        <v>7.9255220000000008E-3</v>
      </c>
      <c r="O279" s="41"/>
      <c r="P279" s="206"/>
    </row>
    <row r="280" spans="1:16" ht="15" x14ac:dyDescent="0.2">
      <c r="A280" s="62"/>
      <c r="B280" s="62"/>
      <c r="C280" s="62"/>
      <c r="D280" s="63"/>
      <c r="E280" s="117" t="s">
        <v>450</v>
      </c>
      <c r="F280" s="65">
        <v>51774666</v>
      </c>
      <c r="G280" s="145"/>
      <c r="H280" s="146"/>
      <c r="I280" s="131">
        <v>0.15697247</v>
      </c>
      <c r="J280" s="69">
        <v>7.9157700000000008E-3</v>
      </c>
      <c r="K280" s="70">
        <v>4.1754640000000003E-2</v>
      </c>
      <c r="L280" s="71">
        <v>0.47122196999999999</v>
      </c>
      <c r="M280" s="72"/>
      <c r="N280" s="218">
        <v>2.6788900000000001E-2</v>
      </c>
      <c r="O280" s="72"/>
      <c r="P280" s="206"/>
    </row>
    <row r="281" spans="1:16" ht="15" x14ac:dyDescent="0.2">
      <c r="A281" s="231" t="s">
        <v>66</v>
      </c>
      <c r="B281" s="232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2"/>
      <c r="N281" s="232"/>
      <c r="O281" s="232"/>
    </row>
    <row r="282" spans="1:16" ht="15" x14ac:dyDescent="0.2">
      <c r="A282" s="76"/>
      <c r="B282" s="76"/>
      <c r="C282" s="76"/>
      <c r="D282" s="75"/>
      <c r="E282" s="76"/>
      <c r="F282" s="76"/>
      <c r="G282" s="76"/>
      <c r="H282" s="76"/>
      <c r="I282" s="147"/>
      <c r="J282" s="148"/>
      <c r="K282" s="147"/>
      <c r="L282" s="148"/>
      <c r="M282" s="39"/>
      <c r="N282" s="39"/>
      <c r="O282" s="39"/>
    </row>
    <row r="283" spans="1:16" ht="15" x14ac:dyDescent="0.2">
      <c r="A283" s="76"/>
      <c r="B283" s="76"/>
      <c r="C283" s="76"/>
      <c r="D283" s="75"/>
      <c r="E283" s="76"/>
      <c r="F283" s="76"/>
      <c r="G283" s="76"/>
      <c r="H283" s="76"/>
      <c r="I283" s="147"/>
      <c r="J283" s="148"/>
      <c r="K283" s="147"/>
      <c r="L283" s="148"/>
      <c r="M283" s="39"/>
      <c r="N283" s="39"/>
      <c r="O283" s="39"/>
    </row>
    <row r="284" spans="1:16" ht="15" x14ac:dyDescent="0.2">
      <c r="A284" s="76"/>
      <c r="B284" s="76"/>
      <c r="C284" s="76"/>
      <c r="D284" s="75"/>
      <c r="E284" s="76"/>
      <c r="F284" s="76"/>
      <c r="G284" s="76"/>
      <c r="H284" s="76"/>
      <c r="I284" s="147"/>
      <c r="J284" s="148"/>
      <c r="K284" s="147"/>
      <c r="L284" s="148"/>
      <c r="M284" s="39"/>
      <c r="N284" s="39"/>
      <c r="O284" s="39"/>
    </row>
    <row r="285" spans="1:16" ht="15" x14ac:dyDescent="0.2">
      <c r="A285" s="76"/>
      <c r="B285" s="76"/>
      <c r="C285" s="76"/>
      <c r="D285" s="75"/>
      <c r="E285" s="76"/>
      <c r="F285" s="76"/>
      <c r="G285" s="76"/>
      <c r="H285" s="76"/>
      <c r="I285" s="147"/>
      <c r="J285" s="148"/>
      <c r="K285" s="147"/>
      <c r="L285" s="148"/>
      <c r="M285" s="39"/>
      <c r="N285" s="39"/>
      <c r="O285" s="39"/>
    </row>
    <row r="286" spans="1:16" ht="15" x14ac:dyDescent="0.2">
      <c r="A286" s="76"/>
      <c r="B286" s="76"/>
      <c r="C286" s="76"/>
      <c r="D286" s="75"/>
      <c r="E286" s="76"/>
      <c r="F286" s="76"/>
      <c r="G286" s="76"/>
      <c r="H286" s="76"/>
      <c r="I286" s="147"/>
      <c r="J286" s="148"/>
      <c r="K286" s="147"/>
      <c r="L286" s="148"/>
      <c r="M286" s="39"/>
      <c r="N286" s="39"/>
      <c r="O286" s="39"/>
    </row>
    <row r="287" spans="1:16" ht="15" x14ac:dyDescent="0.2">
      <c r="A287" s="76"/>
      <c r="B287" s="76"/>
      <c r="C287" s="76"/>
      <c r="D287" s="75"/>
      <c r="E287" s="76"/>
      <c r="F287" s="76"/>
      <c r="G287" s="76"/>
      <c r="H287" s="76"/>
      <c r="I287" s="147"/>
      <c r="J287" s="148"/>
      <c r="K287" s="147"/>
      <c r="L287" s="148"/>
      <c r="M287" s="39"/>
      <c r="N287" s="39"/>
      <c r="O287" s="39"/>
    </row>
    <row r="288" spans="1:16" ht="15" x14ac:dyDescent="0.2">
      <c r="A288" s="76"/>
      <c r="B288" s="76"/>
      <c r="C288" s="76"/>
      <c r="D288" s="75"/>
      <c r="E288" s="76"/>
      <c r="F288" s="76"/>
      <c r="G288" s="76"/>
      <c r="H288" s="76"/>
      <c r="I288" s="147"/>
      <c r="J288" s="148"/>
      <c r="K288" s="147"/>
      <c r="L288" s="148"/>
      <c r="M288" s="39"/>
      <c r="N288" s="39"/>
      <c r="O288" s="39"/>
    </row>
    <row r="289" spans="1:15" ht="15" x14ac:dyDescent="0.2">
      <c r="A289" s="76"/>
      <c r="B289" s="76"/>
      <c r="C289" s="76"/>
      <c r="D289" s="75"/>
      <c r="E289" s="76"/>
      <c r="F289" s="76"/>
      <c r="G289" s="76"/>
      <c r="H289" s="76"/>
      <c r="I289" s="147"/>
      <c r="J289" s="148"/>
      <c r="K289" s="147"/>
      <c r="L289" s="148"/>
      <c r="M289" s="39"/>
      <c r="N289" s="39"/>
      <c r="O289" s="39"/>
    </row>
    <row r="290" spans="1:15" ht="15" x14ac:dyDescent="0.2">
      <c r="A290" s="76"/>
      <c r="B290" s="76"/>
      <c r="C290" s="76"/>
      <c r="D290" s="75"/>
      <c r="E290" s="76"/>
      <c r="F290" s="76"/>
      <c r="G290" s="76"/>
      <c r="H290" s="76"/>
      <c r="I290" s="147"/>
      <c r="J290" s="148"/>
      <c r="K290" s="147"/>
      <c r="L290" s="148"/>
      <c r="M290" s="39"/>
      <c r="N290" s="39"/>
      <c r="O290" s="39"/>
    </row>
    <row r="291" spans="1:15" ht="15" x14ac:dyDescent="0.2">
      <c r="A291" s="76"/>
      <c r="B291" s="76"/>
      <c r="C291" s="76"/>
      <c r="D291" s="75"/>
      <c r="E291" s="76"/>
      <c r="F291" s="76"/>
      <c r="G291" s="76"/>
      <c r="H291" s="76"/>
      <c r="I291" s="147"/>
      <c r="J291" s="148"/>
      <c r="K291" s="147"/>
      <c r="L291" s="148"/>
      <c r="M291" s="39"/>
      <c r="N291" s="39"/>
      <c r="O291" s="39"/>
    </row>
    <row r="292" spans="1:15" ht="15" x14ac:dyDescent="0.2">
      <c r="A292" s="76"/>
      <c r="B292" s="76"/>
      <c r="C292" s="76"/>
      <c r="D292" s="75"/>
      <c r="E292" s="76"/>
      <c r="F292" s="76"/>
      <c r="G292" s="76"/>
      <c r="H292" s="76"/>
      <c r="I292" s="147"/>
      <c r="J292" s="148"/>
      <c r="K292" s="147"/>
      <c r="L292" s="148"/>
      <c r="M292" s="39"/>
      <c r="N292" s="39"/>
      <c r="O292" s="39"/>
    </row>
    <row r="293" spans="1:15" ht="15" x14ac:dyDescent="0.2">
      <c r="A293" s="76"/>
      <c r="B293" s="76"/>
      <c r="C293" s="76"/>
      <c r="D293" s="75"/>
      <c r="E293" s="76"/>
      <c r="F293" s="76"/>
      <c r="G293" s="76"/>
      <c r="H293" s="76"/>
      <c r="I293" s="147"/>
      <c r="J293" s="148"/>
      <c r="K293" s="147"/>
      <c r="L293" s="148"/>
      <c r="M293" s="39"/>
      <c r="N293" s="39"/>
      <c r="O293" s="39"/>
    </row>
    <row r="294" spans="1:15" ht="15" x14ac:dyDescent="0.2">
      <c r="A294" s="76"/>
      <c r="B294" s="76"/>
      <c r="C294" s="76"/>
      <c r="D294" s="75"/>
      <c r="E294" s="76"/>
      <c r="F294" s="76"/>
      <c r="G294" s="76"/>
      <c r="H294" s="76"/>
      <c r="I294" s="147"/>
      <c r="J294" s="148"/>
      <c r="K294" s="147"/>
      <c r="L294" s="148"/>
      <c r="M294" s="39"/>
      <c r="N294" s="39"/>
      <c r="O294" s="39"/>
    </row>
    <row r="295" spans="1:15" ht="15" x14ac:dyDescent="0.2">
      <c r="A295" s="76"/>
      <c r="B295" s="76"/>
      <c r="C295" s="76"/>
      <c r="D295" s="75"/>
      <c r="E295" s="76"/>
      <c r="F295" s="76"/>
      <c r="G295" s="76"/>
      <c r="H295" s="76"/>
      <c r="I295" s="147"/>
      <c r="J295" s="148"/>
      <c r="K295" s="147"/>
      <c r="L295" s="148"/>
      <c r="M295" s="39"/>
      <c r="N295" s="39"/>
      <c r="O295" s="39"/>
    </row>
    <row r="296" spans="1:15" ht="15" x14ac:dyDescent="0.2">
      <c r="A296" s="76"/>
      <c r="B296" s="76"/>
      <c r="C296" s="76"/>
      <c r="D296" s="75"/>
      <c r="E296" s="76"/>
      <c r="F296" s="76"/>
      <c r="G296" s="76"/>
      <c r="H296" s="76"/>
      <c r="I296" s="147"/>
      <c r="J296" s="148"/>
      <c r="K296" s="147"/>
      <c r="L296" s="148"/>
      <c r="M296" s="39"/>
      <c r="N296" s="39"/>
      <c r="O296" s="39"/>
    </row>
    <row r="297" spans="1:15" ht="15" x14ac:dyDescent="0.2">
      <c r="A297" s="76"/>
      <c r="B297" s="76"/>
      <c r="C297" s="76"/>
      <c r="D297" s="75"/>
      <c r="E297" s="76"/>
      <c r="F297" s="76"/>
      <c r="G297" s="76"/>
      <c r="H297" s="76"/>
      <c r="I297" s="147"/>
      <c r="J297" s="148"/>
      <c r="K297" s="147"/>
      <c r="L297" s="148"/>
      <c r="M297" s="39"/>
      <c r="N297" s="39"/>
      <c r="O297" s="39"/>
    </row>
    <row r="298" spans="1:15" ht="15" x14ac:dyDescent="0.2">
      <c r="A298" s="76"/>
      <c r="B298" s="76"/>
      <c r="C298" s="76"/>
      <c r="D298" s="75"/>
      <c r="E298" s="76"/>
      <c r="F298" s="76"/>
      <c r="G298" s="76"/>
      <c r="H298" s="76"/>
      <c r="I298" s="147"/>
      <c r="J298" s="148"/>
      <c r="K298" s="147"/>
      <c r="L298" s="148"/>
      <c r="M298" s="39"/>
      <c r="N298" s="39"/>
      <c r="O298" s="39"/>
    </row>
    <row r="299" spans="1:15" ht="15" x14ac:dyDescent="0.2">
      <c r="A299" s="76"/>
      <c r="B299" s="76"/>
      <c r="C299" s="76"/>
      <c r="D299" s="75"/>
      <c r="E299" s="76"/>
      <c r="F299" s="76"/>
      <c r="G299" s="76"/>
      <c r="H299" s="76"/>
      <c r="I299" s="147"/>
      <c r="J299" s="148"/>
      <c r="K299" s="147"/>
      <c r="L299" s="148"/>
      <c r="M299" s="39"/>
      <c r="N299" s="39"/>
      <c r="O299" s="39"/>
    </row>
    <row r="300" spans="1:15" ht="15" x14ac:dyDescent="0.2">
      <c r="A300" s="76"/>
      <c r="B300" s="76"/>
      <c r="C300" s="76"/>
      <c r="D300" s="75"/>
      <c r="E300" s="76"/>
      <c r="F300" s="76"/>
      <c r="G300" s="76"/>
      <c r="H300" s="76"/>
      <c r="I300" s="147"/>
      <c r="J300" s="148"/>
      <c r="K300" s="147"/>
      <c r="L300" s="148"/>
      <c r="M300" s="39"/>
      <c r="N300" s="39"/>
      <c r="O300" s="39"/>
    </row>
    <row r="301" spans="1:15" ht="15" x14ac:dyDescent="0.2">
      <c r="A301" s="76"/>
      <c r="B301" s="76"/>
      <c r="C301" s="76"/>
      <c r="D301" s="75"/>
      <c r="E301" s="76"/>
      <c r="F301" s="76"/>
      <c r="G301" s="76"/>
      <c r="H301" s="76"/>
      <c r="I301" s="147"/>
      <c r="J301" s="148"/>
      <c r="K301" s="147"/>
      <c r="L301" s="148"/>
      <c r="M301" s="39"/>
      <c r="N301" s="39"/>
      <c r="O301" s="39"/>
    </row>
    <row r="302" spans="1:15" ht="15" x14ac:dyDescent="0.2">
      <c r="A302" s="76"/>
      <c r="B302" s="76"/>
      <c r="C302" s="76"/>
      <c r="D302" s="75"/>
      <c r="E302" s="76"/>
      <c r="F302" s="76"/>
      <c r="G302" s="76"/>
      <c r="H302" s="76"/>
      <c r="I302" s="147"/>
      <c r="J302" s="148"/>
      <c r="K302" s="147"/>
      <c r="L302" s="148"/>
      <c r="M302" s="39"/>
      <c r="N302" s="39"/>
      <c r="O302" s="39"/>
    </row>
    <row r="303" spans="1:15" ht="15" x14ac:dyDescent="0.2">
      <c r="A303" s="76"/>
      <c r="B303" s="76"/>
      <c r="C303" s="76"/>
      <c r="D303" s="75"/>
      <c r="E303" s="76"/>
      <c r="F303" s="76"/>
      <c r="G303" s="76"/>
      <c r="H303" s="76"/>
      <c r="I303" s="147"/>
      <c r="J303" s="148"/>
      <c r="K303" s="147"/>
      <c r="L303" s="148"/>
      <c r="M303" s="39"/>
      <c r="N303" s="39"/>
      <c r="O303" s="39"/>
    </row>
    <row r="304" spans="1:15" ht="15" x14ac:dyDescent="0.2">
      <c r="A304" s="76"/>
      <c r="B304" s="76"/>
      <c r="C304" s="76"/>
      <c r="D304" s="75"/>
      <c r="E304" s="76"/>
      <c r="F304" s="76"/>
      <c r="G304" s="76"/>
      <c r="H304" s="76"/>
      <c r="I304" s="147"/>
      <c r="J304" s="148"/>
      <c r="K304" s="147"/>
      <c r="L304" s="148"/>
      <c r="M304" s="39"/>
      <c r="N304" s="39"/>
      <c r="O304" s="39"/>
    </row>
    <row r="305" spans="1:15" ht="15" x14ac:dyDescent="0.2">
      <c r="A305" s="76"/>
      <c r="B305" s="76"/>
      <c r="C305" s="76"/>
      <c r="D305" s="75"/>
      <c r="E305" s="76"/>
      <c r="F305" s="76"/>
      <c r="G305" s="76"/>
      <c r="H305" s="76"/>
      <c r="I305" s="147"/>
      <c r="J305" s="148"/>
      <c r="K305" s="147"/>
      <c r="L305" s="148"/>
      <c r="M305" s="39"/>
      <c r="N305" s="39"/>
      <c r="O305" s="39"/>
    </row>
    <row r="306" spans="1:15" ht="15" x14ac:dyDescent="0.2">
      <c r="A306" s="76"/>
      <c r="B306" s="76"/>
      <c r="C306" s="76"/>
      <c r="D306" s="75"/>
      <c r="E306" s="76"/>
      <c r="F306" s="76"/>
      <c r="G306" s="76"/>
      <c r="H306" s="76"/>
      <c r="I306" s="147"/>
      <c r="J306" s="148"/>
      <c r="K306" s="147"/>
      <c r="L306" s="148"/>
      <c r="M306" s="39"/>
      <c r="N306" s="39"/>
      <c r="O306" s="39"/>
    </row>
    <row r="307" spans="1:15" ht="15" x14ac:dyDescent="0.2">
      <c r="A307" s="76"/>
      <c r="B307" s="76"/>
      <c r="C307" s="76"/>
      <c r="D307" s="75"/>
      <c r="E307" s="76"/>
      <c r="F307" s="76"/>
      <c r="G307" s="76"/>
      <c r="H307" s="76"/>
      <c r="I307" s="147"/>
      <c r="J307" s="148"/>
      <c r="K307" s="147"/>
      <c r="L307" s="148"/>
      <c r="M307" s="39"/>
      <c r="N307" s="39"/>
      <c r="O307" s="39"/>
    </row>
    <row r="308" spans="1:15" ht="15" x14ac:dyDescent="0.2">
      <c r="A308" s="76"/>
      <c r="B308" s="76"/>
      <c r="C308" s="76"/>
      <c r="D308" s="75"/>
      <c r="E308" s="76"/>
      <c r="F308" s="76"/>
      <c r="G308" s="76"/>
      <c r="H308" s="76"/>
      <c r="I308" s="147"/>
      <c r="J308" s="148"/>
      <c r="K308" s="147"/>
      <c r="L308" s="148"/>
      <c r="M308" s="39"/>
      <c r="N308" s="39"/>
      <c r="O308" s="39"/>
    </row>
    <row r="309" spans="1:15" ht="15" x14ac:dyDescent="0.2">
      <c r="A309" s="76"/>
      <c r="B309" s="76"/>
      <c r="C309" s="76"/>
      <c r="D309" s="75"/>
      <c r="E309" s="76"/>
      <c r="F309" s="76"/>
      <c r="G309" s="76"/>
      <c r="H309" s="76"/>
      <c r="I309" s="147"/>
      <c r="J309" s="148"/>
      <c r="K309" s="147"/>
      <c r="L309" s="148"/>
      <c r="M309" s="39"/>
      <c r="N309" s="39"/>
      <c r="O309" s="39"/>
    </row>
    <row r="310" spans="1:15" ht="15" x14ac:dyDescent="0.2">
      <c r="A310" s="76"/>
      <c r="B310" s="76"/>
      <c r="C310" s="76"/>
      <c r="D310" s="75"/>
      <c r="E310" s="76"/>
      <c r="F310" s="76"/>
      <c r="G310" s="76"/>
      <c r="H310" s="76"/>
      <c r="I310" s="147"/>
      <c r="J310" s="148"/>
      <c r="K310" s="147"/>
      <c r="L310" s="148"/>
      <c r="M310" s="39"/>
      <c r="N310" s="39"/>
      <c r="O310" s="39"/>
    </row>
    <row r="311" spans="1:15" ht="15" x14ac:dyDescent="0.2">
      <c r="A311" s="76"/>
      <c r="B311" s="76"/>
      <c r="C311" s="76"/>
      <c r="D311" s="75"/>
      <c r="E311" s="76"/>
      <c r="F311" s="76"/>
      <c r="G311" s="76"/>
      <c r="H311" s="76"/>
      <c r="I311" s="147"/>
      <c r="J311" s="148"/>
      <c r="K311" s="147"/>
      <c r="L311" s="148"/>
      <c r="M311" s="39"/>
      <c r="N311" s="39"/>
      <c r="O311" s="39"/>
    </row>
    <row r="312" spans="1:15" ht="15" x14ac:dyDescent="0.2">
      <c r="A312" s="76"/>
      <c r="B312" s="76"/>
      <c r="C312" s="76"/>
      <c r="D312" s="75"/>
      <c r="E312" s="76"/>
      <c r="F312" s="76"/>
      <c r="G312" s="76"/>
      <c r="H312" s="76"/>
      <c r="I312" s="147"/>
      <c r="J312" s="148"/>
      <c r="K312" s="147"/>
      <c r="L312" s="148"/>
      <c r="M312" s="39"/>
      <c r="N312" s="39"/>
      <c r="O312" s="39"/>
    </row>
    <row r="313" spans="1:15" ht="15" x14ac:dyDescent="0.2">
      <c r="A313" s="76"/>
      <c r="B313" s="76"/>
      <c r="C313" s="76"/>
      <c r="D313" s="75"/>
      <c r="E313" s="76"/>
      <c r="F313" s="76"/>
      <c r="G313" s="76"/>
      <c r="H313" s="76"/>
      <c r="I313" s="147"/>
      <c r="J313" s="148"/>
      <c r="K313" s="147"/>
      <c r="L313" s="148"/>
      <c r="M313" s="39"/>
      <c r="N313" s="39"/>
      <c r="O313" s="39"/>
    </row>
    <row r="314" spans="1:15" ht="15" x14ac:dyDescent="0.2">
      <c r="A314" s="76"/>
      <c r="B314" s="76"/>
      <c r="C314" s="76"/>
      <c r="D314" s="75"/>
      <c r="E314" s="76"/>
      <c r="F314" s="76"/>
      <c r="G314" s="76"/>
      <c r="H314" s="76"/>
      <c r="I314" s="147"/>
      <c r="J314" s="148"/>
      <c r="K314" s="147"/>
      <c r="L314" s="148"/>
      <c r="M314" s="39"/>
      <c r="N314" s="39"/>
      <c r="O314" s="39"/>
    </row>
    <row r="315" spans="1:15" ht="15" x14ac:dyDescent="0.2">
      <c r="A315" s="76"/>
      <c r="B315" s="76"/>
      <c r="C315" s="76"/>
      <c r="D315" s="75"/>
      <c r="E315" s="76"/>
      <c r="F315" s="76"/>
      <c r="G315" s="76"/>
      <c r="H315" s="76"/>
      <c r="I315" s="147"/>
      <c r="J315" s="148"/>
      <c r="K315" s="147"/>
      <c r="L315" s="148"/>
      <c r="M315" s="39"/>
      <c r="N315" s="39"/>
      <c r="O315" s="39"/>
    </row>
    <row r="316" spans="1:15" ht="15" x14ac:dyDescent="0.2">
      <c r="A316" s="76"/>
      <c r="B316" s="76"/>
      <c r="C316" s="76"/>
      <c r="D316" s="75"/>
      <c r="E316" s="76"/>
      <c r="F316" s="76"/>
      <c r="G316" s="76"/>
      <c r="H316" s="76"/>
      <c r="I316" s="147"/>
      <c r="J316" s="148"/>
      <c r="K316" s="147"/>
      <c r="L316" s="148"/>
      <c r="M316" s="39"/>
      <c r="N316" s="39"/>
      <c r="O316" s="39"/>
    </row>
    <row r="317" spans="1:15" ht="15" x14ac:dyDescent="0.2">
      <c r="A317" s="76"/>
      <c r="B317" s="76"/>
      <c r="C317" s="76"/>
      <c r="D317" s="75"/>
      <c r="E317" s="76"/>
      <c r="F317" s="76"/>
      <c r="G317" s="76"/>
      <c r="H317" s="76"/>
      <c r="I317" s="147"/>
      <c r="J317" s="148"/>
      <c r="K317" s="147"/>
      <c r="L317" s="148"/>
      <c r="M317" s="39"/>
      <c r="N317" s="39"/>
      <c r="O317" s="39"/>
    </row>
    <row r="318" spans="1:15" ht="15" x14ac:dyDescent="0.2">
      <c r="A318" s="76"/>
      <c r="B318" s="76"/>
      <c r="C318" s="76"/>
      <c r="D318" s="75"/>
      <c r="E318" s="76"/>
      <c r="F318" s="76"/>
      <c r="G318" s="76"/>
      <c r="H318" s="76"/>
      <c r="I318" s="147"/>
      <c r="J318" s="148"/>
      <c r="K318" s="147"/>
      <c r="L318" s="148"/>
      <c r="M318" s="39"/>
      <c r="N318" s="39"/>
      <c r="O318" s="39"/>
    </row>
    <row r="319" spans="1:15" ht="15" x14ac:dyDescent="0.2">
      <c r="A319" s="76"/>
      <c r="B319" s="76"/>
      <c r="C319" s="76"/>
      <c r="D319" s="75"/>
      <c r="E319" s="76"/>
      <c r="F319" s="76"/>
      <c r="G319" s="76"/>
      <c r="H319" s="76"/>
      <c r="I319" s="147"/>
      <c r="J319" s="148"/>
      <c r="K319" s="147"/>
      <c r="L319" s="148"/>
      <c r="M319" s="39"/>
      <c r="N319" s="39"/>
      <c r="O319" s="39"/>
    </row>
    <row r="320" spans="1:15" ht="15" x14ac:dyDescent="0.2">
      <c r="A320" s="76"/>
      <c r="B320" s="76"/>
      <c r="C320" s="76"/>
      <c r="D320" s="75"/>
      <c r="E320" s="76"/>
      <c r="F320" s="76"/>
      <c r="G320" s="76"/>
      <c r="H320" s="76"/>
      <c r="I320" s="147"/>
      <c r="J320" s="148"/>
      <c r="K320" s="147"/>
      <c r="L320" s="148"/>
      <c r="M320" s="39"/>
      <c r="N320" s="39"/>
      <c r="O320" s="39"/>
    </row>
    <row r="321" spans="1:15" ht="15" x14ac:dyDescent="0.2">
      <c r="A321" s="76"/>
      <c r="B321" s="76"/>
      <c r="C321" s="76"/>
      <c r="D321" s="75"/>
      <c r="E321" s="76"/>
      <c r="F321" s="76"/>
      <c r="G321" s="76"/>
      <c r="H321" s="76"/>
      <c r="I321" s="147"/>
      <c r="J321" s="148"/>
      <c r="K321" s="147"/>
      <c r="L321" s="148"/>
      <c r="M321" s="39"/>
      <c r="N321" s="39"/>
      <c r="O321" s="39"/>
    </row>
    <row r="322" spans="1:15" ht="15" x14ac:dyDescent="0.2">
      <c r="A322" s="76"/>
      <c r="B322" s="76"/>
      <c r="C322" s="76"/>
      <c r="D322" s="75"/>
      <c r="E322" s="76"/>
      <c r="F322" s="76"/>
      <c r="G322" s="76"/>
      <c r="H322" s="76"/>
      <c r="I322" s="147"/>
      <c r="J322" s="148"/>
      <c r="K322" s="147"/>
      <c r="L322" s="148"/>
      <c r="M322" s="39"/>
      <c r="N322" s="39"/>
      <c r="O322" s="39"/>
    </row>
    <row r="323" spans="1:15" ht="15" x14ac:dyDescent="0.2">
      <c r="A323" s="76"/>
      <c r="B323" s="76"/>
      <c r="C323" s="76"/>
      <c r="D323" s="75"/>
      <c r="E323" s="76"/>
      <c r="F323" s="76"/>
      <c r="G323" s="76"/>
      <c r="H323" s="76"/>
      <c r="I323" s="147"/>
      <c r="J323" s="148"/>
      <c r="K323" s="147"/>
      <c r="L323" s="148"/>
      <c r="M323" s="39"/>
      <c r="N323" s="39"/>
      <c r="O323" s="39"/>
    </row>
    <row r="324" spans="1:15" ht="15" x14ac:dyDescent="0.2">
      <c r="A324" s="76"/>
      <c r="B324" s="76"/>
      <c r="C324" s="76"/>
      <c r="D324" s="75"/>
      <c r="E324" s="76"/>
      <c r="F324" s="76"/>
      <c r="G324" s="76"/>
      <c r="H324" s="76"/>
      <c r="I324" s="147"/>
      <c r="J324" s="148"/>
      <c r="K324" s="147"/>
      <c r="L324" s="148"/>
      <c r="M324" s="39"/>
      <c r="N324" s="39"/>
      <c r="O324" s="39"/>
    </row>
    <row r="325" spans="1:15" ht="15" x14ac:dyDescent="0.2">
      <c r="A325" s="76"/>
      <c r="B325" s="76"/>
      <c r="C325" s="76"/>
      <c r="D325" s="75"/>
      <c r="E325" s="76"/>
      <c r="F325" s="76"/>
      <c r="G325" s="76"/>
      <c r="H325" s="76"/>
      <c r="I325" s="147"/>
      <c r="J325" s="148"/>
      <c r="K325" s="147"/>
      <c r="L325" s="148"/>
      <c r="M325" s="39"/>
      <c r="N325" s="39"/>
      <c r="O325" s="39"/>
    </row>
    <row r="326" spans="1:15" ht="15" x14ac:dyDescent="0.2">
      <c r="A326" s="76"/>
      <c r="B326" s="76"/>
      <c r="C326" s="76"/>
      <c r="D326" s="75"/>
      <c r="E326" s="76"/>
      <c r="F326" s="76"/>
      <c r="G326" s="76"/>
      <c r="H326" s="76"/>
      <c r="I326" s="147"/>
      <c r="J326" s="148"/>
      <c r="K326" s="147"/>
      <c r="L326" s="148"/>
      <c r="M326" s="39"/>
      <c r="N326" s="39"/>
      <c r="O326" s="39"/>
    </row>
    <row r="327" spans="1:15" ht="15" x14ac:dyDescent="0.2">
      <c r="A327" s="76"/>
      <c r="B327" s="76"/>
      <c r="C327" s="76"/>
      <c r="D327" s="75"/>
      <c r="E327" s="76"/>
      <c r="F327" s="76"/>
      <c r="G327" s="76"/>
      <c r="H327" s="76"/>
      <c r="I327" s="147"/>
      <c r="J327" s="148"/>
      <c r="K327" s="147"/>
      <c r="L327" s="148"/>
      <c r="M327" s="39"/>
      <c r="N327" s="39"/>
      <c r="O327" s="39"/>
    </row>
    <row r="328" spans="1:15" ht="15" x14ac:dyDescent="0.2">
      <c r="A328" s="76"/>
      <c r="B328" s="76"/>
      <c r="C328" s="76"/>
      <c r="D328" s="75"/>
      <c r="E328" s="76"/>
      <c r="F328" s="76"/>
      <c r="G328" s="76"/>
      <c r="H328" s="76"/>
      <c r="I328" s="147"/>
      <c r="J328" s="148"/>
      <c r="K328" s="147"/>
      <c r="L328" s="148"/>
      <c r="M328" s="39"/>
      <c r="N328" s="39"/>
      <c r="O328" s="39"/>
    </row>
    <row r="329" spans="1:15" ht="15" x14ac:dyDescent="0.2">
      <c r="A329" s="76"/>
      <c r="B329" s="76"/>
      <c r="C329" s="76"/>
      <c r="D329" s="75"/>
      <c r="E329" s="76"/>
      <c r="F329" s="76"/>
      <c r="G329" s="76"/>
      <c r="H329" s="76"/>
      <c r="I329" s="147"/>
      <c r="J329" s="148"/>
      <c r="K329" s="147"/>
      <c r="L329" s="148"/>
      <c r="M329" s="39"/>
      <c r="N329" s="39"/>
      <c r="O329" s="39"/>
    </row>
    <row r="330" spans="1:15" ht="15" x14ac:dyDescent="0.2">
      <c r="A330" s="76"/>
      <c r="B330" s="76"/>
      <c r="C330" s="76"/>
      <c r="D330" s="75"/>
      <c r="E330" s="76"/>
      <c r="F330" s="76"/>
      <c r="G330" s="76"/>
      <c r="H330" s="76"/>
      <c r="I330" s="147"/>
      <c r="J330" s="148"/>
      <c r="K330" s="147"/>
      <c r="L330" s="148"/>
      <c r="M330" s="39"/>
      <c r="N330" s="39"/>
      <c r="O330" s="39"/>
    </row>
    <row r="331" spans="1:15" ht="15" x14ac:dyDescent="0.2">
      <c r="A331" s="76"/>
      <c r="B331" s="76"/>
      <c r="C331" s="76"/>
      <c r="D331" s="75"/>
      <c r="E331" s="76"/>
      <c r="F331" s="76"/>
      <c r="G331" s="76"/>
      <c r="H331" s="76"/>
      <c r="I331" s="147"/>
      <c r="J331" s="148"/>
      <c r="K331" s="147"/>
      <c r="L331" s="148"/>
      <c r="M331" s="39"/>
      <c r="N331" s="39"/>
      <c r="O331" s="39"/>
    </row>
    <row r="332" spans="1:15" ht="15" x14ac:dyDescent="0.2">
      <c r="A332" s="76"/>
      <c r="B332" s="76"/>
      <c r="C332" s="76"/>
      <c r="D332" s="75"/>
      <c r="E332" s="76"/>
      <c r="F332" s="76"/>
      <c r="G332" s="76"/>
      <c r="H332" s="76"/>
      <c r="I332" s="147"/>
      <c r="J332" s="148"/>
      <c r="K332" s="147"/>
      <c r="L332" s="148"/>
      <c r="M332" s="39"/>
      <c r="N332" s="39"/>
      <c r="O332" s="39"/>
    </row>
    <row r="333" spans="1:15" ht="15" x14ac:dyDescent="0.2">
      <c r="A333" s="76"/>
      <c r="B333" s="76"/>
      <c r="C333" s="76"/>
      <c r="D333" s="75"/>
      <c r="E333" s="76"/>
      <c r="F333" s="76"/>
      <c r="G333" s="76"/>
      <c r="H333" s="76"/>
      <c r="I333" s="147"/>
      <c r="J333" s="148"/>
      <c r="K333" s="147"/>
      <c r="L333" s="148"/>
      <c r="M333" s="39"/>
      <c r="N333" s="39"/>
      <c r="O333" s="39"/>
    </row>
    <row r="334" spans="1:15" ht="15" x14ac:dyDescent="0.2">
      <c r="A334" s="76"/>
      <c r="B334" s="76"/>
      <c r="C334" s="76"/>
      <c r="D334" s="75"/>
      <c r="E334" s="76"/>
      <c r="F334" s="76"/>
      <c r="G334" s="76"/>
      <c r="H334" s="76"/>
      <c r="I334" s="147"/>
      <c r="J334" s="148"/>
      <c r="K334" s="147"/>
      <c r="L334" s="148"/>
      <c r="M334" s="39"/>
      <c r="N334" s="39"/>
      <c r="O334" s="39"/>
    </row>
    <row r="335" spans="1:15" ht="15" x14ac:dyDescent="0.2">
      <c r="A335" s="76"/>
      <c r="B335" s="76"/>
      <c r="C335" s="76"/>
      <c r="D335" s="75"/>
      <c r="E335" s="76"/>
      <c r="F335" s="76"/>
      <c r="G335" s="76"/>
      <c r="H335" s="76"/>
      <c r="I335" s="147"/>
      <c r="J335" s="148"/>
      <c r="K335" s="147"/>
      <c r="L335" s="148"/>
      <c r="M335" s="39"/>
      <c r="N335" s="39"/>
      <c r="O335" s="39"/>
    </row>
    <row r="336" spans="1:15" ht="15" x14ac:dyDescent="0.2">
      <c r="A336" s="76"/>
      <c r="B336" s="76"/>
      <c r="C336" s="76"/>
      <c r="D336" s="75"/>
      <c r="E336" s="76"/>
      <c r="F336" s="76"/>
      <c r="G336" s="76"/>
      <c r="H336" s="76"/>
      <c r="I336" s="147"/>
      <c r="J336" s="148"/>
      <c r="K336" s="147"/>
      <c r="L336" s="148"/>
      <c r="M336" s="39"/>
      <c r="N336" s="39"/>
      <c r="O336" s="39"/>
    </row>
    <row r="337" spans="1:15" ht="15" x14ac:dyDescent="0.2">
      <c r="A337" s="76"/>
      <c r="B337" s="76"/>
      <c r="C337" s="76"/>
      <c r="D337" s="75"/>
      <c r="E337" s="76"/>
      <c r="F337" s="76"/>
      <c r="G337" s="76"/>
      <c r="H337" s="76"/>
      <c r="I337" s="147"/>
      <c r="J337" s="148"/>
      <c r="K337" s="147"/>
      <c r="L337" s="148"/>
      <c r="M337" s="39"/>
      <c r="N337" s="39"/>
      <c r="O337" s="39"/>
    </row>
    <row r="338" spans="1:15" ht="15" x14ac:dyDescent="0.2">
      <c r="A338" s="76"/>
      <c r="B338" s="76"/>
      <c r="C338" s="76"/>
      <c r="D338" s="75"/>
      <c r="E338" s="76"/>
      <c r="F338" s="76"/>
      <c r="G338" s="76"/>
      <c r="H338" s="76"/>
      <c r="I338" s="147"/>
      <c r="J338" s="148"/>
      <c r="K338" s="147"/>
      <c r="L338" s="148"/>
      <c r="M338" s="39"/>
      <c r="N338" s="39"/>
      <c r="O338" s="39"/>
    </row>
    <row r="339" spans="1:15" ht="15" x14ac:dyDescent="0.2">
      <c r="A339" s="76"/>
      <c r="B339" s="76"/>
      <c r="C339" s="76"/>
      <c r="D339" s="75"/>
      <c r="E339" s="76"/>
      <c r="F339" s="76"/>
      <c r="G339" s="76"/>
      <c r="H339" s="76"/>
      <c r="I339" s="147"/>
      <c r="J339" s="148"/>
      <c r="K339" s="147"/>
      <c r="L339" s="148"/>
      <c r="M339" s="39"/>
      <c r="N339" s="39"/>
      <c r="O339" s="39"/>
    </row>
    <row r="340" spans="1:15" ht="15" x14ac:dyDescent="0.2">
      <c r="A340" s="76"/>
      <c r="B340" s="76"/>
      <c r="C340" s="76"/>
      <c r="D340" s="75"/>
      <c r="E340" s="76"/>
      <c r="F340" s="76"/>
      <c r="G340" s="76"/>
      <c r="H340" s="76"/>
      <c r="I340" s="147"/>
      <c r="J340" s="148"/>
      <c r="K340" s="147"/>
      <c r="L340" s="148"/>
      <c r="M340" s="39"/>
      <c r="N340" s="39"/>
      <c r="O340" s="39"/>
    </row>
    <row r="341" spans="1:15" ht="15" x14ac:dyDescent="0.2">
      <c r="A341" s="76"/>
      <c r="B341" s="76"/>
      <c r="C341" s="76"/>
      <c r="D341" s="75"/>
      <c r="E341" s="76"/>
      <c r="F341" s="76"/>
      <c r="G341" s="76"/>
      <c r="H341" s="76"/>
      <c r="I341" s="147"/>
      <c r="J341" s="148"/>
      <c r="K341" s="147"/>
      <c r="L341" s="148"/>
      <c r="M341" s="39"/>
      <c r="N341" s="39"/>
      <c r="O341" s="39"/>
    </row>
    <row r="342" spans="1:15" ht="15" x14ac:dyDescent="0.2">
      <c r="A342" s="76"/>
      <c r="B342" s="76"/>
      <c r="C342" s="76"/>
      <c r="D342" s="75"/>
      <c r="E342" s="76"/>
      <c r="F342" s="76"/>
      <c r="G342" s="76"/>
      <c r="H342" s="76"/>
      <c r="I342" s="147"/>
      <c r="J342" s="148"/>
      <c r="K342" s="147"/>
      <c r="L342" s="148"/>
      <c r="M342" s="39"/>
      <c r="N342" s="39"/>
      <c r="O342" s="39"/>
    </row>
    <row r="343" spans="1:15" ht="15" x14ac:dyDescent="0.2">
      <c r="A343" s="76"/>
      <c r="B343" s="76"/>
      <c r="C343" s="76"/>
      <c r="D343" s="75"/>
      <c r="E343" s="76"/>
      <c r="F343" s="76"/>
      <c r="G343" s="76"/>
      <c r="H343" s="76"/>
      <c r="I343" s="147"/>
      <c r="J343" s="148"/>
      <c r="K343" s="147"/>
      <c r="L343" s="148"/>
      <c r="M343" s="39"/>
      <c r="N343" s="39"/>
      <c r="O343" s="39"/>
    </row>
    <row r="344" spans="1:15" ht="15" x14ac:dyDescent="0.2">
      <c r="A344" s="76"/>
      <c r="B344" s="76"/>
      <c r="C344" s="76"/>
      <c r="D344" s="75"/>
      <c r="E344" s="76"/>
      <c r="F344" s="76"/>
      <c r="G344" s="76"/>
      <c r="H344" s="76"/>
      <c r="I344" s="147"/>
      <c r="J344" s="148"/>
      <c r="K344" s="147"/>
      <c r="L344" s="148"/>
      <c r="M344" s="39"/>
      <c r="N344" s="39"/>
      <c r="O344" s="39"/>
    </row>
    <row r="345" spans="1:15" ht="15" x14ac:dyDescent="0.2">
      <c r="A345" s="76"/>
      <c r="B345" s="76"/>
      <c r="C345" s="76"/>
      <c r="D345" s="75"/>
      <c r="E345" s="76"/>
      <c r="F345" s="76"/>
      <c r="G345" s="76"/>
      <c r="H345" s="76"/>
      <c r="I345" s="147"/>
      <c r="J345" s="148"/>
      <c r="K345" s="147"/>
      <c r="L345" s="148"/>
      <c r="M345" s="39"/>
      <c r="N345" s="39"/>
      <c r="O345" s="39"/>
    </row>
    <row r="346" spans="1:15" ht="15" x14ac:dyDescent="0.2">
      <c r="A346" s="76"/>
      <c r="B346" s="76"/>
      <c r="C346" s="76"/>
      <c r="D346" s="75"/>
      <c r="E346" s="76"/>
      <c r="F346" s="76"/>
      <c r="G346" s="76"/>
      <c r="H346" s="76"/>
      <c r="I346" s="147"/>
      <c r="J346" s="148"/>
      <c r="K346" s="147"/>
      <c r="L346" s="148"/>
      <c r="M346" s="39"/>
      <c r="N346" s="39"/>
      <c r="O346" s="39"/>
    </row>
    <row r="347" spans="1:15" ht="15" x14ac:dyDescent="0.2">
      <c r="A347" s="76"/>
      <c r="B347" s="76"/>
      <c r="C347" s="76"/>
      <c r="D347" s="75"/>
      <c r="E347" s="76"/>
      <c r="F347" s="76"/>
      <c r="G347" s="76"/>
      <c r="H347" s="76"/>
      <c r="I347" s="147"/>
      <c r="J347" s="148"/>
      <c r="K347" s="147"/>
      <c r="L347" s="148"/>
      <c r="M347" s="39"/>
      <c r="N347" s="39"/>
      <c r="O347" s="39"/>
    </row>
    <row r="348" spans="1:15" ht="15" x14ac:dyDescent="0.2">
      <c r="A348" s="76"/>
      <c r="B348" s="76"/>
      <c r="C348" s="76"/>
      <c r="D348" s="75"/>
      <c r="E348" s="76"/>
      <c r="F348" s="76"/>
      <c r="G348" s="76"/>
      <c r="H348" s="76"/>
      <c r="I348" s="147"/>
      <c r="J348" s="148"/>
      <c r="K348" s="147"/>
      <c r="L348" s="148"/>
      <c r="M348" s="39"/>
      <c r="N348" s="39"/>
      <c r="O348" s="39"/>
    </row>
    <row r="349" spans="1:15" ht="15" x14ac:dyDescent="0.2">
      <c r="A349" s="76"/>
      <c r="B349" s="76"/>
      <c r="C349" s="76"/>
      <c r="D349" s="75"/>
      <c r="E349" s="76"/>
      <c r="F349" s="76"/>
      <c r="G349" s="76"/>
      <c r="H349" s="76"/>
      <c r="I349" s="147"/>
      <c r="J349" s="148"/>
      <c r="K349" s="147"/>
      <c r="L349" s="148"/>
      <c r="M349" s="39"/>
      <c r="N349" s="39"/>
      <c r="O349" s="39"/>
    </row>
    <row r="350" spans="1:15" ht="15" x14ac:dyDescent="0.2">
      <c r="A350" s="76"/>
      <c r="B350" s="76"/>
      <c r="C350" s="76"/>
      <c r="D350" s="75"/>
      <c r="E350" s="76"/>
      <c r="F350" s="76"/>
      <c r="G350" s="76"/>
      <c r="H350" s="76"/>
      <c r="I350" s="147"/>
      <c r="J350" s="148"/>
      <c r="K350" s="147"/>
      <c r="L350" s="148"/>
      <c r="M350" s="39"/>
      <c r="N350" s="39"/>
      <c r="O350" s="39"/>
    </row>
    <row r="351" spans="1:15" ht="15" x14ac:dyDescent="0.2">
      <c r="A351" s="76"/>
      <c r="B351" s="76"/>
      <c r="C351" s="76"/>
      <c r="D351" s="75"/>
      <c r="E351" s="76"/>
      <c r="F351" s="76"/>
      <c r="G351" s="76"/>
      <c r="H351" s="76"/>
      <c r="I351" s="147"/>
      <c r="J351" s="148"/>
      <c r="K351" s="147"/>
      <c r="L351" s="148"/>
      <c r="M351" s="39"/>
      <c r="N351" s="39"/>
      <c r="O351" s="39"/>
    </row>
    <row r="352" spans="1:15" ht="15" x14ac:dyDescent="0.2">
      <c r="A352" s="76"/>
      <c r="B352" s="76"/>
      <c r="C352" s="76"/>
      <c r="D352" s="75"/>
      <c r="E352" s="76"/>
      <c r="F352" s="76"/>
      <c r="G352" s="76"/>
      <c r="H352" s="76"/>
      <c r="I352" s="147"/>
      <c r="J352" s="148"/>
      <c r="K352" s="147"/>
      <c r="L352" s="148"/>
      <c r="M352" s="39"/>
      <c r="N352" s="39"/>
      <c r="O352" s="39"/>
    </row>
    <row r="353" spans="1:15" ht="15" x14ac:dyDescent="0.2">
      <c r="A353" s="76"/>
      <c r="B353" s="76"/>
      <c r="C353" s="76"/>
      <c r="D353" s="75"/>
      <c r="E353" s="76"/>
      <c r="F353" s="76"/>
      <c r="G353" s="76"/>
      <c r="H353" s="76"/>
      <c r="I353" s="147"/>
      <c r="J353" s="148"/>
      <c r="K353" s="147"/>
      <c r="L353" s="148"/>
      <c r="M353" s="39"/>
      <c r="N353" s="39"/>
      <c r="O353" s="39"/>
    </row>
    <row r="354" spans="1:15" ht="15" x14ac:dyDescent="0.2">
      <c r="A354" s="76"/>
      <c r="B354" s="76"/>
      <c r="C354" s="76"/>
      <c r="D354" s="75"/>
      <c r="E354" s="76"/>
      <c r="F354" s="76"/>
      <c r="G354" s="76"/>
      <c r="H354" s="76"/>
      <c r="I354" s="147"/>
      <c r="J354" s="148"/>
      <c r="K354" s="147"/>
      <c r="L354" s="148"/>
      <c r="M354" s="39"/>
      <c r="N354" s="39"/>
      <c r="O354" s="39"/>
    </row>
    <row r="355" spans="1:15" ht="15" x14ac:dyDescent="0.2">
      <c r="A355" s="76"/>
      <c r="B355" s="76"/>
      <c r="C355" s="76"/>
      <c r="D355" s="75"/>
      <c r="E355" s="76"/>
      <c r="F355" s="76"/>
      <c r="G355" s="76"/>
      <c r="H355" s="76"/>
      <c r="I355" s="147"/>
      <c r="J355" s="148"/>
      <c r="K355" s="147"/>
      <c r="L355" s="148"/>
      <c r="M355" s="39"/>
      <c r="N355" s="39"/>
      <c r="O355" s="39"/>
    </row>
    <row r="356" spans="1:15" ht="15" x14ac:dyDescent="0.2">
      <c r="A356" s="76"/>
      <c r="B356" s="76"/>
      <c r="C356" s="76"/>
      <c r="D356" s="75"/>
      <c r="E356" s="76"/>
      <c r="F356" s="76"/>
      <c r="G356" s="76"/>
      <c r="H356" s="76"/>
      <c r="I356" s="147"/>
      <c r="J356" s="148"/>
      <c r="K356" s="147"/>
      <c r="L356" s="148"/>
      <c r="M356" s="39"/>
      <c r="N356" s="39"/>
      <c r="O356" s="39"/>
    </row>
    <row r="357" spans="1:15" ht="15" x14ac:dyDescent="0.2">
      <c r="A357" s="76"/>
      <c r="B357" s="76"/>
      <c r="C357" s="76"/>
      <c r="D357" s="75"/>
      <c r="E357" s="76"/>
      <c r="F357" s="76"/>
      <c r="G357" s="76"/>
      <c r="H357" s="76"/>
      <c r="I357" s="147"/>
      <c r="J357" s="148"/>
      <c r="K357" s="147"/>
      <c r="L357" s="148"/>
      <c r="M357" s="39"/>
      <c r="N357" s="39"/>
      <c r="O357" s="39"/>
    </row>
    <row r="358" spans="1:15" ht="15" x14ac:dyDescent="0.2">
      <c r="A358" s="76"/>
      <c r="B358" s="76"/>
      <c r="C358" s="76"/>
      <c r="D358" s="75"/>
      <c r="E358" s="76"/>
      <c r="F358" s="76"/>
      <c r="G358" s="76"/>
      <c r="H358" s="76"/>
      <c r="I358" s="147"/>
      <c r="J358" s="148"/>
      <c r="K358" s="147"/>
      <c r="L358" s="148"/>
      <c r="M358" s="39"/>
      <c r="N358" s="39"/>
      <c r="O358" s="39"/>
    </row>
    <row r="359" spans="1:15" ht="15" x14ac:dyDescent="0.2">
      <c r="A359" s="76"/>
      <c r="B359" s="76"/>
      <c r="C359" s="76"/>
      <c r="D359" s="75"/>
      <c r="E359" s="76"/>
      <c r="F359" s="76"/>
      <c r="G359" s="76"/>
      <c r="H359" s="76"/>
      <c r="I359" s="147"/>
      <c r="J359" s="148"/>
      <c r="K359" s="147"/>
      <c r="L359" s="148"/>
      <c r="M359" s="39"/>
      <c r="N359" s="39"/>
      <c r="O359" s="39"/>
    </row>
    <row r="360" spans="1:15" ht="15" x14ac:dyDescent="0.2">
      <c r="A360" s="76"/>
      <c r="B360" s="76"/>
      <c r="C360" s="76"/>
      <c r="D360" s="75"/>
      <c r="E360" s="76"/>
      <c r="F360" s="76"/>
      <c r="G360" s="76"/>
      <c r="H360" s="76"/>
      <c r="I360" s="147"/>
      <c r="J360" s="148"/>
      <c r="K360" s="147"/>
      <c r="L360" s="148"/>
      <c r="M360" s="39"/>
      <c r="N360" s="39"/>
      <c r="O360" s="39"/>
    </row>
    <row r="361" spans="1:15" ht="15" x14ac:dyDescent="0.2">
      <c r="A361" s="76"/>
      <c r="B361" s="76"/>
      <c r="C361" s="76"/>
      <c r="D361" s="75"/>
      <c r="E361" s="76"/>
      <c r="F361" s="76"/>
      <c r="G361" s="76"/>
      <c r="H361" s="76"/>
      <c r="I361" s="147"/>
      <c r="J361" s="148"/>
      <c r="K361" s="147"/>
      <c r="L361" s="148"/>
      <c r="M361" s="39"/>
      <c r="N361" s="39"/>
      <c r="O361" s="39"/>
    </row>
    <row r="362" spans="1:15" ht="15" x14ac:dyDescent="0.2">
      <c r="A362" s="76"/>
      <c r="B362" s="76"/>
      <c r="C362" s="76"/>
      <c r="D362" s="75"/>
      <c r="E362" s="76"/>
      <c r="F362" s="76"/>
      <c r="G362" s="76"/>
      <c r="H362" s="76"/>
      <c r="I362" s="147"/>
      <c r="J362" s="148"/>
      <c r="K362" s="147"/>
      <c r="L362" s="148"/>
      <c r="M362" s="39"/>
      <c r="N362" s="39"/>
      <c r="O362" s="39"/>
    </row>
    <row r="363" spans="1:15" ht="15" x14ac:dyDescent="0.2">
      <c r="A363" s="76"/>
      <c r="B363" s="76"/>
      <c r="C363" s="76"/>
      <c r="D363" s="75"/>
      <c r="E363" s="76"/>
      <c r="F363" s="76"/>
      <c r="G363" s="76"/>
      <c r="H363" s="76"/>
      <c r="I363" s="147"/>
      <c r="J363" s="148"/>
      <c r="K363" s="147"/>
      <c r="L363" s="148"/>
      <c r="M363" s="39"/>
      <c r="N363" s="39"/>
      <c r="O363" s="39"/>
    </row>
    <row r="364" spans="1:15" ht="15" x14ac:dyDescent="0.2">
      <c r="A364" s="76"/>
      <c r="B364" s="76"/>
      <c r="C364" s="76"/>
      <c r="D364" s="75"/>
      <c r="E364" s="76"/>
      <c r="F364" s="76"/>
      <c r="G364" s="76"/>
      <c r="H364" s="76"/>
      <c r="I364" s="147"/>
      <c r="J364" s="148"/>
      <c r="K364" s="147"/>
      <c r="L364" s="148"/>
      <c r="M364" s="39"/>
      <c r="N364" s="39"/>
      <c r="O364" s="39"/>
    </row>
    <row r="365" spans="1:15" ht="15" x14ac:dyDescent="0.2">
      <c r="A365" s="76"/>
      <c r="B365" s="76"/>
      <c r="C365" s="76"/>
      <c r="D365" s="75"/>
      <c r="E365" s="76"/>
      <c r="F365" s="76"/>
      <c r="G365" s="76"/>
      <c r="H365" s="76"/>
      <c r="I365" s="147"/>
      <c r="J365" s="148"/>
      <c r="K365" s="147"/>
      <c r="L365" s="148"/>
      <c r="M365" s="39"/>
      <c r="N365" s="39"/>
      <c r="O365" s="39"/>
    </row>
    <row r="366" spans="1:15" ht="15" x14ac:dyDescent="0.2">
      <c r="A366" s="76"/>
      <c r="B366" s="76"/>
      <c r="C366" s="76"/>
      <c r="D366" s="75"/>
      <c r="E366" s="76"/>
      <c r="F366" s="76"/>
      <c r="G366" s="76"/>
      <c r="H366" s="76"/>
      <c r="I366" s="147"/>
      <c r="J366" s="148"/>
      <c r="K366" s="147"/>
      <c r="L366" s="148"/>
      <c r="M366" s="39"/>
      <c r="N366" s="39"/>
      <c r="O366" s="39"/>
    </row>
    <row r="367" spans="1:15" ht="15" x14ac:dyDescent="0.2">
      <c r="A367" s="76"/>
      <c r="B367" s="76"/>
      <c r="C367" s="76"/>
      <c r="D367" s="75"/>
      <c r="E367" s="76"/>
      <c r="F367" s="76"/>
      <c r="G367" s="76"/>
      <c r="H367" s="76"/>
      <c r="I367" s="147"/>
      <c r="J367" s="148"/>
      <c r="K367" s="147"/>
      <c r="L367" s="148"/>
      <c r="M367" s="39"/>
      <c r="N367" s="39"/>
      <c r="O367" s="39"/>
    </row>
    <row r="368" spans="1:15" ht="15" x14ac:dyDescent="0.2">
      <c r="A368" s="76"/>
      <c r="B368" s="76"/>
      <c r="C368" s="76"/>
      <c r="D368" s="75"/>
      <c r="E368" s="76"/>
      <c r="F368" s="76"/>
      <c r="G368" s="76"/>
      <c r="H368" s="76"/>
      <c r="I368" s="147"/>
      <c r="J368" s="148"/>
      <c r="K368" s="147"/>
      <c r="L368" s="148"/>
      <c r="M368" s="39"/>
      <c r="N368" s="39"/>
      <c r="O368" s="39"/>
    </row>
    <row r="369" spans="1:15" ht="15" x14ac:dyDescent="0.2">
      <c r="A369" s="76"/>
      <c r="B369" s="76"/>
      <c r="C369" s="76"/>
      <c r="D369" s="75"/>
      <c r="E369" s="76"/>
      <c r="F369" s="76"/>
      <c r="G369" s="76"/>
      <c r="H369" s="76"/>
      <c r="I369" s="147"/>
      <c r="J369" s="148"/>
      <c r="K369" s="147"/>
      <c r="L369" s="148"/>
      <c r="M369" s="39"/>
      <c r="N369" s="39"/>
      <c r="O369" s="39"/>
    </row>
    <row r="370" spans="1:15" ht="15" x14ac:dyDescent="0.2">
      <c r="A370" s="76"/>
      <c r="B370" s="76"/>
      <c r="C370" s="76"/>
      <c r="D370" s="75"/>
      <c r="E370" s="76"/>
      <c r="F370" s="76"/>
      <c r="G370" s="76"/>
      <c r="H370" s="76"/>
      <c r="I370" s="147"/>
      <c r="J370" s="148"/>
      <c r="K370" s="147"/>
      <c r="L370" s="148"/>
      <c r="M370" s="39"/>
      <c r="N370" s="39"/>
      <c r="O370" s="39"/>
    </row>
    <row r="371" spans="1:15" ht="15" x14ac:dyDescent="0.2">
      <c r="A371" s="76"/>
      <c r="B371" s="76"/>
      <c r="C371" s="76"/>
      <c r="D371" s="75"/>
      <c r="E371" s="76"/>
      <c r="F371" s="76"/>
      <c r="G371" s="76"/>
      <c r="H371" s="76"/>
      <c r="I371" s="147"/>
      <c r="J371" s="148"/>
      <c r="K371" s="147"/>
      <c r="L371" s="148"/>
      <c r="M371" s="39"/>
      <c r="N371" s="39"/>
      <c r="O371" s="39"/>
    </row>
    <row r="372" spans="1:15" ht="15" x14ac:dyDescent="0.2">
      <c r="A372" s="76"/>
      <c r="B372" s="76"/>
      <c r="C372" s="76"/>
      <c r="D372" s="75"/>
      <c r="E372" s="76"/>
      <c r="F372" s="76"/>
      <c r="G372" s="76"/>
      <c r="H372" s="76"/>
      <c r="I372" s="147"/>
      <c r="J372" s="148"/>
      <c r="K372" s="147"/>
      <c r="L372" s="148"/>
      <c r="M372" s="39"/>
      <c r="N372" s="39"/>
      <c r="O372" s="39"/>
    </row>
    <row r="373" spans="1:15" ht="15" x14ac:dyDescent="0.2">
      <c r="A373" s="76"/>
      <c r="B373" s="76"/>
      <c r="C373" s="76"/>
      <c r="D373" s="75"/>
      <c r="E373" s="76"/>
      <c r="F373" s="76"/>
      <c r="G373" s="76"/>
      <c r="H373" s="76"/>
      <c r="I373" s="147"/>
      <c r="J373" s="148"/>
      <c r="K373" s="147"/>
      <c r="L373" s="148"/>
      <c r="M373" s="39"/>
      <c r="N373" s="39"/>
      <c r="O373" s="39"/>
    </row>
    <row r="374" spans="1:15" ht="15" x14ac:dyDescent="0.2">
      <c r="A374" s="76"/>
      <c r="B374" s="76"/>
      <c r="C374" s="76"/>
      <c r="D374" s="75"/>
      <c r="E374" s="76"/>
      <c r="F374" s="76"/>
      <c r="G374" s="76"/>
      <c r="H374" s="76"/>
      <c r="I374" s="147"/>
      <c r="J374" s="148"/>
      <c r="K374" s="147"/>
      <c r="L374" s="148"/>
      <c r="M374" s="39"/>
      <c r="N374" s="39"/>
      <c r="O374" s="39"/>
    </row>
    <row r="375" spans="1:15" ht="15" x14ac:dyDescent="0.2">
      <c r="A375" s="76"/>
      <c r="B375" s="76"/>
      <c r="C375" s="76"/>
      <c r="D375" s="75"/>
      <c r="E375" s="76"/>
      <c r="F375" s="76"/>
      <c r="G375" s="76"/>
      <c r="H375" s="76"/>
      <c r="I375" s="147"/>
      <c r="J375" s="148"/>
      <c r="K375" s="147"/>
      <c r="L375" s="148"/>
      <c r="M375" s="39"/>
      <c r="N375" s="39"/>
      <c r="O375" s="39"/>
    </row>
    <row r="376" spans="1:15" ht="15" x14ac:dyDescent="0.2">
      <c r="A376" s="76"/>
      <c r="B376" s="76"/>
      <c r="C376" s="76"/>
      <c r="D376" s="75"/>
      <c r="E376" s="76"/>
      <c r="F376" s="76"/>
      <c r="G376" s="76"/>
      <c r="H376" s="76"/>
      <c r="I376" s="147"/>
      <c r="J376" s="148"/>
      <c r="K376" s="147"/>
      <c r="L376" s="148"/>
      <c r="M376" s="39"/>
      <c r="N376" s="39"/>
      <c r="O376" s="39"/>
    </row>
    <row r="377" spans="1:15" ht="15" x14ac:dyDescent="0.2">
      <c r="A377" s="76"/>
      <c r="B377" s="76"/>
      <c r="C377" s="76"/>
      <c r="D377" s="75"/>
      <c r="E377" s="76"/>
      <c r="F377" s="76"/>
      <c r="G377" s="76"/>
      <c r="H377" s="76"/>
      <c r="I377" s="147"/>
      <c r="J377" s="148"/>
      <c r="K377" s="147"/>
      <c r="L377" s="148"/>
      <c r="M377" s="39"/>
      <c r="N377" s="39"/>
      <c r="O377" s="39"/>
    </row>
    <row r="378" spans="1:15" ht="15" x14ac:dyDescent="0.2">
      <c r="A378" s="76"/>
      <c r="B378" s="76"/>
      <c r="C378" s="76"/>
      <c r="D378" s="75"/>
      <c r="E378" s="76"/>
      <c r="F378" s="76"/>
      <c r="G378" s="76"/>
      <c r="H378" s="76"/>
      <c r="I378" s="147"/>
      <c r="J378" s="148"/>
      <c r="K378" s="147"/>
      <c r="L378" s="148"/>
      <c r="M378" s="39"/>
      <c r="N378" s="39"/>
      <c r="O378" s="39"/>
    </row>
    <row r="379" spans="1:15" ht="15" x14ac:dyDescent="0.2">
      <c r="A379" s="76"/>
      <c r="B379" s="76"/>
      <c r="C379" s="76"/>
      <c r="D379" s="75"/>
      <c r="E379" s="76"/>
      <c r="F379" s="76"/>
      <c r="G379" s="76"/>
      <c r="H379" s="76"/>
      <c r="I379" s="147"/>
      <c r="J379" s="148"/>
      <c r="K379" s="147"/>
      <c r="L379" s="148"/>
      <c r="M379" s="39"/>
      <c r="N379" s="39"/>
      <c r="O379" s="39"/>
    </row>
    <row r="380" spans="1:15" ht="15" x14ac:dyDescent="0.2">
      <c r="A380" s="76"/>
      <c r="B380" s="76"/>
      <c r="C380" s="76"/>
      <c r="D380" s="75"/>
      <c r="E380" s="76"/>
      <c r="F380" s="76"/>
      <c r="G380" s="76"/>
      <c r="H380" s="76"/>
      <c r="I380" s="147"/>
      <c r="J380" s="148"/>
      <c r="K380" s="147"/>
      <c r="L380" s="148"/>
      <c r="M380" s="39"/>
      <c r="N380" s="39"/>
      <c r="O380" s="39"/>
    </row>
    <row r="381" spans="1:15" ht="15" x14ac:dyDescent="0.2">
      <c r="A381" s="76"/>
      <c r="B381" s="76"/>
      <c r="C381" s="76"/>
      <c r="D381" s="75"/>
      <c r="E381" s="76"/>
      <c r="F381" s="76"/>
      <c r="G381" s="76"/>
      <c r="H381" s="76"/>
      <c r="I381" s="147"/>
      <c r="J381" s="148"/>
      <c r="K381" s="147"/>
      <c r="L381" s="148"/>
      <c r="M381" s="39"/>
      <c r="N381" s="39"/>
      <c r="O381" s="39"/>
    </row>
    <row r="382" spans="1:15" ht="15" x14ac:dyDescent="0.2">
      <c r="A382" s="76"/>
      <c r="B382" s="76"/>
      <c r="C382" s="76"/>
      <c r="D382" s="75"/>
      <c r="E382" s="76"/>
      <c r="F382" s="76"/>
      <c r="G382" s="76"/>
      <c r="H382" s="76"/>
      <c r="I382" s="147"/>
      <c r="J382" s="148"/>
      <c r="K382" s="147"/>
      <c r="L382" s="148"/>
      <c r="M382" s="39"/>
      <c r="N382" s="39"/>
      <c r="O382" s="39"/>
    </row>
    <row r="383" spans="1:15" ht="15" x14ac:dyDescent="0.2">
      <c r="A383" s="76"/>
      <c r="B383" s="76"/>
      <c r="C383" s="76"/>
      <c r="D383" s="75"/>
      <c r="E383" s="76"/>
      <c r="F383" s="76"/>
      <c r="G383" s="76"/>
      <c r="H383" s="76"/>
      <c r="I383" s="147"/>
      <c r="J383" s="148"/>
      <c r="K383" s="147"/>
      <c r="L383" s="148"/>
      <c r="M383" s="39"/>
      <c r="N383" s="39"/>
      <c r="O383" s="39"/>
    </row>
    <row r="384" spans="1:15" ht="15" x14ac:dyDescent="0.2">
      <c r="A384" s="76"/>
      <c r="B384" s="76"/>
      <c r="C384" s="76"/>
      <c r="D384" s="75"/>
      <c r="E384" s="76"/>
      <c r="F384" s="76"/>
      <c r="G384" s="76"/>
      <c r="H384" s="76"/>
      <c r="I384" s="147"/>
      <c r="J384" s="148"/>
      <c r="K384" s="147"/>
      <c r="L384" s="148"/>
      <c r="M384" s="39"/>
      <c r="N384" s="39"/>
      <c r="O384" s="39"/>
    </row>
    <row r="385" spans="1:15" ht="15" x14ac:dyDescent="0.2">
      <c r="A385" s="76"/>
      <c r="B385" s="76"/>
      <c r="C385" s="76"/>
      <c r="D385" s="75"/>
      <c r="E385" s="76"/>
      <c r="F385" s="76"/>
      <c r="G385" s="76"/>
      <c r="H385" s="76"/>
      <c r="I385" s="147"/>
      <c r="J385" s="148"/>
      <c r="K385" s="147"/>
      <c r="L385" s="148"/>
      <c r="M385" s="39"/>
      <c r="N385" s="39"/>
      <c r="O385" s="39"/>
    </row>
    <row r="386" spans="1:15" ht="15" x14ac:dyDescent="0.2">
      <c r="A386" s="76"/>
      <c r="B386" s="76"/>
      <c r="C386" s="76"/>
      <c r="D386" s="75"/>
      <c r="E386" s="76"/>
      <c r="F386" s="76"/>
      <c r="G386" s="76"/>
      <c r="H386" s="76"/>
      <c r="I386" s="147"/>
      <c r="J386" s="148"/>
      <c r="K386" s="147"/>
      <c r="L386" s="148"/>
      <c r="M386" s="39"/>
      <c r="N386" s="39"/>
      <c r="O386" s="39"/>
    </row>
    <row r="387" spans="1:15" ht="15" x14ac:dyDescent="0.2">
      <c r="A387" s="76"/>
      <c r="B387" s="76"/>
      <c r="C387" s="76"/>
      <c r="D387" s="75"/>
      <c r="E387" s="76"/>
      <c r="F387" s="76"/>
      <c r="G387" s="76"/>
      <c r="H387" s="76"/>
      <c r="I387" s="147"/>
      <c r="J387" s="148"/>
      <c r="K387" s="147"/>
      <c r="L387" s="148"/>
      <c r="M387" s="39"/>
      <c r="N387" s="39"/>
      <c r="O387" s="39"/>
    </row>
    <row r="388" spans="1:15" ht="15" x14ac:dyDescent="0.2">
      <c r="A388" s="76"/>
      <c r="B388" s="76"/>
      <c r="C388" s="76"/>
      <c r="D388" s="75"/>
      <c r="E388" s="76"/>
      <c r="F388" s="76"/>
      <c r="G388" s="76"/>
      <c r="H388" s="76"/>
      <c r="I388" s="147"/>
      <c r="J388" s="148"/>
      <c r="K388" s="147"/>
      <c r="L388" s="148"/>
      <c r="M388" s="39"/>
      <c r="N388" s="39"/>
      <c r="O388" s="39"/>
    </row>
    <row r="389" spans="1:15" ht="15" x14ac:dyDescent="0.2">
      <c r="A389" s="76"/>
      <c r="B389" s="76"/>
      <c r="C389" s="76"/>
      <c r="D389" s="75"/>
      <c r="E389" s="76"/>
      <c r="F389" s="76"/>
      <c r="G389" s="76"/>
      <c r="H389" s="76"/>
      <c r="I389" s="147"/>
      <c r="J389" s="148"/>
      <c r="K389" s="147"/>
      <c r="L389" s="148"/>
      <c r="M389" s="39"/>
      <c r="N389" s="39"/>
      <c r="O389" s="39"/>
    </row>
    <row r="390" spans="1:15" ht="15" x14ac:dyDescent="0.2">
      <c r="A390" s="76"/>
      <c r="B390" s="76"/>
      <c r="C390" s="76"/>
      <c r="D390" s="75"/>
      <c r="E390" s="76"/>
      <c r="F390" s="76"/>
      <c r="G390" s="76"/>
      <c r="H390" s="76"/>
      <c r="I390" s="147"/>
      <c r="J390" s="148"/>
      <c r="K390" s="147"/>
      <c r="L390" s="148"/>
      <c r="M390" s="39"/>
      <c r="N390" s="39"/>
      <c r="O390" s="39"/>
    </row>
    <row r="391" spans="1:15" ht="15" x14ac:dyDescent="0.2">
      <c r="A391" s="76"/>
      <c r="B391" s="76"/>
      <c r="C391" s="76"/>
      <c r="D391" s="75"/>
      <c r="E391" s="76"/>
      <c r="F391" s="76"/>
      <c r="G391" s="76"/>
      <c r="H391" s="76"/>
      <c r="I391" s="147"/>
      <c r="J391" s="148"/>
      <c r="K391" s="147"/>
      <c r="L391" s="148"/>
      <c r="M391" s="39"/>
      <c r="N391" s="39"/>
      <c r="O391" s="39"/>
    </row>
    <row r="392" spans="1:15" ht="15" x14ac:dyDescent="0.2">
      <c r="A392" s="76"/>
      <c r="B392" s="76"/>
      <c r="C392" s="76"/>
      <c r="D392" s="75"/>
      <c r="E392" s="76"/>
      <c r="F392" s="76"/>
      <c r="G392" s="76"/>
      <c r="H392" s="76"/>
      <c r="I392" s="147"/>
      <c r="J392" s="148"/>
      <c r="K392" s="147"/>
      <c r="L392" s="148"/>
      <c r="M392" s="39"/>
      <c r="N392" s="39"/>
      <c r="O392" s="39"/>
    </row>
    <row r="393" spans="1:15" ht="15" x14ac:dyDescent="0.2">
      <c r="A393" s="76"/>
      <c r="B393" s="76"/>
      <c r="C393" s="76"/>
      <c r="D393" s="75"/>
      <c r="E393" s="76"/>
      <c r="F393" s="76"/>
      <c r="G393" s="76"/>
      <c r="H393" s="76"/>
      <c r="I393" s="147"/>
      <c r="J393" s="148"/>
      <c r="K393" s="147"/>
      <c r="L393" s="148"/>
      <c r="M393" s="39"/>
      <c r="N393" s="39"/>
      <c r="O393" s="39"/>
    </row>
    <row r="394" spans="1:15" ht="15" x14ac:dyDescent="0.2">
      <c r="A394" s="76"/>
      <c r="B394" s="76"/>
      <c r="C394" s="76"/>
      <c r="D394" s="75"/>
      <c r="E394" s="76"/>
      <c r="F394" s="76"/>
      <c r="G394" s="76"/>
      <c r="H394" s="76"/>
      <c r="I394" s="147"/>
      <c r="J394" s="148"/>
      <c r="K394" s="147"/>
      <c r="L394" s="148"/>
      <c r="M394" s="39"/>
      <c r="N394" s="39"/>
      <c r="O394" s="39"/>
    </row>
    <row r="395" spans="1:15" ht="15" x14ac:dyDescent="0.2">
      <c r="A395" s="76"/>
      <c r="B395" s="76"/>
      <c r="C395" s="76"/>
      <c r="D395" s="75"/>
      <c r="E395" s="76"/>
      <c r="F395" s="76"/>
      <c r="G395" s="76"/>
      <c r="H395" s="76"/>
      <c r="I395" s="147"/>
      <c r="J395" s="148"/>
      <c r="K395" s="147"/>
      <c r="L395" s="148"/>
      <c r="M395" s="39"/>
      <c r="N395" s="39"/>
      <c r="O395" s="39"/>
    </row>
    <row r="396" spans="1:15" ht="15" x14ac:dyDescent="0.2">
      <c r="A396" s="76"/>
      <c r="B396" s="76"/>
      <c r="C396" s="76"/>
      <c r="D396" s="75"/>
      <c r="E396" s="76"/>
      <c r="F396" s="76"/>
      <c r="G396" s="76"/>
      <c r="H396" s="76"/>
      <c r="I396" s="147"/>
      <c r="J396" s="148"/>
      <c r="K396" s="147"/>
      <c r="L396" s="148"/>
      <c r="M396" s="39"/>
      <c r="N396" s="39"/>
      <c r="O396" s="39"/>
    </row>
    <row r="397" spans="1:15" ht="15" x14ac:dyDescent="0.2">
      <c r="A397" s="76"/>
      <c r="B397" s="76"/>
      <c r="C397" s="76"/>
      <c r="D397" s="75"/>
      <c r="E397" s="76"/>
      <c r="F397" s="76"/>
      <c r="G397" s="76"/>
      <c r="H397" s="76"/>
      <c r="I397" s="147"/>
      <c r="J397" s="148"/>
      <c r="K397" s="147"/>
      <c r="L397" s="148"/>
      <c r="M397" s="39"/>
      <c r="N397" s="39"/>
      <c r="O397" s="39"/>
    </row>
    <row r="398" spans="1:15" ht="15" x14ac:dyDescent="0.2">
      <c r="A398" s="76"/>
      <c r="B398" s="76"/>
      <c r="C398" s="76"/>
      <c r="D398" s="75"/>
      <c r="E398" s="76"/>
      <c r="F398" s="76"/>
      <c r="G398" s="76"/>
      <c r="H398" s="76"/>
      <c r="I398" s="147"/>
      <c r="J398" s="148"/>
      <c r="K398" s="147"/>
      <c r="L398" s="148"/>
      <c r="M398" s="39"/>
      <c r="N398" s="39"/>
      <c r="O398" s="39"/>
    </row>
    <row r="399" spans="1:15" ht="15" x14ac:dyDescent="0.2">
      <c r="A399" s="76"/>
      <c r="B399" s="76"/>
      <c r="C399" s="76"/>
      <c r="D399" s="75"/>
      <c r="E399" s="76"/>
      <c r="F399" s="76"/>
      <c r="G399" s="76"/>
      <c r="H399" s="76"/>
      <c r="I399" s="147"/>
      <c r="J399" s="148"/>
      <c r="K399" s="147"/>
      <c r="L399" s="148"/>
      <c r="M399" s="39"/>
      <c r="N399" s="39"/>
      <c r="O399" s="39"/>
    </row>
    <row r="400" spans="1:15" ht="15" x14ac:dyDescent="0.2">
      <c r="A400" s="76"/>
      <c r="B400" s="76"/>
      <c r="C400" s="76"/>
      <c r="D400" s="75"/>
      <c r="E400" s="76"/>
      <c r="F400" s="76"/>
      <c r="G400" s="76"/>
      <c r="H400" s="76"/>
      <c r="I400" s="147"/>
      <c r="J400" s="148"/>
      <c r="K400" s="147"/>
      <c r="L400" s="148"/>
      <c r="M400" s="39"/>
      <c r="N400" s="39"/>
      <c r="O400" s="39"/>
    </row>
    <row r="401" spans="1:15" ht="15" x14ac:dyDescent="0.2">
      <c r="A401" s="76"/>
      <c r="B401" s="76"/>
      <c r="C401" s="76"/>
      <c r="D401" s="75"/>
      <c r="E401" s="76"/>
      <c r="F401" s="76"/>
      <c r="G401" s="76"/>
      <c r="H401" s="76"/>
      <c r="I401" s="147"/>
      <c r="J401" s="148"/>
      <c r="K401" s="147"/>
      <c r="L401" s="148"/>
      <c r="M401" s="39"/>
      <c r="N401" s="39"/>
      <c r="O401" s="39"/>
    </row>
    <row r="402" spans="1:15" ht="15" x14ac:dyDescent="0.2">
      <c r="A402" s="76"/>
      <c r="B402" s="76"/>
      <c r="C402" s="76"/>
      <c r="D402" s="75"/>
      <c r="E402" s="76"/>
      <c r="F402" s="76"/>
      <c r="G402" s="76"/>
      <c r="H402" s="76"/>
      <c r="I402" s="147"/>
      <c r="J402" s="148"/>
      <c r="K402" s="147"/>
      <c r="L402" s="148"/>
      <c r="M402" s="39"/>
      <c r="N402" s="39"/>
      <c r="O402" s="39"/>
    </row>
    <row r="403" spans="1:15" ht="15" x14ac:dyDescent="0.2">
      <c r="A403" s="76"/>
      <c r="B403" s="76"/>
      <c r="C403" s="76"/>
      <c r="D403" s="75"/>
      <c r="E403" s="76"/>
      <c r="F403" s="76"/>
      <c r="G403" s="76"/>
      <c r="H403" s="76"/>
      <c r="I403" s="147"/>
      <c r="J403" s="148"/>
      <c r="K403" s="147"/>
      <c r="L403" s="148"/>
      <c r="M403" s="39"/>
      <c r="N403" s="39"/>
      <c r="O403" s="39"/>
    </row>
    <row r="404" spans="1:15" ht="15" x14ac:dyDescent="0.2">
      <c r="A404" s="76"/>
      <c r="B404" s="76"/>
      <c r="C404" s="76"/>
      <c r="D404" s="75"/>
      <c r="E404" s="76"/>
      <c r="F404" s="76"/>
      <c r="G404" s="76"/>
      <c r="H404" s="76"/>
      <c r="I404" s="147"/>
      <c r="J404" s="148"/>
      <c r="K404" s="147"/>
      <c r="L404" s="148"/>
      <c r="M404" s="39"/>
      <c r="N404" s="39"/>
      <c r="O404" s="39"/>
    </row>
    <row r="405" spans="1:15" ht="15" x14ac:dyDescent="0.2">
      <c r="A405" s="76"/>
      <c r="B405" s="76"/>
      <c r="C405" s="76"/>
      <c r="D405" s="75"/>
      <c r="E405" s="76"/>
      <c r="F405" s="76"/>
      <c r="G405" s="76"/>
      <c r="H405" s="76"/>
      <c r="I405" s="147"/>
      <c r="J405" s="148"/>
      <c r="K405" s="147"/>
      <c r="L405" s="148"/>
      <c r="M405" s="39"/>
      <c r="N405" s="39"/>
      <c r="O405" s="39"/>
    </row>
    <row r="406" spans="1:15" ht="15" x14ac:dyDescent="0.2">
      <c r="A406" s="76"/>
      <c r="B406" s="76"/>
      <c r="C406" s="76"/>
      <c r="D406" s="75"/>
      <c r="E406" s="76"/>
      <c r="F406" s="76"/>
      <c r="G406" s="76"/>
      <c r="H406" s="76"/>
      <c r="I406" s="147"/>
      <c r="J406" s="148"/>
      <c r="K406" s="147"/>
      <c r="L406" s="148"/>
      <c r="M406" s="39"/>
      <c r="N406" s="39"/>
      <c r="O406" s="39"/>
    </row>
    <row r="407" spans="1:15" ht="15" x14ac:dyDescent="0.2">
      <c r="A407" s="76"/>
      <c r="B407" s="76"/>
      <c r="C407" s="76"/>
      <c r="D407" s="75"/>
      <c r="E407" s="76"/>
      <c r="F407" s="76"/>
      <c r="G407" s="76"/>
      <c r="H407" s="76"/>
      <c r="I407" s="147"/>
      <c r="J407" s="148"/>
      <c r="K407" s="147"/>
      <c r="L407" s="148"/>
      <c r="M407" s="39"/>
      <c r="N407" s="39"/>
      <c r="O407" s="39"/>
    </row>
    <row r="408" spans="1:15" ht="15" x14ac:dyDescent="0.2">
      <c r="A408" s="76"/>
      <c r="B408" s="76"/>
      <c r="C408" s="76"/>
      <c r="D408" s="75"/>
      <c r="E408" s="76"/>
      <c r="F408" s="76"/>
      <c r="G408" s="76"/>
      <c r="H408" s="76"/>
      <c r="I408" s="147"/>
      <c r="J408" s="148"/>
      <c r="K408" s="147"/>
      <c r="L408" s="148"/>
      <c r="M408" s="39"/>
      <c r="N408" s="39"/>
      <c r="O408" s="39"/>
    </row>
    <row r="409" spans="1:15" ht="15" x14ac:dyDescent="0.2">
      <c r="A409" s="76"/>
      <c r="B409" s="76"/>
      <c r="C409" s="76"/>
      <c r="D409" s="75"/>
      <c r="E409" s="76"/>
      <c r="F409" s="76"/>
      <c r="G409" s="76"/>
      <c r="H409" s="76"/>
      <c r="I409" s="147"/>
      <c r="J409" s="148"/>
      <c r="K409" s="147"/>
      <c r="L409" s="148"/>
      <c r="M409" s="39"/>
      <c r="N409" s="39"/>
      <c r="O409" s="39"/>
    </row>
    <row r="410" spans="1:15" ht="15" x14ac:dyDescent="0.2">
      <c r="A410" s="76"/>
      <c r="B410" s="76"/>
      <c r="C410" s="76"/>
      <c r="D410" s="75"/>
      <c r="E410" s="76"/>
      <c r="F410" s="76"/>
      <c r="G410" s="76"/>
      <c r="H410" s="76"/>
      <c r="I410" s="147"/>
      <c r="J410" s="148"/>
      <c r="K410" s="147"/>
      <c r="L410" s="148"/>
      <c r="M410" s="39"/>
      <c r="N410" s="39"/>
      <c r="O410" s="39"/>
    </row>
    <row r="411" spans="1:15" ht="15" x14ac:dyDescent="0.2">
      <c r="A411" s="76"/>
      <c r="B411" s="76"/>
      <c r="C411" s="76"/>
      <c r="D411" s="75"/>
      <c r="E411" s="76"/>
      <c r="F411" s="76"/>
      <c r="G411" s="76"/>
      <c r="H411" s="76"/>
      <c r="I411" s="147"/>
      <c r="J411" s="148"/>
      <c r="K411" s="147"/>
      <c r="L411" s="148"/>
      <c r="M411" s="39"/>
      <c r="N411" s="39"/>
      <c r="O411" s="39"/>
    </row>
    <row r="412" spans="1:15" ht="15" x14ac:dyDescent="0.2">
      <c r="A412" s="76"/>
      <c r="B412" s="76"/>
      <c r="C412" s="76"/>
      <c r="D412" s="75"/>
      <c r="E412" s="76"/>
      <c r="F412" s="76"/>
      <c r="G412" s="76"/>
      <c r="H412" s="76"/>
      <c r="I412" s="147"/>
      <c r="J412" s="148"/>
      <c r="K412" s="147"/>
      <c r="L412" s="148"/>
      <c r="M412" s="39"/>
      <c r="N412" s="39"/>
      <c r="O412" s="39"/>
    </row>
    <row r="413" spans="1:15" ht="15" x14ac:dyDescent="0.2">
      <c r="A413" s="76"/>
      <c r="B413" s="76"/>
      <c r="C413" s="76"/>
      <c r="D413" s="75"/>
      <c r="E413" s="76"/>
      <c r="F413" s="76"/>
      <c r="G413" s="76"/>
      <c r="H413" s="76"/>
      <c r="I413" s="147"/>
      <c r="J413" s="148"/>
      <c r="K413" s="147"/>
      <c r="L413" s="148"/>
      <c r="M413" s="39"/>
      <c r="N413" s="39"/>
      <c r="O413" s="39"/>
    </row>
    <row r="414" spans="1:15" ht="15" x14ac:dyDescent="0.2">
      <c r="A414" s="76"/>
      <c r="B414" s="76"/>
      <c r="C414" s="76"/>
      <c r="D414" s="75"/>
      <c r="E414" s="76"/>
      <c r="F414" s="76"/>
      <c r="G414" s="76"/>
      <c r="H414" s="76"/>
      <c r="I414" s="147"/>
      <c r="J414" s="148"/>
      <c r="K414" s="147"/>
      <c r="L414" s="148"/>
      <c r="M414" s="39"/>
      <c r="N414" s="39"/>
      <c r="O414" s="39"/>
    </row>
    <row r="415" spans="1:15" ht="15" x14ac:dyDescent="0.2">
      <c r="A415" s="76"/>
      <c r="B415" s="76"/>
      <c r="C415" s="76"/>
      <c r="D415" s="75"/>
      <c r="E415" s="76"/>
      <c r="F415" s="76"/>
      <c r="G415" s="76"/>
      <c r="H415" s="76"/>
      <c r="I415" s="147"/>
      <c r="J415" s="148"/>
      <c r="K415" s="147"/>
      <c r="L415" s="148"/>
      <c r="M415" s="39"/>
      <c r="N415" s="39"/>
      <c r="O415" s="39"/>
    </row>
    <row r="416" spans="1:15" ht="15" x14ac:dyDescent="0.2">
      <c r="A416" s="76"/>
      <c r="B416" s="76"/>
      <c r="C416" s="76"/>
      <c r="D416" s="75"/>
      <c r="E416" s="76"/>
      <c r="F416" s="76"/>
      <c r="G416" s="76"/>
      <c r="H416" s="76"/>
      <c r="I416" s="147"/>
      <c r="J416" s="148"/>
      <c r="K416" s="147"/>
      <c r="L416" s="148"/>
      <c r="M416" s="39"/>
      <c r="N416" s="39"/>
      <c r="O416" s="39"/>
    </row>
    <row r="417" spans="1:15" ht="15" x14ac:dyDescent="0.2">
      <c r="A417" s="76"/>
      <c r="B417" s="76"/>
      <c r="C417" s="76"/>
      <c r="D417" s="75"/>
      <c r="E417" s="76"/>
      <c r="F417" s="76"/>
      <c r="G417" s="76"/>
      <c r="H417" s="76"/>
      <c r="I417" s="147"/>
      <c r="J417" s="148"/>
      <c r="K417" s="147"/>
      <c r="L417" s="148"/>
      <c r="M417" s="39"/>
      <c r="N417" s="39"/>
      <c r="O417" s="39"/>
    </row>
    <row r="418" spans="1:15" ht="15" x14ac:dyDescent="0.2">
      <c r="A418" s="76"/>
      <c r="B418" s="76"/>
      <c r="C418" s="76"/>
      <c r="D418" s="75"/>
      <c r="E418" s="76"/>
      <c r="F418" s="76"/>
      <c r="G418" s="76"/>
      <c r="H418" s="76"/>
      <c r="I418" s="147"/>
      <c r="J418" s="148"/>
      <c r="K418" s="147"/>
      <c r="L418" s="148"/>
      <c r="M418" s="39"/>
      <c r="N418" s="39"/>
      <c r="O418" s="39"/>
    </row>
    <row r="419" spans="1:15" ht="15" x14ac:dyDescent="0.2">
      <c r="A419" s="76"/>
      <c r="B419" s="76"/>
      <c r="C419" s="76"/>
      <c r="D419" s="75"/>
      <c r="E419" s="76"/>
      <c r="F419" s="76"/>
      <c r="G419" s="76"/>
      <c r="H419" s="76"/>
      <c r="I419" s="147"/>
      <c r="J419" s="148"/>
      <c r="K419" s="147"/>
      <c r="L419" s="148"/>
      <c r="M419" s="39"/>
      <c r="N419" s="39"/>
      <c r="O419" s="39"/>
    </row>
    <row r="420" spans="1:15" ht="15" x14ac:dyDescent="0.2">
      <c r="A420" s="76"/>
      <c r="B420" s="76"/>
      <c r="C420" s="76"/>
      <c r="D420" s="75"/>
      <c r="E420" s="76"/>
      <c r="F420" s="76"/>
      <c r="G420" s="76"/>
      <c r="H420" s="76"/>
      <c r="I420" s="147"/>
      <c r="J420" s="148"/>
      <c r="K420" s="147"/>
      <c r="L420" s="148"/>
      <c r="M420" s="39"/>
      <c r="N420" s="39"/>
      <c r="O420" s="39"/>
    </row>
    <row r="421" spans="1:15" ht="15" x14ac:dyDescent="0.2">
      <c r="A421" s="76"/>
      <c r="B421" s="76"/>
      <c r="C421" s="76"/>
      <c r="D421" s="75"/>
      <c r="E421" s="76"/>
      <c r="F421" s="76"/>
      <c r="G421" s="76"/>
      <c r="H421" s="76"/>
      <c r="I421" s="147"/>
      <c r="J421" s="148"/>
      <c r="K421" s="147"/>
      <c r="L421" s="148"/>
      <c r="M421" s="39"/>
      <c r="N421" s="39"/>
      <c r="O421" s="39"/>
    </row>
    <row r="422" spans="1:15" ht="15" x14ac:dyDescent="0.2">
      <c r="A422" s="76"/>
      <c r="B422" s="76"/>
      <c r="C422" s="76"/>
      <c r="D422" s="75"/>
      <c r="E422" s="76"/>
      <c r="F422" s="76"/>
      <c r="G422" s="76"/>
      <c r="H422" s="76"/>
      <c r="I422" s="147"/>
      <c r="J422" s="148"/>
      <c r="K422" s="147"/>
      <c r="L422" s="148"/>
      <c r="M422" s="39"/>
      <c r="N422" s="39"/>
      <c r="O422" s="39"/>
    </row>
    <row r="423" spans="1:15" ht="15" x14ac:dyDescent="0.2">
      <c r="A423" s="76"/>
      <c r="B423" s="76"/>
      <c r="C423" s="76"/>
      <c r="D423" s="75"/>
      <c r="E423" s="76"/>
      <c r="F423" s="76"/>
      <c r="G423" s="76"/>
      <c r="H423" s="76"/>
      <c r="I423" s="147"/>
      <c r="J423" s="148"/>
      <c r="K423" s="147"/>
      <c r="L423" s="148"/>
      <c r="M423" s="39"/>
      <c r="N423" s="39"/>
      <c r="O423" s="39"/>
    </row>
    <row r="424" spans="1:15" ht="15" x14ac:dyDescent="0.2">
      <c r="A424" s="76"/>
      <c r="B424" s="76"/>
      <c r="C424" s="76"/>
      <c r="D424" s="75"/>
      <c r="E424" s="76"/>
      <c r="F424" s="76"/>
      <c r="G424" s="76"/>
      <c r="H424" s="76"/>
      <c r="I424" s="147"/>
      <c r="J424" s="148"/>
      <c r="K424" s="147"/>
      <c r="L424" s="148"/>
      <c r="M424" s="39"/>
      <c r="N424" s="39"/>
      <c r="O424" s="39"/>
    </row>
    <row r="425" spans="1:15" ht="15" x14ac:dyDescent="0.2">
      <c r="A425" s="76"/>
      <c r="B425" s="76"/>
      <c r="C425" s="76"/>
      <c r="D425" s="75"/>
      <c r="E425" s="76"/>
      <c r="F425" s="76"/>
      <c r="G425" s="76"/>
      <c r="H425" s="76"/>
      <c r="I425" s="147"/>
      <c r="J425" s="148"/>
      <c r="K425" s="147"/>
      <c r="L425" s="148"/>
      <c r="M425" s="39"/>
      <c r="N425" s="39"/>
      <c r="O425" s="39"/>
    </row>
    <row r="426" spans="1:15" ht="15" x14ac:dyDescent="0.2">
      <c r="A426" s="76"/>
      <c r="B426" s="76"/>
      <c r="C426" s="76"/>
      <c r="D426" s="75"/>
      <c r="E426" s="76"/>
      <c r="F426" s="76"/>
      <c r="G426" s="76"/>
      <c r="H426" s="76"/>
      <c r="I426" s="147"/>
      <c r="J426" s="148"/>
      <c r="K426" s="147"/>
      <c r="L426" s="148"/>
      <c r="M426" s="39"/>
      <c r="N426" s="39"/>
      <c r="O426" s="39"/>
    </row>
    <row r="427" spans="1:15" ht="15" x14ac:dyDescent="0.2">
      <c r="A427" s="76"/>
      <c r="B427" s="76"/>
      <c r="C427" s="76"/>
      <c r="D427" s="75"/>
      <c r="E427" s="76"/>
      <c r="F427" s="76"/>
      <c r="G427" s="76"/>
      <c r="H427" s="76"/>
      <c r="I427" s="147"/>
      <c r="J427" s="148"/>
      <c r="K427" s="147"/>
      <c r="L427" s="148"/>
      <c r="M427" s="39"/>
      <c r="N427" s="39"/>
      <c r="O427" s="39"/>
    </row>
    <row r="428" spans="1:15" ht="15" x14ac:dyDescent="0.2">
      <c r="A428" s="76"/>
      <c r="B428" s="76"/>
      <c r="C428" s="76"/>
      <c r="D428" s="75"/>
      <c r="E428" s="76"/>
      <c r="F428" s="76"/>
      <c r="G428" s="76"/>
      <c r="H428" s="76"/>
      <c r="I428" s="147"/>
      <c r="J428" s="148"/>
      <c r="K428" s="147"/>
      <c r="L428" s="148"/>
      <c r="M428" s="39"/>
      <c r="N428" s="39"/>
      <c r="O428" s="39"/>
    </row>
    <row r="429" spans="1:15" ht="15" x14ac:dyDescent="0.2">
      <c r="A429" s="76"/>
      <c r="B429" s="76"/>
      <c r="C429" s="76"/>
      <c r="D429" s="75"/>
      <c r="E429" s="76"/>
      <c r="F429" s="76"/>
      <c r="G429" s="76"/>
      <c r="H429" s="76"/>
      <c r="I429" s="147"/>
      <c r="J429" s="148"/>
      <c r="K429" s="147"/>
      <c r="L429" s="148"/>
      <c r="M429" s="39"/>
      <c r="N429" s="39"/>
      <c r="O429" s="39"/>
    </row>
    <row r="430" spans="1:15" ht="15" x14ac:dyDescent="0.2">
      <c r="A430" s="76"/>
      <c r="B430" s="76"/>
      <c r="C430" s="76"/>
      <c r="D430" s="75"/>
      <c r="E430" s="76"/>
      <c r="F430" s="76"/>
      <c r="G430" s="76"/>
      <c r="H430" s="76"/>
      <c r="I430" s="147"/>
      <c r="J430" s="148"/>
      <c r="K430" s="147"/>
      <c r="L430" s="148"/>
      <c r="M430" s="39"/>
      <c r="N430" s="39"/>
      <c r="O430" s="39"/>
    </row>
    <row r="431" spans="1:15" ht="15" x14ac:dyDescent="0.2">
      <c r="A431" s="76"/>
      <c r="B431" s="76"/>
      <c r="C431" s="76"/>
      <c r="D431" s="75"/>
      <c r="E431" s="76"/>
      <c r="F431" s="76"/>
      <c r="G431" s="76"/>
      <c r="H431" s="76"/>
      <c r="I431" s="147"/>
      <c r="J431" s="148"/>
      <c r="K431" s="147"/>
      <c r="L431" s="148"/>
      <c r="M431" s="39"/>
      <c r="N431" s="39"/>
      <c r="O431" s="39"/>
    </row>
    <row r="432" spans="1:15" ht="15" x14ac:dyDescent="0.2">
      <c r="A432" s="76"/>
      <c r="B432" s="76"/>
      <c r="C432" s="76"/>
      <c r="D432" s="75"/>
      <c r="E432" s="76"/>
      <c r="F432" s="76"/>
      <c r="G432" s="76"/>
      <c r="H432" s="76"/>
      <c r="I432" s="147"/>
      <c r="J432" s="148"/>
      <c r="K432" s="147"/>
      <c r="L432" s="148"/>
      <c r="M432" s="39"/>
      <c r="N432" s="39"/>
      <c r="O432" s="39"/>
    </row>
    <row r="433" spans="1:15" ht="15" x14ac:dyDescent="0.2">
      <c r="A433" s="76"/>
      <c r="B433" s="76"/>
      <c r="C433" s="76"/>
      <c r="D433" s="75"/>
      <c r="E433" s="76"/>
      <c r="F433" s="76"/>
      <c r="G433" s="76"/>
      <c r="H433" s="76"/>
      <c r="I433" s="147"/>
      <c r="J433" s="148"/>
      <c r="K433" s="147"/>
      <c r="L433" s="148"/>
      <c r="M433" s="39"/>
      <c r="N433" s="39"/>
      <c r="O433" s="39"/>
    </row>
    <row r="434" spans="1:15" ht="15" x14ac:dyDescent="0.2">
      <c r="A434" s="76"/>
      <c r="B434" s="76"/>
      <c r="C434" s="76"/>
      <c r="D434" s="75"/>
      <c r="E434" s="76"/>
      <c r="F434" s="76"/>
      <c r="G434" s="76"/>
      <c r="H434" s="76"/>
      <c r="I434" s="147"/>
      <c r="J434" s="148"/>
      <c r="K434" s="147"/>
      <c r="L434" s="148"/>
      <c r="M434" s="39"/>
      <c r="N434" s="39"/>
      <c r="O434" s="39"/>
    </row>
    <row r="435" spans="1:15" ht="15" x14ac:dyDescent="0.2">
      <c r="A435" s="76"/>
      <c r="B435" s="76"/>
      <c r="C435" s="76"/>
      <c r="D435" s="75"/>
      <c r="E435" s="76"/>
      <c r="F435" s="76"/>
      <c r="G435" s="76"/>
      <c r="H435" s="76"/>
      <c r="I435" s="147"/>
      <c r="J435" s="148"/>
      <c r="K435" s="147"/>
      <c r="L435" s="148"/>
      <c r="M435" s="39"/>
      <c r="N435" s="39"/>
      <c r="O435" s="39"/>
    </row>
    <row r="436" spans="1:15" ht="15" x14ac:dyDescent="0.2">
      <c r="A436" s="76"/>
      <c r="B436" s="76"/>
      <c r="C436" s="76"/>
      <c r="D436" s="75"/>
      <c r="E436" s="76"/>
      <c r="F436" s="76"/>
      <c r="G436" s="76"/>
      <c r="H436" s="76"/>
      <c r="I436" s="147"/>
      <c r="J436" s="148"/>
      <c r="K436" s="147"/>
      <c r="L436" s="148"/>
      <c r="M436" s="39"/>
      <c r="N436" s="39"/>
      <c r="O436" s="39"/>
    </row>
    <row r="437" spans="1:15" ht="15" x14ac:dyDescent="0.2">
      <c r="A437" s="76"/>
      <c r="B437" s="76"/>
      <c r="C437" s="76"/>
      <c r="D437" s="75"/>
      <c r="E437" s="76"/>
      <c r="F437" s="76"/>
      <c r="G437" s="76"/>
      <c r="H437" s="76"/>
      <c r="I437" s="147"/>
      <c r="J437" s="148"/>
      <c r="K437" s="147"/>
      <c r="L437" s="148"/>
      <c r="M437" s="39"/>
      <c r="N437" s="39"/>
      <c r="O437" s="39"/>
    </row>
    <row r="438" spans="1:15" ht="15" x14ac:dyDescent="0.2">
      <c r="A438" s="76"/>
      <c r="B438" s="76"/>
      <c r="C438" s="76"/>
      <c r="D438" s="75"/>
      <c r="E438" s="76"/>
      <c r="F438" s="76"/>
      <c r="G438" s="76"/>
      <c r="H438" s="76"/>
      <c r="I438" s="147"/>
      <c r="J438" s="148"/>
      <c r="K438" s="147"/>
      <c r="L438" s="148"/>
      <c r="M438" s="39"/>
      <c r="N438" s="39"/>
      <c r="O438" s="39"/>
    </row>
    <row r="439" spans="1:15" ht="15" x14ac:dyDescent="0.2">
      <c r="A439" s="76"/>
      <c r="B439" s="76"/>
      <c r="C439" s="76"/>
      <c r="D439" s="75"/>
      <c r="E439" s="76"/>
      <c r="F439" s="76"/>
      <c r="G439" s="76"/>
      <c r="H439" s="76"/>
      <c r="I439" s="147"/>
      <c r="J439" s="148"/>
      <c r="K439" s="147"/>
      <c r="L439" s="148"/>
      <c r="M439" s="39"/>
      <c r="N439" s="39"/>
      <c r="O439" s="39"/>
    </row>
    <row r="440" spans="1:15" ht="15" x14ac:dyDescent="0.2">
      <c r="A440" s="76"/>
      <c r="B440" s="76"/>
      <c r="C440" s="76"/>
      <c r="D440" s="75"/>
      <c r="E440" s="76"/>
      <c r="F440" s="76"/>
      <c r="G440" s="76"/>
      <c r="H440" s="76"/>
      <c r="I440" s="147"/>
      <c r="J440" s="148"/>
      <c r="K440" s="147"/>
      <c r="L440" s="148"/>
      <c r="M440" s="39"/>
      <c r="N440" s="39"/>
      <c r="O440" s="39"/>
    </row>
    <row r="441" spans="1:15" ht="15" x14ac:dyDescent="0.2">
      <c r="A441" s="76"/>
      <c r="B441" s="76"/>
      <c r="C441" s="76"/>
      <c r="D441" s="75"/>
      <c r="E441" s="76"/>
      <c r="F441" s="76"/>
      <c r="G441" s="76"/>
      <c r="H441" s="76"/>
      <c r="I441" s="147"/>
      <c r="J441" s="148"/>
      <c r="K441" s="147"/>
      <c r="L441" s="148"/>
      <c r="M441" s="39"/>
      <c r="N441" s="39"/>
      <c r="O441" s="39"/>
    </row>
    <row r="442" spans="1:15" ht="15" x14ac:dyDescent="0.2">
      <c r="A442" s="76"/>
      <c r="B442" s="76"/>
      <c r="C442" s="76"/>
      <c r="D442" s="75"/>
      <c r="E442" s="76"/>
      <c r="F442" s="76"/>
      <c r="G442" s="76"/>
      <c r="H442" s="76"/>
      <c r="I442" s="147"/>
      <c r="J442" s="148"/>
      <c r="K442" s="147"/>
      <c r="L442" s="148"/>
      <c r="M442" s="39"/>
      <c r="N442" s="39"/>
      <c r="O442" s="39"/>
    </row>
    <row r="443" spans="1:15" ht="15" x14ac:dyDescent="0.2">
      <c r="A443" s="76"/>
      <c r="B443" s="76"/>
      <c r="C443" s="76"/>
      <c r="D443" s="75"/>
      <c r="E443" s="76"/>
      <c r="F443" s="76"/>
      <c r="G443" s="76"/>
      <c r="H443" s="76"/>
      <c r="I443" s="147"/>
      <c r="J443" s="148"/>
      <c r="K443" s="147"/>
      <c r="L443" s="148"/>
      <c r="M443" s="39"/>
      <c r="N443" s="39"/>
      <c r="O443" s="39"/>
    </row>
    <row r="444" spans="1:15" ht="15" x14ac:dyDescent="0.2">
      <c r="A444" s="76"/>
      <c r="B444" s="76"/>
      <c r="C444" s="76"/>
      <c r="D444" s="75"/>
      <c r="E444" s="76"/>
      <c r="F444" s="76"/>
      <c r="G444" s="76"/>
      <c r="H444" s="76"/>
      <c r="I444" s="147"/>
      <c r="J444" s="148"/>
      <c r="K444" s="147"/>
      <c r="L444" s="148"/>
      <c r="M444" s="39"/>
      <c r="N444" s="39"/>
      <c r="O444" s="39"/>
    </row>
    <row r="445" spans="1:15" ht="15" x14ac:dyDescent="0.2">
      <c r="A445" s="76"/>
      <c r="B445" s="76"/>
      <c r="C445" s="76"/>
      <c r="D445" s="75"/>
      <c r="E445" s="76"/>
      <c r="F445" s="76"/>
      <c r="G445" s="76"/>
      <c r="H445" s="76"/>
      <c r="I445" s="147"/>
      <c r="J445" s="148"/>
      <c r="K445" s="147"/>
      <c r="L445" s="148"/>
      <c r="M445" s="39"/>
      <c r="N445" s="39"/>
      <c r="O445" s="39"/>
    </row>
    <row r="446" spans="1:15" ht="15" x14ac:dyDescent="0.2">
      <c r="A446" s="76"/>
      <c r="B446" s="76"/>
      <c r="C446" s="76"/>
      <c r="D446" s="75"/>
      <c r="E446" s="76"/>
      <c r="F446" s="76"/>
      <c r="G446" s="76"/>
      <c r="H446" s="76"/>
      <c r="I446" s="147"/>
      <c r="J446" s="148"/>
      <c r="K446" s="147"/>
      <c r="L446" s="148"/>
      <c r="M446" s="39"/>
      <c r="N446" s="39"/>
      <c r="O446" s="39"/>
    </row>
    <row r="447" spans="1:15" ht="15" x14ac:dyDescent="0.2">
      <c r="A447" s="76"/>
      <c r="B447" s="76"/>
      <c r="C447" s="76"/>
      <c r="D447" s="75"/>
      <c r="E447" s="76"/>
      <c r="F447" s="76"/>
      <c r="G447" s="76"/>
      <c r="H447" s="76"/>
      <c r="I447" s="147"/>
      <c r="J447" s="148"/>
      <c r="K447" s="147"/>
      <c r="L447" s="148"/>
      <c r="M447" s="39"/>
      <c r="N447" s="39"/>
      <c r="O447" s="39"/>
    </row>
    <row r="448" spans="1:15" ht="15" x14ac:dyDescent="0.2">
      <c r="A448" s="76"/>
      <c r="B448" s="76"/>
      <c r="C448" s="76"/>
      <c r="D448" s="75"/>
      <c r="E448" s="76"/>
      <c r="F448" s="76"/>
      <c r="G448" s="76"/>
      <c r="H448" s="76"/>
      <c r="I448" s="147"/>
      <c r="J448" s="148"/>
      <c r="K448" s="147"/>
      <c r="L448" s="148"/>
      <c r="M448" s="39"/>
      <c r="N448" s="39"/>
      <c r="O448" s="39"/>
    </row>
    <row r="449" spans="1:15" ht="15" x14ac:dyDescent="0.2">
      <c r="A449" s="76"/>
      <c r="B449" s="76"/>
      <c r="C449" s="76"/>
      <c r="D449" s="75"/>
      <c r="E449" s="76"/>
      <c r="F449" s="76"/>
      <c r="G449" s="76"/>
      <c r="H449" s="76"/>
      <c r="I449" s="147"/>
      <c r="J449" s="148"/>
      <c r="K449" s="147"/>
      <c r="L449" s="148"/>
      <c r="M449" s="39"/>
      <c r="N449" s="39"/>
      <c r="O449" s="39"/>
    </row>
    <row r="450" spans="1:15" ht="15" x14ac:dyDescent="0.2">
      <c r="A450" s="76"/>
      <c r="B450" s="76"/>
      <c r="C450" s="76"/>
      <c r="D450" s="75"/>
      <c r="E450" s="76"/>
      <c r="F450" s="76"/>
      <c r="G450" s="76"/>
      <c r="H450" s="76"/>
      <c r="I450" s="147"/>
      <c r="J450" s="148"/>
      <c r="K450" s="147"/>
      <c r="L450" s="148"/>
      <c r="M450" s="39"/>
      <c r="N450" s="39"/>
      <c r="O450" s="39"/>
    </row>
    <row r="451" spans="1:15" ht="15" x14ac:dyDescent="0.2">
      <c r="A451" s="76"/>
      <c r="B451" s="76"/>
      <c r="C451" s="76"/>
      <c r="D451" s="75"/>
      <c r="E451" s="76"/>
      <c r="F451" s="76"/>
      <c r="G451" s="76"/>
      <c r="H451" s="76"/>
      <c r="I451" s="147"/>
      <c r="J451" s="148"/>
      <c r="K451" s="147"/>
      <c r="L451" s="148"/>
      <c r="M451" s="39"/>
      <c r="N451" s="39"/>
      <c r="O451" s="39"/>
    </row>
    <row r="452" spans="1:15" ht="15" x14ac:dyDescent="0.2">
      <c r="A452" s="76"/>
      <c r="B452" s="76"/>
      <c r="C452" s="76"/>
      <c r="D452" s="75"/>
      <c r="E452" s="76"/>
      <c r="F452" s="76"/>
      <c r="G452" s="76"/>
      <c r="H452" s="76"/>
      <c r="I452" s="147"/>
      <c r="J452" s="148"/>
      <c r="K452" s="147"/>
      <c r="L452" s="148"/>
      <c r="M452" s="39"/>
      <c r="N452" s="39"/>
      <c r="O452" s="39"/>
    </row>
    <row r="453" spans="1:15" ht="15" x14ac:dyDescent="0.2">
      <c r="A453" s="76"/>
      <c r="B453" s="76"/>
      <c r="C453" s="76"/>
      <c r="D453" s="75"/>
      <c r="E453" s="76"/>
      <c r="F453" s="76"/>
      <c r="G453" s="76"/>
      <c r="H453" s="76"/>
      <c r="I453" s="147"/>
      <c r="J453" s="148"/>
      <c r="K453" s="147"/>
      <c r="L453" s="148"/>
      <c r="M453" s="39"/>
      <c r="N453" s="39"/>
      <c r="O453" s="39"/>
    </row>
    <row r="454" spans="1:15" ht="15" x14ac:dyDescent="0.2">
      <c r="A454" s="76"/>
      <c r="B454" s="76"/>
      <c r="C454" s="76"/>
      <c r="D454" s="75"/>
      <c r="E454" s="76"/>
      <c r="F454" s="76"/>
      <c r="G454" s="76"/>
      <c r="H454" s="76"/>
      <c r="I454" s="147"/>
      <c r="J454" s="148"/>
      <c r="K454" s="147"/>
      <c r="L454" s="148"/>
      <c r="M454" s="39"/>
      <c r="N454" s="39"/>
      <c r="O454" s="39"/>
    </row>
    <row r="455" spans="1:15" ht="15" x14ac:dyDescent="0.2">
      <c r="A455" s="76"/>
      <c r="B455" s="76"/>
      <c r="C455" s="76"/>
      <c r="D455" s="75"/>
      <c r="E455" s="76"/>
      <c r="F455" s="76"/>
      <c r="G455" s="76"/>
      <c r="H455" s="76"/>
      <c r="I455" s="147"/>
      <c r="J455" s="148"/>
      <c r="K455" s="147"/>
      <c r="L455" s="148"/>
      <c r="M455" s="39"/>
      <c r="N455" s="39"/>
      <c r="O455" s="39"/>
    </row>
    <row r="456" spans="1:15" ht="15" x14ac:dyDescent="0.2">
      <c r="A456" s="76"/>
      <c r="B456" s="76"/>
      <c r="C456" s="76"/>
      <c r="D456" s="75"/>
      <c r="E456" s="76"/>
      <c r="F456" s="76"/>
      <c r="G456" s="76"/>
      <c r="H456" s="76"/>
      <c r="I456" s="147"/>
      <c r="J456" s="148"/>
      <c r="K456" s="147"/>
      <c r="L456" s="148"/>
      <c r="M456" s="39"/>
      <c r="N456" s="39"/>
      <c r="O456" s="39"/>
    </row>
    <row r="457" spans="1:15" ht="15" x14ac:dyDescent="0.2">
      <c r="A457" s="76"/>
      <c r="B457" s="76"/>
      <c r="C457" s="76"/>
      <c r="D457" s="75"/>
      <c r="E457" s="76"/>
      <c r="F457" s="76"/>
      <c r="G457" s="76"/>
      <c r="H457" s="76"/>
      <c r="I457" s="147"/>
      <c r="J457" s="148"/>
      <c r="K457" s="147"/>
      <c r="L457" s="148"/>
      <c r="M457" s="39"/>
      <c r="N457" s="39"/>
      <c r="O457" s="39"/>
    </row>
    <row r="458" spans="1:15" ht="15" x14ac:dyDescent="0.2">
      <c r="A458" s="76"/>
      <c r="B458" s="76"/>
      <c r="C458" s="76"/>
      <c r="D458" s="75"/>
      <c r="E458" s="76"/>
      <c r="F458" s="76"/>
      <c r="G458" s="76"/>
      <c r="H458" s="76"/>
      <c r="I458" s="147"/>
      <c r="J458" s="148"/>
      <c r="K458" s="147"/>
      <c r="L458" s="148"/>
      <c r="M458" s="39"/>
      <c r="N458" s="39"/>
      <c r="O458" s="39"/>
    </row>
    <row r="459" spans="1:15" ht="15" x14ac:dyDescent="0.2">
      <c r="A459" s="76"/>
      <c r="B459" s="76"/>
      <c r="C459" s="76"/>
      <c r="D459" s="75"/>
      <c r="E459" s="76"/>
      <c r="F459" s="76"/>
      <c r="G459" s="76"/>
      <c r="H459" s="76"/>
      <c r="I459" s="147"/>
      <c r="J459" s="148"/>
      <c r="K459" s="147"/>
      <c r="L459" s="148"/>
      <c r="M459" s="39"/>
      <c r="N459" s="39"/>
      <c r="O459" s="39"/>
    </row>
    <row r="460" spans="1:15" ht="15" x14ac:dyDescent="0.2">
      <c r="A460" s="76"/>
      <c r="B460" s="76"/>
      <c r="C460" s="76"/>
      <c r="D460" s="75"/>
      <c r="E460" s="76"/>
      <c r="F460" s="76"/>
      <c r="G460" s="76"/>
      <c r="H460" s="76"/>
      <c r="I460" s="147"/>
      <c r="J460" s="148"/>
      <c r="K460" s="147"/>
      <c r="L460" s="148"/>
      <c r="M460" s="39"/>
      <c r="N460" s="39"/>
      <c r="O460" s="39"/>
    </row>
    <row r="461" spans="1:15" ht="15" x14ac:dyDescent="0.2">
      <c r="A461" s="76"/>
      <c r="B461" s="76"/>
      <c r="C461" s="76"/>
      <c r="D461" s="75"/>
      <c r="E461" s="76"/>
      <c r="F461" s="76"/>
      <c r="G461" s="76"/>
      <c r="H461" s="76"/>
      <c r="I461" s="147"/>
      <c r="J461" s="148"/>
      <c r="K461" s="147"/>
      <c r="L461" s="148"/>
      <c r="M461" s="39"/>
      <c r="N461" s="39"/>
      <c r="O461" s="39"/>
    </row>
    <row r="462" spans="1:15" ht="15" x14ac:dyDescent="0.2">
      <c r="A462" s="76"/>
      <c r="B462" s="76"/>
      <c r="C462" s="76"/>
      <c r="D462" s="75"/>
      <c r="E462" s="76"/>
      <c r="F462" s="76"/>
      <c r="G462" s="76"/>
      <c r="H462" s="76"/>
      <c r="I462" s="147"/>
      <c r="J462" s="148"/>
      <c r="K462" s="147"/>
      <c r="L462" s="148"/>
      <c r="M462" s="39"/>
      <c r="N462" s="39"/>
      <c r="O462" s="39"/>
    </row>
    <row r="463" spans="1:15" ht="15" x14ac:dyDescent="0.2">
      <c r="A463" s="76"/>
      <c r="B463" s="76"/>
      <c r="C463" s="76"/>
      <c r="D463" s="75"/>
      <c r="E463" s="76"/>
      <c r="F463" s="76"/>
      <c r="G463" s="76"/>
      <c r="H463" s="76"/>
      <c r="I463" s="147"/>
      <c r="J463" s="148"/>
      <c r="K463" s="147"/>
      <c r="L463" s="148"/>
      <c r="M463" s="39"/>
      <c r="N463" s="39"/>
      <c r="O463" s="39"/>
    </row>
    <row r="464" spans="1:15" ht="15" x14ac:dyDescent="0.2">
      <c r="A464" s="76"/>
      <c r="B464" s="76"/>
      <c r="C464" s="76"/>
      <c r="D464" s="75"/>
      <c r="E464" s="76"/>
      <c r="F464" s="76"/>
      <c r="G464" s="76"/>
      <c r="H464" s="76"/>
      <c r="I464" s="147"/>
      <c r="J464" s="148"/>
      <c r="K464" s="147"/>
      <c r="L464" s="148"/>
      <c r="M464" s="39"/>
      <c r="N464" s="39"/>
      <c r="O464" s="39"/>
    </row>
    <row r="465" spans="1:15" ht="15" x14ac:dyDescent="0.2">
      <c r="A465" s="76"/>
      <c r="B465" s="76"/>
      <c r="C465" s="76"/>
      <c r="D465" s="75"/>
      <c r="E465" s="76"/>
      <c r="F465" s="76"/>
      <c r="G465" s="76"/>
      <c r="H465" s="76"/>
      <c r="I465" s="147"/>
      <c r="J465" s="148"/>
      <c r="K465" s="147"/>
      <c r="L465" s="148"/>
      <c r="M465" s="39"/>
      <c r="N465" s="39"/>
      <c r="O465" s="39"/>
    </row>
    <row r="466" spans="1:15" ht="15" x14ac:dyDescent="0.2">
      <c r="A466" s="76"/>
      <c r="B466" s="76"/>
      <c r="C466" s="76"/>
      <c r="D466" s="75"/>
      <c r="E466" s="76"/>
      <c r="F466" s="76"/>
      <c r="G466" s="76"/>
      <c r="H466" s="76"/>
      <c r="I466" s="147"/>
      <c r="J466" s="148"/>
      <c r="K466" s="147"/>
      <c r="L466" s="148"/>
      <c r="M466" s="39"/>
      <c r="N466" s="39"/>
      <c r="O466" s="39"/>
    </row>
    <row r="467" spans="1:15" ht="15" x14ac:dyDescent="0.2">
      <c r="A467" s="76"/>
      <c r="B467" s="76"/>
      <c r="C467" s="76"/>
      <c r="D467" s="75"/>
      <c r="E467" s="76"/>
      <c r="F467" s="76"/>
      <c r="G467" s="76"/>
      <c r="H467" s="76"/>
      <c r="I467" s="147"/>
      <c r="J467" s="148"/>
      <c r="K467" s="147"/>
      <c r="L467" s="148"/>
      <c r="M467" s="39"/>
      <c r="N467" s="39"/>
      <c r="O467" s="39"/>
    </row>
    <row r="468" spans="1:15" ht="15" x14ac:dyDescent="0.2">
      <c r="A468" s="76"/>
      <c r="B468" s="76"/>
      <c r="C468" s="76"/>
      <c r="D468" s="75"/>
      <c r="E468" s="76"/>
      <c r="F468" s="76"/>
      <c r="G468" s="76"/>
      <c r="H468" s="76"/>
      <c r="I468" s="147"/>
      <c r="J468" s="148"/>
      <c r="K468" s="147"/>
      <c r="L468" s="148"/>
      <c r="M468" s="39"/>
      <c r="N468" s="39"/>
      <c r="O468" s="39"/>
    </row>
    <row r="469" spans="1:15" ht="15" x14ac:dyDescent="0.2">
      <c r="A469" s="76"/>
      <c r="B469" s="76"/>
      <c r="C469" s="76"/>
      <c r="D469" s="75"/>
      <c r="E469" s="76"/>
      <c r="F469" s="76"/>
      <c r="G469" s="76"/>
      <c r="H469" s="76"/>
      <c r="I469" s="147"/>
      <c r="J469" s="148"/>
      <c r="K469" s="147"/>
      <c r="L469" s="148"/>
      <c r="M469" s="39"/>
      <c r="N469" s="39"/>
      <c r="O469" s="39"/>
    </row>
    <row r="470" spans="1:15" ht="15" x14ac:dyDescent="0.2">
      <c r="A470" s="76"/>
      <c r="B470" s="76"/>
      <c r="C470" s="76"/>
      <c r="D470" s="75"/>
      <c r="E470" s="76"/>
      <c r="F470" s="76"/>
      <c r="G470" s="76"/>
      <c r="H470" s="76"/>
      <c r="I470" s="147"/>
      <c r="J470" s="148"/>
      <c r="K470" s="147"/>
      <c r="L470" s="148"/>
      <c r="M470" s="39"/>
      <c r="N470" s="39"/>
      <c r="O470" s="39"/>
    </row>
    <row r="471" spans="1:15" ht="15" x14ac:dyDescent="0.2">
      <c r="A471" s="76"/>
      <c r="B471" s="76"/>
      <c r="C471" s="76"/>
      <c r="D471" s="75"/>
      <c r="E471" s="76"/>
      <c r="F471" s="76"/>
      <c r="G471" s="76"/>
      <c r="H471" s="76"/>
      <c r="I471" s="147"/>
      <c r="J471" s="148"/>
      <c r="K471" s="147"/>
      <c r="L471" s="148"/>
      <c r="M471" s="39"/>
      <c r="N471" s="39"/>
      <c r="O471" s="39"/>
    </row>
    <row r="472" spans="1:15" ht="15" x14ac:dyDescent="0.2">
      <c r="A472" s="76"/>
      <c r="B472" s="76"/>
      <c r="C472" s="76"/>
      <c r="D472" s="75"/>
      <c r="E472" s="76"/>
      <c r="F472" s="76"/>
      <c r="G472" s="76"/>
      <c r="H472" s="76"/>
      <c r="I472" s="147"/>
      <c r="J472" s="148"/>
      <c r="K472" s="147"/>
      <c r="L472" s="148"/>
      <c r="M472" s="39"/>
      <c r="N472" s="39"/>
      <c r="O472" s="39"/>
    </row>
    <row r="473" spans="1:15" ht="15" x14ac:dyDescent="0.2">
      <c r="A473" s="76"/>
      <c r="B473" s="76"/>
      <c r="C473" s="76"/>
      <c r="D473" s="75"/>
      <c r="E473" s="76"/>
      <c r="F473" s="76"/>
      <c r="G473" s="76"/>
      <c r="H473" s="76"/>
      <c r="I473" s="147"/>
      <c r="J473" s="148"/>
      <c r="K473" s="147"/>
      <c r="L473" s="148"/>
      <c r="M473" s="39"/>
      <c r="N473" s="39"/>
      <c r="O473" s="39"/>
    </row>
    <row r="474" spans="1:15" ht="15" x14ac:dyDescent="0.2">
      <c r="A474" s="76"/>
      <c r="B474" s="76"/>
      <c r="C474" s="76"/>
      <c r="D474" s="75"/>
      <c r="E474" s="76"/>
      <c r="F474" s="76"/>
      <c r="G474" s="76"/>
      <c r="H474" s="76"/>
      <c r="I474" s="147"/>
      <c r="J474" s="148"/>
      <c r="K474" s="147"/>
      <c r="L474" s="148"/>
      <c r="M474" s="39"/>
      <c r="N474" s="39"/>
      <c r="O474" s="39"/>
    </row>
    <row r="475" spans="1:15" ht="15" x14ac:dyDescent="0.2">
      <c r="A475" s="76"/>
      <c r="B475" s="76"/>
      <c r="C475" s="76"/>
      <c r="D475" s="75"/>
      <c r="E475" s="76"/>
      <c r="F475" s="76"/>
      <c r="G475" s="76"/>
      <c r="H475" s="76"/>
      <c r="I475" s="147"/>
      <c r="J475" s="148"/>
      <c r="K475" s="147"/>
      <c r="L475" s="148"/>
      <c r="M475" s="39"/>
      <c r="N475" s="39"/>
      <c r="O475" s="39"/>
    </row>
    <row r="476" spans="1:15" ht="15" x14ac:dyDescent="0.2">
      <c r="A476" s="76"/>
      <c r="B476" s="76"/>
      <c r="C476" s="76"/>
      <c r="D476" s="75"/>
      <c r="E476" s="76"/>
      <c r="F476" s="76"/>
      <c r="G476" s="76"/>
      <c r="H476" s="76"/>
      <c r="I476" s="147"/>
      <c r="J476" s="148"/>
      <c r="K476" s="147"/>
      <c r="L476" s="148"/>
      <c r="M476" s="39"/>
      <c r="N476" s="39"/>
      <c r="O476" s="39"/>
    </row>
    <row r="477" spans="1:15" ht="15" x14ac:dyDescent="0.2">
      <c r="A477" s="76"/>
      <c r="B477" s="76"/>
      <c r="C477" s="76"/>
      <c r="D477" s="75"/>
      <c r="E477" s="76"/>
      <c r="F477" s="76"/>
      <c r="G477" s="76"/>
      <c r="H477" s="76"/>
      <c r="I477" s="147"/>
      <c r="J477" s="148"/>
      <c r="K477" s="147"/>
      <c r="L477" s="148"/>
      <c r="M477" s="39"/>
      <c r="N477" s="39"/>
      <c r="O477" s="39"/>
    </row>
    <row r="478" spans="1:15" ht="15" x14ac:dyDescent="0.2">
      <c r="A478" s="76"/>
      <c r="B478" s="76"/>
      <c r="C478" s="76"/>
      <c r="D478" s="75"/>
      <c r="E478" s="76"/>
      <c r="F478" s="76"/>
      <c r="G478" s="76"/>
      <c r="H478" s="76"/>
      <c r="I478" s="147"/>
      <c r="J478" s="148"/>
      <c r="K478" s="147"/>
      <c r="L478" s="148"/>
      <c r="M478" s="39"/>
      <c r="N478" s="39"/>
      <c r="O478" s="39"/>
    </row>
    <row r="479" spans="1:15" ht="15" x14ac:dyDescent="0.2">
      <c r="A479" s="76"/>
      <c r="B479" s="76"/>
      <c r="C479" s="76"/>
      <c r="D479" s="75"/>
      <c r="E479" s="76"/>
      <c r="F479" s="76"/>
      <c r="G479" s="76"/>
      <c r="H479" s="76"/>
      <c r="I479" s="147"/>
      <c r="J479" s="148"/>
      <c r="K479" s="147"/>
      <c r="L479" s="148"/>
      <c r="M479" s="39"/>
      <c r="N479" s="39"/>
      <c r="O479" s="39"/>
    </row>
    <row r="480" spans="1:15" ht="15" x14ac:dyDescent="0.2">
      <c r="A480" s="76"/>
      <c r="B480" s="76"/>
      <c r="C480" s="76"/>
      <c r="D480" s="75"/>
      <c r="E480" s="76"/>
      <c r="F480" s="76"/>
      <c r="G480" s="76"/>
      <c r="H480" s="76"/>
      <c r="I480" s="147"/>
      <c r="J480" s="148"/>
      <c r="K480" s="147"/>
      <c r="L480" s="148"/>
      <c r="M480" s="39"/>
      <c r="N480" s="39"/>
      <c r="O480" s="39"/>
    </row>
    <row r="481" spans="1:15" ht="15" x14ac:dyDescent="0.2">
      <c r="A481" s="76"/>
      <c r="B481" s="76"/>
      <c r="C481" s="76"/>
      <c r="D481" s="75"/>
      <c r="E481" s="76"/>
      <c r="F481" s="76"/>
      <c r="G481" s="76"/>
      <c r="H481" s="76"/>
      <c r="I481" s="147"/>
      <c r="J481" s="148"/>
      <c r="K481" s="147"/>
      <c r="L481" s="148"/>
      <c r="M481" s="39"/>
      <c r="N481" s="39"/>
      <c r="O481" s="39"/>
    </row>
    <row r="482" spans="1:15" ht="15" x14ac:dyDescent="0.2">
      <c r="A482" s="76"/>
      <c r="B482" s="76"/>
      <c r="C482" s="76"/>
      <c r="D482" s="75"/>
      <c r="E482" s="76"/>
      <c r="F482" s="76"/>
      <c r="G482" s="76"/>
      <c r="H482" s="76"/>
      <c r="I482" s="147"/>
      <c r="J482" s="148"/>
      <c r="K482" s="147"/>
      <c r="L482" s="148"/>
      <c r="M482" s="39"/>
      <c r="N482" s="39"/>
      <c r="O482" s="39"/>
    </row>
    <row r="483" spans="1:15" ht="15" x14ac:dyDescent="0.2">
      <c r="A483" s="76"/>
      <c r="B483" s="76"/>
      <c r="C483" s="76"/>
      <c r="D483" s="75"/>
      <c r="E483" s="76"/>
      <c r="F483" s="76"/>
      <c r="G483" s="76"/>
      <c r="H483" s="76"/>
      <c r="I483" s="147"/>
      <c r="J483" s="148"/>
      <c r="K483" s="147"/>
      <c r="L483" s="148"/>
      <c r="M483" s="39"/>
      <c r="N483" s="39"/>
      <c r="O483" s="39"/>
    </row>
    <row r="484" spans="1:15" ht="15" x14ac:dyDescent="0.2">
      <c r="A484" s="76"/>
      <c r="B484" s="76"/>
      <c r="C484" s="76"/>
      <c r="D484" s="75"/>
      <c r="E484" s="76"/>
      <c r="F484" s="76"/>
      <c r="G484" s="76"/>
      <c r="H484" s="76"/>
      <c r="I484" s="147"/>
      <c r="J484" s="148"/>
      <c r="K484" s="147"/>
      <c r="L484" s="148"/>
      <c r="M484" s="39"/>
      <c r="N484" s="39"/>
      <c r="O484" s="39"/>
    </row>
    <row r="485" spans="1:15" ht="15" x14ac:dyDescent="0.2">
      <c r="A485" s="76"/>
      <c r="B485" s="76"/>
      <c r="C485" s="76"/>
      <c r="D485" s="75"/>
      <c r="E485" s="76"/>
      <c r="F485" s="76"/>
      <c r="G485" s="76"/>
      <c r="H485" s="76"/>
      <c r="I485" s="147"/>
      <c r="J485" s="148"/>
      <c r="K485" s="147"/>
      <c r="L485" s="148"/>
      <c r="M485" s="39"/>
      <c r="N485" s="39"/>
      <c r="O485" s="39"/>
    </row>
    <row r="486" spans="1:15" ht="15" x14ac:dyDescent="0.2">
      <c r="A486" s="76"/>
      <c r="B486" s="76"/>
      <c r="C486" s="76"/>
      <c r="D486" s="75"/>
      <c r="E486" s="76"/>
      <c r="F486" s="76"/>
      <c r="G486" s="76"/>
      <c r="H486" s="76"/>
      <c r="I486" s="147"/>
      <c r="J486" s="148"/>
      <c r="K486" s="147"/>
      <c r="L486" s="148"/>
      <c r="M486" s="39"/>
      <c r="N486" s="39"/>
      <c r="O486" s="39"/>
    </row>
    <row r="487" spans="1:15" ht="15" x14ac:dyDescent="0.2">
      <c r="A487" s="76"/>
      <c r="B487" s="76"/>
      <c r="C487" s="76"/>
      <c r="D487" s="75"/>
      <c r="E487" s="76"/>
      <c r="F487" s="76"/>
      <c r="G487" s="76"/>
      <c r="H487" s="76"/>
      <c r="I487" s="147"/>
      <c r="J487" s="148"/>
      <c r="K487" s="147"/>
      <c r="L487" s="148"/>
      <c r="M487" s="39"/>
      <c r="N487" s="39"/>
      <c r="O487" s="39"/>
    </row>
    <row r="488" spans="1:15" ht="15" x14ac:dyDescent="0.2">
      <c r="A488" s="76"/>
      <c r="B488" s="76"/>
      <c r="C488" s="76"/>
      <c r="D488" s="75"/>
      <c r="E488" s="76"/>
      <c r="F488" s="76"/>
      <c r="G488" s="76"/>
      <c r="H488" s="76"/>
      <c r="I488" s="147"/>
      <c r="J488" s="148"/>
      <c r="K488" s="147"/>
      <c r="L488" s="148"/>
      <c r="M488" s="39"/>
      <c r="N488" s="39"/>
      <c r="O488" s="39"/>
    </row>
    <row r="489" spans="1:15" ht="15" x14ac:dyDescent="0.2">
      <c r="A489" s="76"/>
      <c r="B489" s="76"/>
      <c r="C489" s="76"/>
      <c r="D489" s="75"/>
      <c r="E489" s="76"/>
      <c r="F489" s="76"/>
      <c r="G489" s="76"/>
      <c r="H489" s="76"/>
      <c r="I489" s="147"/>
      <c r="J489" s="148"/>
      <c r="K489" s="147"/>
      <c r="L489" s="148"/>
      <c r="M489" s="39"/>
      <c r="N489" s="39"/>
      <c r="O489" s="39"/>
    </row>
    <row r="490" spans="1:15" ht="15" x14ac:dyDescent="0.2">
      <c r="A490" s="76"/>
      <c r="B490" s="76"/>
      <c r="C490" s="76"/>
      <c r="D490" s="75"/>
      <c r="E490" s="76"/>
      <c r="F490" s="76"/>
      <c r="G490" s="76"/>
      <c r="H490" s="76"/>
      <c r="I490" s="147"/>
      <c r="J490" s="148"/>
      <c r="K490" s="147"/>
      <c r="L490" s="148"/>
      <c r="M490" s="39"/>
      <c r="N490" s="39"/>
      <c r="O490" s="39"/>
    </row>
    <row r="491" spans="1:15" ht="15" x14ac:dyDescent="0.2">
      <c r="A491" s="76"/>
      <c r="B491" s="76"/>
      <c r="C491" s="76"/>
      <c r="D491" s="75"/>
      <c r="E491" s="76"/>
      <c r="F491" s="76"/>
      <c r="G491" s="76"/>
      <c r="H491" s="76"/>
      <c r="I491" s="147"/>
      <c r="J491" s="148"/>
      <c r="K491" s="147"/>
      <c r="L491" s="148"/>
      <c r="M491" s="39"/>
      <c r="N491" s="39"/>
      <c r="O491" s="39"/>
    </row>
    <row r="492" spans="1:15" ht="15" x14ac:dyDescent="0.2">
      <c r="A492" s="76"/>
      <c r="B492" s="76"/>
      <c r="C492" s="76"/>
      <c r="D492" s="75"/>
      <c r="E492" s="76"/>
      <c r="F492" s="76"/>
      <c r="G492" s="76"/>
      <c r="H492" s="76"/>
      <c r="I492" s="147"/>
      <c r="J492" s="148"/>
      <c r="K492" s="147"/>
      <c r="L492" s="148"/>
      <c r="M492" s="39"/>
      <c r="N492" s="39"/>
      <c r="O492" s="39"/>
    </row>
    <row r="493" spans="1:15" ht="15" x14ac:dyDescent="0.2">
      <c r="A493" s="76"/>
      <c r="B493" s="76"/>
      <c r="C493" s="76"/>
      <c r="D493" s="75"/>
      <c r="E493" s="76"/>
      <c r="F493" s="76"/>
      <c r="G493" s="76"/>
      <c r="H493" s="76"/>
      <c r="I493" s="147"/>
      <c r="J493" s="148"/>
      <c r="K493" s="147"/>
      <c r="L493" s="148"/>
      <c r="M493" s="39"/>
      <c r="N493" s="39"/>
      <c r="O493" s="39"/>
    </row>
    <row r="494" spans="1:15" ht="15" x14ac:dyDescent="0.2">
      <c r="A494" s="76"/>
      <c r="B494" s="76"/>
      <c r="C494" s="76"/>
      <c r="D494" s="75"/>
      <c r="E494" s="76"/>
      <c r="F494" s="76"/>
      <c r="G494" s="76"/>
      <c r="H494" s="76"/>
      <c r="I494" s="147"/>
      <c r="J494" s="148"/>
      <c r="K494" s="147"/>
      <c r="L494" s="148"/>
      <c r="M494" s="39"/>
      <c r="N494" s="39"/>
      <c r="O494" s="39"/>
    </row>
    <row r="495" spans="1:15" ht="15" x14ac:dyDescent="0.2">
      <c r="A495" s="76"/>
      <c r="B495" s="76"/>
      <c r="C495" s="76"/>
      <c r="D495" s="75"/>
      <c r="E495" s="76"/>
      <c r="F495" s="76"/>
      <c r="G495" s="76"/>
      <c r="H495" s="76"/>
      <c r="I495" s="147"/>
      <c r="J495" s="148"/>
      <c r="K495" s="147"/>
      <c r="L495" s="148"/>
      <c r="M495" s="39"/>
      <c r="N495" s="39"/>
      <c r="O495" s="39"/>
    </row>
    <row r="496" spans="1:15" ht="15" x14ac:dyDescent="0.2">
      <c r="A496" s="76"/>
      <c r="B496" s="76"/>
      <c r="C496" s="76"/>
      <c r="D496" s="75"/>
      <c r="E496" s="76"/>
      <c r="F496" s="76"/>
      <c r="G496" s="76"/>
      <c r="H496" s="76"/>
      <c r="I496" s="147"/>
      <c r="J496" s="148"/>
      <c r="K496" s="147"/>
      <c r="L496" s="148"/>
      <c r="M496" s="39"/>
      <c r="N496" s="39"/>
      <c r="O496" s="39"/>
    </row>
    <row r="497" spans="1:15" ht="15" x14ac:dyDescent="0.2">
      <c r="A497" s="76"/>
      <c r="B497" s="76"/>
      <c r="C497" s="76"/>
      <c r="D497" s="75"/>
      <c r="E497" s="76"/>
      <c r="F497" s="76"/>
      <c r="G497" s="76"/>
      <c r="H497" s="76"/>
      <c r="I497" s="147"/>
      <c r="J497" s="148"/>
      <c r="K497" s="147"/>
      <c r="L497" s="148"/>
      <c r="M497" s="39"/>
      <c r="N497" s="39"/>
      <c r="O497" s="39"/>
    </row>
    <row r="498" spans="1:15" ht="15" x14ac:dyDescent="0.2">
      <c r="A498" s="76"/>
      <c r="B498" s="76"/>
      <c r="C498" s="76"/>
      <c r="D498" s="75"/>
      <c r="E498" s="76"/>
      <c r="F498" s="76"/>
      <c r="G498" s="76"/>
      <c r="H498" s="76"/>
      <c r="I498" s="147"/>
      <c r="J498" s="148"/>
      <c r="K498" s="147"/>
      <c r="L498" s="148"/>
      <c r="M498" s="39"/>
      <c r="N498" s="39"/>
      <c r="O498" s="39"/>
    </row>
    <row r="499" spans="1:15" ht="15" x14ac:dyDescent="0.2">
      <c r="A499" s="76"/>
      <c r="B499" s="76"/>
      <c r="C499" s="76"/>
      <c r="D499" s="75"/>
      <c r="E499" s="76"/>
      <c r="F499" s="76"/>
      <c r="G499" s="76"/>
      <c r="H499" s="76"/>
      <c r="I499" s="147"/>
      <c r="J499" s="148"/>
      <c r="K499" s="147"/>
      <c r="L499" s="148"/>
      <c r="M499" s="39"/>
      <c r="N499" s="39"/>
      <c r="O499" s="39"/>
    </row>
    <row r="500" spans="1:15" ht="15" x14ac:dyDescent="0.2">
      <c r="A500" s="76"/>
      <c r="B500" s="76"/>
      <c r="C500" s="76"/>
      <c r="D500" s="75"/>
      <c r="E500" s="76"/>
      <c r="F500" s="76"/>
      <c r="G500" s="76"/>
      <c r="H500" s="76"/>
      <c r="I500" s="147"/>
      <c r="J500" s="148"/>
      <c r="K500" s="147"/>
      <c r="L500" s="148"/>
      <c r="M500" s="39"/>
      <c r="N500" s="39"/>
      <c r="O500" s="39"/>
    </row>
    <row r="501" spans="1:15" ht="15" x14ac:dyDescent="0.2">
      <c r="A501" s="76"/>
      <c r="B501" s="76"/>
      <c r="C501" s="76"/>
      <c r="D501" s="75"/>
      <c r="E501" s="76"/>
      <c r="F501" s="76"/>
      <c r="G501" s="76"/>
      <c r="H501" s="76"/>
      <c r="I501" s="147"/>
      <c r="J501" s="148"/>
      <c r="K501" s="147"/>
      <c r="L501" s="148"/>
      <c r="M501" s="39"/>
      <c r="N501" s="39"/>
      <c r="O501" s="39"/>
    </row>
    <row r="502" spans="1:15" ht="15" x14ac:dyDescent="0.2">
      <c r="A502" s="76"/>
      <c r="B502" s="76"/>
      <c r="C502" s="76"/>
      <c r="D502" s="75"/>
      <c r="E502" s="76"/>
      <c r="F502" s="76"/>
      <c r="G502" s="76"/>
      <c r="H502" s="76"/>
      <c r="I502" s="147"/>
      <c r="J502" s="148"/>
      <c r="K502" s="147"/>
      <c r="L502" s="148"/>
      <c r="M502" s="39"/>
      <c r="N502" s="39"/>
      <c r="O502" s="39"/>
    </row>
    <row r="503" spans="1:15" ht="15" x14ac:dyDescent="0.2">
      <c r="A503" s="76"/>
      <c r="B503" s="76"/>
      <c r="C503" s="76"/>
      <c r="D503" s="75"/>
      <c r="E503" s="76"/>
      <c r="F503" s="76"/>
      <c r="G503" s="76"/>
      <c r="H503" s="76"/>
      <c r="I503" s="147"/>
      <c r="J503" s="148"/>
      <c r="K503" s="147"/>
      <c r="L503" s="148"/>
      <c r="M503" s="39"/>
      <c r="N503" s="39"/>
      <c r="O503" s="39"/>
    </row>
    <row r="504" spans="1:15" ht="15" x14ac:dyDescent="0.2">
      <c r="A504" s="76"/>
      <c r="B504" s="76"/>
      <c r="C504" s="76"/>
      <c r="D504" s="75"/>
      <c r="E504" s="76"/>
      <c r="F504" s="76"/>
      <c r="G504" s="76"/>
      <c r="H504" s="76"/>
      <c r="I504" s="147"/>
      <c r="J504" s="148"/>
      <c r="K504" s="147"/>
      <c r="L504" s="148"/>
      <c r="M504" s="39"/>
      <c r="N504" s="39"/>
      <c r="O504" s="39"/>
    </row>
    <row r="505" spans="1:15" ht="15" x14ac:dyDescent="0.2">
      <c r="A505" s="76"/>
      <c r="B505" s="76"/>
      <c r="C505" s="76"/>
      <c r="D505" s="75"/>
      <c r="E505" s="76"/>
      <c r="F505" s="76"/>
      <c r="G505" s="76"/>
      <c r="H505" s="76"/>
      <c r="I505" s="147"/>
      <c r="J505" s="148"/>
      <c r="K505" s="147"/>
      <c r="L505" s="148"/>
      <c r="M505" s="39"/>
      <c r="N505" s="39"/>
      <c r="O505" s="39"/>
    </row>
    <row r="506" spans="1:15" ht="15" x14ac:dyDescent="0.2">
      <c r="A506" s="76"/>
      <c r="B506" s="76"/>
      <c r="C506" s="76"/>
      <c r="D506" s="75"/>
      <c r="E506" s="76"/>
      <c r="F506" s="76"/>
      <c r="G506" s="76"/>
      <c r="H506" s="76"/>
      <c r="I506" s="147"/>
      <c r="J506" s="148"/>
      <c r="K506" s="147"/>
      <c r="L506" s="148"/>
      <c r="M506" s="39"/>
      <c r="N506" s="39"/>
      <c r="O506" s="39"/>
    </row>
    <row r="507" spans="1:15" ht="15" x14ac:dyDescent="0.2">
      <c r="A507" s="76"/>
      <c r="B507" s="76"/>
      <c r="C507" s="76"/>
      <c r="D507" s="75"/>
      <c r="E507" s="76"/>
      <c r="F507" s="76"/>
      <c r="G507" s="76"/>
      <c r="H507" s="76"/>
      <c r="I507" s="147"/>
      <c r="J507" s="148"/>
      <c r="K507" s="147"/>
      <c r="L507" s="148"/>
      <c r="M507" s="39"/>
      <c r="N507" s="39"/>
      <c r="O507" s="39"/>
    </row>
    <row r="508" spans="1:15" ht="15" x14ac:dyDescent="0.2">
      <c r="A508" s="76"/>
      <c r="B508" s="76"/>
      <c r="C508" s="76"/>
      <c r="D508" s="75"/>
      <c r="E508" s="76"/>
      <c r="F508" s="76"/>
      <c r="G508" s="76"/>
      <c r="H508" s="76"/>
      <c r="I508" s="147"/>
      <c r="J508" s="148"/>
      <c r="K508" s="147"/>
      <c r="L508" s="148"/>
      <c r="M508" s="39"/>
      <c r="N508" s="39"/>
      <c r="O508" s="39"/>
    </row>
    <row r="509" spans="1:15" ht="15" x14ac:dyDescent="0.2">
      <c r="A509" s="76"/>
      <c r="B509" s="76"/>
      <c r="C509" s="76"/>
      <c r="D509" s="75"/>
      <c r="E509" s="76"/>
      <c r="F509" s="76"/>
      <c r="G509" s="76"/>
      <c r="H509" s="76"/>
      <c r="I509" s="147"/>
      <c r="J509" s="148"/>
      <c r="K509" s="147"/>
      <c r="L509" s="148"/>
      <c r="M509" s="39"/>
      <c r="N509" s="39"/>
      <c r="O509" s="39"/>
    </row>
    <row r="510" spans="1:15" ht="15" x14ac:dyDescent="0.2">
      <c r="A510" s="76"/>
      <c r="B510" s="76"/>
      <c r="C510" s="76"/>
      <c r="D510" s="75"/>
      <c r="E510" s="76"/>
      <c r="F510" s="76"/>
      <c r="G510" s="76"/>
      <c r="H510" s="76"/>
      <c r="I510" s="147"/>
      <c r="J510" s="148"/>
      <c r="K510" s="147"/>
      <c r="L510" s="148"/>
      <c r="M510" s="39"/>
      <c r="N510" s="39"/>
      <c r="O510" s="39"/>
    </row>
    <row r="511" spans="1:15" ht="15" x14ac:dyDescent="0.2">
      <c r="A511" s="76"/>
      <c r="B511" s="76"/>
      <c r="C511" s="76"/>
      <c r="D511" s="75"/>
      <c r="E511" s="76"/>
      <c r="F511" s="76"/>
      <c r="G511" s="76"/>
      <c r="H511" s="76"/>
      <c r="I511" s="147"/>
      <c r="J511" s="148"/>
      <c r="K511" s="147"/>
      <c r="L511" s="148"/>
      <c r="M511" s="39"/>
      <c r="N511" s="39"/>
      <c r="O511" s="39"/>
    </row>
    <row r="512" spans="1:15" ht="15" x14ac:dyDescent="0.2">
      <c r="A512" s="76"/>
      <c r="B512" s="76"/>
      <c r="C512" s="76"/>
      <c r="D512" s="75"/>
      <c r="E512" s="76"/>
      <c r="F512" s="76"/>
      <c r="G512" s="76"/>
      <c r="H512" s="76"/>
      <c r="I512" s="147"/>
      <c r="J512" s="148"/>
      <c r="K512" s="147"/>
      <c r="L512" s="148"/>
      <c r="M512" s="39"/>
      <c r="N512" s="39"/>
      <c r="O512" s="39"/>
    </row>
    <row r="513" spans="1:15" ht="15" x14ac:dyDescent="0.2">
      <c r="A513" s="76"/>
      <c r="B513" s="76"/>
      <c r="C513" s="76"/>
      <c r="D513" s="75"/>
      <c r="E513" s="76"/>
      <c r="F513" s="76"/>
      <c r="G513" s="76"/>
      <c r="H513" s="76"/>
      <c r="I513" s="147"/>
      <c r="J513" s="148"/>
      <c r="K513" s="147"/>
      <c r="L513" s="148"/>
      <c r="M513" s="39"/>
      <c r="N513" s="39"/>
      <c r="O513" s="39"/>
    </row>
    <row r="514" spans="1:15" ht="15" x14ac:dyDescent="0.2">
      <c r="A514" s="76"/>
      <c r="B514" s="76"/>
      <c r="C514" s="76"/>
      <c r="D514" s="75"/>
      <c r="E514" s="76"/>
      <c r="F514" s="76"/>
      <c r="G514" s="76"/>
      <c r="H514" s="76"/>
      <c r="I514" s="147"/>
      <c r="J514" s="148"/>
      <c r="K514" s="147"/>
      <c r="L514" s="148"/>
      <c r="M514" s="39"/>
      <c r="N514" s="39"/>
      <c r="O514" s="39"/>
    </row>
    <row r="515" spans="1:15" ht="15" x14ac:dyDescent="0.2">
      <c r="A515" s="76"/>
      <c r="B515" s="76"/>
      <c r="C515" s="76"/>
      <c r="D515" s="75"/>
      <c r="E515" s="76"/>
      <c r="F515" s="76"/>
      <c r="G515" s="76"/>
      <c r="H515" s="76"/>
      <c r="I515" s="147"/>
      <c r="J515" s="148"/>
      <c r="K515" s="147"/>
      <c r="L515" s="148"/>
      <c r="M515" s="39"/>
      <c r="N515" s="39"/>
      <c r="O515" s="39"/>
    </row>
    <row r="516" spans="1:15" ht="15" x14ac:dyDescent="0.2">
      <c r="A516" s="76"/>
      <c r="B516" s="76"/>
      <c r="C516" s="76"/>
      <c r="D516" s="75"/>
      <c r="E516" s="76"/>
      <c r="F516" s="76"/>
      <c r="G516" s="76"/>
      <c r="H516" s="76"/>
      <c r="I516" s="147"/>
      <c r="J516" s="148"/>
      <c r="K516" s="147"/>
      <c r="L516" s="148"/>
      <c r="M516" s="39"/>
      <c r="N516" s="39"/>
      <c r="O516" s="39"/>
    </row>
    <row r="517" spans="1:15" ht="15" x14ac:dyDescent="0.2">
      <c r="A517" s="76"/>
      <c r="B517" s="76"/>
      <c r="C517" s="76"/>
      <c r="D517" s="75"/>
      <c r="E517" s="76"/>
      <c r="F517" s="76"/>
      <c r="G517" s="76"/>
      <c r="H517" s="76"/>
      <c r="I517" s="147"/>
      <c r="J517" s="148"/>
      <c r="K517" s="147"/>
      <c r="L517" s="148"/>
      <c r="M517" s="39"/>
      <c r="N517" s="39"/>
      <c r="O517" s="39"/>
    </row>
    <row r="518" spans="1:15" ht="15" x14ac:dyDescent="0.2">
      <c r="A518" s="76"/>
      <c r="B518" s="76"/>
      <c r="C518" s="76"/>
      <c r="D518" s="75"/>
      <c r="E518" s="76"/>
      <c r="F518" s="76"/>
      <c r="G518" s="76"/>
      <c r="H518" s="76"/>
      <c r="I518" s="147"/>
      <c r="J518" s="148"/>
      <c r="K518" s="147"/>
      <c r="L518" s="148"/>
      <c r="M518" s="39"/>
      <c r="N518" s="39"/>
      <c r="O518" s="39"/>
    </row>
    <row r="519" spans="1:15" ht="15" x14ac:dyDescent="0.2">
      <c r="A519" s="76"/>
      <c r="B519" s="76"/>
      <c r="C519" s="76"/>
      <c r="D519" s="75"/>
      <c r="E519" s="76"/>
      <c r="F519" s="76"/>
      <c r="G519" s="76"/>
      <c r="H519" s="76"/>
      <c r="I519" s="147"/>
      <c r="J519" s="148"/>
      <c r="K519" s="147"/>
      <c r="L519" s="148"/>
      <c r="M519" s="39"/>
      <c r="N519" s="39"/>
      <c r="O519" s="39"/>
    </row>
    <row r="520" spans="1:15" ht="15" x14ac:dyDescent="0.2">
      <c r="A520" s="76"/>
      <c r="B520" s="76"/>
      <c r="C520" s="76"/>
      <c r="D520" s="75"/>
      <c r="E520" s="76"/>
      <c r="F520" s="76"/>
      <c r="G520" s="76"/>
      <c r="H520" s="76"/>
      <c r="I520" s="147"/>
      <c r="J520" s="148"/>
      <c r="K520" s="147"/>
      <c r="L520" s="148"/>
      <c r="M520" s="39"/>
      <c r="N520" s="39"/>
      <c r="O520" s="39"/>
    </row>
    <row r="521" spans="1:15" ht="15" x14ac:dyDescent="0.2">
      <c r="A521" s="76"/>
      <c r="B521" s="76"/>
      <c r="C521" s="76"/>
      <c r="D521" s="75"/>
      <c r="E521" s="76"/>
      <c r="F521" s="76"/>
      <c r="G521" s="76"/>
      <c r="H521" s="76"/>
      <c r="I521" s="147"/>
      <c r="J521" s="148"/>
      <c r="K521" s="147"/>
      <c r="L521" s="148"/>
      <c r="M521" s="39"/>
      <c r="N521" s="39"/>
      <c r="O521" s="39"/>
    </row>
    <row r="522" spans="1:15" ht="15" x14ac:dyDescent="0.2">
      <c r="A522" s="76"/>
      <c r="B522" s="76"/>
      <c r="C522" s="76"/>
      <c r="D522" s="75"/>
      <c r="E522" s="76"/>
      <c r="F522" s="76"/>
      <c r="G522" s="76"/>
      <c r="H522" s="76"/>
      <c r="I522" s="147"/>
      <c r="J522" s="148"/>
      <c r="K522" s="147"/>
      <c r="L522" s="148"/>
      <c r="M522" s="39"/>
      <c r="N522" s="39"/>
      <c r="O522" s="39"/>
    </row>
    <row r="523" spans="1:15" ht="15" x14ac:dyDescent="0.2">
      <c r="A523" s="76"/>
      <c r="B523" s="76"/>
      <c r="C523" s="76"/>
      <c r="D523" s="75"/>
      <c r="E523" s="76"/>
      <c r="F523" s="76"/>
      <c r="G523" s="76"/>
      <c r="H523" s="76"/>
      <c r="I523" s="147"/>
      <c r="J523" s="148"/>
      <c r="K523" s="147"/>
      <c r="L523" s="148"/>
      <c r="M523" s="39"/>
      <c r="N523" s="39"/>
      <c r="O523" s="39"/>
    </row>
    <row r="524" spans="1:15" ht="15" x14ac:dyDescent="0.2">
      <c r="A524" s="76"/>
      <c r="B524" s="76"/>
      <c r="C524" s="76"/>
      <c r="D524" s="75"/>
      <c r="E524" s="76"/>
      <c r="F524" s="76"/>
      <c r="G524" s="76"/>
      <c r="H524" s="76"/>
      <c r="I524" s="147"/>
      <c r="J524" s="148"/>
      <c r="K524" s="147"/>
      <c r="L524" s="148"/>
      <c r="M524" s="39"/>
      <c r="N524" s="39"/>
      <c r="O524" s="39"/>
    </row>
    <row r="525" spans="1:15" ht="15" x14ac:dyDescent="0.2">
      <c r="A525" s="76"/>
      <c r="B525" s="76"/>
      <c r="C525" s="76"/>
      <c r="D525" s="75"/>
      <c r="E525" s="76"/>
      <c r="F525" s="76"/>
      <c r="G525" s="76"/>
      <c r="H525" s="76"/>
      <c r="I525" s="147"/>
      <c r="J525" s="148"/>
      <c r="K525" s="147"/>
      <c r="L525" s="148"/>
      <c r="M525" s="39"/>
      <c r="N525" s="39"/>
      <c r="O525" s="39"/>
    </row>
    <row r="526" spans="1:15" ht="15" x14ac:dyDescent="0.2">
      <c r="A526" s="76"/>
      <c r="B526" s="76"/>
      <c r="C526" s="76"/>
      <c r="D526" s="75"/>
      <c r="E526" s="76"/>
      <c r="F526" s="76"/>
      <c r="G526" s="76"/>
      <c r="H526" s="76"/>
      <c r="I526" s="147"/>
      <c r="J526" s="148"/>
      <c r="K526" s="147"/>
      <c r="L526" s="148"/>
      <c r="M526" s="39"/>
      <c r="N526" s="39"/>
      <c r="O526" s="39"/>
    </row>
    <row r="527" spans="1:15" ht="15" x14ac:dyDescent="0.2">
      <c r="A527" s="76"/>
      <c r="B527" s="76"/>
      <c r="C527" s="76"/>
      <c r="D527" s="75"/>
      <c r="E527" s="76"/>
      <c r="F527" s="76"/>
      <c r="G527" s="76"/>
      <c r="H527" s="76"/>
      <c r="I527" s="147"/>
      <c r="J527" s="148"/>
      <c r="K527" s="147"/>
      <c r="L527" s="148"/>
      <c r="M527" s="39"/>
      <c r="N527" s="39"/>
      <c r="O527" s="39"/>
    </row>
    <row r="528" spans="1:15" ht="15" x14ac:dyDescent="0.2">
      <c r="A528" s="76"/>
      <c r="B528" s="76"/>
      <c r="C528" s="76"/>
      <c r="D528" s="75"/>
      <c r="E528" s="76"/>
      <c r="F528" s="76"/>
      <c r="G528" s="76"/>
      <c r="H528" s="76"/>
      <c r="I528" s="147"/>
      <c r="J528" s="148"/>
      <c r="K528" s="147"/>
      <c r="L528" s="148"/>
      <c r="M528" s="39"/>
      <c r="N528" s="39"/>
      <c r="O528" s="39"/>
    </row>
    <row r="529" spans="1:15" ht="15" x14ac:dyDescent="0.2">
      <c r="A529" s="76"/>
      <c r="B529" s="76"/>
      <c r="C529" s="76"/>
      <c r="D529" s="75"/>
      <c r="E529" s="76"/>
      <c r="F529" s="76"/>
      <c r="G529" s="76"/>
      <c r="H529" s="76"/>
      <c r="I529" s="147"/>
      <c r="J529" s="148"/>
      <c r="K529" s="147"/>
      <c r="L529" s="148"/>
      <c r="M529" s="39"/>
      <c r="N529" s="39"/>
      <c r="O529" s="39"/>
    </row>
    <row r="530" spans="1:15" ht="15" x14ac:dyDescent="0.2">
      <c r="A530" s="76"/>
      <c r="B530" s="76"/>
      <c r="C530" s="76"/>
      <c r="D530" s="75"/>
      <c r="E530" s="76"/>
      <c r="F530" s="76"/>
      <c r="G530" s="76"/>
      <c r="H530" s="76"/>
      <c r="I530" s="147"/>
      <c r="J530" s="148"/>
      <c r="K530" s="147"/>
      <c r="L530" s="148"/>
      <c r="M530" s="39"/>
      <c r="N530" s="39"/>
      <c r="O530" s="39"/>
    </row>
    <row r="531" spans="1:15" ht="15" x14ac:dyDescent="0.2">
      <c r="A531" s="76"/>
      <c r="B531" s="76"/>
      <c r="C531" s="76"/>
      <c r="D531" s="75"/>
      <c r="E531" s="76"/>
      <c r="F531" s="76"/>
      <c r="G531" s="76"/>
      <c r="H531" s="76"/>
      <c r="I531" s="147"/>
      <c r="J531" s="148"/>
      <c r="K531" s="147"/>
      <c r="L531" s="148"/>
      <c r="M531" s="39"/>
      <c r="N531" s="39"/>
      <c r="O531" s="39"/>
    </row>
    <row r="532" spans="1:15" ht="15" x14ac:dyDescent="0.2">
      <c r="A532" s="76"/>
      <c r="B532" s="76"/>
      <c r="C532" s="76"/>
      <c r="D532" s="75"/>
      <c r="E532" s="76"/>
      <c r="F532" s="76"/>
      <c r="G532" s="76"/>
      <c r="H532" s="76"/>
      <c r="I532" s="147"/>
      <c r="J532" s="148"/>
      <c r="K532" s="147"/>
      <c r="L532" s="148"/>
      <c r="M532" s="39"/>
      <c r="N532" s="39"/>
      <c r="O532" s="39"/>
    </row>
    <row r="533" spans="1:15" ht="15" x14ac:dyDescent="0.2">
      <c r="A533" s="76"/>
      <c r="B533" s="76"/>
      <c r="C533" s="76"/>
      <c r="D533" s="75"/>
      <c r="E533" s="76"/>
      <c r="F533" s="76"/>
      <c r="G533" s="76"/>
      <c r="H533" s="76"/>
      <c r="I533" s="147"/>
      <c r="J533" s="148"/>
      <c r="K533" s="147"/>
      <c r="L533" s="148"/>
      <c r="M533" s="39"/>
      <c r="N533" s="39"/>
      <c r="O533" s="39"/>
    </row>
    <row r="534" spans="1:15" ht="15" x14ac:dyDescent="0.2">
      <c r="A534" s="76"/>
      <c r="B534" s="76"/>
      <c r="C534" s="76"/>
      <c r="D534" s="75"/>
      <c r="E534" s="76"/>
      <c r="F534" s="76"/>
      <c r="G534" s="76"/>
      <c r="H534" s="76"/>
      <c r="I534" s="147"/>
      <c r="J534" s="148"/>
      <c r="K534" s="147"/>
      <c r="L534" s="148"/>
      <c r="M534" s="39"/>
      <c r="N534" s="39"/>
      <c r="O534" s="39"/>
    </row>
    <row r="535" spans="1:15" ht="15" x14ac:dyDescent="0.2">
      <c r="A535" s="76"/>
      <c r="B535" s="76"/>
      <c r="C535" s="76"/>
      <c r="D535" s="75"/>
      <c r="E535" s="76"/>
      <c r="F535" s="76"/>
      <c r="G535" s="76"/>
      <c r="H535" s="76"/>
      <c r="I535" s="147"/>
      <c r="J535" s="148"/>
      <c r="K535" s="147"/>
      <c r="L535" s="148"/>
      <c r="M535" s="39"/>
      <c r="N535" s="39"/>
      <c r="O535" s="39"/>
    </row>
    <row r="536" spans="1:15" ht="15" x14ac:dyDescent="0.2">
      <c r="A536" s="76"/>
      <c r="B536" s="76"/>
      <c r="C536" s="76"/>
      <c r="D536" s="75"/>
      <c r="E536" s="76"/>
      <c r="F536" s="76"/>
      <c r="G536" s="76"/>
      <c r="H536" s="76"/>
      <c r="I536" s="147"/>
      <c r="J536" s="148"/>
      <c r="K536" s="147"/>
      <c r="L536" s="148"/>
      <c r="M536" s="39"/>
      <c r="N536" s="39"/>
      <c r="O536" s="39"/>
    </row>
    <row r="537" spans="1:15" ht="15" x14ac:dyDescent="0.2">
      <c r="A537" s="76"/>
      <c r="B537" s="76"/>
      <c r="C537" s="76"/>
      <c r="D537" s="75"/>
      <c r="E537" s="76"/>
      <c r="F537" s="76"/>
      <c r="G537" s="76"/>
      <c r="H537" s="76"/>
      <c r="I537" s="147"/>
      <c r="J537" s="148"/>
      <c r="K537" s="147"/>
      <c r="L537" s="148"/>
      <c r="M537" s="39"/>
      <c r="N537" s="39"/>
      <c r="O537" s="39"/>
    </row>
    <row r="538" spans="1:15" ht="15" x14ac:dyDescent="0.2">
      <c r="A538" s="76"/>
      <c r="B538" s="76"/>
      <c r="C538" s="76"/>
      <c r="D538" s="75"/>
      <c r="E538" s="76"/>
      <c r="F538" s="76"/>
      <c r="G538" s="76"/>
      <c r="H538" s="76"/>
      <c r="I538" s="147"/>
      <c r="J538" s="148"/>
      <c r="K538" s="147"/>
      <c r="L538" s="148"/>
      <c r="M538" s="39"/>
      <c r="N538" s="39"/>
      <c r="O538" s="39"/>
    </row>
    <row r="539" spans="1:15" ht="15" x14ac:dyDescent="0.2">
      <c r="A539" s="76"/>
      <c r="B539" s="76"/>
      <c r="C539" s="76"/>
      <c r="D539" s="75"/>
      <c r="E539" s="76"/>
      <c r="F539" s="76"/>
      <c r="G539" s="76"/>
      <c r="H539" s="76"/>
      <c r="I539" s="147"/>
      <c r="J539" s="148"/>
      <c r="K539" s="147"/>
      <c r="L539" s="148"/>
      <c r="M539" s="39"/>
      <c r="N539" s="39"/>
      <c r="O539" s="39"/>
    </row>
    <row r="540" spans="1:15" ht="15" x14ac:dyDescent="0.2">
      <c r="A540" s="76"/>
      <c r="B540" s="76"/>
      <c r="C540" s="76"/>
      <c r="D540" s="75"/>
      <c r="E540" s="76"/>
      <c r="F540" s="76"/>
      <c r="G540" s="76"/>
      <c r="H540" s="76"/>
      <c r="I540" s="147"/>
      <c r="J540" s="148"/>
      <c r="K540" s="147"/>
      <c r="L540" s="148"/>
      <c r="M540" s="39"/>
      <c r="N540" s="39"/>
      <c r="O540" s="39"/>
    </row>
    <row r="541" spans="1:15" ht="15" x14ac:dyDescent="0.2">
      <c r="A541" s="76"/>
      <c r="B541" s="76"/>
      <c r="C541" s="76"/>
      <c r="D541" s="75"/>
      <c r="E541" s="76"/>
      <c r="F541" s="76"/>
      <c r="G541" s="76"/>
      <c r="H541" s="76"/>
      <c r="I541" s="147"/>
      <c r="J541" s="148"/>
      <c r="K541" s="147"/>
      <c r="L541" s="148"/>
      <c r="M541" s="39"/>
      <c r="N541" s="39"/>
      <c r="O541" s="39"/>
    </row>
    <row r="542" spans="1:15" ht="15" x14ac:dyDescent="0.2">
      <c r="A542" s="76"/>
      <c r="B542" s="76"/>
      <c r="C542" s="76"/>
      <c r="D542" s="75"/>
      <c r="E542" s="76"/>
      <c r="F542" s="76"/>
      <c r="G542" s="76"/>
      <c r="H542" s="76"/>
      <c r="I542" s="147"/>
      <c r="J542" s="148"/>
      <c r="K542" s="147"/>
      <c r="L542" s="148"/>
      <c r="M542" s="39"/>
      <c r="N542" s="39"/>
      <c r="O542" s="39"/>
    </row>
    <row r="543" spans="1:15" ht="15" x14ac:dyDescent="0.2">
      <c r="A543" s="76"/>
      <c r="B543" s="76"/>
      <c r="C543" s="76"/>
      <c r="D543" s="75"/>
      <c r="E543" s="76"/>
      <c r="F543" s="76"/>
      <c r="G543" s="76"/>
      <c r="H543" s="76"/>
      <c r="I543" s="147"/>
      <c r="J543" s="148"/>
      <c r="K543" s="147"/>
      <c r="L543" s="148"/>
      <c r="M543" s="39"/>
      <c r="N543" s="39"/>
      <c r="O543" s="39"/>
    </row>
    <row r="544" spans="1:15" ht="15" x14ac:dyDescent="0.2">
      <c r="A544" s="76"/>
      <c r="B544" s="76"/>
      <c r="C544" s="76"/>
      <c r="D544" s="75"/>
      <c r="E544" s="76"/>
      <c r="F544" s="76"/>
      <c r="G544" s="76"/>
      <c r="H544" s="76"/>
      <c r="I544" s="147"/>
      <c r="J544" s="148"/>
      <c r="K544" s="147"/>
      <c r="L544" s="148"/>
      <c r="M544" s="39"/>
      <c r="N544" s="39"/>
      <c r="O544" s="39"/>
    </row>
    <row r="545" spans="1:15" ht="15" x14ac:dyDescent="0.2">
      <c r="A545" s="76"/>
      <c r="B545" s="76"/>
      <c r="C545" s="76"/>
      <c r="D545" s="75"/>
      <c r="E545" s="76"/>
      <c r="F545" s="76"/>
      <c r="G545" s="76"/>
      <c r="H545" s="76"/>
      <c r="I545" s="147"/>
      <c r="J545" s="148"/>
      <c r="K545" s="147"/>
      <c r="L545" s="148"/>
      <c r="M545" s="39"/>
      <c r="N545" s="39"/>
      <c r="O545" s="39"/>
    </row>
    <row r="546" spans="1:15" ht="15" x14ac:dyDescent="0.2">
      <c r="A546" s="76"/>
      <c r="B546" s="76"/>
      <c r="C546" s="76"/>
      <c r="D546" s="75"/>
      <c r="E546" s="76"/>
      <c r="F546" s="76"/>
      <c r="G546" s="76"/>
      <c r="H546" s="76"/>
      <c r="I546" s="147"/>
      <c r="J546" s="148"/>
      <c r="K546" s="147"/>
      <c r="L546" s="148"/>
      <c r="M546" s="39"/>
      <c r="N546" s="39"/>
      <c r="O546" s="39"/>
    </row>
    <row r="547" spans="1:15" ht="15" x14ac:dyDescent="0.2">
      <c r="A547" s="76"/>
      <c r="B547" s="76"/>
      <c r="C547" s="76"/>
      <c r="D547" s="75"/>
      <c r="E547" s="76"/>
      <c r="F547" s="76"/>
      <c r="G547" s="76"/>
      <c r="H547" s="76"/>
      <c r="I547" s="147"/>
      <c r="J547" s="148"/>
      <c r="K547" s="147"/>
      <c r="L547" s="148"/>
      <c r="M547" s="39"/>
      <c r="N547" s="39"/>
      <c r="O547" s="39"/>
    </row>
    <row r="548" spans="1:15" ht="15" x14ac:dyDescent="0.2">
      <c r="A548" s="76"/>
      <c r="B548" s="76"/>
      <c r="C548" s="76"/>
      <c r="D548" s="75"/>
      <c r="E548" s="76"/>
      <c r="F548" s="76"/>
      <c r="G548" s="76"/>
      <c r="H548" s="76"/>
      <c r="I548" s="147"/>
      <c r="J548" s="148"/>
      <c r="K548" s="147"/>
      <c r="L548" s="148"/>
      <c r="M548" s="39"/>
      <c r="N548" s="39"/>
      <c r="O548" s="39"/>
    </row>
    <row r="549" spans="1:15" ht="15" x14ac:dyDescent="0.2">
      <c r="A549" s="76"/>
      <c r="B549" s="76"/>
      <c r="C549" s="76"/>
      <c r="D549" s="75"/>
      <c r="E549" s="76"/>
      <c r="F549" s="76"/>
      <c r="G549" s="76"/>
      <c r="H549" s="76"/>
      <c r="I549" s="147"/>
      <c r="J549" s="148"/>
      <c r="K549" s="147"/>
      <c r="L549" s="148"/>
      <c r="M549" s="39"/>
      <c r="N549" s="39"/>
      <c r="O549" s="39"/>
    </row>
    <row r="550" spans="1:15" ht="15" x14ac:dyDescent="0.2">
      <c r="A550" s="76"/>
      <c r="B550" s="76"/>
      <c r="C550" s="76"/>
      <c r="D550" s="75"/>
      <c r="E550" s="76"/>
      <c r="F550" s="76"/>
      <c r="G550" s="76"/>
      <c r="H550" s="76"/>
      <c r="I550" s="147"/>
      <c r="J550" s="148"/>
      <c r="K550" s="147"/>
      <c r="L550" s="148"/>
      <c r="M550" s="39"/>
      <c r="N550" s="39"/>
      <c r="O550" s="39"/>
    </row>
    <row r="551" spans="1:15" ht="15" x14ac:dyDescent="0.2">
      <c r="A551" s="76"/>
      <c r="B551" s="76"/>
      <c r="C551" s="76"/>
      <c r="D551" s="75"/>
      <c r="E551" s="76"/>
      <c r="F551" s="76"/>
      <c r="G551" s="76"/>
      <c r="H551" s="76"/>
      <c r="I551" s="147"/>
      <c r="J551" s="148"/>
      <c r="K551" s="147"/>
      <c r="L551" s="148"/>
      <c r="M551" s="39"/>
      <c r="N551" s="39"/>
      <c r="O551" s="39"/>
    </row>
    <row r="552" spans="1:15" ht="15" x14ac:dyDescent="0.2">
      <c r="A552" s="76"/>
      <c r="B552" s="76"/>
      <c r="C552" s="76"/>
      <c r="D552" s="75"/>
      <c r="E552" s="76"/>
      <c r="F552" s="76"/>
      <c r="G552" s="76"/>
      <c r="H552" s="76"/>
      <c r="I552" s="147"/>
      <c r="J552" s="148"/>
      <c r="K552" s="147"/>
      <c r="L552" s="148"/>
      <c r="M552" s="39"/>
      <c r="N552" s="39"/>
      <c r="O552" s="39"/>
    </row>
    <row r="553" spans="1:15" ht="15" x14ac:dyDescent="0.2">
      <c r="A553" s="76"/>
      <c r="B553" s="76"/>
      <c r="C553" s="76"/>
      <c r="D553" s="75"/>
      <c r="E553" s="76"/>
      <c r="F553" s="76"/>
      <c r="G553" s="76"/>
      <c r="H553" s="76"/>
      <c r="I553" s="147"/>
      <c r="J553" s="148"/>
      <c r="K553" s="147"/>
      <c r="L553" s="148"/>
      <c r="M553" s="39"/>
      <c r="N553" s="39"/>
      <c r="O553" s="39"/>
    </row>
    <row r="554" spans="1:15" ht="15" x14ac:dyDescent="0.2">
      <c r="A554" s="76"/>
      <c r="B554" s="76"/>
      <c r="C554" s="76"/>
      <c r="D554" s="75"/>
      <c r="E554" s="76"/>
      <c r="F554" s="76"/>
      <c r="G554" s="76"/>
      <c r="H554" s="76"/>
      <c r="I554" s="147"/>
      <c r="J554" s="148"/>
      <c r="K554" s="147"/>
      <c r="L554" s="148"/>
      <c r="M554" s="39"/>
      <c r="N554" s="39"/>
      <c r="O554" s="39"/>
    </row>
    <row r="555" spans="1:15" ht="15" x14ac:dyDescent="0.2">
      <c r="A555" s="76"/>
      <c r="B555" s="76"/>
      <c r="C555" s="76"/>
      <c r="D555" s="75"/>
      <c r="E555" s="76"/>
      <c r="F555" s="76"/>
      <c r="G555" s="76"/>
      <c r="H555" s="76"/>
      <c r="I555" s="147"/>
      <c r="J555" s="148"/>
      <c r="K555" s="147"/>
      <c r="L555" s="148"/>
      <c r="M555" s="39"/>
      <c r="N555" s="39"/>
      <c r="O555" s="39"/>
    </row>
    <row r="556" spans="1:15" ht="15" x14ac:dyDescent="0.2">
      <c r="A556" s="76"/>
      <c r="B556" s="76"/>
      <c r="C556" s="76"/>
      <c r="D556" s="75"/>
      <c r="E556" s="76"/>
      <c r="F556" s="76"/>
      <c r="G556" s="76"/>
      <c r="H556" s="76"/>
      <c r="I556" s="147"/>
      <c r="J556" s="148"/>
      <c r="K556" s="147"/>
      <c r="L556" s="148"/>
      <c r="M556" s="39"/>
      <c r="N556" s="39"/>
      <c r="O556" s="39"/>
    </row>
    <row r="557" spans="1:15" ht="15" x14ac:dyDescent="0.2">
      <c r="A557" s="76"/>
      <c r="B557" s="76"/>
      <c r="C557" s="76"/>
      <c r="D557" s="75"/>
      <c r="E557" s="76"/>
      <c r="F557" s="76"/>
      <c r="G557" s="76"/>
      <c r="H557" s="76"/>
      <c r="I557" s="147"/>
      <c r="J557" s="148"/>
      <c r="K557" s="147"/>
      <c r="L557" s="148"/>
      <c r="M557" s="39"/>
      <c r="N557" s="39"/>
      <c r="O557" s="39"/>
    </row>
    <row r="558" spans="1:15" ht="15" x14ac:dyDescent="0.2">
      <c r="A558" s="76"/>
      <c r="B558" s="76"/>
      <c r="C558" s="76"/>
      <c r="D558" s="75"/>
      <c r="E558" s="76"/>
      <c r="F558" s="76"/>
      <c r="G558" s="76"/>
      <c r="H558" s="76"/>
      <c r="I558" s="147"/>
      <c r="J558" s="148"/>
      <c r="K558" s="147"/>
      <c r="L558" s="148"/>
      <c r="M558" s="39"/>
      <c r="N558" s="39"/>
      <c r="O558" s="39"/>
    </row>
    <row r="559" spans="1:15" ht="15" x14ac:dyDescent="0.2">
      <c r="A559" s="76"/>
      <c r="B559" s="76"/>
      <c r="C559" s="76"/>
      <c r="D559" s="75"/>
      <c r="E559" s="76"/>
      <c r="F559" s="76"/>
      <c r="G559" s="76"/>
      <c r="H559" s="76"/>
      <c r="I559" s="147"/>
      <c r="J559" s="148"/>
      <c r="K559" s="147"/>
      <c r="L559" s="148"/>
      <c r="M559" s="39"/>
      <c r="N559" s="39"/>
      <c r="O559" s="39"/>
    </row>
    <row r="560" spans="1:15" ht="15" x14ac:dyDescent="0.2">
      <c r="A560" s="76"/>
      <c r="B560" s="76"/>
      <c r="C560" s="76"/>
      <c r="D560" s="75"/>
      <c r="E560" s="76"/>
      <c r="F560" s="76"/>
      <c r="G560" s="76"/>
      <c r="H560" s="76"/>
      <c r="I560" s="147"/>
      <c r="J560" s="148"/>
      <c r="K560" s="147"/>
      <c r="L560" s="148"/>
      <c r="M560" s="39"/>
      <c r="N560" s="39"/>
      <c r="O560" s="39"/>
    </row>
    <row r="561" spans="1:15" ht="15" x14ac:dyDescent="0.2">
      <c r="A561" s="76"/>
      <c r="B561" s="76"/>
      <c r="C561" s="76"/>
      <c r="D561" s="75"/>
      <c r="E561" s="76"/>
      <c r="F561" s="76"/>
      <c r="G561" s="76"/>
      <c r="H561" s="76"/>
      <c r="I561" s="147"/>
      <c r="J561" s="148"/>
      <c r="K561" s="147"/>
      <c r="L561" s="148"/>
      <c r="M561" s="39"/>
      <c r="N561" s="39"/>
      <c r="O561" s="39"/>
    </row>
    <row r="562" spans="1:15" ht="15" x14ac:dyDescent="0.2">
      <c r="A562" s="76"/>
      <c r="B562" s="76"/>
      <c r="C562" s="76"/>
      <c r="D562" s="75"/>
      <c r="E562" s="76"/>
      <c r="F562" s="76"/>
      <c r="G562" s="76"/>
      <c r="H562" s="76"/>
      <c r="I562" s="147"/>
      <c r="J562" s="148"/>
      <c r="K562" s="147"/>
      <c r="L562" s="148"/>
      <c r="M562" s="39"/>
      <c r="N562" s="39"/>
      <c r="O562" s="39"/>
    </row>
    <row r="563" spans="1:15" ht="15" x14ac:dyDescent="0.2">
      <c r="A563" s="76"/>
      <c r="B563" s="76"/>
      <c r="C563" s="76"/>
      <c r="D563" s="75"/>
      <c r="E563" s="76"/>
      <c r="F563" s="76"/>
      <c r="G563" s="76"/>
      <c r="H563" s="76"/>
      <c r="I563" s="147"/>
      <c r="J563" s="148"/>
      <c r="K563" s="147"/>
      <c r="L563" s="148"/>
      <c r="M563" s="39"/>
      <c r="N563" s="39"/>
      <c r="O563" s="39"/>
    </row>
    <row r="564" spans="1:15" ht="15" x14ac:dyDescent="0.2">
      <c r="A564" s="76"/>
      <c r="B564" s="76"/>
      <c r="C564" s="76"/>
      <c r="D564" s="75"/>
      <c r="E564" s="76"/>
      <c r="F564" s="76"/>
      <c r="G564" s="76"/>
      <c r="H564" s="76"/>
      <c r="I564" s="147"/>
      <c r="J564" s="148"/>
      <c r="K564" s="147"/>
      <c r="L564" s="148"/>
      <c r="M564" s="39"/>
      <c r="N564" s="39"/>
      <c r="O564" s="39"/>
    </row>
    <row r="565" spans="1:15" ht="15" x14ac:dyDescent="0.2">
      <c r="A565" s="76"/>
      <c r="B565" s="76"/>
      <c r="C565" s="76"/>
      <c r="D565" s="75"/>
      <c r="E565" s="76"/>
      <c r="F565" s="76"/>
      <c r="G565" s="76"/>
      <c r="H565" s="76"/>
      <c r="I565" s="147"/>
      <c r="J565" s="148"/>
      <c r="K565" s="147"/>
      <c r="L565" s="148"/>
      <c r="M565" s="39"/>
      <c r="N565" s="39"/>
      <c r="O565" s="39"/>
    </row>
    <row r="566" spans="1:15" ht="15" x14ac:dyDescent="0.2">
      <c r="A566" s="76"/>
      <c r="B566" s="76"/>
      <c r="C566" s="76"/>
      <c r="D566" s="75"/>
      <c r="E566" s="76"/>
      <c r="F566" s="76"/>
      <c r="G566" s="76"/>
      <c r="H566" s="76"/>
      <c r="I566" s="147"/>
      <c r="J566" s="148"/>
      <c r="K566" s="147"/>
      <c r="L566" s="148"/>
      <c r="M566" s="39"/>
      <c r="N566" s="39"/>
      <c r="O566" s="39"/>
    </row>
    <row r="567" spans="1:15" ht="15" x14ac:dyDescent="0.2">
      <c r="A567" s="76"/>
      <c r="B567" s="76"/>
      <c r="C567" s="76"/>
      <c r="D567" s="75"/>
      <c r="E567" s="76"/>
      <c r="F567" s="76"/>
      <c r="G567" s="76"/>
      <c r="H567" s="76"/>
      <c r="I567" s="147"/>
      <c r="J567" s="148"/>
      <c r="K567" s="147"/>
      <c r="L567" s="148"/>
      <c r="M567" s="39"/>
      <c r="N567" s="39"/>
      <c r="O567" s="39"/>
    </row>
    <row r="568" spans="1:15" ht="15" x14ac:dyDescent="0.2">
      <c r="A568" s="76"/>
      <c r="B568" s="76"/>
      <c r="C568" s="76"/>
      <c r="D568" s="75"/>
      <c r="E568" s="76"/>
      <c r="F568" s="76"/>
      <c r="G568" s="76"/>
      <c r="H568" s="76"/>
      <c r="I568" s="147"/>
      <c r="J568" s="148"/>
      <c r="K568" s="147"/>
      <c r="L568" s="148"/>
      <c r="M568" s="39"/>
      <c r="N568" s="39"/>
      <c r="O568" s="39"/>
    </row>
    <row r="569" spans="1:15" ht="15" x14ac:dyDescent="0.2">
      <c r="A569" s="76"/>
      <c r="B569" s="76"/>
      <c r="C569" s="76"/>
      <c r="D569" s="75"/>
      <c r="E569" s="76"/>
      <c r="F569" s="76"/>
      <c r="G569" s="76"/>
      <c r="H569" s="76"/>
      <c r="I569" s="147"/>
      <c r="J569" s="148"/>
      <c r="K569" s="147"/>
      <c r="L569" s="148"/>
      <c r="M569" s="39"/>
      <c r="N569" s="39"/>
      <c r="O569" s="39"/>
    </row>
    <row r="570" spans="1:15" ht="15" x14ac:dyDescent="0.2">
      <c r="A570" s="76"/>
      <c r="B570" s="76"/>
      <c r="C570" s="76"/>
      <c r="D570" s="75"/>
      <c r="E570" s="76"/>
      <c r="F570" s="76"/>
      <c r="G570" s="76"/>
      <c r="H570" s="76"/>
      <c r="I570" s="147"/>
      <c r="J570" s="148"/>
      <c r="K570" s="147"/>
      <c r="L570" s="148"/>
      <c r="M570" s="39"/>
      <c r="N570" s="39"/>
      <c r="O570" s="39"/>
    </row>
    <row r="571" spans="1:15" ht="15" x14ac:dyDescent="0.2">
      <c r="A571" s="76"/>
      <c r="B571" s="76"/>
      <c r="C571" s="76"/>
      <c r="D571" s="75"/>
      <c r="E571" s="76"/>
      <c r="F571" s="76"/>
      <c r="G571" s="76"/>
      <c r="H571" s="76"/>
      <c r="I571" s="147"/>
      <c r="J571" s="148"/>
      <c r="K571" s="147"/>
      <c r="L571" s="148"/>
      <c r="M571" s="39"/>
      <c r="N571" s="39"/>
      <c r="O571" s="39"/>
    </row>
    <row r="572" spans="1:15" ht="15" x14ac:dyDescent="0.2">
      <c r="A572" s="76"/>
      <c r="B572" s="76"/>
      <c r="C572" s="76"/>
      <c r="D572" s="75"/>
      <c r="E572" s="76"/>
      <c r="F572" s="76"/>
      <c r="G572" s="76"/>
      <c r="H572" s="76"/>
      <c r="I572" s="147"/>
      <c r="J572" s="148"/>
      <c r="K572" s="147"/>
      <c r="L572" s="148"/>
      <c r="M572" s="39"/>
      <c r="N572" s="39"/>
      <c r="O572" s="39"/>
    </row>
    <row r="573" spans="1:15" ht="15" x14ac:dyDescent="0.2">
      <c r="A573" s="76"/>
      <c r="B573" s="76"/>
      <c r="C573" s="76"/>
      <c r="D573" s="75"/>
      <c r="E573" s="76"/>
      <c r="F573" s="76"/>
      <c r="G573" s="76"/>
      <c r="H573" s="76"/>
      <c r="I573" s="147"/>
      <c r="J573" s="148"/>
      <c r="K573" s="147"/>
      <c r="L573" s="148"/>
      <c r="M573" s="39"/>
      <c r="N573" s="39"/>
      <c r="O573" s="39"/>
    </row>
    <row r="574" spans="1:15" ht="15" x14ac:dyDescent="0.2">
      <c r="A574" s="76"/>
      <c r="B574" s="76"/>
      <c r="C574" s="76"/>
      <c r="D574" s="75"/>
      <c r="E574" s="76"/>
      <c r="F574" s="76"/>
      <c r="G574" s="76"/>
      <c r="H574" s="76"/>
      <c r="I574" s="147"/>
      <c r="J574" s="148"/>
      <c r="K574" s="147"/>
      <c r="L574" s="148"/>
      <c r="M574" s="39"/>
      <c r="N574" s="39"/>
      <c r="O574" s="39"/>
    </row>
    <row r="575" spans="1:15" ht="15" x14ac:dyDescent="0.2">
      <c r="A575" s="76"/>
      <c r="B575" s="76"/>
      <c r="C575" s="76"/>
      <c r="D575" s="75"/>
      <c r="E575" s="76"/>
      <c r="F575" s="76"/>
      <c r="G575" s="76"/>
      <c r="H575" s="76"/>
      <c r="I575" s="147"/>
      <c r="J575" s="148"/>
      <c r="K575" s="147"/>
      <c r="L575" s="148"/>
      <c r="M575" s="39"/>
      <c r="N575" s="39"/>
      <c r="O575" s="39"/>
    </row>
    <row r="576" spans="1:15" ht="15" x14ac:dyDescent="0.2">
      <c r="A576" s="76"/>
      <c r="B576" s="76"/>
      <c r="C576" s="76"/>
      <c r="D576" s="75"/>
      <c r="E576" s="76"/>
      <c r="F576" s="76"/>
      <c r="G576" s="76"/>
      <c r="H576" s="76"/>
      <c r="I576" s="147"/>
      <c r="J576" s="148"/>
      <c r="K576" s="147"/>
      <c r="L576" s="148"/>
      <c r="M576" s="39"/>
      <c r="N576" s="39"/>
      <c r="O576" s="39"/>
    </row>
    <row r="577" spans="1:15" ht="15" x14ac:dyDescent="0.2">
      <c r="A577" s="76"/>
      <c r="B577" s="76"/>
      <c r="C577" s="76"/>
      <c r="D577" s="75"/>
      <c r="E577" s="76"/>
      <c r="F577" s="76"/>
      <c r="G577" s="76"/>
      <c r="H577" s="76"/>
      <c r="I577" s="147"/>
      <c r="J577" s="148"/>
      <c r="K577" s="147"/>
      <c r="L577" s="148"/>
      <c r="M577" s="39"/>
      <c r="N577" s="39"/>
      <c r="O577" s="39"/>
    </row>
    <row r="578" spans="1:15" ht="15" x14ac:dyDescent="0.2">
      <c r="A578" s="76"/>
      <c r="B578" s="76"/>
      <c r="C578" s="76"/>
      <c r="D578" s="75"/>
      <c r="E578" s="76"/>
      <c r="F578" s="76"/>
      <c r="G578" s="76"/>
      <c r="H578" s="76"/>
      <c r="I578" s="147"/>
      <c r="J578" s="148"/>
      <c r="K578" s="147"/>
      <c r="L578" s="148"/>
      <c r="M578" s="39"/>
      <c r="N578" s="39"/>
      <c r="O578" s="39"/>
    </row>
    <row r="579" spans="1:15" ht="15" x14ac:dyDescent="0.2">
      <c r="A579" s="76"/>
      <c r="B579" s="76"/>
      <c r="C579" s="76"/>
      <c r="D579" s="75"/>
      <c r="E579" s="76"/>
      <c r="F579" s="76"/>
      <c r="G579" s="76"/>
      <c r="H579" s="76"/>
      <c r="I579" s="147"/>
      <c r="J579" s="148"/>
      <c r="K579" s="147"/>
      <c r="L579" s="148"/>
      <c r="M579" s="39"/>
      <c r="N579" s="39"/>
      <c r="O579" s="39"/>
    </row>
    <row r="580" spans="1:15" ht="15" x14ac:dyDescent="0.2">
      <c r="A580" s="76"/>
      <c r="B580" s="76"/>
      <c r="C580" s="76"/>
      <c r="D580" s="75"/>
      <c r="E580" s="76"/>
      <c r="F580" s="76"/>
      <c r="G580" s="76"/>
      <c r="H580" s="76"/>
      <c r="I580" s="147"/>
      <c r="J580" s="148"/>
      <c r="K580" s="147"/>
      <c r="L580" s="148"/>
      <c r="M580" s="39"/>
      <c r="N580" s="39"/>
      <c r="O580" s="39"/>
    </row>
    <row r="581" spans="1:15" ht="15" x14ac:dyDescent="0.2">
      <c r="A581" s="76"/>
      <c r="B581" s="76"/>
      <c r="C581" s="76"/>
      <c r="D581" s="75"/>
      <c r="E581" s="76"/>
      <c r="F581" s="76"/>
      <c r="G581" s="76"/>
      <c r="H581" s="76"/>
      <c r="I581" s="147"/>
      <c r="J581" s="148"/>
      <c r="K581" s="147"/>
      <c r="L581" s="148"/>
      <c r="M581" s="39"/>
      <c r="N581" s="39"/>
      <c r="O581" s="39"/>
    </row>
    <row r="582" spans="1:15" ht="15" x14ac:dyDescent="0.2">
      <c r="A582" s="76"/>
      <c r="B582" s="76"/>
      <c r="C582" s="76"/>
      <c r="D582" s="75"/>
      <c r="E582" s="76"/>
      <c r="F582" s="76"/>
      <c r="G582" s="76"/>
      <c r="H582" s="76"/>
      <c r="I582" s="147"/>
      <c r="J582" s="148"/>
      <c r="K582" s="147"/>
      <c r="L582" s="148"/>
      <c r="M582" s="39"/>
      <c r="N582" s="39"/>
      <c r="O582" s="39"/>
    </row>
    <row r="583" spans="1:15" ht="15" x14ac:dyDescent="0.2">
      <c r="A583" s="76"/>
      <c r="B583" s="76"/>
      <c r="C583" s="76"/>
      <c r="D583" s="75"/>
      <c r="E583" s="76"/>
      <c r="F583" s="76"/>
      <c r="G583" s="76"/>
      <c r="H583" s="76"/>
      <c r="I583" s="147"/>
      <c r="J583" s="148"/>
      <c r="K583" s="147"/>
      <c r="L583" s="148"/>
      <c r="M583" s="39"/>
      <c r="N583" s="39"/>
      <c r="O583" s="39"/>
    </row>
    <row r="584" spans="1:15" ht="15" x14ac:dyDescent="0.2">
      <c r="A584" s="76"/>
      <c r="B584" s="76"/>
      <c r="C584" s="76"/>
      <c r="D584" s="75"/>
      <c r="E584" s="76"/>
      <c r="F584" s="76"/>
      <c r="G584" s="76"/>
      <c r="H584" s="76"/>
      <c r="I584" s="147"/>
      <c r="J584" s="148"/>
      <c r="K584" s="147"/>
      <c r="L584" s="148"/>
      <c r="M584" s="39"/>
      <c r="N584" s="39"/>
      <c r="O584" s="39"/>
    </row>
    <row r="585" spans="1:15" ht="15" x14ac:dyDescent="0.2">
      <c r="A585" s="76"/>
      <c r="B585" s="76"/>
      <c r="C585" s="76"/>
      <c r="D585" s="75"/>
      <c r="E585" s="76"/>
      <c r="F585" s="76"/>
      <c r="G585" s="76"/>
      <c r="H585" s="76"/>
      <c r="I585" s="147"/>
      <c r="J585" s="148"/>
      <c r="K585" s="147"/>
      <c r="L585" s="148"/>
      <c r="M585" s="39"/>
      <c r="N585" s="39"/>
      <c r="O585" s="39"/>
    </row>
    <row r="586" spans="1:15" ht="15" x14ac:dyDescent="0.2">
      <c r="A586" s="76"/>
      <c r="B586" s="76"/>
      <c r="C586" s="76"/>
      <c r="D586" s="75"/>
      <c r="E586" s="76"/>
      <c r="F586" s="76"/>
      <c r="G586" s="76"/>
      <c r="H586" s="76"/>
      <c r="I586" s="147"/>
      <c r="J586" s="148"/>
      <c r="K586" s="147"/>
      <c r="L586" s="148"/>
      <c r="M586" s="39"/>
      <c r="N586" s="39"/>
      <c r="O586" s="39"/>
    </row>
    <row r="587" spans="1:15" ht="15" x14ac:dyDescent="0.2">
      <c r="A587" s="76"/>
      <c r="B587" s="76"/>
      <c r="C587" s="76"/>
      <c r="D587" s="75"/>
      <c r="E587" s="76"/>
      <c r="F587" s="76"/>
      <c r="G587" s="76"/>
      <c r="H587" s="76"/>
      <c r="I587" s="147"/>
      <c r="J587" s="148"/>
      <c r="K587" s="147"/>
      <c r="L587" s="148"/>
      <c r="M587" s="39"/>
      <c r="N587" s="39"/>
      <c r="O587" s="39"/>
    </row>
    <row r="588" spans="1:15" ht="15" x14ac:dyDescent="0.2">
      <c r="A588" s="76"/>
      <c r="B588" s="76"/>
      <c r="C588" s="76"/>
      <c r="D588" s="75"/>
      <c r="E588" s="76"/>
      <c r="F588" s="76"/>
      <c r="G588" s="76"/>
      <c r="H588" s="76"/>
      <c r="I588" s="147"/>
      <c r="J588" s="148"/>
      <c r="K588" s="147"/>
      <c r="L588" s="148"/>
      <c r="M588" s="39"/>
      <c r="N588" s="39"/>
      <c r="O588" s="39"/>
    </row>
    <row r="589" spans="1:15" ht="15" x14ac:dyDescent="0.2">
      <c r="A589" s="76"/>
      <c r="B589" s="76"/>
      <c r="C589" s="76"/>
      <c r="D589" s="75"/>
      <c r="E589" s="76"/>
      <c r="F589" s="76"/>
      <c r="G589" s="76"/>
      <c r="H589" s="76"/>
      <c r="I589" s="147"/>
      <c r="J589" s="148"/>
      <c r="K589" s="147"/>
      <c r="L589" s="148"/>
      <c r="M589" s="39"/>
      <c r="N589" s="39"/>
      <c r="O589" s="39"/>
    </row>
    <row r="590" spans="1:15" ht="15" x14ac:dyDescent="0.2">
      <c r="A590" s="76"/>
      <c r="B590" s="76"/>
      <c r="C590" s="76"/>
      <c r="D590" s="75"/>
      <c r="E590" s="76"/>
      <c r="F590" s="76"/>
      <c r="G590" s="76"/>
      <c r="H590" s="76"/>
      <c r="I590" s="147"/>
      <c r="J590" s="148"/>
      <c r="K590" s="147"/>
      <c r="L590" s="148"/>
      <c r="M590" s="39"/>
      <c r="N590" s="39"/>
      <c r="O590" s="39"/>
    </row>
    <row r="591" spans="1:15" ht="15" x14ac:dyDescent="0.2">
      <c r="A591" s="76"/>
      <c r="B591" s="76"/>
      <c r="C591" s="76"/>
      <c r="D591" s="75"/>
      <c r="E591" s="76"/>
      <c r="F591" s="76"/>
      <c r="G591" s="76"/>
      <c r="H591" s="76"/>
      <c r="I591" s="147"/>
      <c r="J591" s="148"/>
      <c r="K591" s="147"/>
      <c r="L591" s="148"/>
      <c r="M591" s="39"/>
      <c r="N591" s="39"/>
      <c r="O591" s="39"/>
    </row>
    <row r="592" spans="1:15" ht="15" x14ac:dyDescent="0.2">
      <c r="A592" s="76"/>
      <c r="B592" s="76"/>
      <c r="C592" s="76"/>
      <c r="D592" s="75"/>
      <c r="E592" s="76"/>
      <c r="F592" s="76"/>
      <c r="G592" s="76"/>
      <c r="H592" s="76"/>
      <c r="I592" s="147"/>
      <c r="J592" s="148"/>
      <c r="K592" s="147"/>
      <c r="L592" s="148"/>
      <c r="M592" s="39"/>
      <c r="N592" s="39"/>
      <c r="O592" s="39"/>
    </row>
    <row r="593" spans="1:15" ht="15" x14ac:dyDescent="0.2">
      <c r="A593" s="76"/>
      <c r="B593" s="76"/>
      <c r="C593" s="76"/>
      <c r="D593" s="75"/>
      <c r="E593" s="76"/>
      <c r="F593" s="76"/>
      <c r="G593" s="76"/>
      <c r="H593" s="76"/>
      <c r="I593" s="147"/>
      <c r="J593" s="148"/>
      <c r="K593" s="147"/>
      <c r="L593" s="148"/>
      <c r="M593" s="39"/>
      <c r="N593" s="39"/>
      <c r="O593" s="39"/>
    </row>
    <row r="594" spans="1:15" ht="15" x14ac:dyDescent="0.2">
      <c r="A594" s="76"/>
      <c r="B594" s="76"/>
      <c r="C594" s="76"/>
      <c r="D594" s="75"/>
      <c r="E594" s="76"/>
      <c r="F594" s="76"/>
      <c r="G594" s="76"/>
      <c r="H594" s="76"/>
      <c r="I594" s="147"/>
      <c r="J594" s="148"/>
      <c r="K594" s="147"/>
      <c r="L594" s="148"/>
      <c r="M594" s="39"/>
      <c r="N594" s="39"/>
      <c r="O594" s="39"/>
    </row>
    <row r="595" spans="1:15" ht="15" x14ac:dyDescent="0.2">
      <c r="A595" s="76"/>
      <c r="B595" s="76"/>
      <c r="C595" s="76"/>
      <c r="D595" s="75"/>
      <c r="E595" s="76"/>
      <c r="F595" s="76"/>
      <c r="G595" s="76"/>
      <c r="H595" s="76"/>
      <c r="I595" s="147"/>
      <c r="J595" s="148"/>
      <c r="K595" s="147"/>
      <c r="L595" s="148"/>
      <c r="M595" s="39"/>
      <c r="N595" s="39"/>
      <c r="O595" s="39"/>
    </row>
    <row r="596" spans="1:15" ht="15" x14ac:dyDescent="0.2">
      <c r="A596" s="76"/>
      <c r="B596" s="76"/>
      <c r="C596" s="76"/>
      <c r="D596" s="75"/>
      <c r="E596" s="76"/>
      <c r="F596" s="76"/>
      <c r="G596" s="76"/>
      <c r="H596" s="76"/>
      <c r="I596" s="147"/>
      <c r="J596" s="148"/>
      <c r="K596" s="147"/>
      <c r="L596" s="148"/>
      <c r="M596" s="39"/>
      <c r="N596" s="39"/>
      <c r="O596" s="39"/>
    </row>
    <row r="597" spans="1:15" ht="15" x14ac:dyDescent="0.2">
      <c r="A597" s="76"/>
      <c r="B597" s="76"/>
      <c r="C597" s="76"/>
      <c r="D597" s="75"/>
      <c r="E597" s="76"/>
      <c r="F597" s="76"/>
      <c r="G597" s="76"/>
      <c r="H597" s="76"/>
      <c r="I597" s="147"/>
      <c r="J597" s="148"/>
      <c r="K597" s="147"/>
      <c r="L597" s="148"/>
      <c r="M597" s="39"/>
      <c r="N597" s="39"/>
      <c r="O597" s="39"/>
    </row>
    <row r="598" spans="1:15" ht="15" x14ac:dyDescent="0.2">
      <c r="A598" s="76"/>
      <c r="B598" s="76"/>
      <c r="C598" s="76"/>
      <c r="D598" s="75"/>
      <c r="E598" s="76"/>
      <c r="F598" s="76"/>
      <c r="G598" s="76"/>
      <c r="H598" s="76"/>
      <c r="I598" s="147"/>
      <c r="J598" s="148"/>
      <c r="K598" s="147"/>
      <c r="L598" s="148"/>
      <c r="M598" s="39"/>
      <c r="N598" s="39"/>
      <c r="O598" s="39"/>
    </row>
    <row r="599" spans="1:15" ht="15" x14ac:dyDescent="0.2">
      <c r="A599" s="76"/>
      <c r="B599" s="76"/>
      <c r="C599" s="76"/>
      <c r="D599" s="75"/>
      <c r="E599" s="76"/>
      <c r="F599" s="76"/>
      <c r="G599" s="76"/>
      <c r="H599" s="76"/>
      <c r="I599" s="147"/>
      <c r="J599" s="148"/>
      <c r="K599" s="147"/>
      <c r="L599" s="148"/>
      <c r="M599" s="39"/>
      <c r="N599" s="39"/>
      <c r="O599" s="39"/>
    </row>
    <row r="600" spans="1:15" ht="15" x14ac:dyDescent="0.2">
      <c r="A600" s="76"/>
      <c r="B600" s="76"/>
      <c r="C600" s="76"/>
      <c r="D600" s="75"/>
      <c r="E600" s="76"/>
      <c r="F600" s="76"/>
      <c r="G600" s="76"/>
      <c r="H600" s="76"/>
      <c r="I600" s="147"/>
      <c r="J600" s="148"/>
      <c r="K600" s="147"/>
      <c r="L600" s="148"/>
      <c r="M600" s="39"/>
      <c r="N600" s="39"/>
      <c r="O600" s="39"/>
    </row>
    <row r="601" spans="1:15" ht="15" x14ac:dyDescent="0.2">
      <c r="A601" s="76"/>
      <c r="B601" s="76"/>
      <c r="C601" s="76"/>
      <c r="D601" s="75"/>
      <c r="E601" s="76"/>
      <c r="F601" s="76"/>
      <c r="G601" s="76"/>
      <c r="H601" s="76"/>
      <c r="I601" s="147"/>
      <c r="J601" s="148"/>
      <c r="K601" s="147"/>
      <c r="L601" s="148"/>
      <c r="M601" s="39"/>
      <c r="N601" s="39"/>
      <c r="O601" s="39"/>
    </row>
    <row r="602" spans="1:15" ht="15" x14ac:dyDescent="0.2">
      <c r="A602" s="76"/>
      <c r="B602" s="76"/>
      <c r="C602" s="76"/>
      <c r="D602" s="75"/>
      <c r="E602" s="76"/>
      <c r="F602" s="76"/>
      <c r="G602" s="76"/>
      <c r="H602" s="76"/>
      <c r="I602" s="147"/>
      <c r="J602" s="148"/>
      <c r="K602" s="147"/>
      <c r="L602" s="148"/>
      <c r="M602" s="39"/>
      <c r="N602" s="39"/>
      <c r="O602" s="39"/>
    </row>
    <row r="603" spans="1:15" ht="15" x14ac:dyDescent="0.2">
      <c r="A603" s="76"/>
      <c r="B603" s="76"/>
      <c r="C603" s="76"/>
      <c r="D603" s="75"/>
      <c r="E603" s="76"/>
      <c r="F603" s="76"/>
      <c r="G603" s="76"/>
      <c r="H603" s="76"/>
      <c r="I603" s="147"/>
      <c r="J603" s="148"/>
      <c r="K603" s="147"/>
      <c r="L603" s="148"/>
      <c r="M603" s="39"/>
      <c r="N603" s="39"/>
      <c r="O603" s="39"/>
    </row>
    <row r="604" spans="1:15" ht="15" x14ac:dyDescent="0.2">
      <c r="A604" s="76"/>
      <c r="B604" s="76"/>
      <c r="C604" s="76"/>
      <c r="D604" s="75"/>
      <c r="E604" s="76"/>
      <c r="F604" s="76"/>
      <c r="G604" s="76"/>
      <c r="H604" s="76"/>
      <c r="I604" s="147"/>
      <c r="J604" s="148"/>
      <c r="K604" s="147"/>
      <c r="L604" s="148"/>
      <c r="M604" s="39"/>
      <c r="N604" s="39"/>
      <c r="O604" s="39"/>
    </row>
    <row r="605" spans="1:15" ht="15" x14ac:dyDescent="0.2">
      <c r="A605" s="76"/>
      <c r="B605" s="76"/>
      <c r="C605" s="76"/>
      <c r="D605" s="75"/>
      <c r="E605" s="76"/>
      <c r="F605" s="76"/>
      <c r="G605" s="76"/>
      <c r="H605" s="76"/>
      <c r="I605" s="147"/>
      <c r="J605" s="148"/>
      <c r="K605" s="147"/>
      <c r="L605" s="148"/>
      <c r="M605" s="39"/>
      <c r="N605" s="39"/>
      <c r="O605" s="39"/>
    </row>
    <row r="606" spans="1:15" ht="15" x14ac:dyDescent="0.2">
      <c r="A606" s="76"/>
      <c r="B606" s="76"/>
      <c r="C606" s="76"/>
      <c r="D606" s="75"/>
      <c r="E606" s="76"/>
      <c r="F606" s="76"/>
      <c r="G606" s="76"/>
      <c r="H606" s="76"/>
      <c r="I606" s="147"/>
      <c r="J606" s="148"/>
      <c r="K606" s="147"/>
      <c r="L606" s="148"/>
      <c r="M606" s="39"/>
      <c r="N606" s="39"/>
      <c r="O606" s="39"/>
    </row>
    <row r="607" spans="1:15" ht="15" x14ac:dyDescent="0.2">
      <c r="A607" s="76"/>
      <c r="B607" s="76"/>
      <c r="C607" s="76"/>
      <c r="D607" s="75"/>
      <c r="E607" s="76"/>
      <c r="F607" s="76"/>
      <c r="G607" s="76"/>
      <c r="H607" s="76"/>
      <c r="I607" s="147"/>
      <c r="J607" s="148"/>
      <c r="K607" s="147"/>
      <c r="L607" s="148"/>
      <c r="M607" s="39"/>
      <c r="N607" s="39"/>
      <c r="O607" s="39"/>
    </row>
    <row r="608" spans="1:15" ht="15" x14ac:dyDescent="0.2">
      <c r="A608" s="76"/>
      <c r="B608" s="76"/>
      <c r="C608" s="76"/>
      <c r="D608" s="75"/>
      <c r="E608" s="76"/>
      <c r="F608" s="76"/>
      <c r="G608" s="76"/>
      <c r="H608" s="76"/>
      <c r="I608" s="147"/>
      <c r="J608" s="148"/>
      <c r="K608" s="147"/>
      <c r="L608" s="148"/>
      <c r="M608" s="39"/>
      <c r="N608" s="39"/>
      <c r="O608" s="39"/>
    </row>
    <row r="609" spans="1:15" ht="15" x14ac:dyDescent="0.2">
      <c r="A609" s="76"/>
      <c r="B609" s="76"/>
      <c r="C609" s="76"/>
      <c r="D609" s="75"/>
      <c r="E609" s="76"/>
      <c r="F609" s="76"/>
      <c r="G609" s="76"/>
      <c r="H609" s="76"/>
      <c r="I609" s="147"/>
      <c r="J609" s="148"/>
      <c r="K609" s="147"/>
      <c r="L609" s="148"/>
      <c r="M609" s="39"/>
      <c r="N609" s="39"/>
      <c r="O609" s="39"/>
    </row>
    <row r="610" spans="1:15" ht="15" x14ac:dyDescent="0.2">
      <c r="A610" s="76"/>
      <c r="B610" s="76"/>
      <c r="C610" s="76"/>
      <c r="D610" s="75"/>
      <c r="E610" s="76"/>
      <c r="F610" s="76"/>
      <c r="G610" s="76"/>
      <c r="H610" s="76"/>
      <c r="I610" s="147"/>
      <c r="J610" s="148"/>
      <c r="K610" s="147"/>
      <c r="L610" s="148"/>
      <c r="M610" s="39"/>
      <c r="N610" s="39"/>
      <c r="O610" s="39"/>
    </row>
    <row r="611" spans="1:15" ht="15" x14ac:dyDescent="0.2">
      <c r="A611" s="76"/>
      <c r="B611" s="76"/>
      <c r="C611" s="76"/>
      <c r="D611" s="75"/>
      <c r="E611" s="76"/>
      <c r="F611" s="76"/>
      <c r="G611" s="76"/>
      <c r="H611" s="76"/>
      <c r="I611" s="147"/>
      <c r="J611" s="148"/>
      <c r="K611" s="147"/>
      <c r="L611" s="148"/>
      <c r="M611" s="39"/>
      <c r="N611" s="39"/>
      <c r="O611" s="39"/>
    </row>
    <row r="612" spans="1:15" ht="15" x14ac:dyDescent="0.2">
      <c r="A612" s="76"/>
      <c r="B612" s="76"/>
      <c r="C612" s="76"/>
      <c r="D612" s="75"/>
      <c r="E612" s="76"/>
      <c r="F612" s="76"/>
      <c r="G612" s="76"/>
      <c r="H612" s="76"/>
      <c r="I612" s="147"/>
      <c r="J612" s="148"/>
      <c r="K612" s="147"/>
      <c r="L612" s="148"/>
      <c r="M612" s="39"/>
      <c r="N612" s="39"/>
      <c r="O612" s="39"/>
    </row>
    <row r="613" spans="1:15" ht="15" x14ac:dyDescent="0.2">
      <c r="A613" s="76"/>
      <c r="B613" s="76"/>
      <c r="C613" s="76"/>
      <c r="D613" s="75"/>
      <c r="E613" s="76"/>
      <c r="F613" s="76"/>
      <c r="G613" s="76"/>
      <c r="H613" s="76"/>
      <c r="I613" s="147"/>
      <c r="J613" s="148"/>
      <c r="K613" s="147"/>
      <c r="L613" s="148"/>
      <c r="M613" s="39"/>
      <c r="N613" s="39"/>
      <c r="O613" s="39"/>
    </row>
    <row r="614" spans="1:15" ht="15" x14ac:dyDescent="0.2">
      <c r="A614" s="76"/>
      <c r="B614" s="76"/>
      <c r="C614" s="76"/>
      <c r="D614" s="75"/>
      <c r="E614" s="76"/>
      <c r="F614" s="76"/>
      <c r="G614" s="76"/>
      <c r="H614" s="76"/>
      <c r="I614" s="147"/>
      <c r="J614" s="148"/>
      <c r="K614" s="147"/>
      <c r="L614" s="148"/>
      <c r="M614" s="39"/>
      <c r="N614" s="39"/>
      <c r="O614" s="39"/>
    </row>
    <row r="615" spans="1:15" ht="15" x14ac:dyDescent="0.2">
      <c r="A615" s="76"/>
      <c r="B615" s="76"/>
      <c r="C615" s="76"/>
      <c r="D615" s="75"/>
      <c r="E615" s="76"/>
      <c r="F615" s="76"/>
      <c r="G615" s="76"/>
      <c r="H615" s="76"/>
      <c r="I615" s="147"/>
      <c r="J615" s="148"/>
      <c r="K615" s="147"/>
      <c r="L615" s="148"/>
      <c r="M615" s="39"/>
      <c r="N615" s="39"/>
      <c r="O615" s="39"/>
    </row>
    <row r="616" spans="1:15" ht="15" x14ac:dyDescent="0.2">
      <c r="A616" s="76"/>
      <c r="B616" s="76"/>
      <c r="C616" s="76"/>
      <c r="D616" s="75"/>
      <c r="E616" s="76"/>
      <c r="F616" s="76"/>
      <c r="G616" s="76"/>
      <c r="H616" s="76"/>
      <c r="I616" s="147"/>
      <c r="J616" s="148"/>
      <c r="K616" s="147"/>
      <c r="L616" s="148"/>
      <c r="M616" s="39"/>
      <c r="N616" s="39"/>
      <c r="O616" s="39"/>
    </row>
    <row r="617" spans="1:15" ht="15" x14ac:dyDescent="0.2">
      <c r="A617" s="76"/>
      <c r="B617" s="76"/>
      <c r="C617" s="76"/>
      <c r="D617" s="75"/>
      <c r="E617" s="76"/>
      <c r="F617" s="76"/>
      <c r="G617" s="76"/>
      <c r="H617" s="76"/>
      <c r="I617" s="147"/>
      <c r="J617" s="148"/>
      <c r="K617" s="147"/>
      <c r="L617" s="148"/>
      <c r="M617" s="39"/>
      <c r="N617" s="39"/>
      <c r="O617" s="39"/>
    </row>
    <row r="618" spans="1:15" ht="15" x14ac:dyDescent="0.2">
      <c r="A618" s="76"/>
      <c r="B618" s="76"/>
      <c r="C618" s="76"/>
      <c r="D618" s="75"/>
      <c r="E618" s="76"/>
      <c r="F618" s="76"/>
      <c r="G618" s="76"/>
      <c r="H618" s="76"/>
      <c r="I618" s="147"/>
      <c r="J618" s="148"/>
      <c r="K618" s="147"/>
      <c r="L618" s="148"/>
      <c r="M618" s="39"/>
      <c r="N618" s="39"/>
      <c r="O618" s="39"/>
    </row>
    <row r="619" spans="1:15" ht="15" x14ac:dyDescent="0.2">
      <c r="A619" s="76"/>
      <c r="B619" s="76"/>
      <c r="C619" s="76"/>
      <c r="D619" s="75"/>
      <c r="E619" s="76"/>
      <c r="F619" s="76"/>
      <c r="G619" s="76"/>
      <c r="H619" s="76"/>
      <c r="I619" s="147"/>
      <c r="J619" s="148"/>
      <c r="K619" s="147"/>
      <c r="L619" s="148"/>
      <c r="M619" s="39"/>
      <c r="N619" s="39"/>
      <c r="O619" s="39"/>
    </row>
    <row r="620" spans="1:15" ht="15" x14ac:dyDescent="0.2">
      <c r="A620" s="76"/>
      <c r="B620" s="76"/>
      <c r="C620" s="76"/>
      <c r="D620" s="75"/>
      <c r="E620" s="76"/>
      <c r="F620" s="76"/>
      <c r="G620" s="76"/>
      <c r="H620" s="76"/>
      <c r="I620" s="147"/>
      <c r="J620" s="148"/>
      <c r="K620" s="147"/>
      <c r="L620" s="148"/>
      <c r="M620" s="39"/>
      <c r="N620" s="39"/>
      <c r="O620" s="39"/>
    </row>
    <row r="621" spans="1:15" ht="15" x14ac:dyDescent="0.2">
      <c r="A621" s="76"/>
      <c r="B621" s="76"/>
      <c r="C621" s="76"/>
      <c r="D621" s="75"/>
      <c r="E621" s="76"/>
      <c r="F621" s="76"/>
      <c r="G621" s="76"/>
      <c r="H621" s="76"/>
      <c r="I621" s="147"/>
      <c r="J621" s="148"/>
      <c r="K621" s="147"/>
      <c r="L621" s="148"/>
      <c r="M621" s="39"/>
      <c r="N621" s="39"/>
      <c r="O621" s="39"/>
    </row>
    <row r="622" spans="1:15" ht="15" x14ac:dyDescent="0.2">
      <c r="A622" s="76"/>
      <c r="B622" s="76"/>
      <c r="C622" s="76"/>
      <c r="D622" s="75"/>
      <c r="E622" s="76"/>
      <c r="F622" s="76"/>
      <c r="G622" s="76"/>
      <c r="H622" s="76"/>
      <c r="I622" s="147"/>
      <c r="J622" s="148"/>
      <c r="K622" s="147"/>
      <c r="L622" s="148"/>
      <c r="M622" s="39"/>
      <c r="N622" s="39"/>
      <c r="O622" s="39"/>
    </row>
    <row r="623" spans="1:15" ht="15" x14ac:dyDescent="0.2">
      <c r="A623" s="76"/>
      <c r="B623" s="76"/>
      <c r="C623" s="76"/>
      <c r="D623" s="75"/>
      <c r="E623" s="76"/>
      <c r="F623" s="76"/>
      <c r="G623" s="76"/>
      <c r="H623" s="76"/>
      <c r="I623" s="147"/>
      <c r="J623" s="148"/>
      <c r="K623" s="147"/>
      <c r="L623" s="148"/>
      <c r="M623" s="39"/>
      <c r="N623" s="39"/>
      <c r="O623" s="39"/>
    </row>
    <row r="624" spans="1:15" ht="15" x14ac:dyDescent="0.2">
      <c r="A624" s="76"/>
      <c r="B624" s="76"/>
      <c r="C624" s="76"/>
      <c r="D624" s="75"/>
      <c r="E624" s="76"/>
      <c r="F624" s="76"/>
      <c r="G624" s="76"/>
      <c r="H624" s="76"/>
      <c r="I624" s="147"/>
      <c r="J624" s="148"/>
      <c r="K624" s="147"/>
      <c r="L624" s="148"/>
      <c r="M624" s="39"/>
      <c r="N624" s="39"/>
      <c r="O624" s="39"/>
    </row>
    <row r="625" spans="1:15" ht="15" x14ac:dyDescent="0.2">
      <c r="A625" s="76"/>
      <c r="B625" s="76"/>
      <c r="C625" s="76"/>
      <c r="D625" s="75"/>
      <c r="E625" s="76"/>
      <c r="F625" s="76"/>
      <c r="G625" s="76"/>
      <c r="H625" s="76"/>
      <c r="I625" s="147"/>
      <c r="J625" s="148"/>
      <c r="K625" s="147"/>
      <c r="L625" s="148"/>
      <c r="M625" s="39"/>
      <c r="N625" s="39"/>
      <c r="O625" s="39"/>
    </row>
    <row r="626" spans="1:15" ht="15" x14ac:dyDescent="0.2">
      <c r="A626" s="76"/>
      <c r="B626" s="76"/>
      <c r="C626" s="76"/>
      <c r="D626" s="75"/>
      <c r="E626" s="76"/>
      <c r="F626" s="76"/>
      <c r="G626" s="76"/>
      <c r="H626" s="76"/>
      <c r="I626" s="147"/>
      <c r="J626" s="148"/>
      <c r="K626" s="147"/>
      <c r="L626" s="148"/>
      <c r="M626" s="39"/>
      <c r="N626" s="39"/>
      <c r="O626" s="39"/>
    </row>
    <row r="627" spans="1:15" ht="15" x14ac:dyDescent="0.2">
      <c r="A627" s="76"/>
      <c r="B627" s="76"/>
      <c r="C627" s="76"/>
      <c r="D627" s="75"/>
      <c r="E627" s="76"/>
      <c r="F627" s="76"/>
      <c r="G627" s="76"/>
      <c r="H627" s="76"/>
      <c r="I627" s="147"/>
      <c r="J627" s="148"/>
      <c r="K627" s="147"/>
      <c r="L627" s="148"/>
      <c r="M627" s="39"/>
      <c r="N627" s="39"/>
      <c r="O627" s="39"/>
    </row>
    <row r="628" spans="1:15" ht="15" x14ac:dyDescent="0.2">
      <c r="A628" s="76"/>
      <c r="B628" s="76"/>
      <c r="C628" s="76"/>
      <c r="D628" s="75"/>
      <c r="E628" s="76"/>
      <c r="F628" s="76"/>
      <c r="G628" s="76"/>
      <c r="H628" s="76"/>
      <c r="I628" s="147"/>
      <c r="J628" s="148"/>
      <c r="K628" s="147"/>
      <c r="L628" s="148"/>
      <c r="M628" s="39"/>
      <c r="N628" s="39"/>
      <c r="O628" s="39"/>
    </row>
    <row r="629" spans="1:15" ht="15" x14ac:dyDescent="0.2">
      <c r="A629" s="76"/>
      <c r="B629" s="76"/>
      <c r="C629" s="76"/>
      <c r="D629" s="75"/>
      <c r="E629" s="76"/>
      <c r="F629" s="76"/>
      <c r="G629" s="76"/>
      <c r="H629" s="76"/>
      <c r="I629" s="147"/>
      <c r="J629" s="148"/>
      <c r="K629" s="147"/>
      <c r="L629" s="148"/>
      <c r="M629" s="39"/>
      <c r="N629" s="39"/>
      <c r="O629" s="39"/>
    </row>
    <row r="630" spans="1:15" ht="15" x14ac:dyDescent="0.2">
      <c r="A630" s="76"/>
      <c r="B630" s="76"/>
      <c r="C630" s="76"/>
      <c r="D630" s="75"/>
      <c r="E630" s="76"/>
      <c r="F630" s="76"/>
      <c r="G630" s="76"/>
      <c r="H630" s="76"/>
      <c r="I630" s="147"/>
      <c r="J630" s="148"/>
      <c r="K630" s="147"/>
      <c r="L630" s="148"/>
      <c r="M630" s="39"/>
      <c r="N630" s="39"/>
      <c r="O630" s="39"/>
    </row>
    <row r="631" spans="1:15" ht="15" x14ac:dyDescent="0.2">
      <c r="A631" s="76"/>
      <c r="B631" s="76"/>
      <c r="C631" s="76"/>
      <c r="D631" s="75"/>
      <c r="E631" s="76"/>
      <c r="F631" s="76"/>
      <c r="G631" s="76"/>
      <c r="H631" s="76"/>
      <c r="I631" s="147"/>
      <c r="J631" s="148"/>
      <c r="K631" s="147"/>
      <c r="L631" s="148"/>
      <c r="M631" s="39"/>
      <c r="N631" s="39"/>
      <c r="O631" s="39"/>
    </row>
    <row r="632" spans="1:15" ht="15" x14ac:dyDescent="0.2">
      <c r="A632" s="76"/>
      <c r="B632" s="76"/>
      <c r="C632" s="76"/>
      <c r="D632" s="75"/>
      <c r="E632" s="76"/>
      <c r="F632" s="76"/>
      <c r="G632" s="76"/>
      <c r="H632" s="76"/>
      <c r="I632" s="147"/>
      <c r="J632" s="148"/>
      <c r="K632" s="147"/>
      <c r="L632" s="148"/>
      <c r="M632" s="39"/>
      <c r="N632" s="39"/>
      <c r="O632" s="39"/>
    </row>
    <row r="633" spans="1:15" ht="15" x14ac:dyDescent="0.2">
      <c r="A633" s="76"/>
      <c r="B633" s="76"/>
      <c r="C633" s="76"/>
      <c r="D633" s="75"/>
      <c r="E633" s="76"/>
      <c r="F633" s="76"/>
      <c r="G633" s="76"/>
      <c r="H633" s="76"/>
      <c r="I633" s="147"/>
      <c r="J633" s="148"/>
      <c r="K633" s="147"/>
      <c r="L633" s="148"/>
      <c r="M633" s="39"/>
      <c r="N633" s="39"/>
      <c r="O633" s="39"/>
    </row>
    <row r="634" spans="1:15" ht="15" x14ac:dyDescent="0.2">
      <c r="A634" s="76"/>
      <c r="B634" s="76"/>
      <c r="C634" s="76"/>
      <c r="D634" s="75"/>
      <c r="E634" s="76"/>
      <c r="F634" s="76"/>
      <c r="G634" s="76"/>
      <c r="H634" s="76"/>
      <c r="I634" s="147"/>
      <c r="J634" s="148"/>
      <c r="K634" s="147"/>
      <c r="L634" s="148"/>
      <c r="M634" s="39"/>
      <c r="N634" s="39"/>
      <c r="O634" s="39"/>
    </row>
    <row r="635" spans="1:15" ht="15" x14ac:dyDescent="0.2">
      <c r="A635" s="76"/>
      <c r="B635" s="76"/>
      <c r="C635" s="76"/>
      <c r="D635" s="75"/>
      <c r="E635" s="76"/>
      <c r="F635" s="76"/>
      <c r="G635" s="76"/>
      <c r="H635" s="76"/>
      <c r="I635" s="147"/>
      <c r="J635" s="148"/>
      <c r="K635" s="147"/>
      <c r="L635" s="148"/>
      <c r="M635" s="39"/>
      <c r="N635" s="39"/>
      <c r="O635" s="39"/>
    </row>
    <row r="636" spans="1:15" ht="15" x14ac:dyDescent="0.2">
      <c r="A636" s="76"/>
      <c r="B636" s="76"/>
      <c r="C636" s="76"/>
      <c r="D636" s="75"/>
      <c r="E636" s="76"/>
      <c r="F636" s="76"/>
      <c r="G636" s="76"/>
      <c r="H636" s="76"/>
      <c r="I636" s="147"/>
      <c r="J636" s="148"/>
      <c r="K636" s="147"/>
      <c r="L636" s="148"/>
      <c r="M636" s="39"/>
      <c r="N636" s="39"/>
      <c r="O636" s="39"/>
    </row>
    <row r="637" spans="1:15" ht="15" x14ac:dyDescent="0.2">
      <c r="A637" s="76"/>
      <c r="B637" s="76"/>
      <c r="C637" s="76"/>
      <c r="D637" s="75"/>
      <c r="E637" s="76"/>
      <c r="F637" s="76"/>
      <c r="G637" s="76"/>
      <c r="H637" s="76"/>
      <c r="I637" s="147"/>
      <c r="J637" s="148"/>
      <c r="K637" s="147"/>
      <c r="L637" s="148"/>
      <c r="M637" s="39"/>
      <c r="N637" s="39"/>
      <c r="O637" s="39"/>
    </row>
    <row r="638" spans="1:15" ht="15" x14ac:dyDescent="0.2">
      <c r="A638" s="76"/>
      <c r="B638" s="76"/>
      <c r="C638" s="76"/>
      <c r="D638" s="75"/>
      <c r="E638" s="76"/>
      <c r="F638" s="76"/>
      <c r="G638" s="76"/>
      <c r="H638" s="76"/>
      <c r="I638" s="147"/>
      <c r="J638" s="148"/>
      <c r="K638" s="147"/>
      <c r="L638" s="148"/>
      <c r="M638" s="39"/>
      <c r="N638" s="39"/>
      <c r="O638" s="39"/>
    </row>
    <row r="639" spans="1:15" ht="15" x14ac:dyDescent="0.2">
      <c r="A639" s="76"/>
      <c r="B639" s="76"/>
      <c r="C639" s="76"/>
      <c r="D639" s="75"/>
      <c r="E639" s="76"/>
      <c r="F639" s="76"/>
      <c r="G639" s="76"/>
      <c r="H639" s="76"/>
      <c r="I639" s="147"/>
      <c r="J639" s="148"/>
      <c r="K639" s="147"/>
      <c r="L639" s="148"/>
      <c r="M639" s="39"/>
      <c r="N639" s="39"/>
      <c r="O639" s="39"/>
    </row>
    <row r="640" spans="1:15" ht="15" x14ac:dyDescent="0.2">
      <c r="A640" s="76"/>
      <c r="B640" s="76"/>
      <c r="C640" s="76"/>
      <c r="D640" s="75"/>
      <c r="E640" s="76"/>
      <c r="F640" s="76"/>
      <c r="G640" s="76"/>
      <c r="H640" s="76"/>
      <c r="I640" s="147"/>
      <c r="J640" s="148"/>
      <c r="K640" s="147"/>
      <c r="L640" s="148"/>
      <c r="M640" s="39"/>
      <c r="N640" s="39"/>
      <c r="O640" s="39"/>
    </row>
    <row r="641" spans="1:15" ht="15" x14ac:dyDescent="0.2">
      <c r="A641" s="76"/>
      <c r="B641" s="76"/>
      <c r="C641" s="76"/>
      <c r="D641" s="75"/>
      <c r="E641" s="76"/>
      <c r="F641" s="76"/>
      <c r="G641" s="76"/>
      <c r="H641" s="76"/>
      <c r="I641" s="147"/>
      <c r="J641" s="148"/>
      <c r="K641" s="147"/>
      <c r="L641" s="148"/>
      <c r="M641" s="39"/>
      <c r="N641" s="39"/>
      <c r="O641" s="39"/>
    </row>
    <row r="642" spans="1:15" ht="15" x14ac:dyDescent="0.2">
      <c r="A642" s="76"/>
      <c r="B642" s="76"/>
      <c r="C642" s="76"/>
      <c r="D642" s="75"/>
      <c r="E642" s="76"/>
      <c r="F642" s="76"/>
      <c r="G642" s="76"/>
      <c r="H642" s="76"/>
      <c r="I642" s="147"/>
      <c r="J642" s="148"/>
      <c r="K642" s="147"/>
      <c r="L642" s="148"/>
      <c r="M642" s="39"/>
      <c r="N642" s="39"/>
      <c r="O642" s="39"/>
    </row>
    <row r="643" spans="1:15" ht="15" x14ac:dyDescent="0.2">
      <c r="A643" s="76"/>
      <c r="B643" s="76"/>
      <c r="C643" s="76"/>
      <c r="D643" s="75"/>
      <c r="E643" s="76"/>
      <c r="F643" s="76"/>
      <c r="G643" s="76"/>
      <c r="H643" s="76"/>
      <c r="I643" s="147"/>
      <c r="J643" s="148"/>
      <c r="K643" s="147"/>
      <c r="L643" s="148"/>
      <c r="M643" s="39"/>
      <c r="N643" s="39"/>
      <c r="O643" s="39"/>
    </row>
    <row r="644" spans="1:15" ht="15" x14ac:dyDescent="0.2">
      <c r="A644" s="76"/>
      <c r="B644" s="76"/>
      <c r="C644" s="76"/>
      <c r="D644" s="75"/>
      <c r="E644" s="76"/>
      <c r="F644" s="76"/>
      <c r="G644" s="76"/>
      <c r="H644" s="76"/>
      <c r="I644" s="147"/>
      <c r="J644" s="148"/>
      <c r="K644" s="147"/>
      <c r="L644" s="148"/>
      <c r="M644" s="39"/>
      <c r="N644" s="39"/>
      <c r="O644" s="39"/>
    </row>
    <row r="645" spans="1:15" ht="15" x14ac:dyDescent="0.2">
      <c r="A645" s="76"/>
      <c r="B645" s="76"/>
      <c r="C645" s="76"/>
      <c r="D645" s="75"/>
      <c r="E645" s="76"/>
      <c r="F645" s="76"/>
      <c r="G645" s="76"/>
      <c r="H645" s="76"/>
      <c r="I645" s="147"/>
      <c r="J645" s="148"/>
      <c r="K645" s="147"/>
      <c r="L645" s="148"/>
      <c r="M645" s="39"/>
      <c r="N645" s="39"/>
      <c r="O645" s="39"/>
    </row>
    <row r="646" spans="1:15" ht="15" x14ac:dyDescent="0.2">
      <c r="A646" s="76"/>
      <c r="B646" s="76"/>
      <c r="C646" s="76"/>
      <c r="D646" s="75"/>
      <c r="E646" s="76"/>
      <c r="F646" s="76"/>
      <c r="G646" s="76"/>
      <c r="H646" s="76"/>
      <c r="I646" s="147"/>
      <c r="J646" s="148"/>
      <c r="K646" s="147"/>
      <c r="L646" s="148"/>
      <c r="M646" s="39"/>
      <c r="N646" s="39"/>
      <c r="O646" s="39"/>
    </row>
    <row r="647" spans="1:15" ht="15" x14ac:dyDescent="0.2">
      <c r="A647" s="76"/>
      <c r="B647" s="76"/>
      <c r="C647" s="76"/>
      <c r="D647" s="75"/>
      <c r="E647" s="76"/>
      <c r="F647" s="76"/>
      <c r="G647" s="76"/>
      <c r="H647" s="76"/>
      <c r="I647" s="147"/>
      <c r="J647" s="148"/>
      <c r="K647" s="147"/>
      <c r="L647" s="148"/>
      <c r="M647" s="39"/>
      <c r="N647" s="39"/>
      <c r="O647" s="39"/>
    </row>
    <row r="648" spans="1:15" ht="15" x14ac:dyDescent="0.2">
      <c r="A648" s="76"/>
      <c r="B648" s="76"/>
      <c r="C648" s="76"/>
      <c r="D648" s="75"/>
      <c r="E648" s="76"/>
      <c r="F648" s="76"/>
      <c r="G648" s="76"/>
      <c r="H648" s="76"/>
      <c r="I648" s="147"/>
      <c r="J648" s="148"/>
      <c r="K648" s="147"/>
      <c r="L648" s="148"/>
      <c r="M648" s="39"/>
      <c r="N648" s="39"/>
      <c r="O648" s="39"/>
    </row>
    <row r="649" spans="1:15" ht="15" x14ac:dyDescent="0.2">
      <c r="A649" s="76"/>
      <c r="B649" s="76"/>
      <c r="C649" s="76"/>
      <c r="D649" s="75"/>
      <c r="E649" s="76"/>
      <c r="F649" s="76"/>
      <c r="G649" s="76"/>
      <c r="H649" s="76"/>
      <c r="I649" s="147"/>
      <c r="J649" s="148"/>
      <c r="K649" s="147"/>
      <c r="L649" s="148"/>
      <c r="M649" s="39"/>
      <c r="N649" s="39"/>
      <c r="O649" s="39"/>
    </row>
    <row r="650" spans="1:15" ht="15" x14ac:dyDescent="0.2">
      <c r="A650" s="76"/>
      <c r="B650" s="76"/>
      <c r="C650" s="76"/>
      <c r="D650" s="75"/>
      <c r="E650" s="76"/>
      <c r="F650" s="76"/>
      <c r="G650" s="76"/>
      <c r="H650" s="76"/>
      <c r="I650" s="147"/>
      <c r="J650" s="148"/>
      <c r="K650" s="147"/>
      <c r="L650" s="148"/>
      <c r="M650" s="39"/>
      <c r="N650" s="39"/>
      <c r="O650" s="39"/>
    </row>
    <row r="651" spans="1:15" ht="15" x14ac:dyDescent="0.2">
      <c r="A651" s="76"/>
      <c r="B651" s="76"/>
      <c r="C651" s="76"/>
      <c r="D651" s="75"/>
      <c r="E651" s="76"/>
      <c r="F651" s="76"/>
      <c r="G651" s="76"/>
      <c r="H651" s="76"/>
      <c r="I651" s="147"/>
      <c r="J651" s="148"/>
      <c r="K651" s="147"/>
      <c r="L651" s="148"/>
      <c r="M651" s="39"/>
      <c r="N651" s="39"/>
      <c r="O651" s="39"/>
    </row>
    <row r="652" spans="1:15" ht="15" x14ac:dyDescent="0.2">
      <c r="A652" s="76"/>
      <c r="B652" s="76"/>
      <c r="C652" s="76"/>
      <c r="D652" s="75"/>
      <c r="E652" s="76"/>
      <c r="F652" s="76"/>
      <c r="G652" s="76"/>
      <c r="H652" s="76"/>
      <c r="I652" s="147"/>
      <c r="J652" s="148"/>
      <c r="K652" s="147"/>
      <c r="L652" s="148"/>
      <c r="M652" s="39"/>
      <c r="N652" s="39"/>
      <c r="O652" s="39"/>
    </row>
    <row r="653" spans="1:15" ht="15" x14ac:dyDescent="0.2">
      <c r="A653" s="76"/>
      <c r="B653" s="76"/>
      <c r="C653" s="76"/>
      <c r="D653" s="75"/>
      <c r="E653" s="76"/>
      <c r="F653" s="76"/>
      <c r="G653" s="76"/>
      <c r="H653" s="76"/>
      <c r="I653" s="147"/>
      <c r="J653" s="148"/>
      <c r="K653" s="147"/>
      <c r="L653" s="148"/>
      <c r="M653" s="39"/>
      <c r="N653" s="39"/>
      <c r="O653" s="39"/>
    </row>
    <row r="654" spans="1:15" ht="15" x14ac:dyDescent="0.2">
      <c r="A654" s="76"/>
      <c r="B654" s="76"/>
      <c r="C654" s="76"/>
      <c r="D654" s="75"/>
      <c r="E654" s="76"/>
      <c r="F654" s="76"/>
      <c r="G654" s="76"/>
      <c r="H654" s="76"/>
      <c r="I654" s="147"/>
      <c r="J654" s="148"/>
      <c r="K654" s="147"/>
      <c r="L654" s="148"/>
      <c r="M654" s="39"/>
      <c r="N654" s="39"/>
      <c r="O654" s="39"/>
    </row>
    <row r="655" spans="1:15" ht="15" x14ac:dyDescent="0.2">
      <c r="A655" s="76"/>
      <c r="B655" s="76"/>
      <c r="C655" s="76"/>
      <c r="D655" s="75"/>
      <c r="E655" s="76"/>
      <c r="F655" s="76"/>
      <c r="G655" s="76"/>
      <c r="H655" s="76"/>
      <c r="I655" s="147"/>
      <c r="J655" s="148"/>
      <c r="K655" s="147"/>
      <c r="L655" s="148"/>
      <c r="M655" s="39"/>
      <c r="N655" s="39"/>
      <c r="O655" s="39"/>
    </row>
    <row r="656" spans="1:15" ht="15" x14ac:dyDescent="0.2">
      <c r="A656" s="76"/>
      <c r="B656" s="76"/>
      <c r="C656" s="76"/>
      <c r="D656" s="75"/>
      <c r="E656" s="76"/>
      <c r="F656" s="76"/>
      <c r="G656" s="76"/>
      <c r="H656" s="76"/>
      <c r="I656" s="147"/>
      <c r="J656" s="148"/>
      <c r="K656" s="147"/>
      <c r="L656" s="148"/>
      <c r="M656" s="39"/>
      <c r="N656" s="39"/>
      <c r="O656" s="39"/>
    </row>
    <row r="657" spans="1:15" ht="15" x14ac:dyDescent="0.2">
      <c r="A657" s="76"/>
      <c r="B657" s="76"/>
      <c r="C657" s="76"/>
      <c r="D657" s="75"/>
      <c r="E657" s="76"/>
      <c r="F657" s="76"/>
      <c r="G657" s="76"/>
      <c r="H657" s="76"/>
      <c r="I657" s="147"/>
      <c r="J657" s="148"/>
      <c r="K657" s="147"/>
      <c r="L657" s="148"/>
      <c r="M657" s="39"/>
      <c r="N657" s="39"/>
      <c r="O657" s="39"/>
    </row>
    <row r="658" spans="1:15" ht="15" x14ac:dyDescent="0.2">
      <c r="A658" s="76"/>
      <c r="B658" s="76"/>
      <c r="C658" s="76"/>
      <c r="D658" s="75"/>
      <c r="E658" s="76"/>
      <c r="F658" s="76"/>
      <c r="G658" s="76"/>
      <c r="H658" s="76"/>
      <c r="I658" s="147"/>
      <c r="J658" s="148"/>
      <c r="K658" s="147"/>
      <c r="L658" s="148"/>
      <c r="M658" s="39"/>
      <c r="N658" s="39"/>
      <c r="O658" s="39"/>
    </row>
    <row r="659" spans="1:15" ht="15" x14ac:dyDescent="0.2">
      <c r="A659" s="76"/>
      <c r="B659" s="76"/>
      <c r="C659" s="76"/>
      <c r="D659" s="75"/>
      <c r="E659" s="76"/>
      <c r="F659" s="76"/>
      <c r="G659" s="76"/>
      <c r="H659" s="76"/>
      <c r="I659" s="147"/>
      <c r="J659" s="148"/>
      <c r="K659" s="147"/>
      <c r="L659" s="148"/>
      <c r="M659" s="39"/>
      <c r="N659" s="39"/>
      <c r="O659" s="39"/>
    </row>
    <row r="660" spans="1:15" ht="15" x14ac:dyDescent="0.2">
      <c r="A660" s="76"/>
      <c r="B660" s="76"/>
      <c r="C660" s="76"/>
      <c r="D660" s="75"/>
      <c r="E660" s="76"/>
      <c r="F660" s="76"/>
      <c r="G660" s="76"/>
      <c r="H660" s="76"/>
      <c r="I660" s="147"/>
      <c r="J660" s="148"/>
      <c r="K660" s="147"/>
      <c r="L660" s="148"/>
      <c r="M660" s="39"/>
      <c r="N660" s="39"/>
      <c r="O660" s="39"/>
    </row>
    <row r="661" spans="1:15" ht="15" x14ac:dyDescent="0.2">
      <c r="A661" s="76"/>
      <c r="B661" s="76"/>
      <c r="C661" s="76"/>
      <c r="D661" s="75"/>
      <c r="E661" s="76"/>
      <c r="F661" s="76"/>
      <c r="G661" s="76"/>
      <c r="H661" s="76"/>
      <c r="I661" s="147"/>
      <c r="J661" s="148"/>
      <c r="K661" s="147"/>
      <c r="L661" s="148"/>
      <c r="M661" s="39"/>
      <c r="N661" s="39"/>
      <c r="O661" s="39"/>
    </row>
    <row r="662" spans="1:15" ht="15" x14ac:dyDescent="0.2">
      <c r="A662" s="76"/>
      <c r="B662" s="76"/>
      <c r="C662" s="76"/>
      <c r="D662" s="75"/>
      <c r="E662" s="76"/>
      <c r="F662" s="76"/>
      <c r="G662" s="76"/>
      <c r="H662" s="76"/>
      <c r="I662" s="147"/>
      <c r="J662" s="148"/>
      <c r="K662" s="147"/>
      <c r="L662" s="148"/>
      <c r="M662" s="39"/>
      <c r="N662" s="39"/>
      <c r="O662" s="39"/>
    </row>
    <row r="663" spans="1:15" ht="15" x14ac:dyDescent="0.2">
      <c r="A663" s="76"/>
      <c r="B663" s="76"/>
      <c r="C663" s="76"/>
      <c r="D663" s="75"/>
      <c r="E663" s="76"/>
      <c r="F663" s="76"/>
      <c r="G663" s="76"/>
      <c r="H663" s="76"/>
      <c r="I663" s="147"/>
      <c r="J663" s="148"/>
      <c r="K663" s="147"/>
      <c r="L663" s="148"/>
      <c r="M663" s="39"/>
      <c r="N663" s="39"/>
      <c r="O663" s="39"/>
    </row>
    <row r="664" spans="1:15" ht="15" x14ac:dyDescent="0.2">
      <c r="A664" s="76"/>
      <c r="B664" s="76"/>
      <c r="C664" s="76"/>
      <c r="D664" s="75"/>
      <c r="E664" s="76"/>
      <c r="F664" s="76"/>
      <c r="G664" s="76"/>
      <c r="H664" s="76"/>
      <c r="I664" s="147"/>
      <c r="J664" s="148"/>
      <c r="K664" s="147"/>
      <c r="L664" s="148"/>
      <c r="M664" s="39"/>
      <c r="N664" s="39"/>
      <c r="O664" s="39"/>
    </row>
    <row r="665" spans="1:15" ht="15" x14ac:dyDescent="0.2">
      <c r="A665" s="76"/>
      <c r="B665" s="76"/>
      <c r="C665" s="76"/>
      <c r="D665" s="75"/>
      <c r="E665" s="76"/>
      <c r="F665" s="76"/>
      <c r="G665" s="76"/>
      <c r="H665" s="76"/>
      <c r="I665" s="147"/>
      <c r="J665" s="148"/>
      <c r="K665" s="147"/>
      <c r="L665" s="148"/>
      <c r="M665" s="39"/>
      <c r="N665" s="39"/>
      <c r="O665" s="39"/>
    </row>
    <row r="666" spans="1:15" ht="15" x14ac:dyDescent="0.2">
      <c r="A666" s="76"/>
      <c r="B666" s="76"/>
      <c r="C666" s="76"/>
      <c r="D666" s="75"/>
      <c r="E666" s="76"/>
      <c r="F666" s="76"/>
      <c r="G666" s="76"/>
      <c r="H666" s="76"/>
      <c r="I666" s="147"/>
      <c r="J666" s="148"/>
      <c r="K666" s="147"/>
      <c r="L666" s="148"/>
      <c r="M666" s="39"/>
      <c r="N666" s="39"/>
      <c r="O666" s="39"/>
    </row>
    <row r="667" spans="1:15" ht="15" x14ac:dyDescent="0.2">
      <c r="A667" s="76"/>
      <c r="B667" s="76"/>
      <c r="C667" s="76"/>
      <c r="D667" s="75"/>
      <c r="E667" s="76"/>
      <c r="F667" s="76"/>
      <c r="G667" s="76"/>
      <c r="H667" s="76"/>
      <c r="I667" s="147"/>
      <c r="J667" s="148"/>
      <c r="K667" s="147"/>
      <c r="L667" s="148"/>
      <c r="M667" s="39"/>
      <c r="N667" s="39"/>
      <c r="O667" s="39"/>
    </row>
    <row r="668" spans="1:15" ht="15" x14ac:dyDescent="0.2">
      <c r="A668" s="76"/>
      <c r="B668" s="76"/>
      <c r="C668" s="76"/>
      <c r="D668" s="75"/>
      <c r="E668" s="76"/>
      <c r="F668" s="76"/>
      <c r="G668" s="76"/>
      <c r="H668" s="76"/>
      <c r="I668" s="147"/>
      <c r="J668" s="148"/>
      <c r="K668" s="147"/>
      <c r="L668" s="148"/>
      <c r="M668" s="39"/>
      <c r="N668" s="39"/>
      <c r="O668" s="39"/>
    </row>
    <row r="669" spans="1:15" ht="15" x14ac:dyDescent="0.2">
      <c r="A669" s="76"/>
      <c r="B669" s="76"/>
      <c r="C669" s="76"/>
      <c r="D669" s="75"/>
      <c r="E669" s="76"/>
      <c r="F669" s="76"/>
      <c r="G669" s="76"/>
      <c r="H669" s="76"/>
      <c r="I669" s="147"/>
      <c r="J669" s="148"/>
      <c r="K669" s="147"/>
      <c r="L669" s="148"/>
      <c r="M669" s="39"/>
      <c r="N669" s="39"/>
      <c r="O669" s="39"/>
    </row>
    <row r="670" spans="1:15" ht="15" x14ac:dyDescent="0.2">
      <c r="A670" s="76"/>
      <c r="B670" s="76"/>
      <c r="C670" s="76"/>
      <c r="D670" s="75"/>
      <c r="E670" s="76"/>
      <c r="F670" s="76"/>
      <c r="G670" s="76"/>
      <c r="H670" s="76"/>
      <c r="I670" s="147"/>
      <c r="J670" s="148"/>
      <c r="K670" s="147"/>
      <c r="L670" s="148"/>
      <c r="M670" s="39"/>
      <c r="N670" s="39"/>
      <c r="O670" s="39"/>
    </row>
    <row r="671" spans="1:15" ht="15" x14ac:dyDescent="0.2">
      <c r="A671" s="76"/>
      <c r="B671" s="76"/>
      <c r="C671" s="76"/>
      <c r="D671" s="75"/>
      <c r="E671" s="76"/>
      <c r="F671" s="76"/>
      <c r="G671" s="76"/>
      <c r="H671" s="76"/>
      <c r="I671" s="147"/>
      <c r="J671" s="148"/>
      <c r="K671" s="147"/>
      <c r="L671" s="148"/>
      <c r="M671" s="39"/>
      <c r="N671" s="39"/>
      <c r="O671" s="39"/>
    </row>
    <row r="672" spans="1:15" ht="15" x14ac:dyDescent="0.2">
      <c r="A672" s="76"/>
      <c r="B672" s="76"/>
      <c r="C672" s="76"/>
      <c r="D672" s="75"/>
      <c r="E672" s="76"/>
      <c r="F672" s="76"/>
      <c r="G672" s="76"/>
      <c r="H672" s="76"/>
      <c r="I672" s="147"/>
      <c r="J672" s="148"/>
      <c r="K672" s="147"/>
      <c r="L672" s="148"/>
      <c r="M672" s="39"/>
      <c r="N672" s="39"/>
      <c r="O672" s="39"/>
    </row>
    <row r="673" spans="1:15" ht="15" x14ac:dyDescent="0.2">
      <c r="A673" s="76"/>
      <c r="B673" s="76"/>
      <c r="C673" s="76"/>
      <c r="D673" s="75"/>
      <c r="E673" s="76"/>
      <c r="F673" s="76"/>
      <c r="G673" s="76"/>
      <c r="H673" s="76"/>
      <c r="I673" s="147"/>
      <c r="J673" s="148"/>
      <c r="K673" s="147"/>
      <c r="L673" s="148"/>
      <c r="M673" s="39"/>
      <c r="N673" s="39"/>
      <c r="O673" s="39"/>
    </row>
    <row r="674" spans="1:15" ht="15" x14ac:dyDescent="0.2">
      <c r="A674" s="76"/>
      <c r="B674" s="76"/>
      <c r="C674" s="76"/>
      <c r="D674" s="75"/>
      <c r="E674" s="76"/>
      <c r="F674" s="76"/>
      <c r="G674" s="76"/>
      <c r="H674" s="76"/>
      <c r="I674" s="147"/>
      <c r="J674" s="148"/>
      <c r="K674" s="147"/>
      <c r="L674" s="148"/>
      <c r="M674" s="39"/>
      <c r="N674" s="39"/>
      <c r="O674" s="39"/>
    </row>
    <row r="675" spans="1:15" ht="15" x14ac:dyDescent="0.2">
      <c r="A675" s="76"/>
      <c r="B675" s="76"/>
      <c r="C675" s="76"/>
      <c r="D675" s="75"/>
      <c r="E675" s="76"/>
      <c r="F675" s="76"/>
      <c r="G675" s="76"/>
      <c r="H675" s="76"/>
      <c r="I675" s="147"/>
      <c r="J675" s="148"/>
      <c r="K675" s="147"/>
      <c r="L675" s="148"/>
      <c r="M675" s="39"/>
      <c r="N675" s="39"/>
      <c r="O675" s="39"/>
    </row>
    <row r="676" spans="1:15" ht="15" x14ac:dyDescent="0.2">
      <c r="A676" s="76"/>
      <c r="B676" s="76"/>
      <c r="C676" s="76"/>
      <c r="D676" s="75"/>
      <c r="E676" s="76"/>
      <c r="F676" s="76"/>
      <c r="G676" s="76"/>
      <c r="H676" s="76"/>
      <c r="I676" s="147"/>
      <c r="J676" s="148"/>
      <c r="K676" s="147"/>
      <c r="L676" s="148"/>
      <c r="M676" s="39"/>
      <c r="N676" s="39"/>
      <c r="O676" s="39"/>
    </row>
    <row r="677" spans="1:15" ht="15" x14ac:dyDescent="0.2">
      <c r="A677" s="76"/>
      <c r="B677" s="76"/>
      <c r="C677" s="76"/>
      <c r="D677" s="75"/>
      <c r="E677" s="76"/>
      <c r="F677" s="76"/>
      <c r="G677" s="76"/>
      <c r="H677" s="76"/>
      <c r="I677" s="147"/>
      <c r="J677" s="148"/>
      <c r="K677" s="147"/>
      <c r="L677" s="148"/>
      <c r="M677" s="39"/>
      <c r="N677" s="39"/>
      <c r="O677" s="39"/>
    </row>
    <row r="678" spans="1:15" ht="15" x14ac:dyDescent="0.2">
      <c r="A678" s="76"/>
      <c r="B678" s="76"/>
      <c r="C678" s="76"/>
      <c r="D678" s="75"/>
      <c r="E678" s="76"/>
      <c r="F678" s="76"/>
      <c r="G678" s="76"/>
      <c r="H678" s="76"/>
      <c r="I678" s="147"/>
      <c r="J678" s="148"/>
      <c r="K678" s="147"/>
      <c r="L678" s="148"/>
      <c r="M678" s="39"/>
      <c r="N678" s="39"/>
      <c r="O678" s="39"/>
    </row>
    <row r="679" spans="1:15" ht="15" x14ac:dyDescent="0.2">
      <c r="A679" s="76"/>
      <c r="B679" s="76"/>
      <c r="C679" s="76"/>
      <c r="D679" s="75"/>
      <c r="E679" s="76"/>
      <c r="F679" s="76"/>
      <c r="G679" s="76"/>
      <c r="H679" s="76"/>
      <c r="I679" s="147"/>
      <c r="J679" s="148"/>
      <c r="K679" s="147"/>
      <c r="L679" s="148"/>
      <c r="M679" s="39"/>
      <c r="N679" s="39"/>
      <c r="O679" s="39"/>
    </row>
    <row r="680" spans="1:15" ht="15" x14ac:dyDescent="0.2">
      <c r="A680" s="76"/>
      <c r="B680" s="76"/>
      <c r="C680" s="76"/>
      <c r="D680" s="75"/>
      <c r="E680" s="76"/>
      <c r="F680" s="76"/>
      <c r="G680" s="76"/>
      <c r="H680" s="76"/>
      <c r="I680" s="147"/>
      <c r="J680" s="148"/>
      <c r="K680" s="147"/>
      <c r="L680" s="148"/>
      <c r="M680" s="39"/>
      <c r="N680" s="39"/>
      <c r="O680" s="39"/>
    </row>
    <row r="681" spans="1:15" ht="15" x14ac:dyDescent="0.2">
      <c r="A681" s="76"/>
      <c r="B681" s="76"/>
      <c r="C681" s="76"/>
      <c r="D681" s="75"/>
      <c r="E681" s="76"/>
      <c r="F681" s="76"/>
      <c r="G681" s="76"/>
      <c r="H681" s="76"/>
      <c r="I681" s="147"/>
      <c r="J681" s="148"/>
      <c r="K681" s="147"/>
      <c r="L681" s="148"/>
      <c r="M681" s="39"/>
      <c r="N681" s="39"/>
      <c r="O681" s="39"/>
    </row>
    <row r="682" spans="1:15" ht="15" x14ac:dyDescent="0.2">
      <c r="A682" s="76"/>
      <c r="B682" s="76"/>
      <c r="C682" s="76"/>
      <c r="D682" s="75"/>
      <c r="E682" s="76"/>
      <c r="F682" s="76"/>
      <c r="G682" s="76"/>
      <c r="H682" s="76"/>
      <c r="I682" s="147"/>
      <c r="J682" s="148"/>
      <c r="K682" s="147"/>
      <c r="L682" s="148"/>
      <c r="M682" s="39"/>
      <c r="N682" s="39"/>
      <c r="O682" s="39"/>
    </row>
    <row r="683" spans="1:15" ht="15" x14ac:dyDescent="0.2">
      <c r="A683" s="76"/>
      <c r="B683" s="76"/>
      <c r="C683" s="76"/>
      <c r="D683" s="75"/>
      <c r="E683" s="76"/>
      <c r="F683" s="76"/>
      <c r="G683" s="76"/>
      <c r="H683" s="76"/>
      <c r="I683" s="147"/>
      <c r="J683" s="148"/>
      <c r="K683" s="147"/>
      <c r="L683" s="148"/>
      <c r="M683" s="39"/>
      <c r="N683" s="39"/>
      <c r="O683" s="39"/>
    </row>
    <row r="684" spans="1:15" ht="15" x14ac:dyDescent="0.2">
      <c r="A684" s="76"/>
      <c r="B684" s="76"/>
      <c r="C684" s="76"/>
      <c r="D684" s="75"/>
      <c r="E684" s="76"/>
      <c r="F684" s="76"/>
      <c r="G684" s="76"/>
      <c r="H684" s="76"/>
      <c r="I684" s="147"/>
      <c r="J684" s="148"/>
      <c r="K684" s="147"/>
      <c r="L684" s="148"/>
      <c r="M684" s="39"/>
      <c r="N684" s="39"/>
      <c r="O684" s="39"/>
    </row>
    <row r="685" spans="1:15" ht="15" x14ac:dyDescent="0.2">
      <c r="A685" s="76"/>
      <c r="B685" s="76"/>
      <c r="C685" s="76"/>
      <c r="D685" s="75"/>
      <c r="E685" s="76"/>
      <c r="F685" s="76"/>
      <c r="G685" s="76"/>
      <c r="H685" s="76"/>
      <c r="I685" s="147"/>
      <c r="J685" s="148"/>
      <c r="K685" s="147"/>
      <c r="L685" s="148"/>
      <c r="M685" s="39"/>
      <c r="N685" s="39"/>
      <c r="O685" s="39"/>
    </row>
    <row r="686" spans="1:15" ht="15" x14ac:dyDescent="0.2">
      <c r="A686" s="76"/>
      <c r="B686" s="76"/>
      <c r="C686" s="76"/>
      <c r="D686" s="75"/>
      <c r="E686" s="76"/>
      <c r="F686" s="76"/>
      <c r="G686" s="76"/>
      <c r="H686" s="76"/>
      <c r="I686" s="147"/>
      <c r="J686" s="148"/>
      <c r="K686" s="147"/>
      <c r="L686" s="148"/>
      <c r="M686" s="39"/>
      <c r="N686" s="39"/>
      <c r="O686" s="39"/>
    </row>
    <row r="687" spans="1:15" ht="15" x14ac:dyDescent="0.2">
      <c r="A687" s="76"/>
      <c r="B687" s="76"/>
      <c r="C687" s="76"/>
      <c r="D687" s="75"/>
      <c r="E687" s="76"/>
      <c r="F687" s="76"/>
      <c r="G687" s="76"/>
      <c r="H687" s="76"/>
      <c r="I687" s="147"/>
      <c r="J687" s="148"/>
      <c r="K687" s="147"/>
      <c r="L687" s="148"/>
      <c r="M687" s="39"/>
      <c r="N687" s="39"/>
      <c r="O687" s="39"/>
    </row>
    <row r="688" spans="1:15" ht="15" x14ac:dyDescent="0.2">
      <c r="A688" s="76"/>
      <c r="B688" s="76"/>
      <c r="C688" s="76"/>
      <c r="D688" s="75"/>
      <c r="E688" s="76"/>
      <c r="F688" s="76"/>
      <c r="G688" s="76"/>
      <c r="H688" s="76"/>
      <c r="I688" s="147"/>
      <c r="J688" s="148"/>
      <c r="K688" s="147"/>
      <c r="L688" s="148"/>
      <c r="M688" s="39"/>
      <c r="N688" s="39"/>
      <c r="O688" s="39"/>
    </row>
    <row r="689" spans="1:15" ht="15" x14ac:dyDescent="0.2">
      <c r="A689" s="76"/>
      <c r="B689" s="76"/>
      <c r="C689" s="76"/>
      <c r="D689" s="75"/>
      <c r="E689" s="76"/>
      <c r="F689" s="76"/>
      <c r="G689" s="76"/>
      <c r="H689" s="76"/>
      <c r="I689" s="147"/>
      <c r="J689" s="148"/>
      <c r="K689" s="147"/>
      <c r="L689" s="148"/>
      <c r="M689" s="39"/>
      <c r="N689" s="39"/>
      <c r="O689" s="39"/>
    </row>
    <row r="690" spans="1:15" ht="15" x14ac:dyDescent="0.2">
      <c r="A690" s="76"/>
      <c r="B690" s="76"/>
      <c r="C690" s="76"/>
      <c r="D690" s="75"/>
      <c r="E690" s="76"/>
      <c r="F690" s="76"/>
      <c r="G690" s="76"/>
      <c r="H690" s="76"/>
      <c r="I690" s="147"/>
      <c r="J690" s="148"/>
      <c r="K690" s="147"/>
      <c r="L690" s="148"/>
      <c r="M690" s="39"/>
      <c r="N690" s="39"/>
      <c r="O690" s="39"/>
    </row>
    <row r="691" spans="1:15" ht="15" x14ac:dyDescent="0.2">
      <c r="A691" s="76"/>
      <c r="B691" s="76"/>
      <c r="C691" s="76"/>
      <c r="D691" s="75"/>
      <c r="E691" s="76"/>
      <c r="F691" s="76"/>
      <c r="G691" s="76"/>
      <c r="H691" s="76"/>
      <c r="I691" s="147"/>
      <c r="J691" s="148"/>
      <c r="K691" s="147"/>
      <c r="L691" s="148"/>
      <c r="M691" s="39"/>
      <c r="N691" s="39"/>
      <c r="O691" s="39"/>
    </row>
    <row r="692" spans="1:15" ht="15" x14ac:dyDescent="0.2">
      <c r="A692" s="76"/>
      <c r="B692" s="76"/>
      <c r="C692" s="76"/>
      <c r="D692" s="75"/>
      <c r="E692" s="76"/>
      <c r="F692" s="76"/>
      <c r="G692" s="76"/>
      <c r="H692" s="76"/>
      <c r="I692" s="147"/>
      <c r="J692" s="148"/>
      <c r="K692" s="147"/>
      <c r="L692" s="148"/>
      <c r="M692" s="39"/>
      <c r="N692" s="39"/>
      <c r="O692" s="39"/>
    </row>
    <row r="693" spans="1:15" ht="15" x14ac:dyDescent="0.2">
      <c r="A693" s="76"/>
      <c r="B693" s="76"/>
      <c r="C693" s="76"/>
      <c r="D693" s="75"/>
      <c r="E693" s="76"/>
      <c r="F693" s="76"/>
      <c r="G693" s="76"/>
      <c r="H693" s="76"/>
      <c r="I693" s="147"/>
      <c r="J693" s="148"/>
      <c r="K693" s="147"/>
      <c r="L693" s="148"/>
      <c r="M693" s="39"/>
      <c r="N693" s="39"/>
      <c r="O693" s="39"/>
    </row>
    <row r="694" spans="1:15" ht="15" x14ac:dyDescent="0.2">
      <c r="A694" s="76"/>
      <c r="B694" s="76"/>
      <c r="C694" s="76"/>
      <c r="D694" s="75"/>
      <c r="E694" s="76"/>
      <c r="F694" s="76"/>
      <c r="G694" s="76"/>
      <c r="H694" s="76"/>
      <c r="I694" s="147"/>
      <c r="J694" s="148"/>
      <c r="K694" s="147"/>
      <c r="L694" s="148"/>
      <c r="M694" s="39"/>
      <c r="N694" s="39"/>
      <c r="O694" s="39"/>
    </row>
    <row r="695" spans="1:15" ht="15" x14ac:dyDescent="0.2">
      <c r="A695" s="76"/>
      <c r="B695" s="76"/>
      <c r="C695" s="76"/>
      <c r="D695" s="75"/>
      <c r="E695" s="76"/>
      <c r="F695" s="76"/>
      <c r="G695" s="76"/>
      <c r="H695" s="76"/>
      <c r="I695" s="147"/>
      <c r="J695" s="148"/>
      <c r="K695" s="147"/>
      <c r="L695" s="148"/>
      <c r="M695" s="39"/>
      <c r="N695" s="39"/>
      <c r="O695" s="39"/>
    </row>
    <row r="696" spans="1:15" ht="15" x14ac:dyDescent="0.2">
      <c r="A696" s="76"/>
      <c r="B696" s="76"/>
      <c r="C696" s="76"/>
      <c r="D696" s="75"/>
      <c r="E696" s="76"/>
      <c r="F696" s="76"/>
      <c r="G696" s="76"/>
      <c r="H696" s="76"/>
      <c r="I696" s="147"/>
      <c r="J696" s="148"/>
      <c r="K696" s="147"/>
      <c r="L696" s="148"/>
      <c r="M696" s="39"/>
      <c r="N696" s="39"/>
      <c r="O696" s="39"/>
    </row>
    <row r="697" spans="1:15" ht="15" x14ac:dyDescent="0.2">
      <c r="A697" s="76"/>
      <c r="B697" s="76"/>
      <c r="C697" s="76"/>
      <c r="D697" s="75"/>
      <c r="E697" s="76"/>
      <c r="F697" s="76"/>
      <c r="G697" s="76"/>
      <c r="H697" s="76"/>
      <c r="I697" s="147"/>
      <c r="J697" s="148"/>
      <c r="K697" s="147"/>
      <c r="L697" s="148"/>
      <c r="M697" s="39"/>
      <c r="N697" s="39"/>
      <c r="O697" s="39"/>
    </row>
    <row r="698" spans="1:15" ht="15" x14ac:dyDescent="0.2">
      <c r="A698" s="76"/>
      <c r="B698" s="76"/>
      <c r="C698" s="76"/>
      <c r="D698" s="75"/>
      <c r="E698" s="76"/>
      <c r="F698" s="76"/>
      <c r="G698" s="76"/>
      <c r="H698" s="76"/>
      <c r="I698" s="147"/>
      <c r="J698" s="148"/>
      <c r="K698" s="147"/>
      <c r="L698" s="148"/>
      <c r="M698" s="39"/>
      <c r="N698" s="39"/>
      <c r="O698" s="39"/>
    </row>
    <row r="699" spans="1:15" ht="15" x14ac:dyDescent="0.2">
      <c r="A699" s="76"/>
      <c r="B699" s="76"/>
      <c r="C699" s="76"/>
      <c r="D699" s="75"/>
      <c r="E699" s="76"/>
      <c r="F699" s="76"/>
      <c r="G699" s="76"/>
      <c r="H699" s="76"/>
      <c r="I699" s="147"/>
      <c r="J699" s="148"/>
      <c r="K699" s="147"/>
      <c r="L699" s="148"/>
      <c r="M699" s="39"/>
      <c r="N699" s="39"/>
      <c r="O699" s="39"/>
    </row>
    <row r="700" spans="1:15" ht="15" x14ac:dyDescent="0.2">
      <c r="A700" s="76"/>
      <c r="B700" s="76"/>
      <c r="C700" s="76"/>
      <c r="D700" s="75"/>
      <c r="E700" s="76"/>
      <c r="F700" s="76"/>
      <c r="G700" s="76"/>
      <c r="H700" s="76"/>
      <c r="I700" s="147"/>
      <c r="J700" s="148"/>
      <c r="K700" s="147"/>
      <c r="L700" s="148"/>
      <c r="M700" s="39"/>
      <c r="N700" s="39"/>
      <c r="O700" s="39"/>
    </row>
    <row r="701" spans="1:15" ht="15" x14ac:dyDescent="0.2">
      <c r="A701" s="76"/>
      <c r="B701" s="76"/>
      <c r="C701" s="76"/>
      <c r="D701" s="75"/>
      <c r="E701" s="76"/>
      <c r="F701" s="76"/>
      <c r="G701" s="76"/>
      <c r="H701" s="76"/>
      <c r="I701" s="147"/>
      <c r="J701" s="148"/>
      <c r="K701" s="147"/>
      <c r="L701" s="148"/>
      <c r="M701" s="39"/>
      <c r="N701" s="39"/>
      <c r="O701" s="39"/>
    </row>
    <row r="702" spans="1:15" ht="15" x14ac:dyDescent="0.2">
      <c r="A702" s="76"/>
      <c r="B702" s="76"/>
      <c r="C702" s="76"/>
      <c r="D702" s="75"/>
      <c r="E702" s="76"/>
      <c r="F702" s="76"/>
      <c r="G702" s="76"/>
      <c r="H702" s="76"/>
      <c r="I702" s="147"/>
      <c r="J702" s="148"/>
      <c r="K702" s="147"/>
      <c r="L702" s="148"/>
      <c r="M702" s="39"/>
      <c r="N702" s="39"/>
      <c r="O702" s="39"/>
    </row>
    <row r="703" spans="1:15" ht="15" x14ac:dyDescent="0.2">
      <c r="A703" s="76"/>
      <c r="B703" s="76"/>
      <c r="C703" s="76"/>
      <c r="D703" s="75"/>
      <c r="E703" s="76"/>
      <c r="F703" s="76"/>
      <c r="G703" s="76"/>
      <c r="H703" s="76"/>
      <c r="I703" s="147"/>
      <c r="J703" s="148"/>
      <c r="K703" s="147"/>
      <c r="L703" s="148"/>
      <c r="M703" s="39"/>
      <c r="N703" s="39"/>
      <c r="O703" s="39"/>
    </row>
    <row r="704" spans="1:15" ht="15" x14ac:dyDescent="0.2">
      <c r="A704" s="76"/>
      <c r="B704" s="76"/>
      <c r="C704" s="76"/>
      <c r="D704" s="75"/>
      <c r="E704" s="76"/>
      <c r="F704" s="76"/>
      <c r="G704" s="76"/>
      <c r="H704" s="76"/>
      <c r="I704" s="147"/>
      <c r="J704" s="148"/>
      <c r="K704" s="147"/>
      <c r="L704" s="148"/>
      <c r="M704" s="39"/>
      <c r="N704" s="39"/>
      <c r="O704" s="39"/>
    </row>
    <row r="705" spans="1:15" ht="15" x14ac:dyDescent="0.2">
      <c r="A705" s="76"/>
      <c r="B705" s="76"/>
      <c r="C705" s="76"/>
      <c r="D705" s="75"/>
      <c r="E705" s="76"/>
      <c r="F705" s="76"/>
      <c r="G705" s="76"/>
      <c r="H705" s="76"/>
      <c r="I705" s="147"/>
      <c r="J705" s="148"/>
      <c r="K705" s="147"/>
      <c r="L705" s="148"/>
      <c r="M705" s="39"/>
      <c r="N705" s="39"/>
      <c r="O705" s="39"/>
    </row>
    <row r="706" spans="1:15" ht="15" x14ac:dyDescent="0.2">
      <c r="A706" s="76"/>
      <c r="B706" s="76"/>
      <c r="C706" s="76"/>
      <c r="D706" s="75"/>
      <c r="E706" s="76"/>
      <c r="F706" s="76"/>
      <c r="G706" s="76"/>
      <c r="H706" s="76"/>
      <c r="I706" s="147"/>
      <c r="J706" s="148"/>
      <c r="K706" s="147"/>
      <c r="L706" s="148"/>
      <c r="M706" s="39"/>
      <c r="N706" s="39"/>
      <c r="O706" s="39"/>
    </row>
    <row r="707" spans="1:15" ht="15" x14ac:dyDescent="0.2">
      <c r="A707" s="76"/>
      <c r="B707" s="76"/>
      <c r="C707" s="76"/>
      <c r="D707" s="75"/>
      <c r="E707" s="76"/>
      <c r="F707" s="76"/>
      <c r="G707" s="76"/>
      <c r="H707" s="76"/>
      <c r="I707" s="147"/>
      <c r="J707" s="148"/>
      <c r="K707" s="147"/>
      <c r="L707" s="148"/>
      <c r="M707" s="39"/>
      <c r="N707" s="39"/>
      <c r="O707" s="39"/>
    </row>
    <row r="708" spans="1:15" ht="15" x14ac:dyDescent="0.2">
      <c r="A708" s="76"/>
      <c r="B708" s="76"/>
      <c r="C708" s="76"/>
      <c r="D708" s="75"/>
      <c r="E708" s="76"/>
      <c r="F708" s="76"/>
      <c r="G708" s="76"/>
      <c r="H708" s="76"/>
      <c r="I708" s="147"/>
      <c r="J708" s="148"/>
      <c r="K708" s="147"/>
      <c r="L708" s="148"/>
      <c r="M708" s="39"/>
      <c r="N708" s="39"/>
      <c r="O708" s="39"/>
    </row>
    <row r="709" spans="1:15" ht="15" x14ac:dyDescent="0.2">
      <c r="A709" s="76"/>
      <c r="B709" s="76"/>
      <c r="C709" s="76"/>
      <c r="D709" s="75"/>
      <c r="E709" s="76"/>
      <c r="F709" s="76"/>
      <c r="G709" s="76"/>
      <c r="H709" s="76"/>
      <c r="I709" s="147"/>
      <c r="J709" s="148"/>
      <c r="K709" s="147"/>
      <c r="L709" s="148"/>
      <c r="M709" s="39"/>
      <c r="N709" s="39"/>
      <c r="O709" s="39"/>
    </row>
    <row r="710" spans="1:15" ht="15" x14ac:dyDescent="0.2">
      <c r="A710" s="76"/>
      <c r="B710" s="76"/>
      <c r="C710" s="76"/>
      <c r="D710" s="75"/>
      <c r="E710" s="76"/>
      <c r="F710" s="76"/>
      <c r="G710" s="76"/>
      <c r="H710" s="76"/>
      <c r="I710" s="147"/>
      <c r="J710" s="148"/>
      <c r="K710" s="147"/>
      <c r="L710" s="148"/>
      <c r="M710" s="39"/>
      <c r="N710" s="39"/>
      <c r="O710" s="39"/>
    </row>
    <row r="711" spans="1:15" ht="15" x14ac:dyDescent="0.2">
      <c r="A711" s="76"/>
      <c r="B711" s="76"/>
      <c r="C711" s="76"/>
      <c r="D711" s="75"/>
      <c r="E711" s="76"/>
      <c r="F711" s="76"/>
      <c r="G711" s="76"/>
      <c r="H711" s="76"/>
      <c r="I711" s="147"/>
      <c r="J711" s="148"/>
      <c r="K711" s="147"/>
      <c r="L711" s="148"/>
      <c r="M711" s="39"/>
      <c r="N711" s="39"/>
      <c r="O711" s="39"/>
    </row>
    <row r="712" spans="1:15" ht="15" x14ac:dyDescent="0.2">
      <c r="A712" s="76"/>
      <c r="B712" s="76"/>
      <c r="C712" s="76"/>
      <c r="D712" s="75"/>
      <c r="E712" s="76"/>
      <c r="F712" s="76"/>
      <c r="G712" s="76"/>
      <c r="H712" s="76"/>
      <c r="I712" s="147"/>
      <c r="J712" s="148"/>
      <c r="K712" s="147"/>
      <c r="L712" s="148"/>
      <c r="M712" s="39"/>
      <c r="N712" s="39"/>
      <c r="O712" s="39"/>
    </row>
    <row r="713" spans="1:15" ht="15" x14ac:dyDescent="0.2">
      <c r="A713" s="76"/>
      <c r="B713" s="76"/>
      <c r="C713" s="76"/>
      <c r="D713" s="75"/>
      <c r="E713" s="76"/>
      <c r="F713" s="76"/>
      <c r="G713" s="76"/>
      <c r="H713" s="76"/>
      <c r="I713" s="147"/>
      <c r="J713" s="148"/>
      <c r="K713" s="147"/>
      <c r="L713" s="148"/>
      <c r="M713" s="39"/>
      <c r="N713" s="39"/>
      <c r="O713" s="39"/>
    </row>
    <row r="714" spans="1:15" ht="15" x14ac:dyDescent="0.2">
      <c r="A714" s="76"/>
      <c r="B714" s="76"/>
      <c r="C714" s="76"/>
      <c r="D714" s="75"/>
      <c r="E714" s="76"/>
      <c r="F714" s="76"/>
      <c r="G714" s="76"/>
      <c r="H714" s="76"/>
      <c r="I714" s="147"/>
      <c r="J714" s="148"/>
      <c r="K714" s="147"/>
      <c r="L714" s="148"/>
      <c r="M714" s="39"/>
      <c r="N714" s="39"/>
      <c r="O714" s="39"/>
    </row>
    <row r="715" spans="1:15" ht="15" x14ac:dyDescent="0.2">
      <c r="A715" s="76"/>
      <c r="B715" s="76"/>
      <c r="C715" s="76"/>
      <c r="D715" s="75"/>
      <c r="E715" s="76"/>
      <c r="F715" s="76"/>
      <c r="G715" s="76"/>
      <c r="H715" s="76"/>
      <c r="I715" s="147"/>
      <c r="J715" s="148"/>
      <c r="K715" s="147"/>
      <c r="L715" s="148"/>
      <c r="M715" s="39"/>
      <c r="N715" s="39"/>
      <c r="O715" s="39"/>
    </row>
    <row r="716" spans="1:15" ht="15" x14ac:dyDescent="0.2">
      <c r="A716" s="76"/>
      <c r="B716" s="76"/>
      <c r="C716" s="76"/>
      <c r="D716" s="75"/>
      <c r="E716" s="76"/>
      <c r="F716" s="76"/>
      <c r="G716" s="76"/>
      <c r="H716" s="76"/>
      <c r="I716" s="147"/>
      <c r="J716" s="148"/>
      <c r="K716" s="147"/>
      <c r="L716" s="148"/>
      <c r="M716" s="39"/>
      <c r="N716" s="39"/>
      <c r="O716" s="39"/>
    </row>
    <row r="717" spans="1:15" ht="15" x14ac:dyDescent="0.2">
      <c r="A717" s="76"/>
      <c r="B717" s="76"/>
      <c r="C717" s="76"/>
      <c r="D717" s="75"/>
      <c r="E717" s="76"/>
      <c r="F717" s="76"/>
      <c r="G717" s="76"/>
      <c r="H717" s="76"/>
      <c r="I717" s="147"/>
      <c r="J717" s="148"/>
      <c r="K717" s="147"/>
      <c r="L717" s="148"/>
      <c r="M717" s="39"/>
      <c r="N717" s="39"/>
      <c r="O717" s="39"/>
    </row>
    <row r="718" spans="1:15" ht="15" x14ac:dyDescent="0.2">
      <c r="A718" s="76"/>
      <c r="B718" s="76"/>
      <c r="C718" s="76"/>
      <c r="D718" s="75"/>
      <c r="E718" s="76"/>
      <c r="F718" s="76"/>
      <c r="G718" s="76"/>
      <c r="H718" s="76"/>
      <c r="I718" s="147"/>
      <c r="J718" s="148"/>
      <c r="K718" s="147"/>
      <c r="L718" s="148"/>
      <c r="M718" s="39"/>
      <c r="N718" s="39"/>
      <c r="O718" s="39"/>
    </row>
    <row r="719" spans="1:15" ht="15" x14ac:dyDescent="0.2">
      <c r="A719" s="76"/>
      <c r="B719" s="76"/>
      <c r="C719" s="76"/>
      <c r="D719" s="75"/>
      <c r="E719" s="76"/>
      <c r="F719" s="76"/>
      <c r="G719" s="76"/>
      <c r="H719" s="76"/>
      <c r="I719" s="147"/>
      <c r="J719" s="148"/>
      <c r="K719" s="147"/>
      <c r="L719" s="148"/>
      <c r="M719" s="39"/>
      <c r="N719" s="39"/>
      <c r="O719" s="39"/>
    </row>
    <row r="720" spans="1:15" ht="15" x14ac:dyDescent="0.2">
      <c r="A720" s="76"/>
      <c r="B720" s="76"/>
      <c r="C720" s="76"/>
      <c r="D720" s="75"/>
      <c r="E720" s="76"/>
      <c r="F720" s="76"/>
      <c r="G720" s="76"/>
      <c r="H720" s="76"/>
      <c r="I720" s="147"/>
      <c r="J720" s="148"/>
      <c r="K720" s="147"/>
      <c r="L720" s="148"/>
      <c r="M720" s="39"/>
      <c r="N720" s="39"/>
      <c r="O720" s="39"/>
    </row>
    <row r="721" spans="1:15" ht="15" x14ac:dyDescent="0.2">
      <c r="A721" s="76"/>
      <c r="B721" s="76"/>
      <c r="C721" s="76"/>
      <c r="D721" s="75"/>
      <c r="E721" s="76"/>
      <c r="F721" s="76"/>
      <c r="G721" s="76"/>
      <c r="H721" s="76"/>
      <c r="I721" s="147"/>
      <c r="J721" s="148"/>
      <c r="K721" s="147"/>
      <c r="L721" s="148"/>
      <c r="M721" s="39"/>
      <c r="N721" s="39"/>
      <c r="O721" s="39"/>
    </row>
    <row r="722" spans="1:15" ht="15" x14ac:dyDescent="0.2">
      <c r="A722" s="76"/>
      <c r="B722" s="76"/>
      <c r="C722" s="76"/>
      <c r="D722" s="75"/>
      <c r="E722" s="76"/>
      <c r="F722" s="76"/>
      <c r="G722" s="76"/>
      <c r="H722" s="76"/>
      <c r="I722" s="147"/>
      <c r="J722" s="148"/>
      <c r="K722" s="147"/>
      <c r="L722" s="148"/>
      <c r="M722" s="39"/>
      <c r="N722" s="39"/>
      <c r="O722" s="39"/>
    </row>
    <row r="723" spans="1:15" ht="15" x14ac:dyDescent="0.2">
      <c r="A723" s="76"/>
      <c r="B723" s="76"/>
      <c r="C723" s="76"/>
      <c r="D723" s="75"/>
      <c r="E723" s="76"/>
      <c r="F723" s="76"/>
      <c r="G723" s="76"/>
      <c r="H723" s="76"/>
      <c r="I723" s="147"/>
      <c r="J723" s="148"/>
      <c r="K723" s="147"/>
      <c r="L723" s="148"/>
      <c r="M723" s="39"/>
      <c r="N723" s="39"/>
      <c r="O723" s="39"/>
    </row>
    <row r="724" spans="1:15" ht="15" x14ac:dyDescent="0.2">
      <c r="A724" s="76"/>
      <c r="B724" s="76"/>
      <c r="C724" s="76"/>
      <c r="D724" s="75"/>
      <c r="E724" s="76"/>
      <c r="F724" s="76"/>
      <c r="G724" s="76"/>
      <c r="H724" s="76"/>
      <c r="I724" s="147"/>
      <c r="J724" s="148"/>
      <c r="K724" s="147"/>
      <c r="L724" s="148"/>
      <c r="M724" s="39"/>
      <c r="N724" s="39"/>
      <c r="O724" s="39"/>
    </row>
    <row r="725" spans="1:15" ht="15" x14ac:dyDescent="0.2">
      <c r="A725" s="76"/>
      <c r="B725" s="76"/>
      <c r="C725" s="76"/>
      <c r="D725" s="75"/>
      <c r="E725" s="76"/>
      <c r="F725" s="76"/>
      <c r="G725" s="76"/>
      <c r="H725" s="76"/>
      <c r="I725" s="147"/>
      <c r="J725" s="148"/>
      <c r="K725" s="147"/>
      <c r="L725" s="148"/>
      <c r="M725" s="39"/>
      <c r="N725" s="39"/>
      <c r="O725" s="39"/>
    </row>
    <row r="726" spans="1:15" ht="15" x14ac:dyDescent="0.2">
      <c r="A726" s="76"/>
      <c r="B726" s="76"/>
      <c r="C726" s="76"/>
      <c r="D726" s="75"/>
      <c r="E726" s="76"/>
      <c r="F726" s="76"/>
      <c r="G726" s="76"/>
      <c r="H726" s="76"/>
      <c r="I726" s="147"/>
      <c r="J726" s="148"/>
      <c r="K726" s="147"/>
      <c r="L726" s="148"/>
      <c r="M726" s="39"/>
      <c r="N726" s="39"/>
      <c r="O726" s="39"/>
    </row>
    <row r="727" spans="1:15" ht="15" x14ac:dyDescent="0.2">
      <c r="A727" s="76"/>
      <c r="B727" s="76"/>
      <c r="C727" s="76"/>
      <c r="D727" s="75"/>
      <c r="E727" s="76"/>
      <c r="F727" s="76"/>
      <c r="G727" s="76"/>
      <c r="H727" s="76"/>
      <c r="I727" s="147"/>
      <c r="J727" s="148"/>
      <c r="K727" s="147"/>
      <c r="L727" s="148"/>
      <c r="M727" s="39"/>
      <c r="N727" s="39"/>
      <c r="O727" s="39"/>
    </row>
    <row r="728" spans="1:15" ht="15" x14ac:dyDescent="0.2">
      <c r="A728" s="76"/>
      <c r="B728" s="76"/>
      <c r="C728" s="76"/>
      <c r="D728" s="75"/>
      <c r="E728" s="76"/>
      <c r="F728" s="76"/>
      <c r="G728" s="76"/>
      <c r="H728" s="76"/>
      <c r="I728" s="147"/>
      <c r="J728" s="148"/>
      <c r="K728" s="147"/>
      <c r="L728" s="148"/>
      <c r="M728" s="39"/>
      <c r="N728" s="39"/>
      <c r="O728" s="39"/>
    </row>
    <row r="729" spans="1:15" ht="15" x14ac:dyDescent="0.2">
      <c r="A729" s="76"/>
      <c r="B729" s="76"/>
      <c r="C729" s="76"/>
      <c r="D729" s="75"/>
      <c r="E729" s="76"/>
      <c r="F729" s="76"/>
      <c r="G729" s="76"/>
      <c r="H729" s="76"/>
      <c r="I729" s="147"/>
      <c r="J729" s="148"/>
      <c r="K729" s="147"/>
      <c r="L729" s="148"/>
      <c r="M729" s="39"/>
      <c r="N729" s="39"/>
      <c r="O729" s="39"/>
    </row>
    <row r="730" spans="1:15" ht="15" x14ac:dyDescent="0.2">
      <c r="A730" s="76"/>
      <c r="B730" s="76"/>
      <c r="C730" s="76"/>
      <c r="D730" s="75"/>
      <c r="E730" s="76"/>
      <c r="F730" s="76"/>
      <c r="G730" s="76"/>
      <c r="H730" s="76"/>
      <c r="I730" s="147"/>
      <c r="J730" s="148"/>
      <c r="K730" s="147"/>
      <c r="L730" s="148"/>
      <c r="M730" s="39"/>
      <c r="N730" s="39"/>
      <c r="O730" s="39"/>
    </row>
    <row r="731" spans="1:15" ht="15" x14ac:dyDescent="0.2">
      <c r="A731" s="76"/>
      <c r="B731" s="76"/>
      <c r="C731" s="76"/>
      <c r="D731" s="75"/>
      <c r="E731" s="76"/>
      <c r="F731" s="76"/>
      <c r="G731" s="76"/>
      <c r="H731" s="76"/>
      <c r="I731" s="147"/>
      <c r="J731" s="148"/>
      <c r="K731" s="147"/>
      <c r="L731" s="148"/>
      <c r="M731" s="39"/>
      <c r="N731" s="39"/>
      <c r="O731" s="39"/>
    </row>
    <row r="732" spans="1:15" ht="15" x14ac:dyDescent="0.2">
      <c r="A732" s="76"/>
      <c r="B732" s="76"/>
      <c r="C732" s="76"/>
      <c r="D732" s="75"/>
      <c r="E732" s="76"/>
      <c r="F732" s="76"/>
      <c r="G732" s="76"/>
      <c r="H732" s="76"/>
      <c r="I732" s="147"/>
      <c r="J732" s="148"/>
      <c r="K732" s="147"/>
      <c r="L732" s="148"/>
      <c r="M732" s="39"/>
      <c r="N732" s="39"/>
      <c r="O732" s="39"/>
    </row>
    <row r="733" spans="1:15" ht="15" x14ac:dyDescent="0.2">
      <c r="A733" s="76"/>
      <c r="B733" s="76"/>
      <c r="C733" s="76"/>
      <c r="D733" s="75"/>
      <c r="E733" s="76"/>
      <c r="F733" s="76"/>
      <c r="G733" s="76"/>
      <c r="H733" s="76"/>
      <c r="I733" s="147"/>
      <c r="J733" s="148"/>
      <c r="K733" s="147"/>
      <c r="L733" s="148"/>
      <c r="M733" s="39"/>
      <c r="N733" s="39"/>
      <c r="O733" s="39"/>
    </row>
    <row r="734" spans="1:15" ht="15" x14ac:dyDescent="0.2">
      <c r="A734" s="76"/>
      <c r="B734" s="76"/>
      <c r="C734" s="76"/>
      <c r="D734" s="75"/>
      <c r="E734" s="76"/>
      <c r="F734" s="76"/>
      <c r="G734" s="76"/>
      <c r="H734" s="76"/>
      <c r="I734" s="147"/>
      <c r="J734" s="148"/>
      <c r="K734" s="147"/>
      <c r="L734" s="148"/>
      <c r="M734" s="39"/>
      <c r="N734" s="39"/>
      <c r="O734" s="39"/>
    </row>
    <row r="735" spans="1:15" ht="15" x14ac:dyDescent="0.2">
      <c r="A735" s="76"/>
      <c r="B735" s="76"/>
      <c r="C735" s="76"/>
      <c r="D735" s="75"/>
      <c r="E735" s="76"/>
      <c r="F735" s="76"/>
      <c r="G735" s="76"/>
      <c r="H735" s="76"/>
      <c r="I735" s="147"/>
      <c r="J735" s="148"/>
      <c r="K735" s="147"/>
      <c r="L735" s="148"/>
      <c r="M735" s="39"/>
      <c r="N735" s="39"/>
      <c r="O735" s="39"/>
    </row>
    <row r="736" spans="1:15" ht="15" x14ac:dyDescent="0.2">
      <c r="A736" s="76"/>
      <c r="B736" s="76"/>
      <c r="C736" s="76"/>
      <c r="D736" s="75"/>
      <c r="E736" s="76"/>
      <c r="F736" s="76"/>
      <c r="G736" s="76"/>
      <c r="H736" s="76"/>
      <c r="I736" s="147"/>
      <c r="J736" s="148"/>
      <c r="K736" s="147"/>
      <c r="L736" s="148"/>
      <c r="M736" s="39"/>
      <c r="N736" s="39"/>
      <c r="O736" s="39"/>
    </row>
    <row r="737" spans="1:15" ht="15" x14ac:dyDescent="0.2">
      <c r="A737" s="76"/>
      <c r="B737" s="76"/>
      <c r="C737" s="76"/>
      <c r="D737" s="75"/>
      <c r="E737" s="76"/>
      <c r="F737" s="76"/>
      <c r="G737" s="76"/>
      <c r="H737" s="76"/>
      <c r="I737" s="147"/>
      <c r="J737" s="148"/>
      <c r="K737" s="147"/>
      <c r="L737" s="148"/>
      <c r="M737" s="39"/>
      <c r="N737" s="39"/>
      <c r="O737" s="39"/>
    </row>
    <row r="738" spans="1:15" ht="15" x14ac:dyDescent="0.2">
      <c r="A738" s="76"/>
      <c r="B738" s="76"/>
      <c r="C738" s="76"/>
      <c r="D738" s="75"/>
      <c r="E738" s="76"/>
      <c r="F738" s="76"/>
      <c r="G738" s="76"/>
      <c r="H738" s="76"/>
      <c r="I738" s="147"/>
      <c r="J738" s="148"/>
      <c r="K738" s="147"/>
      <c r="L738" s="148"/>
      <c r="M738" s="39"/>
      <c r="N738" s="39"/>
      <c r="O738" s="39"/>
    </row>
    <row r="739" spans="1:15" ht="15" x14ac:dyDescent="0.2">
      <c r="A739" s="76"/>
      <c r="B739" s="76"/>
      <c r="C739" s="76"/>
      <c r="D739" s="75"/>
      <c r="E739" s="76"/>
      <c r="F739" s="76"/>
      <c r="G739" s="76"/>
      <c r="H739" s="76"/>
      <c r="I739" s="147"/>
      <c r="J739" s="148"/>
      <c r="K739" s="147"/>
      <c r="L739" s="148"/>
      <c r="M739" s="39"/>
      <c r="N739" s="39"/>
      <c r="O739" s="39"/>
    </row>
    <row r="740" spans="1:15" ht="15" x14ac:dyDescent="0.2">
      <c r="A740" s="76"/>
      <c r="B740" s="76"/>
      <c r="C740" s="76"/>
      <c r="D740" s="75"/>
      <c r="E740" s="76"/>
      <c r="F740" s="76"/>
      <c r="G740" s="76"/>
      <c r="H740" s="76"/>
      <c r="I740" s="147"/>
      <c r="J740" s="148"/>
      <c r="K740" s="147"/>
      <c r="L740" s="148"/>
      <c r="M740" s="39"/>
      <c r="N740" s="39"/>
      <c r="O740" s="39"/>
    </row>
    <row r="741" spans="1:15" ht="15" x14ac:dyDescent="0.2">
      <c r="A741" s="76"/>
      <c r="B741" s="76"/>
      <c r="C741" s="76"/>
      <c r="D741" s="75"/>
      <c r="E741" s="76"/>
      <c r="F741" s="76"/>
      <c r="G741" s="76"/>
      <c r="H741" s="76"/>
      <c r="I741" s="147"/>
      <c r="J741" s="148"/>
      <c r="K741" s="147"/>
      <c r="L741" s="148"/>
      <c r="M741" s="39"/>
      <c r="N741" s="39"/>
      <c r="O741" s="39"/>
    </row>
    <row r="742" spans="1:15" ht="15" x14ac:dyDescent="0.2">
      <c r="A742" s="76"/>
      <c r="B742" s="76"/>
      <c r="C742" s="76"/>
      <c r="D742" s="75"/>
      <c r="E742" s="76"/>
      <c r="F742" s="76"/>
      <c r="G742" s="76"/>
      <c r="H742" s="76"/>
      <c r="I742" s="147"/>
      <c r="J742" s="148"/>
      <c r="K742" s="147"/>
      <c r="L742" s="148"/>
      <c r="M742" s="39"/>
      <c r="N742" s="39"/>
      <c r="O742" s="39"/>
    </row>
    <row r="743" spans="1:15" ht="15" x14ac:dyDescent="0.2">
      <c r="A743" s="76"/>
      <c r="B743" s="76"/>
      <c r="C743" s="76"/>
      <c r="D743" s="75"/>
      <c r="E743" s="76"/>
      <c r="F743" s="76"/>
      <c r="G743" s="76"/>
      <c r="H743" s="76"/>
      <c r="I743" s="147"/>
      <c r="J743" s="148"/>
      <c r="K743" s="147"/>
      <c r="L743" s="148"/>
      <c r="M743" s="39"/>
      <c r="N743" s="39"/>
      <c r="O743" s="39"/>
    </row>
    <row r="744" spans="1:15" ht="15" x14ac:dyDescent="0.2">
      <c r="A744" s="76"/>
      <c r="B744" s="76"/>
      <c r="C744" s="76"/>
      <c r="D744" s="75"/>
      <c r="E744" s="76"/>
      <c r="F744" s="76"/>
      <c r="G744" s="76"/>
      <c r="H744" s="76"/>
      <c r="I744" s="147"/>
      <c r="J744" s="148"/>
      <c r="K744" s="147"/>
      <c r="L744" s="148"/>
      <c r="M744" s="39"/>
      <c r="N744" s="39"/>
      <c r="O744" s="39"/>
    </row>
    <row r="745" spans="1:15" ht="15" x14ac:dyDescent="0.2">
      <c r="A745" s="76"/>
      <c r="B745" s="76"/>
      <c r="C745" s="76"/>
      <c r="D745" s="75"/>
      <c r="E745" s="76"/>
      <c r="F745" s="76"/>
      <c r="G745" s="76"/>
      <c r="H745" s="76"/>
      <c r="I745" s="147"/>
      <c r="J745" s="148"/>
      <c r="K745" s="147"/>
      <c r="L745" s="148"/>
      <c r="M745" s="39"/>
      <c r="N745" s="39"/>
      <c r="O745" s="39"/>
    </row>
    <row r="746" spans="1:15" ht="15" x14ac:dyDescent="0.2">
      <c r="A746" s="76"/>
      <c r="B746" s="76"/>
      <c r="C746" s="76"/>
      <c r="D746" s="75"/>
      <c r="E746" s="76"/>
      <c r="F746" s="76"/>
      <c r="G746" s="76"/>
      <c r="H746" s="76"/>
      <c r="I746" s="147"/>
      <c r="J746" s="148"/>
      <c r="K746" s="147"/>
      <c r="L746" s="148"/>
      <c r="M746" s="39"/>
      <c r="N746" s="39"/>
      <c r="O746" s="39"/>
    </row>
    <row r="747" spans="1:15" ht="15" x14ac:dyDescent="0.2">
      <c r="A747" s="76"/>
      <c r="B747" s="76"/>
      <c r="C747" s="76"/>
      <c r="D747" s="75"/>
      <c r="E747" s="76"/>
      <c r="F747" s="76"/>
      <c r="G747" s="76"/>
      <c r="H747" s="76"/>
      <c r="I747" s="147"/>
      <c r="J747" s="148"/>
      <c r="K747" s="147"/>
      <c r="L747" s="148"/>
      <c r="M747" s="39"/>
      <c r="N747" s="39"/>
      <c r="O747" s="39"/>
    </row>
    <row r="748" spans="1:15" ht="15" x14ac:dyDescent="0.2">
      <c r="A748" s="76"/>
      <c r="B748" s="76"/>
      <c r="C748" s="76"/>
      <c r="D748" s="75"/>
      <c r="E748" s="76"/>
      <c r="F748" s="76"/>
      <c r="G748" s="76"/>
      <c r="H748" s="76"/>
      <c r="I748" s="147"/>
      <c r="J748" s="148"/>
      <c r="K748" s="147"/>
      <c r="L748" s="148"/>
      <c r="M748" s="39"/>
      <c r="N748" s="39"/>
      <c r="O748" s="39"/>
    </row>
    <row r="749" spans="1:15" ht="15" x14ac:dyDescent="0.2">
      <c r="A749" s="76"/>
      <c r="B749" s="76"/>
      <c r="C749" s="76"/>
      <c r="D749" s="75"/>
      <c r="E749" s="76"/>
      <c r="F749" s="76"/>
      <c r="G749" s="76"/>
      <c r="H749" s="76"/>
      <c r="I749" s="147"/>
      <c r="J749" s="148"/>
      <c r="K749" s="147"/>
      <c r="L749" s="148"/>
      <c r="M749" s="39"/>
      <c r="N749" s="39"/>
      <c r="O749" s="39"/>
    </row>
    <row r="750" spans="1:15" ht="15" x14ac:dyDescent="0.2">
      <c r="A750" s="76"/>
      <c r="B750" s="76"/>
      <c r="C750" s="76"/>
      <c r="D750" s="75"/>
      <c r="E750" s="76"/>
      <c r="F750" s="76"/>
      <c r="G750" s="76"/>
      <c r="H750" s="76"/>
      <c r="I750" s="147"/>
      <c r="J750" s="148"/>
      <c r="K750" s="147"/>
      <c r="L750" s="148"/>
      <c r="M750" s="39"/>
      <c r="N750" s="39"/>
      <c r="O750" s="39"/>
    </row>
    <row r="751" spans="1:15" ht="15" x14ac:dyDescent="0.2">
      <c r="A751" s="76"/>
      <c r="B751" s="76"/>
      <c r="C751" s="76"/>
      <c r="D751" s="75"/>
      <c r="E751" s="76"/>
      <c r="F751" s="76"/>
      <c r="G751" s="76"/>
      <c r="H751" s="76"/>
      <c r="I751" s="147"/>
      <c r="J751" s="148"/>
      <c r="K751" s="147"/>
      <c r="L751" s="148"/>
      <c r="M751" s="39"/>
      <c r="N751" s="39"/>
      <c r="O751" s="39"/>
    </row>
    <row r="752" spans="1:15" ht="15" x14ac:dyDescent="0.2">
      <c r="A752" s="76"/>
      <c r="B752" s="76"/>
      <c r="C752" s="76"/>
      <c r="D752" s="75"/>
      <c r="E752" s="76"/>
      <c r="F752" s="76"/>
      <c r="G752" s="76"/>
      <c r="H752" s="76"/>
      <c r="I752" s="147"/>
      <c r="J752" s="148"/>
      <c r="K752" s="147"/>
      <c r="L752" s="148"/>
      <c r="M752" s="39"/>
      <c r="N752" s="39"/>
      <c r="O752" s="39"/>
    </row>
    <row r="753" spans="1:15" ht="15" x14ac:dyDescent="0.2">
      <c r="A753" s="76"/>
      <c r="B753" s="76"/>
      <c r="C753" s="76"/>
      <c r="D753" s="75"/>
      <c r="E753" s="76"/>
      <c r="F753" s="76"/>
      <c r="G753" s="76"/>
      <c r="H753" s="76"/>
      <c r="I753" s="147"/>
      <c r="J753" s="148"/>
      <c r="K753" s="147"/>
      <c r="L753" s="148"/>
      <c r="M753" s="39"/>
      <c r="N753" s="39"/>
      <c r="O753" s="39"/>
    </row>
    <row r="754" spans="1:15" ht="15" x14ac:dyDescent="0.2">
      <c r="A754" s="76"/>
      <c r="B754" s="76"/>
      <c r="C754" s="76"/>
      <c r="D754" s="75"/>
      <c r="E754" s="76"/>
      <c r="F754" s="76"/>
      <c r="G754" s="76"/>
      <c r="H754" s="76"/>
      <c r="I754" s="147"/>
      <c r="J754" s="148"/>
      <c r="K754" s="147"/>
      <c r="L754" s="148"/>
      <c r="M754" s="39"/>
      <c r="N754" s="39"/>
      <c r="O754" s="39"/>
    </row>
    <row r="755" spans="1:15" ht="15" x14ac:dyDescent="0.2">
      <c r="A755" s="76"/>
      <c r="B755" s="76"/>
      <c r="C755" s="76"/>
      <c r="D755" s="75"/>
      <c r="E755" s="76"/>
      <c r="F755" s="76"/>
      <c r="G755" s="76"/>
      <c r="H755" s="76"/>
      <c r="I755" s="147"/>
      <c r="J755" s="148"/>
      <c r="K755" s="147"/>
      <c r="L755" s="148"/>
      <c r="M755" s="39"/>
      <c r="N755" s="39"/>
      <c r="O755" s="39"/>
    </row>
    <row r="756" spans="1:15" ht="15" x14ac:dyDescent="0.2">
      <c r="A756" s="76"/>
      <c r="B756" s="76"/>
      <c r="C756" s="76"/>
      <c r="D756" s="75"/>
      <c r="E756" s="76"/>
      <c r="F756" s="76"/>
      <c r="G756" s="76"/>
      <c r="H756" s="76"/>
      <c r="I756" s="147"/>
      <c r="J756" s="148"/>
      <c r="K756" s="147"/>
      <c r="L756" s="148"/>
      <c r="M756" s="39"/>
      <c r="N756" s="39"/>
      <c r="O756" s="39"/>
    </row>
    <row r="757" spans="1:15" ht="15" x14ac:dyDescent="0.2">
      <c r="A757" s="76"/>
      <c r="B757" s="76"/>
      <c r="C757" s="76"/>
      <c r="D757" s="75"/>
      <c r="E757" s="76"/>
      <c r="F757" s="76"/>
      <c r="G757" s="76"/>
      <c r="H757" s="76"/>
      <c r="I757" s="147"/>
      <c r="J757" s="148"/>
      <c r="K757" s="147"/>
      <c r="L757" s="148"/>
      <c r="M757" s="39"/>
      <c r="N757" s="39"/>
      <c r="O757" s="39"/>
    </row>
    <row r="758" spans="1:15" ht="15" x14ac:dyDescent="0.2">
      <c r="A758" s="76"/>
      <c r="B758" s="76"/>
      <c r="C758" s="76"/>
      <c r="D758" s="75"/>
      <c r="E758" s="76"/>
      <c r="F758" s="76"/>
      <c r="G758" s="76"/>
      <c r="H758" s="76"/>
      <c r="I758" s="147"/>
      <c r="J758" s="148"/>
      <c r="K758" s="147"/>
      <c r="L758" s="148"/>
      <c r="M758" s="39"/>
      <c r="N758" s="39"/>
      <c r="O758" s="39"/>
    </row>
    <row r="759" spans="1:15" ht="15" x14ac:dyDescent="0.2">
      <c r="A759" s="76"/>
      <c r="B759" s="76"/>
      <c r="C759" s="76"/>
      <c r="D759" s="75"/>
      <c r="E759" s="76"/>
      <c r="F759" s="76"/>
      <c r="G759" s="76"/>
      <c r="H759" s="76"/>
      <c r="I759" s="147"/>
      <c r="J759" s="148"/>
      <c r="K759" s="147"/>
      <c r="L759" s="148"/>
      <c r="M759" s="39"/>
      <c r="N759" s="39"/>
      <c r="O759" s="39"/>
    </row>
    <row r="760" spans="1:15" ht="15" x14ac:dyDescent="0.2">
      <c r="A760" s="76"/>
      <c r="B760" s="76"/>
      <c r="C760" s="76"/>
      <c r="D760" s="75"/>
      <c r="E760" s="76"/>
      <c r="F760" s="76"/>
      <c r="G760" s="76"/>
      <c r="H760" s="76"/>
      <c r="I760" s="147"/>
      <c r="J760" s="148"/>
      <c r="K760" s="147"/>
      <c r="L760" s="148"/>
      <c r="M760" s="39"/>
      <c r="N760" s="39"/>
      <c r="O760" s="39"/>
    </row>
    <row r="761" spans="1:15" ht="15" x14ac:dyDescent="0.2">
      <c r="A761" s="76"/>
      <c r="B761" s="76"/>
      <c r="C761" s="76"/>
      <c r="D761" s="75"/>
      <c r="E761" s="76"/>
      <c r="F761" s="76"/>
      <c r="G761" s="76"/>
      <c r="H761" s="76"/>
      <c r="I761" s="147"/>
      <c r="J761" s="148"/>
      <c r="K761" s="147"/>
      <c r="L761" s="148"/>
      <c r="M761" s="39"/>
      <c r="N761" s="39"/>
      <c r="O761" s="39"/>
    </row>
    <row r="762" spans="1:15" ht="15" x14ac:dyDescent="0.2">
      <c r="A762" s="76"/>
      <c r="B762" s="76"/>
      <c r="C762" s="76"/>
      <c r="D762" s="75"/>
      <c r="E762" s="76"/>
      <c r="F762" s="76"/>
      <c r="G762" s="76"/>
      <c r="H762" s="76"/>
      <c r="I762" s="147"/>
      <c r="J762" s="148"/>
      <c r="K762" s="147"/>
      <c r="L762" s="148"/>
      <c r="M762" s="39"/>
      <c r="N762" s="39"/>
      <c r="O762" s="39"/>
    </row>
    <row r="763" spans="1:15" ht="15" x14ac:dyDescent="0.2">
      <c r="A763" s="76"/>
      <c r="B763" s="76"/>
      <c r="C763" s="76"/>
      <c r="D763" s="75"/>
      <c r="E763" s="76"/>
      <c r="F763" s="76"/>
      <c r="G763" s="76"/>
      <c r="H763" s="76"/>
      <c r="I763" s="147"/>
      <c r="J763" s="148"/>
      <c r="K763" s="147"/>
      <c r="L763" s="148"/>
      <c r="M763" s="39"/>
      <c r="N763" s="39"/>
      <c r="O763" s="39"/>
    </row>
    <row r="764" spans="1:15" ht="15" x14ac:dyDescent="0.2">
      <c r="A764" s="76"/>
      <c r="B764" s="76"/>
      <c r="C764" s="76"/>
      <c r="D764" s="75"/>
      <c r="E764" s="76"/>
      <c r="F764" s="76"/>
      <c r="G764" s="76"/>
      <c r="H764" s="76"/>
      <c r="I764" s="147"/>
      <c r="J764" s="148"/>
      <c r="K764" s="147"/>
      <c r="L764" s="148"/>
      <c r="M764" s="39"/>
      <c r="N764" s="39"/>
      <c r="O764" s="39"/>
    </row>
    <row r="765" spans="1:15" ht="15" x14ac:dyDescent="0.2">
      <c r="A765" s="76"/>
      <c r="B765" s="76"/>
      <c r="C765" s="76"/>
      <c r="D765" s="75"/>
      <c r="E765" s="76"/>
      <c r="F765" s="76"/>
      <c r="G765" s="76"/>
      <c r="H765" s="76"/>
      <c r="I765" s="147"/>
      <c r="J765" s="148"/>
      <c r="K765" s="147"/>
      <c r="L765" s="148"/>
      <c r="M765" s="39"/>
      <c r="N765" s="39"/>
      <c r="O765" s="39"/>
    </row>
    <row r="766" spans="1:15" ht="15" x14ac:dyDescent="0.2">
      <c r="A766" s="76"/>
      <c r="B766" s="76"/>
      <c r="C766" s="76"/>
      <c r="D766" s="75"/>
      <c r="E766" s="76"/>
      <c r="F766" s="76"/>
      <c r="G766" s="76"/>
      <c r="H766" s="76"/>
      <c r="I766" s="147"/>
      <c r="J766" s="148"/>
      <c r="K766" s="147"/>
      <c r="L766" s="148"/>
      <c r="M766" s="39"/>
      <c r="N766" s="39"/>
      <c r="O766" s="39"/>
    </row>
    <row r="767" spans="1:15" ht="15" x14ac:dyDescent="0.2">
      <c r="A767" s="76"/>
      <c r="B767" s="76"/>
      <c r="C767" s="76"/>
      <c r="D767" s="75"/>
      <c r="E767" s="76"/>
      <c r="F767" s="76"/>
      <c r="G767" s="76"/>
      <c r="H767" s="76"/>
      <c r="I767" s="147"/>
      <c r="J767" s="148"/>
      <c r="K767" s="147"/>
      <c r="L767" s="148"/>
      <c r="M767" s="39"/>
      <c r="N767" s="39"/>
      <c r="O767" s="39"/>
    </row>
    <row r="768" spans="1:15" ht="15" x14ac:dyDescent="0.2">
      <c r="A768" s="76"/>
      <c r="B768" s="76"/>
      <c r="C768" s="76"/>
      <c r="D768" s="75"/>
      <c r="E768" s="76"/>
      <c r="F768" s="76"/>
      <c r="G768" s="76"/>
      <c r="H768" s="76"/>
      <c r="I768" s="147"/>
      <c r="J768" s="148"/>
      <c r="K768" s="147"/>
      <c r="L768" s="148"/>
      <c r="M768" s="39"/>
      <c r="N768" s="39"/>
      <c r="O768" s="39"/>
    </row>
    <row r="769" spans="1:15" ht="15" x14ac:dyDescent="0.2">
      <c r="A769" s="76"/>
      <c r="B769" s="76"/>
      <c r="C769" s="76"/>
      <c r="D769" s="75"/>
      <c r="E769" s="76"/>
      <c r="F769" s="76"/>
      <c r="G769" s="76"/>
      <c r="H769" s="76"/>
      <c r="I769" s="147"/>
      <c r="J769" s="148"/>
      <c r="K769" s="147"/>
      <c r="L769" s="148"/>
      <c r="M769" s="39"/>
      <c r="N769" s="39"/>
      <c r="O769" s="39"/>
    </row>
    <row r="770" spans="1:15" ht="15" x14ac:dyDescent="0.2">
      <c r="A770" s="76"/>
      <c r="B770" s="76"/>
      <c r="C770" s="76"/>
      <c r="D770" s="75"/>
      <c r="E770" s="76"/>
      <c r="F770" s="76"/>
      <c r="G770" s="76"/>
      <c r="H770" s="76"/>
      <c r="I770" s="147"/>
      <c r="J770" s="148"/>
      <c r="K770" s="147"/>
      <c r="L770" s="148"/>
      <c r="M770" s="39"/>
      <c r="N770" s="39"/>
      <c r="O770" s="39"/>
    </row>
    <row r="771" spans="1:15" ht="15" x14ac:dyDescent="0.2">
      <c r="A771" s="76"/>
      <c r="B771" s="76"/>
      <c r="C771" s="76"/>
      <c r="D771" s="75"/>
      <c r="E771" s="76"/>
      <c r="F771" s="76"/>
      <c r="G771" s="76"/>
      <c r="H771" s="76"/>
      <c r="I771" s="147"/>
      <c r="J771" s="148"/>
      <c r="K771" s="147"/>
      <c r="L771" s="148"/>
      <c r="M771" s="39"/>
      <c r="N771" s="39"/>
      <c r="O771" s="39"/>
    </row>
    <row r="772" spans="1:15" ht="15" x14ac:dyDescent="0.2">
      <c r="A772" s="76"/>
      <c r="B772" s="76"/>
      <c r="C772" s="76"/>
      <c r="D772" s="75"/>
      <c r="E772" s="76"/>
      <c r="F772" s="76"/>
      <c r="G772" s="76"/>
      <c r="H772" s="76"/>
      <c r="I772" s="147"/>
      <c r="J772" s="148"/>
      <c r="K772" s="147"/>
      <c r="L772" s="148"/>
      <c r="M772" s="39"/>
      <c r="N772" s="39"/>
      <c r="O772" s="39"/>
    </row>
    <row r="773" spans="1:15" ht="15" x14ac:dyDescent="0.2">
      <c r="A773" s="76"/>
      <c r="B773" s="76"/>
      <c r="C773" s="76"/>
      <c r="D773" s="75"/>
      <c r="E773" s="76"/>
      <c r="F773" s="76"/>
      <c r="G773" s="76"/>
      <c r="H773" s="76"/>
      <c r="I773" s="147"/>
      <c r="J773" s="148"/>
      <c r="K773" s="147"/>
      <c r="L773" s="148"/>
      <c r="M773" s="39"/>
      <c r="N773" s="39"/>
      <c r="O773" s="39"/>
    </row>
    <row r="774" spans="1:15" ht="15" x14ac:dyDescent="0.2">
      <c r="A774" s="76"/>
      <c r="B774" s="76"/>
      <c r="C774" s="76"/>
      <c r="D774" s="75"/>
      <c r="E774" s="76"/>
      <c r="F774" s="76"/>
      <c r="G774" s="76"/>
      <c r="H774" s="76"/>
      <c r="I774" s="147"/>
      <c r="J774" s="148"/>
      <c r="K774" s="147"/>
      <c r="L774" s="148"/>
      <c r="M774" s="39"/>
      <c r="N774" s="39"/>
      <c r="O774" s="39"/>
    </row>
    <row r="775" spans="1:15" ht="15" x14ac:dyDescent="0.2">
      <c r="A775" s="76"/>
      <c r="B775" s="76"/>
      <c r="C775" s="76"/>
      <c r="D775" s="75"/>
      <c r="E775" s="76"/>
      <c r="F775" s="76"/>
      <c r="G775" s="76"/>
      <c r="H775" s="76"/>
      <c r="I775" s="147"/>
      <c r="J775" s="148"/>
      <c r="K775" s="147"/>
      <c r="L775" s="148"/>
      <c r="M775" s="39"/>
      <c r="N775" s="39"/>
      <c r="O775" s="39"/>
    </row>
    <row r="776" spans="1:15" ht="15" x14ac:dyDescent="0.2">
      <c r="A776" s="76"/>
      <c r="B776" s="76"/>
      <c r="C776" s="76"/>
      <c r="D776" s="75"/>
      <c r="E776" s="76"/>
      <c r="F776" s="76"/>
      <c r="G776" s="76"/>
      <c r="H776" s="76"/>
      <c r="I776" s="147"/>
      <c r="J776" s="148"/>
      <c r="K776" s="147"/>
      <c r="L776" s="148"/>
      <c r="M776" s="39"/>
      <c r="N776" s="39"/>
      <c r="O776" s="39"/>
    </row>
    <row r="777" spans="1:15" ht="15" x14ac:dyDescent="0.2">
      <c r="A777" s="76"/>
      <c r="B777" s="76"/>
      <c r="C777" s="76"/>
      <c r="D777" s="75"/>
      <c r="E777" s="76"/>
      <c r="F777" s="76"/>
      <c r="G777" s="76"/>
      <c r="H777" s="76"/>
      <c r="I777" s="147"/>
      <c r="J777" s="148"/>
      <c r="K777" s="147"/>
      <c r="L777" s="148"/>
      <c r="M777" s="39"/>
      <c r="N777" s="39"/>
      <c r="O777" s="39"/>
    </row>
    <row r="778" spans="1:15" ht="15" x14ac:dyDescent="0.2">
      <c r="A778" s="76"/>
      <c r="B778" s="76"/>
      <c r="C778" s="76"/>
      <c r="D778" s="75"/>
      <c r="E778" s="76"/>
      <c r="F778" s="76"/>
      <c r="G778" s="76"/>
      <c r="H778" s="76"/>
      <c r="I778" s="147"/>
      <c r="J778" s="148"/>
      <c r="K778" s="147"/>
      <c r="L778" s="148"/>
      <c r="M778" s="39"/>
      <c r="N778" s="39"/>
      <c r="O778" s="39"/>
    </row>
    <row r="779" spans="1:15" ht="15" x14ac:dyDescent="0.2">
      <c r="A779" s="76"/>
      <c r="B779" s="76"/>
      <c r="C779" s="76"/>
      <c r="D779" s="75"/>
      <c r="E779" s="76"/>
      <c r="F779" s="76"/>
      <c r="G779" s="76"/>
      <c r="H779" s="76"/>
      <c r="I779" s="147"/>
      <c r="J779" s="148"/>
      <c r="K779" s="147"/>
      <c r="L779" s="148"/>
      <c r="M779" s="39"/>
      <c r="N779" s="39"/>
      <c r="O779" s="39"/>
    </row>
    <row r="780" spans="1:15" ht="15" x14ac:dyDescent="0.2">
      <c r="A780" s="76"/>
      <c r="B780" s="76"/>
      <c r="C780" s="76"/>
      <c r="D780" s="75"/>
      <c r="E780" s="76"/>
      <c r="F780" s="76"/>
      <c r="G780" s="76"/>
      <c r="H780" s="76"/>
      <c r="I780" s="147"/>
      <c r="J780" s="148"/>
      <c r="K780" s="147"/>
      <c r="L780" s="148"/>
      <c r="M780" s="39"/>
      <c r="N780" s="39"/>
      <c r="O780" s="39"/>
    </row>
    <row r="781" spans="1:15" ht="15" x14ac:dyDescent="0.2">
      <c r="A781" s="76"/>
      <c r="B781" s="76"/>
      <c r="C781" s="76"/>
      <c r="D781" s="75"/>
      <c r="E781" s="76"/>
      <c r="F781" s="76"/>
      <c r="G781" s="76"/>
      <c r="H781" s="76"/>
      <c r="I781" s="147"/>
      <c r="J781" s="148"/>
      <c r="K781" s="147"/>
      <c r="L781" s="148"/>
      <c r="M781" s="39"/>
      <c r="N781" s="39"/>
      <c r="O781" s="39"/>
    </row>
    <row r="782" spans="1:15" ht="15" x14ac:dyDescent="0.2">
      <c r="A782" s="76"/>
      <c r="B782" s="76"/>
      <c r="C782" s="76"/>
      <c r="D782" s="75"/>
      <c r="E782" s="76"/>
      <c r="F782" s="76"/>
      <c r="G782" s="76"/>
      <c r="H782" s="76"/>
      <c r="I782" s="147"/>
      <c r="J782" s="148"/>
      <c r="K782" s="147"/>
      <c r="L782" s="148"/>
      <c r="M782" s="39"/>
      <c r="N782" s="39"/>
      <c r="O782" s="39"/>
    </row>
    <row r="783" spans="1:15" ht="15" x14ac:dyDescent="0.2">
      <c r="A783" s="76"/>
      <c r="B783" s="76"/>
      <c r="C783" s="76"/>
      <c r="D783" s="75"/>
      <c r="E783" s="76"/>
      <c r="F783" s="76"/>
      <c r="G783" s="76"/>
      <c r="H783" s="76"/>
      <c r="I783" s="147"/>
      <c r="J783" s="148"/>
      <c r="K783" s="147"/>
      <c r="L783" s="148"/>
      <c r="M783" s="39"/>
      <c r="N783" s="39"/>
      <c r="O783" s="39"/>
    </row>
    <row r="784" spans="1:15" ht="15" x14ac:dyDescent="0.2">
      <c r="A784" s="76"/>
      <c r="B784" s="76"/>
      <c r="C784" s="76"/>
      <c r="D784" s="75"/>
      <c r="E784" s="76"/>
      <c r="F784" s="76"/>
      <c r="G784" s="76"/>
      <c r="H784" s="76"/>
      <c r="I784" s="147"/>
      <c r="J784" s="148"/>
      <c r="K784" s="147"/>
      <c r="L784" s="148"/>
      <c r="M784" s="39"/>
      <c r="N784" s="39"/>
      <c r="O784" s="39"/>
    </row>
    <row r="785" spans="1:15" ht="15" x14ac:dyDescent="0.2">
      <c r="A785" s="76"/>
      <c r="B785" s="76"/>
      <c r="C785" s="76"/>
      <c r="D785" s="75"/>
      <c r="E785" s="76"/>
      <c r="F785" s="76"/>
      <c r="G785" s="76"/>
      <c r="H785" s="76"/>
      <c r="I785" s="147"/>
      <c r="J785" s="148"/>
      <c r="K785" s="147"/>
      <c r="L785" s="148"/>
      <c r="M785" s="39"/>
      <c r="N785" s="39"/>
      <c r="O785" s="39"/>
    </row>
    <row r="786" spans="1:15" ht="15" x14ac:dyDescent="0.2">
      <c r="A786" s="76"/>
      <c r="B786" s="76"/>
      <c r="C786" s="76"/>
      <c r="D786" s="75"/>
      <c r="E786" s="76"/>
      <c r="F786" s="76"/>
      <c r="G786" s="76"/>
      <c r="H786" s="76"/>
      <c r="I786" s="147"/>
      <c r="J786" s="148"/>
      <c r="K786" s="147"/>
      <c r="L786" s="148"/>
      <c r="M786" s="39"/>
      <c r="N786" s="39"/>
      <c r="O786" s="39"/>
    </row>
    <row r="787" spans="1:15" ht="15" x14ac:dyDescent="0.2">
      <c r="A787" s="76"/>
      <c r="B787" s="76"/>
      <c r="C787" s="76"/>
      <c r="D787" s="75"/>
      <c r="E787" s="76"/>
      <c r="F787" s="76"/>
      <c r="G787" s="76"/>
      <c r="H787" s="76"/>
      <c r="I787" s="147"/>
      <c r="J787" s="148"/>
      <c r="K787" s="147"/>
      <c r="L787" s="148"/>
      <c r="M787" s="39"/>
      <c r="N787" s="39"/>
      <c r="O787" s="39"/>
    </row>
    <row r="788" spans="1:15" ht="15" x14ac:dyDescent="0.2">
      <c r="A788" s="76"/>
      <c r="B788" s="76"/>
      <c r="C788" s="76"/>
      <c r="D788" s="75"/>
      <c r="E788" s="76"/>
      <c r="F788" s="76"/>
      <c r="G788" s="76"/>
      <c r="H788" s="76"/>
      <c r="I788" s="147"/>
      <c r="J788" s="148"/>
      <c r="K788" s="147"/>
      <c r="L788" s="148"/>
      <c r="M788" s="39"/>
      <c r="N788" s="39"/>
      <c r="O788" s="39"/>
    </row>
    <row r="789" spans="1:15" ht="15" x14ac:dyDescent="0.2">
      <c r="A789" s="76"/>
      <c r="B789" s="76"/>
      <c r="C789" s="76"/>
      <c r="D789" s="75"/>
      <c r="E789" s="76"/>
      <c r="F789" s="76"/>
      <c r="G789" s="76"/>
      <c r="H789" s="76"/>
      <c r="I789" s="147"/>
      <c r="J789" s="148"/>
      <c r="K789" s="147"/>
      <c r="L789" s="148"/>
      <c r="M789" s="39"/>
      <c r="N789" s="39"/>
      <c r="O789" s="39"/>
    </row>
    <row r="790" spans="1:15" ht="15" x14ac:dyDescent="0.2">
      <c r="A790" s="76"/>
      <c r="B790" s="76"/>
      <c r="C790" s="76"/>
      <c r="D790" s="75"/>
      <c r="E790" s="76"/>
      <c r="F790" s="76"/>
      <c r="G790" s="76"/>
      <c r="H790" s="76"/>
      <c r="I790" s="147"/>
      <c r="J790" s="148"/>
      <c r="K790" s="147"/>
      <c r="L790" s="148"/>
      <c r="M790" s="39"/>
      <c r="N790" s="39"/>
      <c r="O790" s="39"/>
    </row>
    <row r="791" spans="1:15" ht="15" x14ac:dyDescent="0.2">
      <c r="A791" s="76"/>
      <c r="B791" s="76"/>
      <c r="C791" s="76"/>
      <c r="D791" s="75"/>
      <c r="E791" s="76"/>
      <c r="F791" s="76"/>
      <c r="G791" s="76"/>
      <c r="H791" s="76"/>
      <c r="I791" s="147"/>
      <c r="J791" s="148"/>
      <c r="K791" s="147"/>
      <c r="L791" s="148"/>
      <c r="M791" s="39"/>
      <c r="N791" s="39"/>
      <c r="O791" s="39"/>
    </row>
    <row r="792" spans="1:15" ht="15" x14ac:dyDescent="0.2">
      <c r="A792" s="76"/>
      <c r="B792" s="76"/>
      <c r="C792" s="76"/>
      <c r="D792" s="75"/>
      <c r="E792" s="76"/>
      <c r="F792" s="76"/>
      <c r="G792" s="76"/>
      <c r="H792" s="76"/>
      <c r="I792" s="147"/>
      <c r="J792" s="148"/>
      <c r="K792" s="147"/>
      <c r="L792" s="148"/>
      <c r="M792" s="39"/>
      <c r="N792" s="39"/>
      <c r="O792" s="39"/>
    </row>
    <row r="793" spans="1:15" ht="15" x14ac:dyDescent="0.2">
      <c r="A793" s="76"/>
      <c r="B793" s="76"/>
      <c r="C793" s="76"/>
      <c r="D793" s="75"/>
      <c r="E793" s="76"/>
      <c r="F793" s="76"/>
      <c r="G793" s="76"/>
      <c r="H793" s="76"/>
      <c r="I793" s="147"/>
      <c r="J793" s="148"/>
      <c r="K793" s="147"/>
      <c r="L793" s="148"/>
      <c r="M793" s="39"/>
      <c r="N793" s="39"/>
      <c r="O793" s="39"/>
    </row>
    <row r="794" spans="1:15" ht="15" x14ac:dyDescent="0.2">
      <c r="A794" s="76"/>
      <c r="B794" s="76"/>
      <c r="C794" s="76"/>
      <c r="D794" s="75"/>
      <c r="E794" s="76"/>
      <c r="F794" s="76"/>
      <c r="G794" s="76"/>
      <c r="H794" s="76"/>
      <c r="I794" s="147"/>
      <c r="J794" s="148"/>
      <c r="K794" s="147"/>
      <c r="L794" s="148"/>
      <c r="M794" s="39"/>
      <c r="N794" s="39"/>
      <c r="O794" s="39"/>
    </row>
    <row r="795" spans="1:15" ht="15" x14ac:dyDescent="0.2">
      <c r="A795" s="76"/>
      <c r="B795" s="76"/>
      <c r="C795" s="76"/>
      <c r="D795" s="75"/>
      <c r="E795" s="76"/>
      <c r="F795" s="76"/>
      <c r="G795" s="76"/>
      <c r="H795" s="76"/>
      <c r="I795" s="147"/>
      <c r="J795" s="148"/>
      <c r="K795" s="147"/>
      <c r="L795" s="148"/>
      <c r="M795" s="39"/>
      <c r="N795" s="39"/>
      <c r="O795" s="39"/>
    </row>
    <row r="796" spans="1:15" ht="15" x14ac:dyDescent="0.2">
      <c r="A796" s="76"/>
      <c r="B796" s="76"/>
      <c r="C796" s="76"/>
      <c r="D796" s="75"/>
      <c r="E796" s="76"/>
      <c r="F796" s="76"/>
      <c r="G796" s="76"/>
      <c r="H796" s="76"/>
      <c r="I796" s="147"/>
      <c r="J796" s="148"/>
      <c r="K796" s="147"/>
      <c r="L796" s="148"/>
      <c r="M796" s="39"/>
      <c r="N796" s="39"/>
      <c r="O796" s="39"/>
    </row>
    <row r="797" spans="1:15" ht="15" x14ac:dyDescent="0.2">
      <c r="A797" s="76"/>
      <c r="B797" s="76"/>
      <c r="C797" s="76"/>
      <c r="D797" s="75"/>
      <c r="E797" s="76"/>
      <c r="F797" s="76"/>
      <c r="G797" s="76"/>
      <c r="H797" s="76"/>
      <c r="I797" s="147"/>
      <c r="J797" s="148"/>
      <c r="K797" s="147"/>
      <c r="L797" s="148"/>
      <c r="M797" s="39"/>
      <c r="N797" s="39"/>
      <c r="O797" s="39"/>
    </row>
    <row r="798" spans="1:15" ht="15" x14ac:dyDescent="0.2">
      <c r="A798" s="76"/>
      <c r="B798" s="76"/>
      <c r="C798" s="76"/>
      <c r="D798" s="75"/>
      <c r="E798" s="76"/>
      <c r="F798" s="76"/>
      <c r="G798" s="76"/>
      <c r="H798" s="76"/>
      <c r="I798" s="147"/>
      <c r="J798" s="148"/>
      <c r="K798" s="147"/>
      <c r="L798" s="148"/>
      <c r="M798" s="39"/>
      <c r="N798" s="39"/>
      <c r="O798" s="39"/>
    </row>
    <row r="799" spans="1:15" ht="15" x14ac:dyDescent="0.2">
      <c r="A799" s="76"/>
      <c r="B799" s="76"/>
      <c r="C799" s="76"/>
      <c r="D799" s="75"/>
      <c r="E799" s="76"/>
      <c r="F799" s="76"/>
      <c r="G799" s="76"/>
      <c r="H799" s="76"/>
      <c r="I799" s="147"/>
      <c r="J799" s="148"/>
      <c r="K799" s="147"/>
      <c r="L799" s="148"/>
      <c r="M799" s="39"/>
      <c r="N799" s="39"/>
      <c r="O799" s="39"/>
    </row>
    <row r="800" spans="1:15" ht="15" x14ac:dyDescent="0.2">
      <c r="A800" s="76"/>
      <c r="B800" s="76"/>
      <c r="C800" s="76"/>
      <c r="D800" s="75"/>
      <c r="E800" s="76"/>
      <c r="F800" s="76"/>
      <c r="G800" s="76"/>
      <c r="H800" s="76"/>
      <c r="I800" s="147"/>
      <c r="J800" s="148"/>
      <c r="K800" s="147"/>
      <c r="L800" s="148"/>
      <c r="M800" s="39"/>
      <c r="N800" s="39"/>
      <c r="O800" s="39"/>
    </row>
    <row r="801" spans="1:15" ht="15" x14ac:dyDescent="0.2">
      <c r="A801" s="76"/>
      <c r="B801" s="76"/>
      <c r="C801" s="76"/>
      <c r="D801" s="75"/>
      <c r="E801" s="76"/>
      <c r="F801" s="76"/>
      <c r="G801" s="76"/>
      <c r="H801" s="76"/>
      <c r="I801" s="147"/>
      <c r="J801" s="148"/>
      <c r="K801" s="147"/>
      <c r="L801" s="148"/>
      <c r="M801" s="39"/>
      <c r="N801" s="39"/>
      <c r="O801" s="39"/>
    </row>
    <row r="802" spans="1:15" ht="15" x14ac:dyDescent="0.2">
      <c r="A802" s="76"/>
      <c r="B802" s="76"/>
      <c r="C802" s="76"/>
      <c r="D802" s="75"/>
      <c r="E802" s="76"/>
      <c r="F802" s="76"/>
      <c r="G802" s="76"/>
      <c r="H802" s="76"/>
      <c r="I802" s="147"/>
      <c r="J802" s="148"/>
      <c r="K802" s="147"/>
      <c r="L802" s="148"/>
      <c r="M802" s="39"/>
      <c r="N802" s="39"/>
      <c r="O802" s="39"/>
    </row>
    <row r="803" spans="1:15" ht="15" x14ac:dyDescent="0.2">
      <c r="A803" s="76"/>
      <c r="B803" s="76"/>
      <c r="C803" s="76"/>
      <c r="D803" s="75"/>
      <c r="E803" s="76"/>
      <c r="F803" s="76"/>
      <c r="G803" s="76"/>
      <c r="H803" s="76"/>
      <c r="I803" s="147"/>
      <c r="J803" s="148"/>
      <c r="K803" s="147"/>
      <c r="L803" s="148"/>
      <c r="M803" s="39"/>
      <c r="N803" s="39"/>
      <c r="O803" s="39"/>
    </row>
    <row r="804" spans="1:15" ht="15" x14ac:dyDescent="0.2">
      <c r="A804" s="76"/>
      <c r="B804" s="76"/>
      <c r="C804" s="76"/>
      <c r="D804" s="75"/>
      <c r="E804" s="76"/>
      <c r="F804" s="76"/>
      <c r="G804" s="76"/>
      <c r="H804" s="76"/>
      <c r="I804" s="147"/>
      <c r="J804" s="148"/>
      <c r="K804" s="147"/>
      <c r="L804" s="148"/>
      <c r="M804" s="39"/>
      <c r="N804" s="39"/>
      <c r="O804" s="39"/>
    </row>
    <row r="805" spans="1:15" ht="15" x14ac:dyDescent="0.2">
      <c r="A805" s="76"/>
      <c r="B805" s="76"/>
      <c r="C805" s="76"/>
      <c r="D805" s="75"/>
      <c r="E805" s="76"/>
      <c r="F805" s="76"/>
      <c r="G805" s="76"/>
      <c r="H805" s="76"/>
      <c r="I805" s="147"/>
      <c r="J805" s="148"/>
      <c r="K805" s="147"/>
      <c r="L805" s="148"/>
      <c r="M805" s="39"/>
      <c r="N805" s="39"/>
      <c r="O805" s="39"/>
    </row>
    <row r="806" spans="1:15" ht="15" x14ac:dyDescent="0.2">
      <c r="A806" s="76"/>
      <c r="B806" s="76"/>
      <c r="C806" s="76"/>
      <c r="D806" s="75"/>
      <c r="E806" s="76"/>
      <c r="F806" s="76"/>
      <c r="G806" s="76"/>
      <c r="H806" s="76"/>
      <c r="I806" s="147"/>
      <c r="J806" s="148"/>
      <c r="K806" s="147"/>
      <c r="L806" s="148"/>
      <c r="M806" s="39"/>
      <c r="N806" s="39"/>
      <c r="O806" s="39"/>
    </row>
    <row r="807" spans="1:15" ht="15" x14ac:dyDescent="0.2">
      <c r="A807" s="76"/>
      <c r="B807" s="76"/>
      <c r="C807" s="76"/>
      <c r="D807" s="75"/>
      <c r="E807" s="76"/>
      <c r="F807" s="76"/>
      <c r="G807" s="76"/>
      <c r="H807" s="76"/>
      <c r="I807" s="147"/>
      <c r="J807" s="148"/>
      <c r="K807" s="147"/>
      <c r="L807" s="148"/>
      <c r="M807" s="39"/>
      <c r="N807" s="39"/>
      <c r="O807" s="39"/>
    </row>
    <row r="808" spans="1:15" ht="15" x14ac:dyDescent="0.2">
      <c r="A808" s="76"/>
      <c r="B808" s="76"/>
      <c r="C808" s="76"/>
      <c r="D808" s="75"/>
      <c r="E808" s="76"/>
      <c r="F808" s="76"/>
      <c r="G808" s="76"/>
      <c r="H808" s="76"/>
      <c r="I808" s="147"/>
      <c r="J808" s="148"/>
      <c r="K808" s="147"/>
      <c r="L808" s="148"/>
      <c r="M808" s="39"/>
      <c r="N808" s="39"/>
      <c r="O808" s="39"/>
    </row>
    <row r="809" spans="1:15" ht="15" x14ac:dyDescent="0.2">
      <c r="A809" s="76"/>
      <c r="B809" s="76"/>
      <c r="C809" s="76"/>
      <c r="D809" s="75"/>
      <c r="E809" s="76"/>
      <c r="F809" s="76"/>
      <c r="G809" s="76"/>
      <c r="H809" s="76"/>
      <c r="I809" s="147"/>
      <c r="J809" s="148"/>
      <c r="K809" s="147"/>
      <c r="L809" s="148"/>
      <c r="M809" s="39"/>
      <c r="N809" s="39"/>
      <c r="O809" s="39"/>
    </row>
    <row r="810" spans="1:15" ht="15" x14ac:dyDescent="0.2">
      <c r="A810" s="76"/>
      <c r="B810" s="76"/>
      <c r="C810" s="76"/>
      <c r="D810" s="75"/>
      <c r="E810" s="76"/>
      <c r="F810" s="76"/>
      <c r="G810" s="76"/>
      <c r="H810" s="76"/>
      <c r="I810" s="147"/>
      <c r="J810" s="148"/>
      <c r="K810" s="147"/>
      <c r="L810" s="148"/>
      <c r="M810" s="39"/>
      <c r="N810" s="39"/>
      <c r="O810" s="39"/>
    </row>
    <row r="811" spans="1:15" ht="15" x14ac:dyDescent="0.2">
      <c r="A811" s="76"/>
      <c r="B811" s="76"/>
      <c r="C811" s="76"/>
      <c r="D811" s="75"/>
      <c r="E811" s="76"/>
      <c r="F811" s="76"/>
      <c r="G811" s="76"/>
      <c r="H811" s="76"/>
      <c r="I811" s="147"/>
      <c r="J811" s="148"/>
      <c r="K811" s="147"/>
      <c r="L811" s="148"/>
      <c r="M811" s="39"/>
      <c r="N811" s="39"/>
      <c r="O811" s="39"/>
    </row>
    <row r="812" spans="1:15" ht="15" x14ac:dyDescent="0.2">
      <c r="A812" s="76"/>
      <c r="B812" s="76"/>
      <c r="C812" s="76"/>
      <c r="D812" s="75"/>
      <c r="E812" s="76"/>
      <c r="F812" s="76"/>
      <c r="G812" s="76"/>
      <c r="H812" s="76"/>
      <c r="I812" s="147"/>
      <c r="J812" s="148"/>
      <c r="K812" s="147"/>
      <c r="L812" s="148"/>
      <c r="M812" s="39"/>
      <c r="N812" s="39"/>
      <c r="O812" s="39"/>
    </row>
    <row r="813" spans="1:15" ht="15" x14ac:dyDescent="0.2">
      <c r="A813" s="76"/>
      <c r="B813" s="76"/>
      <c r="C813" s="76"/>
      <c r="D813" s="75"/>
      <c r="E813" s="76"/>
      <c r="F813" s="76"/>
      <c r="G813" s="76"/>
      <c r="H813" s="76"/>
      <c r="I813" s="147"/>
      <c r="J813" s="148"/>
      <c r="K813" s="147"/>
      <c r="L813" s="148"/>
      <c r="M813" s="39"/>
      <c r="N813" s="39"/>
      <c r="O813" s="39"/>
    </row>
    <row r="814" spans="1:15" ht="15" x14ac:dyDescent="0.2">
      <c r="A814" s="76"/>
      <c r="B814" s="76"/>
      <c r="C814" s="76"/>
      <c r="D814" s="75"/>
      <c r="E814" s="76"/>
      <c r="F814" s="76"/>
      <c r="G814" s="76"/>
      <c r="H814" s="76"/>
      <c r="I814" s="147"/>
      <c r="J814" s="148"/>
      <c r="K814" s="147"/>
      <c r="L814" s="148"/>
      <c r="M814" s="39"/>
      <c r="N814" s="39"/>
      <c r="O814" s="39"/>
    </row>
    <row r="815" spans="1:15" ht="15" x14ac:dyDescent="0.2">
      <c r="A815" s="76"/>
      <c r="B815" s="76"/>
      <c r="C815" s="76"/>
      <c r="D815" s="75"/>
      <c r="E815" s="76"/>
      <c r="F815" s="76"/>
      <c r="G815" s="76"/>
      <c r="H815" s="76"/>
      <c r="I815" s="147"/>
      <c r="J815" s="148"/>
      <c r="K815" s="147"/>
      <c r="L815" s="148"/>
      <c r="M815" s="39"/>
      <c r="N815" s="39"/>
      <c r="O815" s="39"/>
    </row>
    <row r="816" spans="1:15" ht="15" x14ac:dyDescent="0.2">
      <c r="A816" s="76"/>
      <c r="B816" s="76"/>
      <c r="C816" s="76"/>
      <c r="D816" s="75"/>
      <c r="E816" s="76"/>
      <c r="F816" s="76"/>
      <c r="G816" s="76"/>
      <c r="H816" s="76"/>
      <c r="I816" s="147"/>
      <c r="J816" s="148"/>
      <c r="K816" s="147"/>
      <c r="L816" s="148"/>
      <c r="M816" s="39"/>
      <c r="N816" s="39"/>
      <c r="O816" s="39"/>
    </row>
    <row r="817" spans="1:15" ht="15" x14ac:dyDescent="0.2">
      <c r="A817" s="76"/>
      <c r="B817" s="76"/>
      <c r="C817" s="76"/>
      <c r="D817" s="75"/>
      <c r="E817" s="76"/>
      <c r="F817" s="76"/>
      <c r="G817" s="76"/>
      <c r="H817" s="76"/>
      <c r="I817" s="147"/>
      <c r="J817" s="148"/>
      <c r="K817" s="147"/>
      <c r="L817" s="148"/>
      <c r="M817" s="39"/>
      <c r="N817" s="39"/>
      <c r="O817" s="39"/>
    </row>
    <row r="818" spans="1:15" ht="15" x14ac:dyDescent="0.2">
      <c r="A818" s="76"/>
      <c r="B818" s="76"/>
      <c r="C818" s="76"/>
      <c r="D818" s="75"/>
      <c r="E818" s="76"/>
      <c r="F818" s="76"/>
      <c r="G818" s="76"/>
      <c r="H818" s="76"/>
      <c r="I818" s="147"/>
      <c r="J818" s="148"/>
      <c r="K818" s="147"/>
      <c r="L818" s="148"/>
      <c r="M818" s="39"/>
      <c r="N818" s="39"/>
      <c r="O818" s="39"/>
    </row>
    <row r="819" spans="1:15" ht="15" x14ac:dyDescent="0.2">
      <c r="A819" s="76"/>
      <c r="B819" s="76"/>
      <c r="C819" s="76"/>
      <c r="D819" s="75"/>
      <c r="E819" s="76"/>
      <c r="F819" s="76"/>
      <c r="G819" s="76"/>
      <c r="H819" s="76"/>
      <c r="I819" s="147"/>
      <c r="J819" s="148"/>
      <c r="K819" s="147"/>
      <c r="L819" s="148"/>
      <c r="M819" s="39"/>
      <c r="N819" s="39"/>
      <c r="O819" s="39"/>
    </row>
    <row r="820" spans="1:15" ht="15" x14ac:dyDescent="0.2">
      <c r="A820" s="76"/>
      <c r="B820" s="76"/>
      <c r="C820" s="76"/>
      <c r="D820" s="75"/>
      <c r="E820" s="76"/>
      <c r="F820" s="76"/>
      <c r="G820" s="76"/>
      <c r="H820" s="76"/>
      <c r="I820" s="147"/>
      <c r="J820" s="148"/>
      <c r="K820" s="147"/>
      <c r="L820" s="148"/>
      <c r="M820" s="39"/>
      <c r="N820" s="39"/>
      <c r="O820" s="39"/>
    </row>
    <row r="821" spans="1:15" ht="15" x14ac:dyDescent="0.2">
      <c r="A821" s="76"/>
      <c r="B821" s="76"/>
      <c r="C821" s="76"/>
      <c r="D821" s="75"/>
      <c r="E821" s="76"/>
      <c r="F821" s="76"/>
      <c r="G821" s="76"/>
      <c r="H821" s="76"/>
      <c r="I821" s="147"/>
      <c r="J821" s="148"/>
      <c r="K821" s="147"/>
      <c r="L821" s="148"/>
      <c r="M821" s="39"/>
      <c r="N821" s="39"/>
      <c r="O821" s="39"/>
    </row>
    <row r="822" spans="1:15" ht="15" x14ac:dyDescent="0.2">
      <c r="A822" s="76"/>
      <c r="B822" s="76"/>
      <c r="C822" s="76"/>
      <c r="D822" s="75"/>
      <c r="E822" s="76"/>
      <c r="F822" s="76"/>
      <c r="G822" s="76"/>
      <c r="H822" s="76"/>
      <c r="I822" s="147"/>
      <c r="J822" s="148"/>
      <c r="K822" s="147"/>
      <c r="L822" s="148"/>
      <c r="M822" s="39"/>
      <c r="N822" s="39"/>
      <c r="O822" s="39"/>
    </row>
    <row r="823" spans="1:15" ht="15" x14ac:dyDescent="0.2">
      <c r="A823" s="76"/>
      <c r="B823" s="76"/>
      <c r="C823" s="76"/>
      <c r="D823" s="75"/>
      <c r="E823" s="76"/>
      <c r="F823" s="76"/>
      <c r="G823" s="76"/>
      <c r="H823" s="76"/>
      <c r="I823" s="147"/>
      <c r="J823" s="148"/>
      <c r="K823" s="147"/>
      <c r="L823" s="148"/>
      <c r="M823" s="39"/>
      <c r="N823" s="39"/>
      <c r="O823" s="39"/>
    </row>
    <row r="824" spans="1:15" ht="15" x14ac:dyDescent="0.2">
      <c r="A824" s="76"/>
      <c r="B824" s="76"/>
      <c r="C824" s="76"/>
      <c r="D824" s="75"/>
      <c r="E824" s="76"/>
      <c r="F824" s="76"/>
      <c r="G824" s="76"/>
      <c r="H824" s="76"/>
      <c r="I824" s="147"/>
      <c r="J824" s="148"/>
      <c r="K824" s="147"/>
      <c r="L824" s="148"/>
      <c r="M824" s="39"/>
      <c r="N824" s="39"/>
      <c r="O824" s="39"/>
    </row>
    <row r="825" spans="1:15" ht="15" x14ac:dyDescent="0.2">
      <c r="A825" s="76"/>
      <c r="B825" s="76"/>
      <c r="C825" s="76"/>
      <c r="D825" s="75"/>
      <c r="E825" s="76"/>
      <c r="F825" s="76"/>
      <c r="G825" s="76"/>
      <c r="H825" s="76"/>
      <c r="I825" s="147"/>
      <c r="J825" s="148"/>
      <c r="K825" s="147"/>
      <c r="L825" s="148"/>
      <c r="M825" s="39"/>
      <c r="N825" s="39"/>
      <c r="O825" s="39"/>
    </row>
    <row r="826" spans="1:15" ht="15" x14ac:dyDescent="0.2">
      <c r="A826" s="76"/>
      <c r="B826" s="76"/>
      <c r="C826" s="76"/>
      <c r="D826" s="75"/>
      <c r="E826" s="76"/>
      <c r="F826" s="76"/>
      <c r="G826" s="76"/>
      <c r="H826" s="76"/>
      <c r="I826" s="147"/>
      <c r="J826" s="148"/>
      <c r="K826" s="147"/>
      <c r="L826" s="148"/>
      <c r="M826" s="39"/>
      <c r="N826" s="39"/>
      <c r="O826" s="39"/>
    </row>
    <row r="827" spans="1:15" ht="15" x14ac:dyDescent="0.2">
      <c r="A827" s="76"/>
      <c r="B827" s="76"/>
      <c r="C827" s="76"/>
      <c r="D827" s="75"/>
      <c r="E827" s="76"/>
      <c r="F827" s="76"/>
      <c r="G827" s="76"/>
      <c r="H827" s="76"/>
      <c r="I827" s="147"/>
      <c r="J827" s="148"/>
      <c r="K827" s="147"/>
      <c r="L827" s="148"/>
      <c r="M827" s="39"/>
      <c r="N827" s="39"/>
      <c r="O827" s="39"/>
    </row>
    <row r="828" spans="1:15" ht="15" x14ac:dyDescent="0.2">
      <c r="A828" s="76"/>
      <c r="B828" s="76"/>
      <c r="C828" s="76"/>
      <c r="D828" s="75"/>
      <c r="E828" s="76"/>
      <c r="F828" s="76"/>
      <c r="G828" s="76"/>
      <c r="H828" s="76"/>
      <c r="I828" s="147"/>
      <c r="J828" s="148"/>
      <c r="K828" s="147"/>
      <c r="L828" s="148"/>
      <c r="M828" s="39"/>
      <c r="N828" s="39"/>
      <c r="O828" s="39"/>
    </row>
    <row r="829" spans="1:15" ht="15" x14ac:dyDescent="0.2">
      <c r="A829" s="76"/>
      <c r="B829" s="76"/>
      <c r="C829" s="76"/>
      <c r="D829" s="75"/>
      <c r="E829" s="76"/>
      <c r="F829" s="76"/>
      <c r="G829" s="76"/>
      <c r="H829" s="76"/>
      <c r="I829" s="147"/>
      <c r="J829" s="148"/>
      <c r="K829" s="147"/>
      <c r="L829" s="148"/>
      <c r="M829" s="39"/>
      <c r="N829" s="39"/>
      <c r="O829" s="39"/>
    </row>
    <row r="830" spans="1:15" ht="15" x14ac:dyDescent="0.2">
      <c r="A830" s="76"/>
      <c r="B830" s="76"/>
      <c r="C830" s="76"/>
      <c r="D830" s="75"/>
      <c r="E830" s="76"/>
      <c r="F830" s="76"/>
      <c r="G830" s="76"/>
      <c r="H830" s="76"/>
      <c r="I830" s="147"/>
      <c r="J830" s="148"/>
      <c r="K830" s="147"/>
      <c r="L830" s="148"/>
      <c r="M830" s="39"/>
      <c r="N830" s="39"/>
      <c r="O830" s="39"/>
    </row>
    <row r="831" spans="1:15" ht="15" x14ac:dyDescent="0.2">
      <c r="A831" s="76"/>
      <c r="B831" s="76"/>
      <c r="C831" s="76"/>
      <c r="D831" s="75"/>
      <c r="E831" s="76"/>
      <c r="F831" s="76"/>
      <c r="G831" s="76"/>
      <c r="H831" s="76"/>
      <c r="I831" s="147"/>
      <c r="J831" s="148"/>
      <c r="K831" s="147"/>
      <c r="L831" s="148"/>
      <c r="M831" s="39"/>
      <c r="N831" s="39"/>
      <c r="O831" s="39"/>
    </row>
    <row r="832" spans="1:15" ht="15" x14ac:dyDescent="0.2">
      <c r="A832" s="76"/>
      <c r="B832" s="76"/>
      <c r="C832" s="76"/>
      <c r="D832" s="75"/>
      <c r="E832" s="76"/>
      <c r="F832" s="76"/>
      <c r="G832" s="76"/>
      <c r="H832" s="76"/>
      <c r="I832" s="147"/>
      <c r="J832" s="148"/>
      <c r="K832" s="147"/>
      <c r="L832" s="148"/>
      <c r="M832" s="39"/>
      <c r="N832" s="39"/>
      <c r="O832" s="39"/>
    </row>
    <row r="833" spans="1:15" ht="15" x14ac:dyDescent="0.2">
      <c r="A833" s="76"/>
      <c r="B833" s="76"/>
      <c r="C833" s="76"/>
      <c r="D833" s="75"/>
      <c r="E833" s="76"/>
      <c r="F833" s="76"/>
      <c r="G833" s="76"/>
      <c r="H833" s="76"/>
      <c r="I833" s="147"/>
      <c r="J833" s="148"/>
      <c r="K833" s="147"/>
      <c r="L833" s="148"/>
      <c r="M833" s="39"/>
      <c r="N833" s="39"/>
      <c r="O833" s="39"/>
    </row>
    <row r="834" spans="1:15" ht="15" x14ac:dyDescent="0.2">
      <c r="A834" s="76"/>
      <c r="B834" s="76"/>
      <c r="C834" s="76"/>
      <c r="D834" s="75"/>
      <c r="E834" s="76"/>
      <c r="F834" s="76"/>
      <c r="G834" s="76"/>
      <c r="H834" s="76"/>
      <c r="I834" s="147"/>
      <c r="J834" s="148"/>
      <c r="K834" s="147"/>
      <c r="L834" s="148"/>
      <c r="M834" s="39"/>
      <c r="N834" s="39"/>
      <c r="O834" s="39"/>
    </row>
    <row r="835" spans="1:15" ht="15" x14ac:dyDescent="0.2">
      <c r="A835" s="76"/>
      <c r="B835" s="76"/>
      <c r="C835" s="76"/>
      <c r="D835" s="75"/>
      <c r="E835" s="76"/>
      <c r="F835" s="76"/>
      <c r="G835" s="76"/>
      <c r="H835" s="76"/>
      <c r="I835" s="147"/>
      <c r="J835" s="148"/>
      <c r="K835" s="147"/>
      <c r="L835" s="148"/>
      <c r="M835" s="39"/>
      <c r="N835" s="39"/>
      <c r="O835" s="39"/>
    </row>
    <row r="836" spans="1:15" ht="15" x14ac:dyDescent="0.2">
      <c r="A836" s="76"/>
      <c r="B836" s="76"/>
      <c r="C836" s="76"/>
      <c r="D836" s="75"/>
      <c r="E836" s="76"/>
      <c r="F836" s="76"/>
      <c r="G836" s="76"/>
      <c r="H836" s="76"/>
      <c r="I836" s="147"/>
      <c r="J836" s="148"/>
      <c r="K836" s="147"/>
      <c r="L836" s="148"/>
      <c r="M836" s="39"/>
      <c r="N836" s="39"/>
      <c r="O836" s="39"/>
    </row>
    <row r="837" spans="1:15" ht="15" x14ac:dyDescent="0.2">
      <c r="A837" s="76"/>
      <c r="B837" s="76"/>
      <c r="C837" s="76"/>
      <c r="D837" s="75"/>
      <c r="E837" s="76"/>
      <c r="F837" s="76"/>
      <c r="G837" s="76"/>
      <c r="H837" s="76"/>
      <c r="I837" s="147"/>
      <c r="J837" s="148"/>
      <c r="K837" s="147"/>
      <c r="L837" s="148"/>
      <c r="M837" s="39"/>
      <c r="N837" s="39"/>
      <c r="O837" s="39"/>
    </row>
    <row r="838" spans="1:15" ht="15" x14ac:dyDescent="0.2">
      <c r="A838" s="76"/>
      <c r="B838" s="76"/>
      <c r="C838" s="76"/>
      <c r="D838" s="75"/>
      <c r="E838" s="76"/>
      <c r="F838" s="76"/>
      <c r="G838" s="76"/>
      <c r="H838" s="76"/>
      <c r="I838" s="147"/>
      <c r="J838" s="148"/>
      <c r="K838" s="147"/>
      <c r="L838" s="148"/>
      <c r="M838" s="39"/>
      <c r="N838" s="39"/>
      <c r="O838" s="39"/>
    </row>
    <row r="839" spans="1:15" ht="15" x14ac:dyDescent="0.2">
      <c r="A839" s="76"/>
      <c r="B839" s="76"/>
      <c r="C839" s="76"/>
      <c r="D839" s="75"/>
      <c r="E839" s="76"/>
      <c r="F839" s="76"/>
      <c r="G839" s="76"/>
      <c r="H839" s="76"/>
      <c r="I839" s="147"/>
      <c r="J839" s="148"/>
      <c r="K839" s="147"/>
      <c r="L839" s="148"/>
      <c r="M839" s="39"/>
      <c r="N839" s="39"/>
      <c r="O839" s="39"/>
    </row>
    <row r="840" spans="1:15" ht="15" x14ac:dyDescent="0.2">
      <c r="A840" s="76"/>
      <c r="B840" s="76"/>
      <c r="C840" s="76"/>
      <c r="D840" s="75"/>
      <c r="E840" s="76"/>
      <c r="F840" s="76"/>
      <c r="G840" s="76"/>
      <c r="H840" s="76"/>
      <c r="I840" s="147"/>
      <c r="J840" s="148"/>
      <c r="K840" s="147"/>
      <c r="L840" s="148"/>
      <c r="M840" s="39"/>
      <c r="N840" s="39"/>
      <c r="O840" s="39"/>
    </row>
    <row r="841" spans="1:15" ht="15" x14ac:dyDescent="0.2">
      <c r="A841" s="76"/>
      <c r="B841" s="76"/>
      <c r="C841" s="76"/>
      <c r="D841" s="75"/>
      <c r="E841" s="76"/>
      <c r="F841" s="76"/>
      <c r="G841" s="76"/>
      <c r="H841" s="76"/>
      <c r="I841" s="147"/>
      <c r="J841" s="148"/>
      <c r="K841" s="147"/>
      <c r="L841" s="148"/>
      <c r="M841" s="39"/>
      <c r="N841" s="39"/>
      <c r="O841" s="39"/>
    </row>
    <row r="842" spans="1:15" ht="15" x14ac:dyDescent="0.2">
      <c r="A842" s="76"/>
      <c r="B842" s="76"/>
      <c r="C842" s="76"/>
      <c r="D842" s="75"/>
      <c r="E842" s="76"/>
      <c r="F842" s="76"/>
      <c r="G842" s="76"/>
      <c r="H842" s="76"/>
      <c r="I842" s="147"/>
      <c r="J842" s="148"/>
      <c r="K842" s="147"/>
      <c r="L842" s="148"/>
      <c r="M842" s="39"/>
      <c r="N842" s="39"/>
      <c r="O842" s="39"/>
    </row>
    <row r="843" spans="1:15" ht="15" x14ac:dyDescent="0.2">
      <c r="A843" s="76"/>
      <c r="B843" s="76"/>
      <c r="C843" s="76"/>
      <c r="D843" s="75"/>
      <c r="E843" s="76"/>
      <c r="F843" s="76"/>
      <c r="G843" s="76"/>
      <c r="H843" s="76"/>
      <c r="I843" s="147"/>
      <c r="J843" s="148"/>
      <c r="K843" s="147"/>
      <c r="L843" s="148"/>
      <c r="M843" s="39"/>
      <c r="N843" s="39"/>
      <c r="O843" s="39"/>
    </row>
    <row r="844" spans="1:15" ht="15" x14ac:dyDescent="0.2">
      <c r="A844" s="76"/>
      <c r="B844" s="76"/>
      <c r="C844" s="76"/>
      <c r="D844" s="75"/>
      <c r="E844" s="76"/>
      <c r="F844" s="76"/>
      <c r="G844" s="76"/>
      <c r="H844" s="76"/>
      <c r="I844" s="147"/>
      <c r="J844" s="148"/>
      <c r="K844" s="147"/>
      <c r="L844" s="148"/>
      <c r="M844" s="39"/>
      <c r="N844" s="39"/>
      <c r="O844" s="39"/>
    </row>
    <row r="845" spans="1:15" ht="15" x14ac:dyDescent="0.2">
      <c r="A845" s="76"/>
      <c r="B845" s="76"/>
      <c r="C845" s="76"/>
      <c r="D845" s="75"/>
      <c r="E845" s="76"/>
      <c r="F845" s="76"/>
      <c r="G845" s="76"/>
      <c r="H845" s="76"/>
      <c r="I845" s="147"/>
      <c r="J845" s="148"/>
      <c r="K845" s="147"/>
      <c r="L845" s="148"/>
      <c r="M845" s="39"/>
      <c r="N845" s="39"/>
      <c r="O845" s="39"/>
    </row>
    <row r="846" spans="1:15" ht="15" x14ac:dyDescent="0.2">
      <c r="A846" s="76"/>
      <c r="B846" s="76"/>
      <c r="C846" s="76"/>
      <c r="D846" s="75"/>
      <c r="E846" s="76"/>
      <c r="F846" s="76"/>
      <c r="G846" s="76"/>
      <c r="H846" s="76"/>
      <c r="I846" s="147"/>
      <c r="J846" s="148"/>
      <c r="K846" s="147"/>
      <c r="L846" s="148"/>
      <c r="M846" s="39"/>
      <c r="N846" s="39"/>
      <c r="O846" s="39"/>
    </row>
    <row r="847" spans="1:15" ht="15" x14ac:dyDescent="0.2">
      <c r="A847" s="76"/>
      <c r="B847" s="76"/>
      <c r="C847" s="76"/>
      <c r="D847" s="75"/>
      <c r="E847" s="76"/>
      <c r="F847" s="76"/>
      <c r="G847" s="76"/>
      <c r="H847" s="76"/>
      <c r="I847" s="147"/>
      <c r="J847" s="148"/>
      <c r="K847" s="147"/>
      <c r="L847" s="148"/>
      <c r="M847" s="39"/>
      <c r="N847" s="39"/>
      <c r="O847" s="39"/>
    </row>
    <row r="848" spans="1:15" ht="15" x14ac:dyDescent="0.2">
      <c r="A848" s="76"/>
      <c r="B848" s="76"/>
      <c r="C848" s="76"/>
      <c r="D848" s="75"/>
      <c r="E848" s="76"/>
      <c r="F848" s="76"/>
      <c r="G848" s="76"/>
      <c r="H848" s="76"/>
      <c r="I848" s="147"/>
      <c r="J848" s="148"/>
      <c r="K848" s="147"/>
      <c r="L848" s="148"/>
      <c r="M848" s="39"/>
      <c r="N848" s="39"/>
      <c r="O848" s="39"/>
    </row>
    <row r="849" spans="1:15" ht="15" x14ac:dyDescent="0.2">
      <c r="A849" s="76"/>
      <c r="B849" s="76"/>
      <c r="C849" s="76"/>
      <c r="D849" s="75"/>
      <c r="E849" s="76"/>
      <c r="F849" s="76"/>
      <c r="G849" s="76"/>
      <c r="H849" s="76"/>
      <c r="I849" s="147"/>
      <c r="J849" s="148"/>
      <c r="K849" s="147"/>
      <c r="L849" s="148"/>
      <c r="M849" s="39"/>
      <c r="N849" s="39"/>
      <c r="O849" s="39"/>
    </row>
    <row r="850" spans="1:15" ht="15" x14ac:dyDescent="0.2">
      <c r="A850" s="76"/>
      <c r="B850" s="76"/>
      <c r="C850" s="76"/>
      <c r="D850" s="75"/>
      <c r="E850" s="76"/>
      <c r="F850" s="76"/>
      <c r="G850" s="76"/>
      <c r="H850" s="76"/>
      <c r="I850" s="147"/>
      <c r="J850" s="148"/>
      <c r="K850" s="147"/>
      <c r="L850" s="148"/>
      <c r="M850" s="39"/>
      <c r="N850" s="39"/>
      <c r="O850" s="39"/>
    </row>
    <row r="851" spans="1:15" ht="15" x14ac:dyDescent="0.2">
      <c r="A851" s="76"/>
      <c r="B851" s="76"/>
      <c r="C851" s="76"/>
      <c r="D851" s="75"/>
      <c r="E851" s="76"/>
      <c r="F851" s="76"/>
      <c r="G851" s="76"/>
      <c r="H851" s="76"/>
      <c r="I851" s="147"/>
      <c r="J851" s="148"/>
      <c r="K851" s="147"/>
      <c r="L851" s="148"/>
      <c r="M851" s="39"/>
      <c r="N851" s="39"/>
      <c r="O851" s="39"/>
    </row>
    <row r="852" spans="1:15" ht="15" x14ac:dyDescent="0.2">
      <c r="A852" s="76"/>
      <c r="B852" s="76"/>
      <c r="C852" s="76"/>
      <c r="D852" s="75"/>
      <c r="E852" s="76"/>
      <c r="F852" s="76"/>
      <c r="G852" s="76"/>
      <c r="H852" s="76"/>
      <c r="I852" s="147"/>
      <c r="J852" s="148"/>
      <c r="K852" s="147"/>
      <c r="L852" s="148"/>
      <c r="M852" s="39"/>
      <c r="N852" s="39"/>
      <c r="O852" s="39"/>
    </row>
    <row r="853" spans="1:15" ht="15" x14ac:dyDescent="0.2">
      <c r="A853" s="76"/>
      <c r="B853" s="76"/>
      <c r="C853" s="76"/>
      <c r="D853" s="75"/>
      <c r="E853" s="76"/>
      <c r="F853" s="76"/>
      <c r="G853" s="76"/>
      <c r="H853" s="76"/>
      <c r="I853" s="147"/>
      <c r="J853" s="148"/>
      <c r="K853" s="147"/>
      <c r="L853" s="148"/>
      <c r="M853" s="39"/>
      <c r="N853" s="39"/>
      <c r="O853" s="39"/>
    </row>
    <row r="854" spans="1:15" ht="15" x14ac:dyDescent="0.2">
      <c r="A854" s="76"/>
      <c r="B854" s="76"/>
      <c r="C854" s="76"/>
      <c r="D854" s="75"/>
      <c r="E854" s="76"/>
      <c r="F854" s="76"/>
      <c r="G854" s="76"/>
      <c r="H854" s="76"/>
      <c r="I854" s="147"/>
      <c r="J854" s="148"/>
      <c r="K854" s="147"/>
      <c r="L854" s="148"/>
      <c r="M854" s="39"/>
      <c r="N854" s="39"/>
      <c r="O854" s="39"/>
    </row>
    <row r="855" spans="1:15" ht="15" x14ac:dyDescent="0.2">
      <c r="A855" s="76"/>
      <c r="B855" s="76"/>
      <c r="C855" s="76"/>
      <c r="D855" s="75"/>
      <c r="E855" s="76"/>
      <c r="F855" s="76"/>
      <c r="G855" s="76"/>
      <c r="H855" s="76"/>
      <c r="I855" s="147"/>
      <c r="J855" s="148"/>
      <c r="K855" s="147"/>
      <c r="L855" s="148"/>
      <c r="M855" s="39"/>
      <c r="N855" s="39"/>
      <c r="O855" s="39"/>
    </row>
    <row r="856" spans="1:15" ht="15" x14ac:dyDescent="0.2">
      <c r="A856" s="76"/>
      <c r="B856" s="76"/>
      <c r="C856" s="76"/>
      <c r="D856" s="75"/>
      <c r="E856" s="76"/>
      <c r="F856" s="76"/>
      <c r="G856" s="76"/>
      <c r="H856" s="76"/>
      <c r="I856" s="147"/>
      <c r="J856" s="148"/>
      <c r="K856" s="147"/>
      <c r="L856" s="148"/>
      <c r="M856" s="39"/>
      <c r="N856" s="39"/>
      <c r="O856" s="39"/>
    </row>
    <row r="857" spans="1:15" ht="15" x14ac:dyDescent="0.2">
      <c r="A857" s="76"/>
      <c r="B857" s="76"/>
      <c r="C857" s="76"/>
      <c r="D857" s="75"/>
      <c r="E857" s="76"/>
      <c r="F857" s="76"/>
      <c r="G857" s="76"/>
      <c r="H857" s="76"/>
      <c r="I857" s="147"/>
      <c r="J857" s="148"/>
      <c r="K857" s="147"/>
      <c r="L857" s="148"/>
      <c r="M857" s="39"/>
      <c r="N857" s="39"/>
      <c r="O857" s="39"/>
    </row>
    <row r="858" spans="1:15" ht="15" x14ac:dyDescent="0.2">
      <c r="A858" s="76"/>
      <c r="B858" s="76"/>
      <c r="C858" s="76"/>
      <c r="D858" s="75"/>
      <c r="E858" s="76"/>
      <c r="F858" s="76"/>
      <c r="G858" s="76"/>
      <c r="H858" s="76"/>
      <c r="I858" s="147"/>
      <c r="J858" s="148"/>
      <c r="K858" s="147"/>
      <c r="L858" s="148"/>
      <c r="M858" s="39"/>
      <c r="N858" s="39"/>
      <c r="O858" s="39"/>
    </row>
    <row r="859" spans="1:15" ht="15" x14ac:dyDescent="0.2">
      <c r="A859" s="76"/>
      <c r="B859" s="76"/>
      <c r="C859" s="76"/>
      <c r="D859" s="75"/>
      <c r="E859" s="76"/>
      <c r="F859" s="76"/>
      <c r="G859" s="76"/>
      <c r="H859" s="76"/>
      <c r="I859" s="147"/>
      <c r="J859" s="148"/>
      <c r="K859" s="147"/>
      <c r="L859" s="148"/>
      <c r="M859" s="39"/>
      <c r="N859" s="39"/>
      <c r="O859" s="39"/>
    </row>
    <row r="860" spans="1:15" ht="15" x14ac:dyDescent="0.2">
      <c r="A860" s="76"/>
      <c r="B860" s="76"/>
      <c r="C860" s="76"/>
      <c r="D860" s="75"/>
      <c r="E860" s="76"/>
      <c r="F860" s="76"/>
      <c r="G860" s="76"/>
      <c r="H860" s="76"/>
      <c r="I860" s="147"/>
      <c r="J860" s="148"/>
      <c r="K860" s="147"/>
      <c r="L860" s="148"/>
      <c r="M860" s="39"/>
      <c r="N860" s="39"/>
      <c r="O860" s="39"/>
    </row>
    <row r="861" spans="1:15" ht="15" x14ac:dyDescent="0.2">
      <c r="A861" s="76"/>
      <c r="B861" s="76"/>
      <c r="C861" s="76"/>
      <c r="D861" s="75"/>
      <c r="E861" s="76"/>
      <c r="F861" s="76"/>
      <c r="G861" s="76"/>
      <c r="H861" s="76"/>
      <c r="I861" s="147"/>
      <c r="J861" s="148"/>
      <c r="K861" s="147"/>
      <c r="L861" s="148"/>
      <c r="M861" s="39"/>
      <c r="N861" s="39"/>
      <c r="O861" s="39"/>
    </row>
    <row r="862" spans="1:15" ht="15" x14ac:dyDescent="0.2">
      <c r="A862" s="76"/>
      <c r="B862" s="76"/>
      <c r="C862" s="76"/>
      <c r="D862" s="75"/>
      <c r="E862" s="76"/>
      <c r="F862" s="76"/>
      <c r="G862" s="76"/>
      <c r="H862" s="76"/>
      <c r="I862" s="147"/>
      <c r="J862" s="148"/>
      <c r="K862" s="147"/>
      <c r="L862" s="148"/>
      <c r="M862" s="39"/>
      <c r="N862" s="39"/>
      <c r="O862" s="39"/>
    </row>
    <row r="863" spans="1:15" ht="15" x14ac:dyDescent="0.2">
      <c r="A863" s="76"/>
      <c r="B863" s="76"/>
      <c r="C863" s="76"/>
      <c r="D863" s="75"/>
      <c r="E863" s="76"/>
      <c r="F863" s="76"/>
      <c r="G863" s="76"/>
      <c r="H863" s="76"/>
      <c r="I863" s="147"/>
      <c r="J863" s="148"/>
      <c r="K863" s="147"/>
      <c r="L863" s="148"/>
      <c r="M863" s="39"/>
      <c r="N863" s="39"/>
      <c r="O863" s="39"/>
    </row>
    <row r="864" spans="1:15" ht="15" x14ac:dyDescent="0.2">
      <c r="A864" s="76"/>
      <c r="B864" s="76"/>
      <c r="C864" s="76"/>
      <c r="D864" s="75"/>
      <c r="E864" s="76"/>
      <c r="F864" s="76"/>
      <c r="G864" s="76"/>
      <c r="H864" s="76"/>
      <c r="I864" s="147"/>
      <c r="J864" s="148"/>
      <c r="K864" s="147"/>
      <c r="L864" s="148"/>
      <c r="M864" s="39"/>
      <c r="N864" s="39"/>
      <c r="O864" s="39"/>
    </row>
    <row r="865" spans="1:15" ht="15" x14ac:dyDescent="0.2">
      <c r="A865" s="76"/>
      <c r="B865" s="76"/>
      <c r="C865" s="76"/>
      <c r="D865" s="75"/>
      <c r="E865" s="76"/>
      <c r="F865" s="76"/>
      <c r="G865" s="76"/>
      <c r="H865" s="76"/>
      <c r="I865" s="147"/>
      <c r="J865" s="148"/>
      <c r="K865" s="147"/>
      <c r="L865" s="148"/>
      <c r="M865" s="39"/>
      <c r="N865" s="39"/>
      <c r="O865" s="39"/>
    </row>
    <row r="866" spans="1:15" ht="15" x14ac:dyDescent="0.2">
      <c r="A866" s="76"/>
      <c r="B866" s="76"/>
      <c r="C866" s="76"/>
      <c r="D866" s="75"/>
      <c r="E866" s="76"/>
      <c r="F866" s="76"/>
      <c r="G866" s="76"/>
      <c r="H866" s="76"/>
      <c r="I866" s="147"/>
      <c r="J866" s="148"/>
      <c r="K866" s="147"/>
      <c r="L866" s="148"/>
      <c r="M866" s="39"/>
      <c r="N866" s="39"/>
      <c r="O866" s="39"/>
    </row>
    <row r="867" spans="1:15" ht="15" x14ac:dyDescent="0.2">
      <c r="A867" s="76"/>
      <c r="B867" s="76"/>
      <c r="C867" s="76"/>
      <c r="D867" s="75"/>
      <c r="E867" s="76"/>
      <c r="F867" s="76"/>
      <c r="G867" s="76"/>
      <c r="H867" s="76"/>
      <c r="I867" s="147"/>
      <c r="J867" s="148"/>
      <c r="K867" s="147"/>
      <c r="L867" s="148"/>
      <c r="M867" s="39"/>
      <c r="N867" s="39"/>
      <c r="O867" s="39"/>
    </row>
    <row r="868" spans="1:15" ht="15" x14ac:dyDescent="0.2">
      <c r="A868" s="76"/>
      <c r="B868" s="76"/>
      <c r="C868" s="76"/>
      <c r="D868" s="75"/>
      <c r="E868" s="76"/>
      <c r="F868" s="76"/>
      <c r="G868" s="76"/>
      <c r="H868" s="76"/>
      <c r="I868" s="147"/>
      <c r="J868" s="148"/>
      <c r="K868" s="147"/>
      <c r="L868" s="148"/>
      <c r="M868" s="39"/>
      <c r="N868" s="39"/>
      <c r="O868" s="39"/>
    </row>
    <row r="869" spans="1:15" ht="15" x14ac:dyDescent="0.2">
      <c r="A869" s="76"/>
      <c r="B869" s="76"/>
      <c r="C869" s="76"/>
      <c r="D869" s="75"/>
      <c r="E869" s="76"/>
      <c r="F869" s="76"/>
      <c r="G869" s="76"/>
      <c r="H869" s="76"/>
      <c r="I869" s="147"/>
      <c r="J869" s="148"/>
      <c r="K869" s="147"/>
      <c r="L869" s="148"/>
      <c r="M869" s="39"/>
      <c r="N869" s="39"/>
      <c r="O869" s="39"/>
    </row>
    <row r="870" spans="1:15" ht="15" x14ac:dyDescent="0.2">
      <c r="A870" s="76"/>
      <c r="B870" s="76"/>
      <c r="C870" s="76"/>
      <c r="D870" s="75"/>
      <c r="E870" s="76"/>
      <c r="F870" s="76"/>
      <c r="G870" s="76"/>
      <c r="H870" s="76"/>
      <c r="I870" s="147"/>
      <c r="J870" s="148"/>
      <c r="K870" s="147"/>
      <c r="L870" s="148"/>
      <c r="M870" s="39"/>
      <c r="N870" s="39"/>
      <c r="O870" s="39"/>
    </row>
    <row r="871" spans="1:15" ht="15" x14ac:dyDescent="0.2">
      <c r="A871" s="76"/>
      <c r="B871" s="76"/>
      <c r="C871" s="76"/>
      <c r="D871" s="75"/>
      <c r="E871" s="76"/>
      <c r="F871" s="76"/>
      <c r="G871" s="76"/>
      <c r="H871" s="76"/>
      <c r="I871" s="147"/>
      <c r="J871" s="148"/>
      <c r="K871" s="147"/>
      <c r="L871" s="148"/>
      <c r="M871" s="39"/>
      <c r="N871" s="39"/>
      <c r="O871" s="39"/>
    </row>
    <row r="872" spans="1:15" ht="15" x14ac:dyDescent="0.2">
      <c r="A872" s="76"/>
      <c r="B872" s="76"/>
      <c r="C872" s="76"/>
      <c r="D872" s="75"/>
      <c r="E872" s="76"/>
      <c r="F872" s="76"/>
      <c r="G872" s="76"/>
      <c r="H872" s="76"/>
      <c r="I872" s="147"/>
      <c r="J872" s="148"/>
      <c r="K872" s="147"/>
      <c r="L872" s="148"/>
      <c r="M872" s="39"/>
      <c r="N872" s="39"/>
      <c r="O872" s="39"/>
    </row>
    <row r="873" spans="1:15" ht="15" x14ac:dyDescent="0.2">
      <c r="A873" s="76"/>
      <c r="B873" s="76"/>
      <c r="C873" s="76"/>
      <c r="D873" s="75"/>
      <c r="E873" s="76"/>
      <c r="F873" s="76"/>
      <c r="G873" s="76"/>
      <c r="H873" s="76"/>
      <c r="I873" s="147"/>
      <c r="J873" s="148"/>
      <c r="K873" s="147"/>
      <c r="L873" s="148"/>
      <c r="M873" s="39"/>
      <c r="N873" s="39"/>
      <c r="O873" s="39"/>
    </row>
    <row r="874" spans="1:15" ht="15" x14ac:dyDescent="0.2">
      <c r="A874" s="76"/>
      <c r="B874" s="76"/>
      <c r="C874" s="76"/>
      <c r="D874" s="75"/>
      <c r="E874" s="76"/>
      <c r="F874" s="76"/>
      <c r="G874" s="76"/>
      <c r="H874" s="76"/>
      <c r="I874" s="147"/>
      <c r="J874" s="148"/>
      <c r="K874" s="147"/>
      <c r="L874" s="148"/>
      <c r="M874" s="39"/>
      <c r="N874" s="39"/>
      <c r="O874" s="39"/>
    </row>
    <row r="875" spans="1:15" ht="15" x14ac:dyDescent="0.2">
      <c r="A875" s="76"/>
      <c r="B875" s="76"/>
      <c r="C875" s="76"/>
      <c r="D875" s="75"/>
      <c r="E875" s="76"/>
      <c r="F875" s="76"/>
      <c r="G875" s="76"/>
      <c r="H875" s="76"/>
      <c r="I875" s="147"/>
      <c r="J875" s="148"/>
      <c r="K875" s="147"/>
      <c r="L875" s="148"/>
      <c r="M875" s="39"/>
      <c r="N875" s="39"/>
      <c r="O875" s="39"/>
    </row>
    <row r="876" spans="1:15" ht="15" x14ac:dyDescent="0.2">
      <c r="A876" s="76"/>
      <c r="B876" s="76"/>
      <c r="C876" s="76"/>
      <c r="D876" s="75"/>
      <c r="E876" s="76"/>
      <c r="F876" s="76"/>
      <c r="G876" s="76"/>
      <c r="H876" s="76"/>
      <c r="I876" s="147"/>
      <c r="J876" s="148"/>
      <c r="K876" s="147"/>
      <c r="L876" s="148"/>
      <c r="M876" s="39"/>
      <c r="N876" s="39"/>
      <c r="O876" s="39"/>
    </row>
    <row r="877" spans="1:15" ht="15" x14ac:dyDescent="0.2">
      <c r="A877" s="76"/>
      <c r="B877" s="76"/>
      <c r="C877" s="76"/>
      <c r="D877" s="75"/>
      <c r="E877" s="76"/>
      <c r="F877" s="76"/>
      <c r="G877" s="76"/>
      <c r="H877" s="76"/>
      <c r="I877" s="147"/>
      <c r="J877" s="148"/>
      <c r="K877" s="147"/>
      <c r="L877" s="148"/>
      <c r="M877" s="39"/>
      <c r="N877" s="39"/>
      <c r="O877" s="39"/>
    </row>
    <row r="878" spans="1:15" ht="15" x14ac:dyDescent="0.2">
      <c r="A878" s="76"/>
      <c r="B878" s="76"/>
      <c r="C878" s="76"/>
      <c r="D878" s="75"/>
      <c r="E878" s="76"/>
      <c r="F878" s="76"/>
      <c r="G878" s="76"/>
      <c r="H878" s="76"/>
      <c r="I878" s="147"/>
      <c r="J878" s="148"/>
      <c r="K878" s="147"/>
      <c r="L878" s="148"/>
      <c r="M878" s="39"/>
      <c r="N878" s="39"/>
      <c r="O878" s="39"/>
    </row>
    <row r="879" spans="1:15" ht="15" x14ac:dyDescent="0.2">
      <c r="A879" s="76"/>
      <c r="B879" s="76"/>
      <c r="C879" s="76"/>
      <c r="D879" s="75"/>
      <c r="E879" s="76"/>
      <c r="F879" s="76"/>
      <c r="G879" s="76"/>
      <c r="H879" s="76"/>
      <c r="I879" s="147"/>
      <c r="J879" s="148"/>
      <c r="K879" s="147"/>
      <c r="L879" s="148"/>
      <c r="M879" s="39"/>
      <c r="N879" s="39"/>
      <c r="O879" s="39"/>
    </row>
    <row r="880" spans="1:15" ht="15" x14ac:dyDescent="0.2">
      <c r="A880" s="76"/>
      <c r="B880" s="76"/>
      <c r="C880" s="76"/>
      <c r="D880" s="75"/>
      <c r="E880" s="76"/>
      <c r="F880" s="76"/>
      <c r="G880" s="76"/>
      <c r="H880" s="76"/>
      <c r="I880" s="147"/>
      <c r="J880" s="148"/>
      <c r="K880" s="147"/>
      <c r="L880" s="148"/>
      <c r="M880" s="39"/>
      <c r="N880" s="39"/>
      <c r="O880" s="39"/>
    </row>
    <row r="881" spans="1:15" ht="15" x14ac:dyDescent="0.2">
      <c r="A881" s="76"/>
      <c r="B881" s="76"/>
      <c r="C881" s="76"/>
      <c r="D881" s="75"/>
      <c r="E881" s="76"/>
      <c r="F881" s="76"/>
      <c r="G881" s="76"/>
      <c r="H881" s="76"/>
      <c r="I881" s="147"/>
      <c r="J881" s="148"/>
      <c r="K881" s="147"/>
      <c r="L881" s="148"/>
      <c r="M881" s="39"/>
      <c r="N881" s="39"/>
      <c r="O881" s="39"/>
    </row>
    <row r="882" spans="1:15" ht="15" x14ac:dyDescent="0.2">
      <c r="A882" s="76"/>
      <c r="B882" s="76"/>
      <c r="C882" s="76"/>
      <c r="D882" s="75"/>
      <c r="E882" s="76"/>
      <c r="F882" s="76"/>
      <c r="G882" s="76"/>
      <c r="H882" s="76"/>
      <c r="I882" s="147"/>
      <c r="J882" s="148"/>
      <c r="K882" s="147"/>
      <c r="L882" s="148"/>
      <c r="M882" s="39"/>
      <c r="N882" s="39"/>
      <c r="O882" s="39"/>
    </row>
    <row r="883" spans="1:15" ht="15" x14ac:dyDescent="0.2">
      <c r="A883" s="76"/>
      <c r="B883" s="76"/>
      <c r="C883" s="76"/>
      <c r="D883" s="75"/>
      <c r="E883" s="76"/>
      <c r="F883" s="76"/>
      <c r="G883" s="76"/>
      <c r="H883" s="76"/>
      <c r="I883" s="147"/>
      <c r="J883" s="148"/>
      <c r="K883" s="147"/>
      <c r="L883" s="148"/>
      <c r="M883" s="39"/>
      <c r="N883" s="39"/>
      <c r="O883" s="39"/>
    </row>
    <row r="884" spans="1:15" ht="15" x14ac:dyDescent="0.2">
      <c r="A884" s="76"/>
      <c r="B884" s="76"/>
      <c r="C884" s="76"/>
      <c r="D884" s="75"/>
      <c r="E884" s="76"/>
      <c r="F884" s="76"/>
      <c r="G884" s="76"/>
      <c r="H884" s="76"/>
      <c r="I884" s="147"/>
      <c r="J884" s="148"/>
      <c r="K884" s="147"/>
      <c r="L884" s="148"/>
      <c r="M884" s="39"/>
      <c r="N884" s="39"/>
      <c r="O884" s="39"/>
    </row>
    <row r="885" spans="1:15" ht="15" x14ac:dyDescent="0.2">
      <c r="A885" s="76"/>
      <c r="B885" s="76"/>
      <c r="C885" s="76"/>
      <c r="D885" s="75"/>
      <c r="E885" s="76"/>
      <c r="F885" s="76"/>
      <c r="G885" s="76"/>
      <c r="H885" s="76"/>
      <c r="I885" s="147"/>
      <c r="J885" s="148"/>
      <c r="K885" s="147"/>
      <c r="L885" s="148"/>
      <c r="M885" s="39"/>
      <c r="N885" s="39"/>
      <c r="O885" s="39"/>
    </row>
    <row r="886" spans="1:15" ht="15" x14ac:dyDescent="0.2">
      <c r="A886" s="76"/>
      <c r="B886" s="76"/>
      <c r="C886" s="76"/>
      <c r="D886" s="75"/>
      <c r="E886" s="76"/>
      <c r="F886" s="76"/>
      <c r="G886" s="76"/>
      <c r="H886" s="76"/>
      <c r="I886" s="147"/>
      <c r="J886" s="148"/>
      <c r="K886" s="147"/>
      <c r="L886" s="148"/>
      <c r="M886" s="39"/>
      <c r="N886" s="39"/>
      <c r="O886" s="39"/>
    </row>
    <row r="887" spans="1:15" ht="15" x14ac:dyDescent="0.2">
      <c r="A887" s="76"/>
      <c r="B887" s="76"/>
      <c r="C887" s="76"/>
      <c r="D887" s="75"/>
      <c r="E887" s="76"/>
      <c r="F887" s="76"/>
      <c r="G887" s="76"/>
      <c r="H887" s="76"/>
      <c r="I887" s="147"/>
      <c r="J887" s="148"/>
      <c r="K887" s="147"/>
      <c r="L887" s="148"/>
      <c r="M887" s="39"/>
      <c r="N887" s="39"/>
      <c r="O887" s="39"/>
    </row>
    <row r="888" spans="1:15" ht="15" x14ac:dyDescent="0.2">
      <c r="A888" s="76"/>
      <c r="B888" s="76"/>
      <c r="C888" s="76"/>
      <c r="D888" s="75"/>
      <c r="E888" s="76"/>
      <c r="F888" s="76"/>
      <c r="G888" s="76"/>
      <c r="H888" s="76"/>
      <c r="I888" s="147"/>
      <c r="J888" s="148"/>
      <c r="K888" s="147"/>
      <c r="L888" s="148"/>
      <c r="M888" s="39"/>
      <c r="N888" s="39"/>
      <c r="O888" s="39"/>
    </row>
    <row r="889" spans="1:15" ht="15" x14ac:dyDescent="0.2">
      <c r="A889" s="76"/>
      <c r="B889" s="76"/>
      <c r="C889" s="76"/>
      <c r="D889" s="75"/>
      <c r="E889" s="76"/>
      <c r="F889" s="76"/>
      <c r="G889" s="76"/>
      <c r="H889" s="76"/>
      <c r="I889" s="147"/>
      <c r="J889" s="148"/>
      <c r="K889" s="147"/>
      <c r="L889" s="148"/>
      <c r="M889" s="39"/>
      <c r="N889" s="39"/>
      <c r="O889" s="39"/>
    </row>
    <row r="890" spans="1:15" ht="15" x14ac:dyDescent="0.2">
      <c r="A890" s="76"/>
      <c r="B890" s="76"/>
      <c r="C890" s="76"/>
      <c r="D890" s="75"/>
      <c r="E890" s="76"/>
      <c r="F890" s="76"/>
      <c r="G890" s="76"/>
      <c r="H890" s="76"/>
      <c r="I890" s="147"/>
      <c r="J890" s="148"/>
      <c r="K890" s="147"/>
      <c r="L890" s="148"/>
      <c r="M890" s="39"/>
      <c r="N890" s="39"/>
      <c r="O890" s="39"/>
    </row>
    <row r="891" spans="1:15" ht="15" x14ac:dyDescent="0.2">
      <c r="A891" s="76"/>
      <c r="B891" s="76"/>
      <c r="C891" s="76"/>
      <c r="D891" s="75"/>
      <c r="E891" s="76"/>
      <c r="F891" s="76"/>
      <c r="G891" s="76"/>
      <c r="H891" s="76"/>
      <c r="I891" s="147"/>
      <c r="J891" s="148"/>
      <c r="K891" s="147"/>
      <c r="L891" s="148"/>
      <c r="M891" s="39"/>
      <c r="N891" s="39"/>
      <c r="O891" s="39"/>
    </row>
    <row r="892" spans="1:15" ht="15" x14ac:dyDescent="0.2">
      <c r="A892" s="76"/>
      <c r="B892" s="76"/>
      <c r="C892" s="76"/>
      <c r="D892" s="75"/>
      <c r="E892" s="76"/>
      <c r="F892" s="76"/>
      <c r="G892" s="76"/>
      <c r="H892" s="76"/>
      <c r="I892" s="147"/>
      <c r="J892" s="148"/>
      <c r="K892" s="147"/>
      <c r="L892" s="148"/>
      <c r="M892" s="39"/>
      <c r="N892" s="39"/>
      <c r="O892" s="39"/>
    </row>
    <row r="893" spans="1:15" ht="15" x14ac:dyDescent="0.2">
      <c r="A893" s="76"/>
      <c r="B893" s="76"/>
      <c r="C893" s="76"/>
      <c r="D893" s="75"/>
      <c r="E893" s="76"/>
      <c r="F893" s="76"/>
      <c r="G893" s="76"/>
      <c r="H893" s="76"/>
      <c r="I893" s="147"/>
      <c r="J893" s="148"/>
      <c r="K893" s="147"/>
      <c r="L893" s="148"/>
      <c r="M893" s="39"/>
      <c r="N893" s="39"/>
      <c r="O893" s="39"/>
    </row>
    <row r="894" spans="1:15" ht="15" x14ac:dyDescent="0.2">
      <c r="A894" s="76"/>
      <c r="B894" s="76"/>
      <c r="C894" s="76"/>
      <c r="D894" s="75"/>
      <c r="E894" s="76"/>
      <c r="F894" s="76"/>
      <c r="G894" s="76"/>
      <c r="H894" s="76"/>
      <c r="I894" s="147"/>
      <c r="J894" s="148"/>
      <c r="K894" s="147"/>
      <c r="L894" s="148"/>
      <c r="M894" s="39"/>
      <c r="N894" s="39"/>
      <c r="O894" s="39"/>
    </row>
    <row r="895" spans="1:15" ht="15" x14ac:dyDescent="0.2">
      <c r="A895" s="76"/>
      <c r="B895" s="76"/>
      <c r="C895" s="76"/>
      <c r="D895" s="75"/>
      <c r="E895" s="76"/>
      <c r="F895" s="76"/>
      <c r="G895" s="76"/>
      <c r="H895" s="76"/>
      <c r="I895" s="147"/>
      <c r="J895" s="148"/>
      <c r="K895" s="147"/>
      <c r="L895" s="148"/>
      <c r="M895" s="39"/>
      <c r="N895" s="39"/>
      <c r="O895" s="39"/>
    </row>
    <row r="896" spans="1:15" ht="15" x14ac:dyDescent="0.2">
      <c r="A896" s="76"/>
      <c r="B896" s="76"/>
      <c r="C896" s="76"/>
      <c r="D896" s="75"/>
      <c r="E896" s="76"/>
      <c r="F896" s="76"/>
      <c r="G896" s="76"/>
      <c r="H896" s="76"/>
      <c r="I896" s="147"/>
      <c r="J896" s="148"/>
      <c r="K896" s="147"/>
      <c r="L896" s="148"/>
      <c r="M896" s="39"/>
      <c r="N896" s="39"/>
      <c r="O896" s="39"/>
    </row>
    <row r="897" spans="1:15" ht="15" x14ac:dyDescent="0.2">
      <c r="A897" s="76"/>
      <c r="B897" s="76"/>
      <c r="C897" s="76"/>
      <c r="D897" s="75"/>
      <c r="E897" s="76"/>
      <c r="F897" s="76"/>
      <c r="G897" s="76"/>
      <c r="H897" s="76"/>
      <c r="I897" s="147"/>
      <c r="J897" s="148"/>
      <c r="K897" s="147"/>
      <c r="L897" s="148"/>
      <c r="M897" s="39"/>
      <c r="N897" s="39"/>
      <c r="O897" s="39"/>
    </row>
    <row r="898" spans="1:15" ht="15" x14ac:dyDescent="0.2">
      <c r="A898" s="76"/>
      <c r="B898" s="76"/>
      <c r="C898" s="76"/>
      <c r="D898" s="75"/>
      <c r="E898" s="76"/>
      <c r="F898" s="76"/>
      <c r="G898" s="76"/>
      <c r="H898" s="76"/>
      <c r="I898" s="147"/>
      <c r="J898" s="148"/>
      <c r="K898" s="147"/>
      <c r="L898" s="148"/>
      <c r="M898" s="39"/>
      <c r="N898" s="39"/>
      <c r="O898" s="39"/>
    </row>
    <row r="899" spans="1:15" ht="15" x14ac:dyDescent="0.2">
      <c r="A899" s="76"/>
      <c r="B899" s="76"/>
      <c r="C899" s="76"/>
      <c r="D899" s="75"/>
      <c r="E899" s="76"/>
      <c r="F899" s="76"/>
      <c r="G899" s="76"/>
      <c r="H899" s="76"/>
      <c r="I899" s="147"/>
      <c r="J899" s="148"/>
      <c r="K899" s="147"/>
      <c r="L899" s="148"/>
      <c r="M899" s="39"/>
      <c r="N899" s="39"/>
      <c r="O899" s="39"/>
    </row>
    <row r="900" spans="1:15" ht="15" x14ac:dyDescent="0.2">
      <c r="A900" s="76"/>
      <c r="B900" s="76"/>
      <c r="C900" s="76"/>
      <c r="D900" s="75"/>
      <c r="E900" s="76"/>
      <c r="F900" s="76"/>
      <c r="G900" s="76"/>
      <c r="H900" s="76"/>
      <c r="I900" s="147"/>
      <c r="J900" s="148"/>
      <c r="K900" s="147"/>
      <c r="L900" s="148"/>
      <c r="M900" s="39"/>
      <c r="N900" s="39"/>
      <c r="O900" s="39"/>
    </row>
    <row r="901" spans="1:15" ht="15" x14ac:dyDescent="0.2">
      <c r="A901" s="76"/>
      <c r="B901" s="76"/>
      <c r="C901" s="76"/>
      <c r="D901" s="75"/>
      <c r="E901" s="76"/>
      <c r="F901" s="76"/>
      <c r="G901" s="76"/>
      <c r="H901" s="76"/>
      <c r="I901" s="147"/>
      <c r="J901" s="148"/>
      <c r="K901" s="147"/>
      <c r="L901" s="148"/>
      <c r="M901" s="39"/>
      <c r="N901" s="39"/>
      <c r="O901" s="39"/>
    </row>
    <row r="902" spans="1:15" ht="15" x14ac:dyDescent="0.2">
      <c r="A902" s="76"/>
      <c r="B902" s="76"/>
      <c r="C902" s="76"/>
      <c r="D902" s="75"/>
      <c r="E902" s="76"/>
      <c r="F902" s="76"/>
      <c r="G902" s="76"/>
      <c r="H902" s="76"/>
      <c r="I902" s="147"/>
      <c r="J902" s="148"/>
      <c r="K902" s="147"/>
      <c r="L902" s="148"/>
      <c r="M902" s="39"/>
      <c r="N902" s="39"/>
      <c r="O902" s="39"/>
    </row>
    <row r="903" spans="1:15" ht="15" x14ac:dyDescent="0.2">
      <c r="A903" s="76"/>
      <c r="B903" s="76"/>
      <c r="C903" s="76"/>
      <c r="D903" s="75"/>
      <c r="E903" s="76"/>
      <c r="F903" s="76"/>
      <c r="G903" s="76"/>
      <c r="H903" s="76"/>
      <c r="I903" s="147"/>
      <c r="J903" s="148"/>
      <c r="K903" s="147"/>
      <c r="L903" s="148"/>
      <c r="M903" s="39"/>
      <c r="N903" s="39"/>
      <c r="O903" s="39"/>
    </row>
    <row r="904" spans="1:15" ht="15" x14ac:dyDescent="0.2">
      <c r="A904" s="76"/>
      <c r="B904" s="76"/>
      <c r="C904" s="76"/>
      <c r="D904" s="75"/>
      <c r="E904" s="76"/>
      <c r="F904" s="76"/>
      <c r="G904" s="76"/>
      <c r="H904" s="76"/>
      <c r="I904" s="147"/>
      <c r="J904" s="148"/>
      <c r="K904" s="147"/>
      <c r="L904" s="148"/>
      <c r="M904" s="39"/>
      <c r="N904" s="39"/>
      <c r="O904" s="39"/>
    </row>
    <row r="905" spans="1:15" ht="15" x14ac:dyDescent="0.2">
      <c r="A905" s="76"/>
      <c r="B905" s="76"/>
      <c r="C905" s="76"/>
      <c r="D905" s="75"/>
      <c r="E905" s="76"/>
      <c r="F905" s="76"/>
      <c r="G905" s="76"/>
      <c r="H905" s="76"/>
      <c r="I905" s="147"/>
      <c r="J905" s="148"/>
      <c r="K905" s="147"/>
      <c r="L905" s="148"/>
      <c r="M905" s="39"/>
      <c r="N905" s="39"/>
      <c r="O905" s="39"/>
    </row>
    <row r="906" spans="1:15" ht="15" x14ac:dyDescent="0.2">
      <c r="A906" s="76"/>
      <c r="B906" s="76"/>
      <c r="C906" s="76"/>
      <c r="D906" s="75"/>
      <c r="E906" s="76"/>
      <c r="F906" s="76"/>
      <c r="G906" s="76"/>
      <c r="H906" s="76"/>
      <c r="I906" s="147"/>
      <c r="J906" s="148"/>
      <c r="K906" s="147"/>
      <c r="L906" s="148"/>
      <c r="M906" s="39"/>
      <c r="N906" s="39"/>
      <c r="O906" s="39"/>
    </row>
    <row r="907" spans="1:15" ht="15" x14ac:dyDescent="0.2">
      <c r="A907" s="76"/>
      <c r="B907" s="76"/>
      <c r="C907" s="76"/>
      <c r="D907" s="75"/>
      <c r="E907" s="76"/>
      <c r="F907" s="76"/>
      <c r="G907" s="76"/>
      <c r="H907" s="76"/>
      <c r="I907" s="147"/>
      <c r="J907" s="148"/>
      <c r="K907" s="147"/>
      <c r="L907" s="148"/>
      <c r="M907" s="39"/>
      <c r="N907" s="39"/>
      <c r="O907" s="39"/>
    </row>
    <row r="908" spans="1:15" ht="15" x14ac:dyDescent="0.2">
      <c r="A908" s="76"/>
      <c r="B908" s="76"/>
      <c r="C908" s="76"/>
      <c r="D908" s="75"/>
      <c r="E908" s="76"/>
      <c r="F908" s="76"/>
      <c r="G908" s="76"/>
      <c r="H908" s="76"/>
      <c r="I908" s="147"/>
      <c r="J908" s="148"/>
      <c r="K908" s="147"/>
      <c r="L908" s="148"/>
      <c r="M908" s="39"/>
      <c r="N908" s="39"/>
      <c r="O908" s="39"/>
    </row>
    <row r="909" spans="1:15" ht="15" x14ac:dyDescent="0.2">
      <c r="A909" s="76"/>
      <c r="B909" s="76"/>
      <c r="C909" s="76"/>
      <c r="D909" s="75"/>
      <c r="E909" s="76"/>
      <c r="F909" s="76"/>
      <c r="G909" s="76"/>
      <c r="H909" s="76"/>
      <c r="I909" s="147"/>
      <c r="J909" s="148"/>
      <c r="K909" s="147"/>
      <c r="L909" s="148"/>
      <c r="M909" s="39"/>
      <c r="N909" s="39"/>
      <c r="O909" s="39"/>
    </row>
    <row r="910" spans="1:15" ht="15" x14ac:dyDescent="0.2">
      <c r="A910" s="76"/>
      <c r="B910" s="76"/>
      <c r="C910" s="76"/>
      <c r="D910" s="75"/>
      <c r="E910" s="76"/>
      <c r="F910" s="76"/>
      <c r="G910" s="76"/>
      <c r="H910" s="76"/>
      <c r="I910" s="147"/>
      <c r="J910" s="148"/>
      <c r="K910" s="147"/>
      <c r="L910" s="148"/>
      <c r="M910" s="39"/>
      <c r="N910" s="39"/>
      <c r="O910" s="39"/>
    </row>
    <row r="911" spans="1:15" ht="15" x14ac:dyDescent="0.2">
      <c r="A911" s="76"/>
      <c r="B911" s="76"/>
      <c r="C911" s="76"/>
      <c r="D911" s="75"/>
      <c r="E911" s="76"/>
      <c r="F911" s="76"/>
      <c r="G911" s="76"/>
      <c r="H911" s="76"/>
      <c r="I911" s="147"/>
      <c r="J911" s="148"/>
      <c r="K911" s="147"/>
      <c r="L911" s="148"/>
      <c r="M911" s="39"/>
      <c r="N911" s="39"/>
      <c r="O911" s="39"/>
    </row>
    <row r="912" spans="1:15" ht="15" x14ac:dyDescent="0.2">
      <c r="A912" s="76"/>
      <c r="B912" s="76"/>
      <c r="C912" s="76"/>
      <c r="D912" s="75"/>
      <c r="E912" s="76"/>
      <c r="F912" s="76"/>
      <c r="G912" s="76"/>
      <c r="H912" s="76"/>
      <c r="I912" s="147"/>
      <c r="J912" s="148"/>
      <c r="K912" s="147"/>
      <c r="L912" s="148"/>
      <c r="M912" s="39"/>
      <c r="N912" s="39"/>
      <c r="O912" s="39"/>
    </row>
    <row r="913" spans="1:15" ht="15" x14ac:dyDescent="0.2">
      <c r="A913" s="76"/>
      <c r="B913" s="76"/>
      <c r="C913" s="76"/>
      <c r="D913" s="75"/>
      <c r="E913" s="76"/>
      <c r="F913" s="76"/>
      <c r="G913" s="76"/>
      <c r="H913" s="76"/>
      <c r="I913" s="147"/>
      <c r="J913" s="148"/>
      <c r="K913" s="147"/>
      <c r="L913" s="148"/>
      <c r="M913" s="39"/>
      <c r="N913" s="39"/>
      <c r="O913" s="39"/>
    </row>
    <row r="914" spans="1:15" ht="15" x14ac:dyDescent="0.2">
      <c r="A914" s="76"/>
      <c r="B914" s="76"/>
      <c r="C914" s="76"/>
      <c r="D914" s="75"/>
      <c r="E914" s="76"/>
      <c r="F914" s="76"/>
      <c r="G914" s="76"/>
      <c r="H914" s="76"/>
      <c r="I914" s="147"/>
      <c r="J914" s="148"/>
      <c r="K914" s="147"/>
      <c r="L914" s="148"/>
      <c r="M914" s="39"/>
      <c r="N914" s="39"/>
      <c r="O914" s="39"/>
    </row>
    <row r="915" spans="1:15" ht="15" x14ac:dyDescent="0.2">
      <c r="A915" s="76"/>
      <c r="B915" s="76"/>
      <c r="C915" s="76"/>
      <c r="D915" s="75"/>
      <c r="E915" s="76"/>
      <c r="F915" s="76"/>
      <c r="G915" s="76"/>
      <c r="H915" s="76"/>
      <c r="I915" s="147"/>
      <c r="J915" s="148"/>
      <c r="K915" s="147"/>
      <c r="L915" s="148"/>
      <c r="M915" s="39"/>
      <c r="N915" s="39"/>
      <c r="O915" s="39"/>
    </row>
    <row r="916" spans="1:15" ht="15" x14ac:dyDescent="0.2">
      <c r="A916" s="76"/>
      <c r="B916" s="76"/>
      <c r="C916" s="76"/>
      <c r="D916" s="75"/>
      <c r="E916" s="76"/>
      <c r="F916" s="76"/>
      <c r="G916" s="76"/>
      <c r="H916" s="76"/>
      <c r="I916" s="147"/>
      <c r="J916" s="148"/>
      <c r="K916" s="147"/>
      <c r="L916" s="148"/>
      <c r="M916" s="39"/>
      <c r="N916" s="39"/>
      <c r="O916" s="39"/>
    </row>
    <row r="917" spans="1:15" ht="15" x14ac:dyDescent="0.2">
      <c r="A917" s="76"/>
      <c r="B917" s="76"/>
      <c r="C917" s="76"/>
      <c r="D917" s="75"/>
      <c r="E917" s="76"/>
      <c r="F917" s="76"/>
      <c r="G917" s="76"/>
      <c r="H917" s="76"/>
      <c r="I917" s="147"/>
      <c r="J917" s="148"/>
      <c r="K917" s="147"/>
      <c r="L917" s="148"/>
      <c r="M917" s="39"/>
      <c r="N917" s="39"/>
      <c r="O917" s="39"/>
    </row>
    <row r="918" spans="1:15" ht="15" x14ac:dyDescent="0.2">
      <c r="A918" s="76"/>
      <c r="B918" s="76"/>
      <c r="C918" s="76"/>
      <c r="D918" s="75"/>
      <c r="E918" s="76"/>
      <c r="F918" s="76"/>
      <c r="G918" s="76"/>
      <c r="H918" s="76"/>
      <c r="I918" s="147"/>
      <c r="J918" s="148"/>
      <c r="K918" s="147"/>
      <c r="L918" s="148"/>
      <c r="M918" s="39"/>
      <c r="N918" s="39"/>
      <c r="O918" s="39"/>
    </row>
    <row r="919" spans="1:15" ht="15" x14ac:dyDescent="0.2">
      <c r="A919" s="76"/>
      <c r="B919" s="76"/>
      <c r="C919" s="76"/>
      <c r="D919" s="75"/>
      <c r="E919" s="76"/>
      <c r="F919" s="76"/>
      <c r="G919" s="76"/>
      <c r="H919" s="76"/>
      <c r="I919" s="147"/>
      <c r="J919" s="148"/>
      <c r="K919" s="147"/>
      <c r="L919" s="148"/>
      <c r="M919" s="39"/>
      <c r="N919" s="39"/>
      <c r="O919" s="39"/>
    </row>
    <row r="920" spans="1:15" ht="15" x14ac:dyDescent="0.2">
      <c r="A920" s="76"/>
      <c r="B920" s="76"/>
      <c r="C920" s="76"/>
      <c r="D920" s="75"/>
      <c r="E920" s="76"/>
      <c r="F920" s="76"/>
      <c r="G920" s="76"/>
      <c r="H920" s="76"/>
      <c r="I920" s="147"/>
      <c r="J920" s="148"/>
      <c r="K920" s="147"/>
      <c r="L920" s="148"/>
      <c r="M920" s="39"/>
      <c r="N920" s="39"/>
      <c r="O920" s="39"/>
    </row>
    <row r="921" spans="1:15" ht="15" x14ac:dyDescent="0.2">
      <c r="A921" s="76"/>
      <c r="B921" s="76"/>
      <c r="C921" s="76"/>
      <c r="D921" s="75"/>
      <c r="E921" s="76"/>
      <c r="F921" s="76"/>
      <c r="G921" s="76"/>
      <c r="H921" s="76"/>
      <c r="I921" s="147"/>
      <c r="J921" s="148"/>
      <c r="K921" s="147"/>
      <c r="L921" s="148"/>
      <c r="M921" s="39"/>
      <c r="N921" s="39"/>
      <c r="O921" s="39"/>
    </row>
    <row r="922" spans="1:15" ht="15" x14ac:dyDescent="0.2">
      <c r="A922" s="76"/>
      <c r="B922" s="76"/>
      <c r="C922" s="76"/>
      <c r="D922" s="75"/>
      <c r="E922" s="76"/>
      <c r="F922" s="76"/>
      <c r="G922" s="76"/>
      <c r="H922" s="76"/>
      <c r="I922" s="147"/>
      <c r="J922" s="148"/>
      <c r="K922" s="147"/>
      <c r="L922" s="148"/>
      <c r="M922" s="39"/>
      <c r="N922" s="39"/>
      <c r="O922" s="39"/>
    </row>
    <row r="923" spans="1:15" ht="15" x14ac:dyDescent="0.2">
      <c r="A923" s="76"/>
      <c r="B923" s="76"/>
      <c r="C923" s="76"/>
      <c r="D923" s="75"/>
      <c r="E923" s="76"/>
      <c r="F923" s="76"/>
      <c r="G923" s="76"/>
      <c r="H923" s="76"/>
      <c r="I923" s="147"/>
      <c r="J923" s="148"/>
      <c r="K923" s="147"/>
      <c r="L923" s="148"/>
      <c r="M923" s="39"/>
      <c r="N923" s="39"/>
      <c r="O923" s="39"/>
    </row>
    <row r="924" spans="1:15" ht="15" x14ac:dyDescent="0.2">
      <c r="A924" s="76"/>
      <c r="B924" s="76"/>
      <c r="C924" s="76"/>
      <c r="D924" s="75"/>
      <c r="E924" s="76"/>
      <c r="F924" s="76"/>
      <c r="G924" s="76"/>
      <c r="H924" s="76"/>
      <c r="I924" s="147"/>
      <c r="J924" s="148"/>
      <c r="K924" s="147"/>
      <c r="L924" s="148"/>
      <c r="M924" s="39"/>
      <c r="N924" s="39"/>
      <c r="O924" s="39"/>
    </row>
    <row r="925" spans="1:15" ht="15" x14ac:dyDescent="0.2">
      <c r="A925" s="76"/>
      <c r="B925" s="76"/>
      <c r="C925" s="76"/>
      <c r="D925" s="75"/>
      <c r="E925" s="76"/>
      <c r="F925" s="76"/>
      <c r="G925" s="76"/>
      <c r="H925" s="76"/>
      <c r="I925" s="147"/>
      <c r="J925" s="148"/>
      <c r="K925" s="147"/>
      <c r="L925" s="148"/>
      <c r="M925" s="39"/>
      <c r="N925" s="39"/>
      <c r="O925" s="39"/>
    </row>
    <row r="926" spans="1:15" ht="15" x14ac:dyDescent="0.2">
      <c r="A926" s="76"/>
      <c r="B926" s="76"/>
      <c r="C926" s="76"/>
      <c r="D926" s="75"/>
      <c r="E926" s="76"/>
      <c r="F926" s="76"/>
      <c r="G926" s="76"/>
      <c r="H926" s="76"/>
      <c r="I926" s="147"/>
      <c r="J926" s="148"/>
      <c r="K926" s="147"/>
      <c r="L926" s="148"/>
      <c r="M926" s="39"/>
      <c r="N926" s="39"/>
      <c r="O926" s="39"/>
    </row>
    <row r="927" spans="1:15" ht="15" x14ac:dyDescent="0.2">
      <c r="A927" s="76"/>
      <c r="B927" s="76"/>
      <c r="C927" s="76"/>
      <c r="D927" s="75"/>
      <c r="E927" s="76"/>
      <c r="F927" s="76"/>
      <c r="G927" s="76"/>
      <c r="H927" s="76"/>
      <c r="I927" s="147"/>
      <c r="J927" s="148"/>
      <c r="K927" s="147"/>
      <c r="L927" s="148"/>
      <c r="M927" s="39"/>
      <c r="N927" s="39"/>
      <c r="O927" s="39"/>
    </row>
    <row r="928" spans="1:15" ht="15" x14ac:dyDescent="0.2">
      <c r="A928" s="76"/>
      <c r="B928" s="76"/>
      <c r="C928" s="76"/>
      <c r="D928" s="75"/>
      <c r="E928" s="76"/>
      <c r="F928" s="76"/>
      <c r="G928" s="76"/>
      <c r="H928" s="76"/>
      <c r="I928" s="147"/>
      <c r="J928" s="148"/>
      <c r="K928" s="147"/>
      <c r="L928" s="148"/>
      <c r="M928" s="39"/>
      <c r="N928" s="39"/>
      <c r="O928" s="39"/>
    </row>
    <row r="929" spans="1:15" ht="15" x14ac:dyDescent="0.2">
      <c r="A929" s="76"/>
      <c r="B929" s="76"/>
      <c r="C929" s="76"/>
      <c r="D929" s="75"/>
      <c r="E929" s="76"/>
      <c r="F929" s="76"/>
      <c r="G929" s="76"/>
      <c r="H929" s="76"/>
      <c r="I929" s="147"/>
      <c r="J929" s="148"/>
      <c r="K929" s="147"/>
      <c r="L929" s="148"/>
      <c r="M929" s="39"/>
      <c r="N929" s="39"/>
      <c r="O929" s="39"/>
    </row>
    <row r="930" spans="1:15" ht="15" x14ac:dyDescent="0.2">
      <c r="A930" s="76"/>
      <c r="B930" s="76"/>
      <c r="C930" s="76"/>
      <c r="D930" s="75"/>
      <c r="E930" s="76"/>
      <c r="F930" s="76"/>
      <c r="G930" s="76"/>
      <c r="H930" s="76"/>
      <c r="I930" s="147"/>
      <c r="J930" s="148"/>
      <c r="K930" s="147"/>
      <c r="L930" s="148"/>
      <c r="M930" s="39"/>
      <c r="N930" s="39"/>
      <c r="O930" s="39"/>
    </row>
    <row r="931" spans="1:15" ht="15" x14ac:dyDescent="0.2">
      <c r="A931" s="76"/>
      <c r="B931" s="76"/>
      <c r="C931" s="76"/>
      <c r="D931" s="75"/>
      <c r="E931" s="76"/>
      <c r="F931" s="76"/>
      <c r="G931" s="76"/>
      <c r="H931" s="76"/>
      <c r="I931" s="147"/>
      <c r="J931" s="148"/>
      <c r="K931" s="147"/>
      <c r="L931" s="148"/>
      <c r="M931" s="39"/>
      <c r="N931" s="39"/>
      <c r="O931" s="39"/>
    </row>
    <row r="932" spans="1:15" ht="15" x14ac:dyDescent="0.2">
      <c r="A932" s="76"/>
      <c r="B932" s="76"/>
      <c r="C932" s="76"/>
      <c r="D932" s="75"/>
      <c r="E932" s="76"/>
      <c r="F932" s="76"/>
      <c r="G932" s="76"/>
      <c r="H932" s="76"/>
      <c r="I932" s="147"/>
      <c r="J932" s="148"/>
      <c r="K932" s="147"/>
      <c r="L932" s="148"/>
      <c r="M932" s="39"/>
      <c r="N932" s="39"/>
      <c r="O932" s="39"/>
    </row>
    <row r="933" spans="1:15" ht="15" x14ac:dyDescent="0.2">
      <c r="A933" s="76"/>
      <c r="B933" s="76"/>
      <c r="C933" s="76"/>
      <c r="D933" s="75"/>
      <c r="E933" s="76"/>
      <c r="F933" s="76"/>
      <c r="G933" s="76"/>
      <c r="H933" s="76"/>
      <c r="I933" s="147"/>
      <c r="J933" s="148"/>
      <c r="K933" s="147"/>
      <c r="L933" s="148"/>
      <c r="M933" s="39"/>
      <c r="N933" s="39"/>
      <c r="O933" s="39"/>
    </row>
    <row r="934" spans="1:15" ht="15" x14ac:dyDescent="0.2">
      <c r="A934" s="76"/>
      <c r="B934" s="76"/>
      <c r="C934" s="76"/>
      <c r="D934" s="75"/>
      <c r="E934" s="76"/>
      <c r="F934" s="76"/>
      <c r="G934" s="76"/>
      <c r="H934" s="76"/>
      <c r="I934" s="147"/>
      <c r="J934" s="148"/>
      <c r="K934" s="147"/>
      <c r="L934" s="148"/>
      <c r="M934" s="39"/>
      <c r="N934" s="39"/>
      <c r="O934" s="39"/>
    </row>
    <row r="935" spans="1:15" ht="15" x14ac:dyDescent="0.2">
      <c r="A935" s="76"/>
      <c r="B935" s="76"/>
      <c r="C935" s="76"/>
      <c r="D935" s="75"/>
      <c r="E935" s="76"/>
      <c r="F935" s="76"/>
      <c r="G935" s="76"/>
      <c r="H935" s="76"/>
      <c r="I935" s="147"/>
      <c r="J935" s="148"/>
      <c r="K935" s="147"/>
      <c r="L935" s="148"/>
      <c r="M935" s="39"/>
      <c r="N935" s="39"/>
      <c r="O935" s="39"/>
    </row>
    <row r="936" spans="1:15" ht="15" x14ac:dyDescent="0.2">
      <c r="A936" s="76"/>
      <c r="B936" s="76"/>
      <c r="C936" s="76"/>
      <c r="D936" s="75"/>
      <c r="E936" s="76"/>
      <c r="F936" s="76"/>
      <c r="G936" s="76"/>
      <c r="H936" s="76"/>
      <c r="I936" s="147"/>
      <c r="J936" s="148"/>
      <c r="K936" s="147"/>
      <c r="L936" s="148"/>
      <c r="M936" s="39"/>
      <c r="N936" s="39"/>
      <c r="O936" s="39"/>
    </row>
    <row r="937" spans="1:15" ht="15" x14ac:dyDescent="0.2">
      <c r="A937" s="76"/>
      <c r="B937" s="76"/>
      <c r="C937" s="76"/>
      <c r="D937" s="75"/>
      <c r="E937" s="76"/>
      <c r="F937" s="76"/>
      <c r="G937" s="76"/>
      <c r="H937" s="76"/>
      <c r="I937" s="147"/>
      <c r="J937" s="148"/>
      <c r="K937" s="147"/>
      <c r="L937" s="148"/>
      <c r="M937" s="39"/>
      <c r="N937" s="39"/>
      <c r="O937" s="39"/>
    </row>
    <row r="938" spans="1:15" ht="15" x14ac:dyDescent="0.2">
      <c r="A938" s="76"/>
      <c r="B938" s="76"/>
      <c r="C938" s="76"/>
      <c r="D938" s="75"/>
      <c r="E938" s="76"/>
      <c r="F938" s="76"/>
      <c r="G938" s="76"/>
      <c r="H938" s="76"/>
      <c r="I938" s="147"/>
      <c r="J938" s="148"/>
      <c r="K938" s="147"/>
      <c r="L938" s="148"/>
      <c r="M938" s="39"/>
      <c r="N938" s="39"/>
      <c r="O938" s="39"/>
    </row>
    <row r="939" spans="1:15" ht="15" x14ac:dyDescent="0.2">
      <c r="A939" s="76"/>
      <c r="B939" s="76"/>
      <c r="C939" s="76"/>
      <c r="D939" s="75"/>
      <c r="E939" s="76"/>
      <c r="F939" s="76"/>
      <c r="G939" s="76"/>
      <c r="H939" s="76"/>
      <c r="I939" s="147"/>
      <c r="J939" s="148"/>
      <c r="K939" s="147"/>
      <c r="L939" s="148"/>
      <c r="M939" s="39"/>
      <c r="N939" s="39"/>
      <c r="O939" s="39"/>
    </row>
    <row r="940" spans="1:15" ht="15" x14ac:dyDescent="0.2">
      <c r="A940" s="76"/>
      <c r="B940" s="76"/>
      <c r="C940" s="76"/>
      <c r="D940" s="75"/>
      <c r="E940" s="76"/>
      <c r="F940" s="76"/>
      <c r="G940" s="76"/>
      <c r="H940" s="76"/>
      <c r="I940" s="147"/>
      <c r="J940" s="148"/>
      <c r="K940" s="147"/>
      <c r="L940" s="148"/>
      <c r="M940" s="39"/>
      <c r="N940" s="39"/>
      <c r="O940" s="39"/>
    </row>
    <row r="941" spans="1:15" ht="15" x14ac:dyDescent="0.2">
      <c r="A941" s="76"/>
      <c r="B941" s="76"/>
      <c r="C941" s="76"/>
      <c r="D941" s="75"/>
      <c r="E941" s="76"/>
      <c r="F941" s="76"/>
      <c r="G941" s="76"/>
      <c r="H941" s="76"/>
      <c r="I941" s="147"/>
      <c r="J941" s="148"/>
      <c r="K941" s="147"/>
      <c r="L941" s="148"/>
      <c r="M941" s="39"/>
      <c r="N941" s="39"/>
      <c r="O941" s="39"/>
    </row>
    <row r="942" spans="1:15" ht="15" x14ac:dyDescent="0.2">
      <c r="A942" s="76"/>
      <c r="B942" s="76"/>
      <c r="C942" s="76"/>
      <c r="D942" s="75"/>
      <c r="E942" s="76"/>
      <c r="F942" s="76"/>
      <c r="G942" s="76"/>
      <c r="H942" s="76"/>
      <c r="I942" s="147"/>
      <c r="J942" s="148"/>
      <c r="K942" s="147"/>
      <c r="L942" s="148"/>
      <c r="M942" s="39"/>
      <c r="N942" s="39"/>
      <c r="O942" s="39"/>
    </row>
    <row r="943" spans="1:15" ht="15" x14ac:dyDescent="0.2">
      <c r="A943" s="76"/>
      <c r="B943" s="76"/>
      <c r="C943" s="76"/>
      <c r="D943" s="75"/>
      <c r="E943" s="76"/>
      <c r="F943" s="76"/>
      <c r="G943" s="76"/>
      <c r="H943" s="76"/>
      <c r="I943" s="147"/>
      <c r="J943" s="148"/>
      <c r="K943" s="147"/>
      <c r="L943" s="148"/>
      <c r="M943" s="39"/>
      <c r="N943" s="39"/>
      <c r="O943" s="39"/>
    </row>
    <row r="944" spans="1:15" ht="15" x14ac:dyDescent="0.2">
      <c r="A944" s="76"/>
      <c r="B944" s="76"/>
      <c r="C944" s="76"/>
      <c r="D944" s="75"/>
      <c r="E944" s="76"/>
      <c r="F944" s="76"/>
      <c r="G944" s="76"/>
      <c r="H944" s="76"/>
      <c r="I944" s="147"/>
      <c r="J944" s="148"/>
      <c r="K944" s="147"/>
      <c r="L944" s="148"/>
      <c r="M944" s="39"/>
      <c r="N944" s="39"/>
      <c r="O944" s="39"/>
    </row>
    <row r="945" spans="1:15" ht="15" x14ac:dyDescent="0.2">
      <c r="A945" s="76"/>
      <c r="B945" s="76"/>
      <c r="C945" s="76"/>
      <c r="D945" s="75"/>
      <c r="E945" s="76"/>
      <c r="F945" s="76"/>
      <c r="G945" s="76"/>
      <c r="H945" s="76"/>
      <c r="I945" s="147"/>
      <c r="J945" s="148"/>
      <c r="K945" s="147"/>
      <c r="L945" s="148"/>
      <c r="M945" s="39"/>
      <c r="N945" s="39"/>
      <c r="O945" s="39"/>
    </row>
    <row r="946" spans="1:15" ht="15" x14ac:dyDescent="0.2">
      <c r="A946" s="76"/>
      <c r="B946" s="76"/>
      <c r="C946" s="76"/>
      <c r="D946" s="75"/>
      <c r="E946" s="76"/>
      <c r="F946" s="76"/>
      <c r="G946" s="76"/>
      <c r="H946" s="76"/>
      <c r="I946" s="147"/>
      <c r="J946" s="148"/>
      <c r="K946" s="147"/>
      <c r="L946" s="148"/>
      <c r="M946" s="39"/>
      <c r="N946" s="39"/>
      <c r="O946" s="39"/>
    </row>
    <row r="947" spans="1:15" ht="15" x14ac:dyDescent="0.2">
      <c r="A947" s="76"/>
      <c r="B947" s="76"/>
      <c r="C947" s="76"/>
      <c r="D947" s="75"/>
      <c r="E947" s="76"/>
      <c r="F947" s="76"/>
      <c r="G947" s="76"/>
      <c r="H947" s="76"/>
      <c r="I947" s="147"/>
      <c r="J947" s="148"/>
      <c r="K947" s="147"/>
      <c r="L947" s="148"/>
      <c r="M947" s="39"/>
      <c r="N947" s="39"/>
      <c r="O947" s="39"/>
    </row>
    <row r="948" spans="1:15" ht="15" x14ac:dyDescent="0.2">
      <c r="A948" s="76"/>
      <c r="B948" s="76"/>
      <c r="C948" s="76"/>
      <c r="D948" s="75"/>
      <c r="E948" s="76"/>
      <c r="F948" s="76"/>
      <c r="G948" s="76"/>
      <c r="H948" s="76"/>
      <c r="I948" s="147"/>
      <c r="J948" s="148"/>
      <c r="K948" s="147"/>
      <c r="L948" s="148"/>
      <c r="M948" s="39"/>
      <c r="N948" s="39"/>
      <c r="O948" s="39"/>
    </row>
    <row r="949" spans="1:15" ht="15" x14ac:dyDescent="0.2">
      <c r="A949" s="76"/>
      <c r="B949" s="76"/>
      <c r="C949" s="76"/>
      <c r="D949" s="75"/>
      <c r="E949" s="76"/>
      <c r="F949" s="76"/>
      <c r="G949" s="76"/>
      <c r="H949" s="76"/>
      <c r="I949" s="147"/>
      <c r="J949" s="148"/>
      <c r="K949" s="147"/>
      <c r="L949" s="148"/>
      <c r="M949" s="39"/>
      <c r="N949" s="39"/>
      <c r="O949" s="39"/>
    </row>
    <row r="950" spans="1:15" ht="15" x14ac:dyDescent="0.2">
      <c r="A950" s="76"/>
      <c r="B950" s="76"/>
      <c r="C950" s="76"/>
      <c r="D950" s="75"/>
      <c r="E950" s="76"/>
      <c r="F950" s="76"/>
      <c r="G950" s="76"/>
      <c r="H950" s="76"/>
      <c r="I950" s="147"/>
      <c r="J950" s="148"/>
      <c r="K950" s="147"/>
      <c r="L950" s="148"/>
      <c r="M950" s="39"/>
      <c r="N950" s="39"/>
      <c r="O950" s="39"/>
    </row>
    <row r="951" spans="1:15" ht="15" x14ac:dyDescent="0.2">
      <c r="A951" s="76"/>
      <c r="B951" s="76"/>
      <c r="C951" s="76"/>
      <c r="D951" s="75"/>
      <c r="E951" s="76"/>
      <c r="F951" s="76"/>
      <c r="G951" s="76"/>
      <c r="H951" s="76"/>
      <c r="I951" s="147"/>
      <c r="J951" s="148"/>
      <c r="K951" s="147"/>
      <c r="L951" s="148"/>
      <c r="M951" s="39"/>
      <c r="N951" s="39"/>
      <c r="O951" s="39"/>
    </row>
    <row r="952" spans="1:15" ht="15" x14ac:dyDescent="0.2">
      <c r="A952" s="76"/>
      <c r="B952" s="76"/>
      <c r="C952" s="76"/>
      <c r="D952" s="75"/>
      <c r="E952" s="76"/>
      <c r="F952" s="76"/>
      <c r="G952" s="76"/>
      <c r="H952" s="76"/>
      <c r="I952" s="147"/>
      <c r="J952" s="148"/>
      <c r="K952" s="147"/>
      <c r="L952" s="148"/>
      <c r="M952" s="39"/>
      <c r="N952" s="39"/>
      <c r="O952" s="39"/>
    </row>
    <row r="953" spans="1:15" ht="15" x14ac:dyDescent="0.2">
      <c r="A953" s="76"/>
      <c r="B953" s="76"/>
      <c r="C953" s="76"/>
      <c r="D953" s="75"/>
      <c r="E953" s="76"/>
      <c r="F953" s="76"/>
      <c r="G953" s="76"/>
      <c r="H953" s="76"/>
      <c r="I953" s="147"/>
      <c r="J953" s="148"/>
      <c r="K953" s="147"/>
      <c r="L953" s="148"/>
      <c r="M953" s="39"/>
      <c r="N953" s="39"/>
      <c r="O953" s="39"/>
    </row>
    <row r="954" spans="1:15" ht="15" x14ac:dyDescent="0.2">
      <c r="A954" s="76"/>
      <c r="B954" s="76"/>
      <c r="C954" s="76"/>
      <c r="D954" s="75"/>
      <c r="E954" s="76"/>
      <c r="F954" s="76"/>
      <c r="G954" s="76"/>
      <c r="H954" s="76"/>
      <c r="I954" s="147"/>
      <c r="J954" s="148"/>
      <c r="K954" s="147"/>
      <c r="L954" s="148"/>
      <c r="M954" s="39"/>
      <c r="N954" s="39"/>
      <c r="O954" s="39"/>
    </row>
    <row r="955" spans="1:15" ht="15" x14ac:dyDescent="0.2">
      <c r="A955" s="76"/>
      <c r="B955" s="76"/>
      <c r="C955" s="76"/>
      <c r="D955" s="75"/>
      <c r="E955" s="76"/>
      <c r="F955" s="76"/>
      <c r="G955" s="76"/>
      <c r="H955" s="76"/>
      <c r="I955" s="147"/>
      <c r="J955" s="148"/>
      <c r="K955" s="147"/>
      <c r="L955" s="148"/>
      <c r="M955" s="39"/>
      <c r="N955" s="39"/>
      <c r="O955" s="39"/>
    </row>
    <row r="956" spans="1:15" ht="15" x14ac:dyDescent="0.2">
      <c r="A956" s="76"/>
      <c r="B956" s="76"/>
      <c r="C956" s="76"/>
      <c r="D956" s="75"/>
      <c r="E956" s="76"/>
      <c r="F956" s="76"/>
      <c r="G956" s="76"/>
      <c r="H956" s="76"/>
      <c r="I956" s="147"/>
      <c r="J956" s="148"/>
      <c r="K956" s="147"/>
      <c r="L956" s="148"/>
      <c r="M956" s="39"/>
      <c r="N956" s="39"/>
      <c r="O956" s="39"/>
    </row>
    <row r="957" spans="1:15" ht="15" x14ac:dyDescent="0.2">
      <c r="A957" s="76"/>
      <c r="B957" s="76"/>
      <c r="C957" s="76"/>
      <c r="D957" s="75"/>
      <c r="E957" s="76"/>
      <c r="F957" s="76"/>
      <c r="G957" s="76"/>
      <c r="H957" s="76"/>
      <c r="I957" s="147"/>
      <c r="J957" s="148"/>
      <c r="K957" s="147"/>
      <c r="L957" s="148"/>
      <c r="M957" s="39"/>
      <c r="N957" s="39"/>
      <c r="O957" s="39"/>
    </row>
    <row r="958" spans="1:15" ht="15" x14ac:dyDescent="0.2">
      <c r="A958" s="76"/>
      <c r="B958" s="76"/>
      <c r="C958" s="76"/>
      <c r="D958" s="75"/>
      <c r="E958" s="76"/>
      <c r="F958" s="76"/>
      <c r="G958" s="76"/>
      <c r="H958" s="76"/>
      <c r="I958" s="147"/>
      <c r="J958" s="148"/>
      <c r="K958" s="147"/>
      <c r="L958" s="148"/>
      <c r="M958" s="39"/>
      <c r="N958" s="39"/>
      <c r="O958" s="39"/>
    </row>
    <row r="959" spans="1:15" ht="15" x14ac:dyDescent="0.2">
      <c r="A959" s="76"/>
      <c r="B959" s="76"/>
      <c r="C959" s="76"/>
      <c r="D959" s="75"/>
      <c r="E959" s="76"/>
      <c r="F959" s="76"/>
      <c r="G959" s="76"/>
      <c r="H959" s="76"/>
      <c r="I959" s="147"/>
      <c r="J959" s="148"/>
      <c r="K959" s="147"/>
      <c r="L959" s="148"/>
      <c r="M959" s="39"/>
      <c r="N959" s="39"/>
      <c r="O959" s="39"/>
    </row>
    <row r="960" spans="1:15" ht="15" x14ac:dyDescent="0.2">
      <c r="A960" s="76"/>
      <c r="B960" s="76"/>
      <c r="C960" s="76"/>
      <c r="D960" s="75"/>
      <c r="E960" s="76"/>
      <c r="F960" s="76"/>
      <c r="G960" s="76"/>
      <c r="H960" s="76"/>
      <c r="I960" s="147"/>
      <c r="J960" s="148"/>
      <c r="K960" s="147"/>
      <c r="L960" s="148"/>
      <c r="M960" s="39"/>
      <c r="N960" s="39"/>
      <c r="O960" s="39"/>
    </row>
    <row r="961" spans="1:15" ht="15" x14ac:dyDescent="0.2">
      <c r="A961" s="76"/>
      <c r="B961" s="76"/>
      <c r="C961" s="76"/>
      <c r="D961" s="75"/>
      <c r="E961" s="76"/>
      <c r="F961" s="76"/>
      <c r="G961" s="76"/>
      <c r="H961" s="76"/>
      <c r="I961" s="147"/>
      <c r="J961" s="148"/>
      <c r="K961" s="147"/>
      <c r="L961" s="148"/>
      <c r="M961" s="39"/>
      <c r="N961" s="39"/>
      <c r="O961" s="39"/>
    </row>
    <row r="962" spans="1:15" ht="15" x14ac:dyDescent="0.2">
      <c r="A962" s="76"/>
      <c r="B962" s="76"/>
      <c r="C962" s="76"/>
      <c r="D962" s="75"/>
      <c r="E962" s="76"/>
      <c r="F962" s="76"/>
      <c r="G962" s="76"/>
      <c r="H962" s="76"/>
      <c r="I962" s="147"/>
      <c r="J962" s="148"/>
      <c r="K962" s="147"/>
      <c r="L962" s="148"/>
      <c r="M962" s="39"/>
      <c r="N962" s="39"/>
      <c r="O962" s="39"/>
    </row>
    <row r="963" spans="1:15" ht="15" x14ac:dyDescent="0.2">
      <c r="A963" s="76"/>
      <c r="B963" s="76"/>
      <c r="C963" s="76"/>
      <c r="D963" s="75"/>
      <c r="E963" s="76"/>
      <c r="F963" s="76"/>
      <c r="G963" s="76"/>
      <c r="H963" s="76"/>
      <c r="I963" s="147"/>
      <c r="J963" s="148"/>
      <c r="K963" s="147"/>
      <c r="L963" s="148"/>
      <c r="M963" s="39"/>
      <c r="N963" s="39"/>
      <c r="O963" s="39"/>
    </row>
    <row r="964" spans="1:15" ht="15" x14ac:dyDescent="0.2">
      <c r="A964" s="76"/>
      <c r="B964" s="76"/>
      <c r="C964" s="76"/>
      <c r="D964" s="75"/>
      <c r="E964" s="76"/>
      <c r="F964" s="76"/>
      <c r="G964" s="76"/>
      <c r="H964" s="76"/>
      <c r="I964" s="147"/>
      <c r="J964" s="148"/>
      <c r="K964" s="147"/>
      <c r="L964" s="148"/>
      <c r="M964" s="39"/>
      <c r="N964" s="39"/>
      <c r="O964" s="39"/>
    </row>
    <row r="965" spans="1:15" ht="15" x14ac:dyDescent="0.2">
      <c r="A965" s="76"/>
      <c r="B965" s="76"/>
      <c r="C965" s="76"/>
      <c r="D965" s="75"/>
      <c r="E965" s="76"/>
      <c r="F965" s="76"/>
      <c r="G965" s="76"/>
      <c r="H965" s="76"/>
      <c r="I965" s="147"/>
      <c r="J965" s="148"/>
      <c r="K965" s="147"/>
      <c r="L965" s="148"/>
      <c r="M965" s="39"/>
      <c r="N965" s="39"/>
      <c r="O965" s="39"/>
    </row>
    <row r="966" spans="1:15" ht="15" x14ac:dyDescent="0.2">
      <c r="A966" s="76"/>
      <c r="B966" s="76"/>
      <c r="C966" s="76"/>
      <c r="D966" s="75"/>
      <c r="E966" s="76"/>
      <c r="F966" s="76"/>
      <c r="G966" s="76"/>
      <c r="H966" s="76"/>
      <c r="I966" s="147"/>
      <c r="J966" s="148"/>
      <c r="K966" s="147"/>
      <c r="L966" s="148"/>
      <c r="M966" s="39"/>
      <c r="N966" s="39"/>
      <c r="O966" s="39"/>
    </row>
    <row r="967" spans="1:15" ht="15" x14ac:dyDescent="0.2">
      <c r="A967" s="76"/>
      <c r="B967" s="76"/>
      <c r="C967" s="76"/>
      <c r="D967" s="75"/>
      <c r="E967" s="76"/>
      <c r="F967" s="76"/>
      <c r="G967" s="76"/>
      <c r="H967" s="76"/>
      <c r="I967" s="147"/>
      <c r="J967" s="148"/>
      <c r="K967" s="147"/>
      <c r="L967" s="148"/>
      <c r="M967" s="39"/>
      <c r="N967" s="39"/>
      <c r="O967" s="39"/>
    </row>
    <row r="968" spans="1:15" ht="15" x14ac:dyDescent="0.2">
      <c r="A968" s="76"/>
      <c r="B968" s="76"/>
      <c r="C968" s="76"/>
      <c r="D968" s="75"/>
      <c r="E968" s="76"/>
      <c r="F968" s="76"/>
      <c r="G968" s="76"/>
      <c r="H968" s="76"/>
      <c r="I968" s="147"/>
      <c r="J968" s="148"/>
      <c r="K968" s="147"/>
      <c r="L968" s="148"/>
      <c r="M968" s="39"/>
      <c r="N968" s="39"/>
      <c r="O968" s="39"/>
    </row>
    <row r="969" spans="1:15" ht="15" x14ac:dyDescent="0.2">
      <c r="A969" s="76"/>
      <c r="B969" s="76"/>
      <c r="C969" s="76"/>
      <c r="D969" s="75"/>
      <c r="E969" s="76"/>
      <c r="F969" s="76"/>
      <c r="G969" s="76"/>
      <c r="H969" s="76"/>
      <c r="I969" s="147"/>
      <c r="J969" s="148"/>
      <c r="K969" s="147"/>
      <c r="L969" s="148"/>
      <c r="M969" s="39"/>
      <c r="N969" s="39"/>
      <c r="O969" s="39"/>
    </row>
    <row r="970" spans="1:15" ht="15" x14ac:dyDescent="0.2">
      <c r="A970" s="76"/>
      <c r="B970" s="76"/>
      <c r="C970" s="76"/>
      <c r="D970" s="75"/>
      <c r="E970" s="76"/>
      <c r="F970" s="76"/>
      <c r="G970" s="76"/>
      <c r="H970" s="76"/>
      <c r="I970" s="147"/>
      <c r="J970" s="148"/>
      <c r="K970" s="147"/>
      <c r="L970" s="148"/>
      <c r="M970" s="39"/>
      <c r="N970" s="39"/>
      <c r="O970" s="39"/>
    </row>
    <row r="971" spans="1:15" ht="15" x14ac:dyDescent="0.2">
      <c r="A971" s="76"/>
      <c r="B971" s="76"/>
      <c r="C971" s="76"/>
      <c r="D971" s="75"/>
      <c r="E971" s="76"/>
      <c r="F971" s="76"/>
      <c r="G971" s="76"/>
      <c r="H971" s="76"/>
      <c r="I971" s="147"/>
      <c r="J971" s="148"/>
      <c r="K971" s="147"/>
      <c r="L971" s="148"/>
      <c r="M971" s="39"/>
      <c r="N971" s="39"/>
      <c r="O971" s="39"/>
    </row>
    <row r="972" spans="1:15" ht="15" x14ac:dyDescent="0.2">
      <c r="A972" s="76"/>
      <c r="B972" s="76"/>
      <c r="C972" s="76"/>
      <c r="D972" s="75"/>
      <c r="E972" s="76"/>
      <c r="F972" s="76"/>
      <c r="G972" s="76"/>
      <c r="H972" s="76"/>
      <c r="I972" s="147"/>
      <c r="J972" s="148"/>
      <c r="K972" s="147"/>
      <c r="L972" s="148"/>
      <c r="M972" s="39"/>
      <c r="N972" s="39"/>
      <c r="O972" s="39"/>
    </row>
    <row r="973" spans="1:15" ht="15" x14ac:dyDescent="0.2">
      <c r="A973" s="76"/>
      <c r="B973" s="76"/>
      <c r="C973" s="76"/>
      <c r="D973" s="75"/>
      <c r="E973" s="76"/>
      <c r="F973" s="76"/>
      <c r="G973" s="76"/>
      <c r="H973" s="76"/>
      <c r="I973" s="147"/>
      <c r="J973" s="148"/>
      <c r="K973" s="147"/>
      <c r="L973" s="148"/>
      <c r="M973" s="39"/>
      <c r="N973" s="39"/>
      <c r="O973" s="39"/>
    </row>
    <row r="974" spans="1:15" ht="15" x14ac:dyDescent="0.2">
      <c r="A974" s="76"/>
      <c r="B974" s="76"/>
      <c r="C974" s="76"/>
      <c r="D974" s="75"/>
      <c r="E974" s="76"/>
      <c r="F974" s="76"/>
      <c r="G974" s="76"/>
      <c r="H974" s="76"/>
      <c r="I974" s="147"/>
      <c r="J974" s="148"/>
      <c r="K974" s="147"/>
      <c r="L974" s="148"/>
      <c r="M974" s="39"/>
      <c r="N974" s="39"/>
      <c r="O974" s="39"/>
    </row>
    <row r="975" spans="1:15" ht="15" x14ac:dyDescent="0.2">
      <c r="A975" s="76"/>
      <c r="B975" s="76"/>
      <c r="C975" s="76"/>
      <c r="D975" s="75"/>
      <c r="E975" s="76"/>
      <c r="F975" s="76"/>
      <c r="G975" s="76"/>
      <c r="H975" s="76"/>
      <c r="I975" s="147"/>
      <c r="J975" s="148"/>
      <c r="K975" s="147"/>
      <c r="L975" s="148"/>
      <c r="M975" s="39"/>
      <c r="N975" s="39"/>
      <c r="O975" s="39"/>
    </row>
    <row r="976" spans="1:15" ht="15" x14ac:dyDescent="0.2">
      <c r="A976" s="76"/>
      <c r="B976" s="76"/>
      <c r="C976" s="76"/>
      <c r="D976" s="75"/>
      <c r="E976" s="76"/>
      <c r="F976" s="76"/>
      <c r="G976" s="76"/>
      <c r="H976" s="76"/>
      <c r="I976" s="147"/>
      <c r="J976" s="148"/>
      <c r="K976" s="147"/>
      <c r="L976" s="148"/>
      <c r="M976" s="39"/>
      <c r="N976" s="39"/>
      <c r="O976" s="39"/>
    </row>
    <row r="977" spans="1:15" ht="15" x14ac:dyDescent="0.2">
      <c r="A977" s="76"/>
      <c r="B977" s="76"/>
      <c r="C977" s="76"/>
      <c r="D977" s="75"/>
      <c r="E977" s="76"/>
      <c r="F977" s="76"/>
      <c r="G977" s="76"/>
      <c r="H977" s="76"/>
      <c r="I977" s="147"/>
      <c r="J977" s="148"/>
      <c r="K977" s="147"/>
      <c r="L977" s="148"/>
      <c r="M977" s="39"/>
      <c r="N977" s="39"/>
      <c r="O977" s="39"/>
    </row>
    <row r="978" spans="1:15" ht="15" x14ac:dyDescent="0.2">
      <c r="A978" s="76"/>
      <c r="B978" s="76"/>
      <c r="C978" s="76"/>
      <c r="D978" s="75"/>
      <c r="E978" s="76"/>
      <c r="F978" s="76"/>
      <c r="G978" s="76"/>
      <c r="H978" s="76"/>
      <c r="I978" s="147"/>
      <c r="J978" s="148"/>
      <c r="K978" s="147"/>
      <c r="L978" s="148"/>
      <c r="M978" s="39"/>
      <c r="N978" s="39"/>
      <c r="O978" s="39"/>
    </row>
    <row r="979" spans="1:15" ht="15" x14ac:dyDescent="0.2">
      <c r="A979" s="76"/>
      <c r="B979" s="76"/>
      <c r="C979" s="76"/>
      <c r="D979" s="75"/>
      <c r="E979" s="76"/>
      <c r="F979" s="76"/>
      <c r="G979" s="76"/>
      <c r="H979" s="76"/>
      <c r="I979" s="147"/>
      <c r="J979" s="148"/>
      <c r="K979" s="147"/>
      <c r="L979" s="148"/>
      <c r="M979" s="39"/>
      <c r="N979" s="39"/>
      <c r="O979" s="39"/>
    </row>
    <row r="980" spans="1:15" ht="15" x14ac:dyDescent="0.2">
      <c r="A980" s="76"/>
      <c r="B980" s="76"/>
      <c r="C980" s="76"/>
      <c r="D980" s="75"/>
      <c r="E980" s="76"/>
      <c r="F980" s="76"/>
      <c r="G980" s="76"/>
      <c r="H980" s="76"/>
      <c r="I980" s="147"/>
      <c r="J980" s="148"/>
      <c r="K980" s="147"/>
      <c r="L980" s="148"/>
      <c r="M980" s="39"/>
      <c r="N980" s="39"/>
      <c r="O980" s="39"/>
    </row>
    <row r="981" spans="1:15" ht="15" x14ac:dyDescent="0.2">
      <c r="A981" s="76"/>
      <c r="B981" s="76"/>
      <c r="C981" s="76"/>
      <c r="D981" s="75"/>
      <c r="E981" s="76"/>
      <c r="F981" s="76"/>
      <c r="G981" s="76"/>
      <c r="H981" s="76"/>
      <c r="I981" s="147"/>
      <c r="J981" s="148"/>
      <c r="K981" s="147"/>
      <c r="L981" s="148"/>
      <c r="M981" s="39"/>
      <c r="N981" s="39"/>
      <c r="O981" s="39"/>
    </row>
    <row r="982" spans="1:15" ht="15" x14ac:dyDescent="0.2">
      <c r="A982" s="76"/>
      <c r="B982" s="76"/>
      <c r="C982" s="76"/>
      <c r="D982" s="75"/>
      <c r="E982" s="76"/>
      <c r="F982" s="76"/>
      <c r="G982" s="76"/>
      <c r="H982" s="76"/>
      <c r="I982" s="147"/>
      <c r="J982" s="148"/>
      <c r="K982" s="147"/>
      <c r="L982" s="148"/>
      <c r="M982" s="39"/>
      <c r="N982" s="39"/>
      <c r="O982" s="39"/>
    </row>
    <row r="983" spans="1:15" ht="15" x14ac:dyDescent="0.2">
      <c r="A983" s="76"/>
      <c r="B983" s="76"/>
      <c r="C983" s="76"/>
      <c r="D983" s="75"/>
      <c r="E983" s="76"/>
      <c r="F983" s="76"/>
      <c r="G983" s="76"/>
      <c r="H983" s="76"/>
      <c r="I983" s="147"/>
      <c r="J983" s="148"/>
      <c r="K983" s="147"/>
      <c r="L983" s="148"/>
      <c r="M983" s="39"/>
      <c r="N983" s="39"/>
      <c r="O983" s="39"/>
    </row>
    <row r="984" spans="1:15" ht="15" x14ac:dyDescent="0.2">
      <c r="A984" s="76"/>
      <c r="B984" s="76"/>
      <c r="C984" s="76"/>
      <c r="D984" s="75"/>
      <c r="E984" s="76"/>
      <c r="F984" s="76"/>
      <c r="G984" s="76"/>
      <c r="H984" s="76"/>
      <c r="I984" s="147"/>
      <c r="J984" s="148"/>
      <c r="K984" s="147"/>
      <c r="L984" s="148"/>
      <c r="M984" s="39"/>
      <c r="N984" s="39"/>
      <c r="O984" s="39"/>
    </row>
    <row r="985" spans="1:15" ht="15" x14ac:dyDescent="0.2">
      <c r="A985" s="76"/>
      <c r="B985" s="76"/>
      <c r="C985" s="76"/>
      <c r="D985" s="75"/>
      <c r="E985" s="76"/>
      <c r="F985" s="76"/>
      <c r="G985" s="76"/>
      <c r="H985" s="76"/>
      <c r="I985" s="147"/>
      <c r="J985" s="148"/>
      <c r="K985" s="147"/>
      <c r="L985" s="148"/>
      <c r="M985" s="39"/>
      <c r="N985" s="39"/>
      <c r="O985" s="39"/>
    </row>
    <row r="986" spans="1:15" ht="15" x14ac:dyDescent="0.2">
      <c r="A986" s="76"/>
      <c r="B986" s="76"/>
      <c r="C986" s="76"/>
      <c r="D986" s="75"/>
      <c r="E986" s="76"/>
      <c r="F986" s="76"/>
      <c r="G986" s="76"/>
      <c r="H986" s="76"/>
      <c r="I986" s="147"/>
      <c r="J986" s="148"/>
      <c r="K986" s="147"/>
      <c r="L986" s="148"/>
      <c r="M986" s="39"/>
      <c r="N986" s="39"/>
      <c r="O986" s="39"/>
    </row>
    <row r="987" spans="1:15" ht="15" x14ac:dyDescent="0.2">
      <c r="A987" s="76"/>
      <c r="B987" s="76"/>
      <c r="C987" s="76"/>
      <c r="D987" s="75"/>
      <c r="E987" s="76"/>
      <c r="F987" s="76"/>
      <c r="G987" s="76"/>
      <c r="H987" s="76"/>
      <c r="I987" s="147"/>
      <c r="J987" s="148"/>
      <c r="K987" s="147"/>
      <c r="L987" s="148"/>
      <c r="M987" s="39"/>
      <c r="N987" s="39"/>
      <c r="O987" s="39"/>
    </row>
    <row r="988" spans="1:15" ht="15" x14ac:dyDescent="0.2">
      <c r="A988" s="76"/>
      <c r="B988" s="76"/>
      <c r="C988" s="76"/>
      <c r="D988" s="75"/>
      <c r="E988" s="76"/>
      <c r="F988" s="76"/>
      <c r="G988" s="76"/>
      <c r="H988" s="76"/>
      <c r="I988" s="147"/>
      <c r="J988" s="148"/>
      <c r="K988" s="147"/>
      <c r="L988" s="148"/>
      <c r="M988" s="39"/>
      <c r="N988" s="39"/>
      <c r="O988" s="39"/>
    </row>
    <row r="989" spans="1:15" ht="15" x14ac:dyDescent="0.2">
      <c r="A989" s="76"/>
      <c r="B989" s="76"/>
      <c r="C989" s="76"/>
      <c r="D989" s="75"/>
      <c r="E989" s="76"/>
      <c r="F989" s="76"/>
      <c r="G989" s="76"/>
      <c r="H989" s="76"/>
      <c r="I989" s="147"/>
      <c r="J989" s="148"/>
      <c r="K989" s="147"/>
      <c r="L989" s="148"/>
      <c r="M989" s="39"/>
      <c r="N989" s="39"/>
      <c r="O989" s="39"/>
    </row>
    <row r="990" spans="1:15" ht="15" x14ac:dyDescent="0.2">
      <c r="A990" s="76"/>
      <c r="B990" s="76"/>
      <c r="C990" s="76"/>
      <c r="D990" s="75"/>
      <c r="E990" s="76"/>
      <c r="F990" s="76"/>
      <c r="G990" s="76"/>
      <c r="H990" s="76"/>
      <c r="I990" s="147"/>
      <c r="J990" s="148"/>
      <c r="K990" s="147"/>
      <c r="L990" s="148"/>
      <c r="M990" s="39"/>
      <c r="N990" s="39"/>
      <c r="O990" s="39"/>
    </row>
    <row r="991" spans="1:15" ht="15" x14ac:dyDescent="0.2">
      <c r="A991" s="76"/>
      <c r="B991" s="76"/>
      <c r="C991" s="76"/>
      <c r="D991" s="75"/>
      <c r="E991" s="76"/>
      <c r="F991" s="76"/>
      <c r="G991" s="76"/>
      <c r="H991" s="76"/>
      <c r="I991" s="147"/>
      <c r="J991" s="148"/>
      <c r="K991" s="147"/>
      <c r="L991" s="148"/>
      <c r="M991" s="39"/>
      <c r="N991" s="39"/>
      <c r="O991" s="39"/>
    </row>
    <row r="992" spans="1:15" ht="15" x14ac:dyDescent="0.2">
      <c r="A992" s="76"/>
      <c r="B992" s="76"/>
      <c r="C992" s="76"/>
      <c r="D992" s="75"/>
      <c r="E992" s="76"/>
      <c r="F992" s="76"/>
      <c r="G992" s="76"/>
      <c r="H992" s="76"/>
      <c r="I992" s="147"/>
      <c r="J992" s="148"/>
      <c r="K992" s="147"/>
      <c r="L992" s="148"/>
      <c r="M992" s="39"/>
      <c r="N992" s="39"/>
      <c r="O992" s="39"/>
    </row>
    <row r="993" spans="1:15" ht="15" x14ac:dyDescent="0.2">
      <c r="A993" s="76"/>
      <c r="B993" s="76"/>
      <c r="C993" s="76"/>
      <c r="D993" s="75"/>
      <c r="E993" s="76"/>
      <c r="F993" s="76"/>
      <c r="G993" s="76"/>
      <c r="H993" s="76"/>
      <c r="I993" s="147"/>
      <c r="J993" s="148"/>
      <c r="K993" s="147"/>
      <c r="L993" s="148"/>
      <c r="M993" s="39"/>
      <c r="N993" s="39"/>
      <c r="O993" s="39"/>
    </row>
    <row r="994" spans="1:15" ht="15" x14ac:dyDescent="0.2">
      <c r="A994" s="76"/>
      <c r="B994" s="76"/>
      <c r="C994" s="76"/>
      <c r="D994" s="75"/>
      <c r="E994" s="76"/>
      <c r="F994" s="76"/>
      <c r="G994" s="76"/>
      <c r="H994" s="76"/>
      <c r="I994" s="147"/>
      <c r="J994" s="148"/>
      <c r="K994" s="147"/>
      <c r="L994" s="148"/>
      <c r="M994" s="39"/>
      <c r="N994" s="39"/>
      <c r="O994" s="39"/>
    </row>
    <row r="995" spans="1:15" ht="15" x14ac:dyDescent="0.2">
      <c r="A995" s="76"/>
      <c r="B995" s="76"/>
      <c r="C995" s="76"/>
      <c r="D995" s="75"/>
      <c r="E995" s="76"/>
      <c r="F995" s="76"/>
      <c r="G995" s="76"/>
      <c r="H995" s="76"/>
      <c r="I995" s="147"/>
      <c r="J995" s="148"/>
      <c r="K995" s="147"/>
      <c r="L995" s="148"/>
      <c r="M995" s="39"/>
      <c r="N995" s="39"/>
      <c r="O995" s="39"/>
    </row>
    <row r="996" spans="1:15" ht="15" x14ac:dyDescent="0.2">
      <c r="A996" s="76"/>
      <c r="B996" s="76"/>
      <c r="C996" s="76"/>
      <c r="D996" s="75"/>
      <c r="E996" s="76"/>
      <c r="F996" s="76"/>
      <c r="G996" s="76"/>
      <c r="H996" s="76"/>
      <c r="I996" s="147"/>
      <c r="J996" s="148"/>
      <c r="K996" s="147"/>
      <c r="L996" s="148"/>
      <c r="M996" s="39"/>
      <c r="N996" s="39"/>
      <c r="O996" s="39"/>
    </row>
    <row r="997" spans="1:15" ht="15" x14ac:dyDescent="0.2">
      <c r="A997" s="76"/>
      <c r="B997" s="76"/>
      <c r="C997" s="76"/>
      <c r="D997" s="75"/>
      <c r="E997" s="76"/>
      <c r="F997" s="76"/>
      <c r="G997" s="76"/>
      <c r="H997" s="76"/>
      <c r="I997" s="147"/>
      <c r="J997" s="148"/>
      <c r="K997" s="147"/>
      <c r="L997" s="148"/>
      <c r="M997" s="39"/>
      <c r="N997" s="39"/>
      <c r="O997" s="39"/>
    </row>
    <row r="998" spans="1:15" ht="15" x14ac:dyDescent="0.2">
      <c r="A998" s="76"/>
      <c r="B998" s="76"/>
      <c r="C998" s="76"/>
      <c r="D998" s="75"/>
      <c r="E998" s="76"/>
      <c r="F998" s="76"/>
      <c r="G998" s="76"/>
      <c r="H998" s="76"/>
      <c r="I998" s="147"/>
      <c r="J998" s="148"/>
      <c r="K998" s="147"/>
      <c r="L998" s="148"/>
      <c r="M998" s="39"/>
      <c r="N998" s="39"/>
      <c r="O998" s="39"/>
    </row>
    <row r="999" spans="1:15" ht="15" x14ac:dyDescent="0.2">
      <c r="A999" s="76"/>
      <c r="B999" s="76"/>
      <c r="C999" s="76"/>
      <c r="D999" s="75"/>
      <c r="E999" s="76"/>
      <c r="F999" s="76"/>
      <c r="G999" s="76"/>
      <c r="H999" s="76"/>
      <c r="I999" s="147"/>
      <c r="J999" s="148"/>
      <c r="K999" s="147"/>
      <c r="L999" s="148"/>
      <c r="M999" s="39"/>
      <c r="N999" s="39"/>
      <c r="O999" s="39"/>
    </row>
  </sheetData>
  <mergeCells count="10">
    <mergeCell ref="A152:D152"/>
    <mergeCell ref="A182:D182"/>
    <mergeCell ref="A281:O281"/>
    <mergeCell ref="A1:O1"/>
    <mergeCell ref="A2:C2"/>
    <mergeCell ref="E2:H2"/>
    <mergeCell ref="I2:J2"/>
    <mergeCell ref="K2:M2"/>
    <mergeCell ref="N2:O2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P996"/>
  <sheetViews>
    <sheetView workbookViewId="0">
      <selection activeCell="G7" sqref="G7"/>
    </sheetView>
  </sheetViews>
  <sheetFormatPr baseColWidth="10" defaultColWidth="14.5" defaultRowHeight="15.75" customHeight="1" x14ac:dyDescent="0.15"/>
  <cols>
    <col min="1" max="1" width="5.1640625" customWidth="1"/>
    <col min="2" max="2" width="11.6640625" customWidth="1"/>
    <col min="8" max="8" width="16" customWidth="1"/>
    <col min="9" max="9" width="10.5" customWidth="1"/>
    <col min="10" max="10" width="12.1640625" customWidth="1"/>
    <col min="11" max="11" width="9.5" customWidth="1"/>
    <col min="12" max="12" width="12" customWidth="1"/>
    <col min="14" max="14" width="21.33203125" customWidth="1"/>
    <col min="15" max="15" width="21.83203125" customWidth="1"/>
  </cols>
  <sheetData>
    <row r="1" spans="1:16" ht="44" customHeight="1" x14ac:dyDescent="0.2">
      <c r="A1" s="242" t="s">
        <v>778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451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49" t="s">
        <v>452</v>
      </c>
      <c r="N3" s="14" t="s">
        <v>14</v>
      </c>
      <c r="O3" s="107" t="s">
        <v>453</v>
      </c>
    </row>
    <row r="4" spans="1:16" ht="15" x14ac:dyDescent="0.2">
      <c r="A4" s="241" t="s">
        <v>17</v>
      </c>
      <c r="B4" s="230"/>
      <c r="C4" s="230"/>
      <c r="D4" s="16"/>
      <c r="E4" s="17"/>
      <c r="F4" s="19"/>
      <c r="G4" s="19"/>
      <c r="H4" s="20"/>
      <c r="I4" s="21"/>
      <c r="J4" s="22"/>
      <c r="K4" s="47"/>
      <c r="L4" s="23"/>
      <c r="M4" s="72"/>
      <c r="N4" s="132"/>
      <c r="O4" s="72"/>
    </row>
    <row r="5" spans="1:16" ht="15" x14ac:dyDescent="0.2">
      <c r="A5" s="27">
        <v>2</v>
      </c>
      <c r="B5" s="28">
        <v>74682139</v>
      </c>
      <c r="C5" s="28">
        <v>74682200</v>
      </c>
      <c r="D5" s="29">
        <v>5.3773509999999998E-3</v>
      </c>
      <c r="E5" s="114" t="s">
        <v>454</v>
      </c>
      <c r="F5" s="28">
        <v>74682139</v>
      </c>
      <c r="G5" s="88" t="s">
        <v>455</v>
      </c>
      <c r="H5" s="32" t="s">
        <v>24</v>
      </c>
      <c r="I5" s="33">
        <v>0.18026565</v>
      </c>
      <c r="J5" s="34">
        <v>5.5887599999999999E-3</v>
      </c>
      <c r="K5" s="35">
        <v>6.62511E-3</v>
      </c>
      <c r="L5" s="36">
        <v>0.88131181999999997</v>
      </c>
      <c r="M5" s="89">
        <v>0</v>
      </c>
      <c r="N5" s="221">
        <v>0.37602790000000003</v>
      </c>
      <c r="O5" s="89">
        <v>0</v>
      </c>
      <c r="P5" s="219"/>
    </row>
    <row r="6" spans="1:16" ht="15" x14ac:dyDescent="0.2">
      <c r="A6" s="27"/>
      <c r="B6" s="28"/>
      <c r="C6" s="28"/>
      <c r="D6" s="40"/>
      <c r="E6" s="114" t="s">
        <v>456</v>
      </c>
      <c r="F6" s="28">
        <v>74682176</v>
      </c>
      <c r="G6" s="88" t="s">
        <v>455</v>
      </c>
      <c r="H6" s="32" t="s">
        <v>24</v>
      </c>
      <c r="I6" s="33">
        <v>0.23698179999999999</v>
      </c>
      <c r="J6" s="34">
        <v>9.9645000000000007E-4</v>
      </c>
      <c r="K6" s="35">
        <v>-3.4616300000000003E-2</v>
      </c>
      <c r="L6" s="36">
        <v>0.53572852999999998</v>
      </c>
      <c r="M6" s="41"/>
      <c r="N6" s="222">
        <v>0.89990700000000001</v>
      </c>
      <c r="O6" s="41"/>
      <c r="P6" s="219"/>
    </row>
    <row r="7" spans="1:16" ht="15" x14ac:dyDescent="0.2">
      <c r="A7" s="27"/>
      <c r="B7" s="28"/>
      <c r="C7" s="28"/>
      <c r="D7" s="40"/>
      <c r="E7" s="114" t="s">
        <v>457</v>
      </c>
      <c r="F7" s="28">
        <v>74682183</v>
      </c>
      <c r="G7" s="88" t="s">
        <v>455</v>
      </c>
      <c r="H7" s="32" t="s">
        <v>24</v>
      </c>
      <c r="I7" s="33">
        <v>0.16377222999999999</v>
      </c>
      <c r="J7" s="34">
        <v>8.8091200000000001E-3</v>
      </c>
      <c r="K7" s="35">
        <v>-1.6911599999999999E-2</v>
      </c>
      <c r="L7" s="36">
        <v>0.67281869999999999</v>
      </c>
      <c r="M7" s="41"/>
      <c r="N7" s="222">
        <v>0.45839659999999999</v>
      </c>
      <c r="O7" s="41"/>
      <c r="P7" s="219"/>
    </row>
    <row r="8" spans="1:16" ht="15" x14ac:dyDescent="0.2">
      <c r="A8" s="27"/>
      <c r="B8" s="28"/>
      <c r="C8" s="28"/>
      <c r="D8" s="40"/>
      <c r="E8" s="114" t="s">
        <v>458</v>
      </c>
      <c r="F8" s="28">
        <v>74682200</v>
      </c>
      <c r="G8" s="88" t="s">
        <v>459</v>
      </c>
      <c r="H8" s="32" t="s">
        <v>81</v>
      </c>
      <c r="I8" s="33">
        <v>0.20275324</v>
      </c>
      <c r="J8" s="34">
        <v>1.09198E-3</v>
      </c>
      <c r="K8" s="35">
        <v>1.4893480000000001E-2</v>
      </c>
      <c r="L8" s="36">
        <v>0.71256052000000003</v>
      </c>
      <c r="M8" s="41"/>
      <c r="N8" s="222">
        <v>0.7201786</v>
      </c>
      <c r="O8" s="41"/>
      <c r="P8" s="219"/>
    </row>
    <row r="9" spans="1:16" ht="15" x14ac:dyDescent="0.2">
      <c r="A9" s="27">
        <v>12</v>
      </c>
      <c r="B9" s="28">
        <v>54673867</v>
      </c>
      <c r="C9" s="28">
        <v>54674009</v>
      </c>
      <c r="D9" s="29">
        <v>4.503164E-4</v>
      </c>
      <c r="E9" s="114" t="s">
        <v>460</v>
      </c>
      <c r="F9" s="28">
        <v>54673867</v>
      </c>
      <c r="G9" s="88" t="s">
        <v>461</v>
      </c>
      <c r="H9" s="32" t="s">
        <v>462</v>
      </c>
      <c r="I9" s="33">
        <v>0.23780804999999999</v>
      </c>
      <c r="J9" s="34">
        <v>9.6442000000000001E-4</v>
      </c>
      <c r="K9" s="35">
        <v>3.156933E-2</v>
      </c>
      <c r="L9" s="36">
        <v>0.53865722000000005</v>
      </c>
      <c r="M9" s="89">
        <v>0</v>
      </c>
      <c r="N9" s="222">
        <v>0.9653602</v>
      </c>
      <c r="O9" s="89">
        <v>0</v>
      </c>
      <c r="P9" s="219"/>
    </row>
    <row r="10" spans="1:16" ht="15" x14ac:dyDescent="0.2">
      <c r="A10" s="27"/>
      <c r="B10" s="28"/>
      <c r="C10" s="28"/>
      <c r="D10" s="40"/>
      <c r="E10" s="114" t="s">
        <v>463</v>
      </c>
      <c r="F10" s="28">
        <v>54673887</v>
      </c>
      <c r="G10" s="88" t="s">
        <v>461</v>
      </c>
      <c r="H10" s="32" t="s">
        <v>462</v>
      </c>
      <c r="I10" s="33">
        <v>0.22923117000000001</v>
      </c>
      <c r="J10" s="34">
        <v>8.4736000000000002E-4</v>
      </c>
      <c r="K10" s="35">
        <v>-5.4401699999999997E-2</v>
      </c>
      <c r="L10" s="36">
        <v>0.27301576</v>
      </c>
      <c r="M10" s="41"/>
      <c r="N10" s="222">
        <v>0.27012459999999999</v>
      </c>
      <c r="O10" s="41"/>
      <c r="P10" s="219"/>
    </row>
    <row r="11" spans="1:16" ht="15" x14ac:dyDescent="0.2">
      <c r="A11" s="27"/>
      <c r="B11" s="28"/>
      <c r="C11" s="28"/>
      <c r="D11" s="40"/>
      <c r="E11" s="114" t="s">
        <v>464</v>
      </c>
      <c r="F11" s="28">
        <v>54674003</v>
      </c>
      <c r="G11" s="88" t="s">
        <v>465</v>
      </c>
      <c r="H11" s="32" t="s">
        <v>376</v>
      </c>
      <c r="I11" s="33">
        <v>0.24729061999999999</v>
      </c>
      <c r="J11" s="34">
        <v>7.9316E-4</v>
      </c>
      <c r="K11" s="35">
        <v>5.1521780000000003E-2</v>
      </c>
      <c r="L11" s="36">
        <v>0.22301552999999999</v>
      </c>
      <c r="M11" s="41"/>
      <c r="N11" s="222">
        <v>0.39769840000000001</v>
      </c>
      <c r="O11" s="41"/>
      <c r="P11" s="219"/>
    </row>
    <row r="12" spans="1:16" ht="15" x14ac:dyDescent="0.2">
      <c r="A12" s="27"/>
      <c r="B12" s="28"/>
      <c r="C12" s="28"/>
      <c r="D12" s="40"/>
      <c r="E12" s="114" t="s">
        <v>466</v>
      </c>
      <c r="F12" s="28">
        <v>54674009</v>
      </c>
      <c r="G12" s="88" t="s">
        <v>465</v>
      </c>
      <c r="H12" s="32" t="s">
        <v>376</v>
      </c>
      <c r="I12" s="33">
        <v>0.14435571999999999</v>
      </c>
      <c r="J12" s="34">
        <v>8.0031800000000004E-3</v>
      </c>
      <c r="K12" s="35">
        <v>4.9566760000000001E-2</v>
      </c>
      <c r="L12" s="36">
        <v>0.25372073000000001</v>
      </c>
      <c r="M12" s="41"/>
      <c r="N12" s="222">
        <v>0.54163249999999996</v>
      </c>
      <c r="O12" s="41"/>
      <c r="P12" s="219"/>
    </row>
    <row r="13" spans="1:16" ht="15" x14ac:dyDescent="0.2">
      <c r="A13" s="27">
        <v>20</v>
      </c>
      <c r="B13" s="28">
        <v>57427426</v>
      </c>
      <c r="C13" s="28">
        <v>57427942</v>
      </c>
      <c r="D13" s="29">
        <v>3.5303440000000003E-8</v>
      </c>
      <c r="E13" s="114" t="s">
        <v>355</v>
      </c>
      <c r="F13" s="28">
        <v>57427426</v>
      </c>
      <c r="G13" s="88" t="s">
        <v>352</v>
      </c>
      <c r="H13" s="32" t="s">
        <v>353</v>
      </c>
      <c r="I13" s="33">
        <v>0.20802491000000001</v>
      </c>
      <c r="J13" s="34">
        <v>1.69207E-2</v>
      </c>
      <c r="K13" s="35">
        <v>6.1683429999999997E-2</v>
      </c>
      <c r="L13" s="36">
        <v>0.36216896999999998</v>
      </c>
      <c r="M13" s="92">
        <f>1/17</f>
        <v>5.8823529411764705E-2</v>
      </c>
      <c r="N13" s="222">
        <v>0.56453111</v>
      </c>
      <c r="O13" s="92">
        <f>1/17</f>
        <v>5.8823529411764705E-2</v>
      </c>
      <c r="P13" s="219"/>
    </row>
    <row r="14" spans="1:16" ht="15" x14ac:dyDescent="0.2">
      <c r="A14" s="27"/>
      <c r="B14" s="27"/>
      <c r="C14" s="27"/>
      <c r="D14" s="40"/>
      <c r="E14" s="114" t="s">
        <v>356</v>
      </c>
      <c r="F14" s="28">
        <v>57427443</v>
      </c>
      <c r="G14" s="88" t="s">
        <v>352</v>
      </c>
      <c r="H14" s="32" t="s">
        <v>353</v>
      </c>
      <c r="I14" s="36">
        <v>0.11590333</v>
      </c>
      <c r="J14" s="61">
        <v>8.4952379999999994E-2</v>
      </c>
      <c r="K14" s="35">
        <v>5.9504370000000001E-2</v>
      </c>
      <c r="L14" s="36">
        <v>0.25377862000000001</v>
      </c>
      <c r="M14" s="41"/>
      <c r="N14" s="222">
        <v>0.30245219000000001</v>
      </c>
      <c r="O14" s="41"/>
      <c r="P14" s="219"/>
    </row>
    <row r="15" spans="1:16" ht="15" x14ac:dyDescent="0.2">
      <c r="A15" s="27"/>
      <c r="B15" s="27"/>
      <c r="C15" s="27"/>
      <c r="D15" s="40"/>
      <c r="E15" s="114" t="s">
        <v>357</v>
      </c>
      <c r="F15" s="28">
        <v>57427472</v>
      </c>
      <c r="G15" s="88" t="s">
        <v>358</v>
      </c>
      <c r="H15" s="32" t="s">
        <v>359</v>
      </c>
      <c r="I15" s="33">
        <v>0.35984089000000002</v>
      </c>
      <c r="J15" s="34">
        <v>2.6273099999999999E-3</v>
      </c>
      <c r="K15" s="35">
        <v>0.12639985000000001</v>
      </c>
      <c r="L15" s="36">
        <v>0.19715498000000001</v>
      </c>
      <c r="M15" s="41"/>
      <c r="N15" s="222">
        <v>6.5661259999999999E-2</v>
      </c>
      <c r="O15" s="41"/>
      <c r="P15" s="219"/>
    </row>
    <row r="16" spans="1:16" ht="15" x14ac:dyDescent="0.2">
      <c r="A16" s="27"/>
      <c r="B16" s="27"/>
      <c r="C16" s="27"/>
      <c r="D16" s="40"/>
      <c r="E16" s="114" t="s">
        <v>360</v>
      </c>
      <c r="F16" s="28">
        <v>57427483</v>
      </c>
      <c r="G16" s="88" t="s">
        <v>358</v>
      </c>
      <c r="H16" s="32" t="s">
        <v>359</v>
      </c>
      <c r="I16" s="33">
        <v>0.25311071000000002</v>
      </c>
      <c r="J16" s="34">
        <v>1.7670100000000001E-3</v>
      </c>
      <c r="K16" s="35">
        <v>3.6134890000000003E-2</v>
      </c>
      <c r="L16" s="36">
        <v>0.60537317999999996</v>
      </c>
      <c r="M16" s="41"/>
      <c r="N16" s="222">
        <v>0.98376204</v>
      </c>
      <c r="O16" s="41"/>
      <c r="P16" s="219"/>
    </row>
    <row r="17" spans="1:16" ht="15" x14ac:dyDescent="0.2">
      <c r="A17" s="27"/>
      <c r="B17" s="27"/>
      <c r="C17" s="27"/>
      <c r="D17" s="40"/>
      <c r="E17" s="114" t="s">
        <v>361</v>
      </c>
      <c r="F17" s="28">
        <v>57427493</v>
      </c>
      <c r="G17" s="88" t="s">
        <v>358</v>
      </c>
      <c r="H17" s="32" t="s">
        <v>359</v>
      </c>
      <c r="I17" s="33">
        <v>0.25895536000000002</v>
      </c>
      <c r="J17" s="34">
        <v>2.04448E-3</v>
      </c>
      <c r="K17" s="35">
        <v>5.1585180000000001E-2</v>
      </c>
      <c r="L17" s="36">
        <v>0.42737681999999999</v>
      </c>
      <c r="M17" s="41"/>
      <c r="N17" s="222">
        <v>0.32478360000000001</v>
      </c>
      <c r="O17" s="41"/>
      <c r="P17" s="219"/>
    </row>
    <row r="18" spans="1:16" ht="15" x14ac:dyDescent="0.2">
      <c r="A18" s="27"/>
      <c r="B18" s="27"/>
      <c r="C18" s="27"/>
      <c r="D18" s="40"/>
      <c r="E18" s="114" t="s">
        <v>362</v>
      </c>
      <c r="F18" s="28">
        <v>57427495</v>
      </c>
      <c r="G18" s="88" t="s">
        <v>358</v>
      </c>
      <c r="H18" s="32" t="s">
        <v>359</v>
      </c>
      <c r="I18" s="33">
        <v>0.17530813000000001</v>
      </c>
      <c r="J18" s="34">
        <v>1.9307300000000001E-3</v>
      </c>
      <c r="K18" s="35">
        <v>2.1419130000000002E-2</v>
      </c>
      <c r="L18" s="36">
        <v>0.63176120999999996</v>
      </c>
      <c r="M18" s="41"/>
      <c r="N18" s="222">
        <v>6.9842150000000006E-2</v>
      </c>
      <c r="O18" s="41"/>
      <c r="P18" s="219"/>
    </row>
    <row r="19" spans="1:16" ht="15" x14ac:dyDescent="0.2">
      <c r="A19" s="27"/>
      <c r="B19" s="27"/>
      <c r="C19" s="27"/>
      <c r="D19" s="40"/>
      <c r="E19" s="114" t="s">
        <v>363</v>
      </c>
      <c r="F19" s="28">
        <v>57427503</v>
      </c>
      <c r="G19" s="88" t="s">
        <v>358</v>
      </c>
      <c r="H19" s="32" t="s">
        <v>359</v>
      </c>
      <c r="I19" s="33">
        <v>0.11978920999999999</v>
      </c>
      <c r="J19" s="34">
        <v>2.9919230000000002E-2</v>
      </c>
      <c r="K19" s="35">
        <v>9.5280999999999994E-3</v>
      </c>
      <c r="L19" s="36">
        <v>0.83042936999999994</v>
      </c>
      <c r="M19" s="41"/>
      <c r="N19" s="222">
        <v>0.93355180000000004</v>
      </c>
      <c r="O19" s="41"/>
      <c r="P19" s="219"/>
    </row>
    <row r="20" spans="1:16" ht="15" x14ac:dyDescent="0.2">
      <c r="A20" s="27"/>
      <c r="B20" s="27"/>
      <c r="C20" s="27"/>
      <c r="D20" s="40"/>
      <c r="E20" s="114" t="s">
        <v>364</v>
      </c>
      <c r="F20" s="28">
        <v>57427556</v>
      </c>
      <c r="G20" s="88" t="s">
        <v>358</v>
      </c>
      <c r="H20" s="32" t="s">
        <v>359</v>
      </c>
      <c r="I20" s="33">
        <v>0.30959801999999997</v>
      </c>
      <c r="J20" s="34">
        <v>9.5284000000000005E-4</v>
      </c>
      <c r="K20" s="35">
        <v>5.1917360000000003E-2</v>
      </c>
      <c r="L20" s="36">
        <v>0.46334635000000002</v>
      </c>
      <c r="M20" s="41"/>
      <c r="N20" s="222">
        <v>0.23977528000000001</v>
      </c>
      <c r="O20" s="41"/>
      <c r="P20" s="219"/>
    </row>
    <row r="21" spans="1:16" ht="15" x14ac:dyDescent="0.2">
      <c r="A21" s="27"/>
      <c r="B21" s="27"/>
      <c r="C21" s="27"/>
      <c r="D21" s="40"/>
      <c r="E21" s="114" t="s">
        <v>365</v>
      </c>
      <c r="F21" s="28">
        <v>57427642</v>
      </c>
      <c r="G21" s="88" t="s">
        <v>358</v>
      </c>
      <c r="H21" s="32" t="s">
        <v>359</v>
      </c>
      <c r="I21" s="33">
        <v>0.42048624000000001</v>
      </c>
      <c r="J21" s="34">
        <v>1.119675E-2</v>
      </c>
      <c r="K21" s="35">
        <v>-3.6460000000000003E-4</v>
      </c>
      <c r="L21" s="36">
        <v>0.99807714999999997</v>
      </c>
      <c r="M21" s="41"/>
      <c r="N21" s="222">
        <v>0.54569811999999995</v>
      </c>
      <c r="O21" s="41"/>
      <c r="P21" s="219"/>
    </row>
    <row r="22" spans="1:16" ht="15" x14ac:dyDescent="0.2">
      <c r="A22" s="27"/>
      <c r="B22" s="27"/>
      <c r="C22" s="27"/>
      <c r="D22" s="40"/>
      <c r="E22" s="114" t="s">
        <v>366</v>
      </c>
      <c r="F22" s="28">
        <v>57427650</v>
      </c>
      <c r="G22" s="88" t="s">
        <v>358</v>
      </c>
      <c r="H22" s="32" t="s">
        <v>359</v>
      </c>
      <c r="I22" s="36">
        <v>0.10681446999999999</v>
      </c>
      <c r="J22" s="61">
        <v>0.21790132000000001</v>
      </c>
      <c r="K22" s="35">
        <v>-7.6144699999999996E-2</v>
      </c>
      <c r="L22" s="36">
        <v>0.26022012</v>
      </c>
      <c r="M22" s="41"/>
      <c r="N22" s="222">
        <v>0.28387221000000001</v>
      </c>
      <c r="O22" s="41"/>
      <c r="P22" s="219"/>
    </row>
    <row r="23" spans="1:16" ht="15" x14ac:dyDescent="0.2">
      <c r="A23" s="27"/>
      <c r="B23" s="27"/>
      <c r="C23" s="27"/>
      <c r="D23" s="40"/>
      <c r="E23" s="114" t="s">
        <v>367</v>
      </c>
      <c r="F23" s="28">
        <v>57427713</v>
      </c>
      <c r="G23" s="88" t="s">
        <v>358</v>
      </c>
      <c r="H23" s="32" t="s">
        <v>359</v>
      </c>
      <c r="I23" s="33">
        <v>0.20877586000000001</v>
      </c>
      <c r="J23" s="34">
        <v>7.97053E-3</v>
      </c>
      <c r="K23" s="35">
        <v>5.6330020000000001E-2</v>
      </c>
      <c r="L23" s="36">
        <v>0.39894803000000001</v>
      </c>
      <c r="M23" s="41"/>
      <c r="N23" s="222">
        <v>0.37102919000000001</v>
      </c>
      <c r="O23" s="41"/>
      <c r="P23" s="219"/>
    </row>
    <row r="24" spans="1:16" ht="15" x14ac:dyDescent="0.2">
      <c r="A24" s="27"/>
      <c r="B24" s="27"/>
      <c r="C24" s="27"/>
      <c r="D24" s="40"/>
      <c r="E24" s="114" t="s">
        <v>368</v>
      </c>
      <c r="F24" s="28">
        <v>57427730</v>
      </c>
      <c r="G24" s="88" t="s">
        <v>358</v>
      </c>
      <c r="H24" s="32" t="s">
        <v>359</v>
      </c>
      <c r="I24" s="33">
        <v>0.30049984000000002</v>
      </c>
      <c r="J24" s="34">
        <v>5.2815000000000002E-4</v>
      </c>
      <c r="K24" s="35">
        <v>7.8805559999999997E-2</v>
      </c>
      <c r="L24" s="36">
        <v>0.27335638000000001</v>
      </c>
      <c r="M24" s="41"/>
      <c r="N24" s="222">
        <v>0.27505805999999999</v>
      </c>
      <c r="O24" s="41"/>
      <c r="P24" s="219"/>
    </row>
    <row r="25" spans="1:16" ht="15" x14ac:dyDescent="0.2">
      <c r="A25" s="27"/>
      <c r="B25" s="27"/>
      <c r="C25" s="27"/>
      <c r="D25" s="40"/>
      <c r="E25" s="114" t="s">
        <v>369</v>
      </c>
      <c r="F25" s="28">
        <v>57427738</v>
      </c>
      <c r="G25" s="88" t="s">
        <v>358</v>
      </c>
      <c r="H25" s="32" t="s">
        <v>359</v>
      </c>
      <c r="I25" s="33">
        <v>0.20255839</v>
      </c>
      <c r="J25" s="34">
        <v>6.0861400000000003E-3</v>
      </c>
      <c r="K25" s="35">
        <v>0.10165944</v>
      </c>
      <c r="L25" s="36">
        <v>9.2568730000000002E-2</v>
      </c>
      <c r="M25" s="41"/>
      <c r="N25" s="223">
        <v>3.5399409999999999E-2</v>
      </c>
      <c r="O25" s="41"/>
      <c r="P25" s="220"/>
    </row>
    <row r="26" spans="1:16" ht="15" x14ac:dyDescent="0.2">
      <c r="A26" s="27"/>
      <c r="B26" s="27"/>
      <c r="C26" s="27"/>
      <c r="D26" s="40"/>
      <c r="E26" s="114" t="s">
        <v>370</v>
      </c>
      <c r="F26" s="28">
        <v>57427762</v>
      </c>
      <c r="G26" s="88" t="s">
        <v>358</v>
      </c>
      <c r="H26" s="32" t="s">
        <v>359</v>
      </c>
      <c r="I26" s="33">
        <v>0.20697723000000001</v>
      </c>
      <c r="J26" s="34">
        <v>5.80315E-3</v>
      </c>
      <c r="K26" s="35">
        <v>4.9880550000000003E-2</v>
      </c>
      <c r="L26" s="36">
        <v>0.36066847000000002</v>
      </c>
      <c r="M26" s="41"/>
      <c r="N26" s="222">
        <v>0.27364845999999998</v>
      </c>
      <c r="O26" s="41"/>
      <c r="P26" s="219"/>
    </row>
    <row r="27" spans="1:16" ht="15" x14ac:dyDescent="0.2">
      <c r="A27" s="27"/>
      <c r="B27" s="27"/>
      <c r="C27" s="27"/>
      <c r="D27" s="40"/>
      <c r="E27" s="114" t="s">
        <v>467</v>
      </c>
      <c r="F27" s="28">
        <v>57427821</v>
      </c>
      <c r="G27" s="88" t="s">
        <v>358</v>
      </c>
      <c r="H27" s="32" t="s">
        <v>359</v>
      </c>
      <c r="I27" s="33">
        <v>0.22993024000000001</v>
      </c>
      <c r="J27" s="34">
        <v>6.4420999999999999E-4</v>
      </c>
      <c r="K27" s="35">
        <v>0.10506005</v>
      </c>
      <c r="L27" s="36">
        <v>5.3739240000000001E-2</v>
      </c>
      <c r="M27" s="41"/>
      <c r="N27" s="222">
        <v>2.825915E-2</v>
      </c>
      <c r="O27" s="41"/>
      <c r="P27" s="219"/>
    </row>
    <row r="28" spans="1:16" ht="15" x14ac:dyDescent="0.2">
      <c r="A28" s="27"/>
      <c r="B28" s="27"/>
      <c r="C28" s="27"/>
      <c r="D28" s="40"/>
      <c r="E28" s="114" t="s">
        <v>468</v>
      </c>
      <c r="F28" s="28">
        <v>57427830</v>
      </c>
      <c r="G28" s="88" t="s">
        <v>358</v>
      </c>
      <c r="H28" s="32" t="s">
        <v>359</v>
      </c>
      <c r="I28" s="33">
        <v>0.30223213999999998</v>
      </c>
      <c r="J28" s="58">
        <v>4.3901999999999998E-4</v>
      </c>
      <c r="K28" s="35">
        <v>8.2094399999999998E-2</v>
      </c>
      <c r="L28" s="36">
        <v>0.23442832999999999</v>
      </c>
      <c r="M28" s="41"/>
      <c r="N28" s="222">
        <v>0.34224402999999998</v>
      </c>
      <c r="O28" s="41"/>
      <c r="P28" s="219"/>
    </row>
    <row r="29" spans="1:16" ht="15" x14ac:dyDescent="0.2">
      <c r="A29" s="27"/>
      <c r="B29" s="27"/>
      <c r="C29" s="27"/>
      <c r="D29" s="40"/>
      <c r="E29" s="114" t="s">
        <v>469</v>
      </c>
      <c r="F29" s="28">
        <v>57427942</v>
      </c>
      <c r="G29" s="88" t="s">
        <v>358</v>
      </c>
      <c r="H29" s="32" t="s">
        <v>470</v>
      </c>
      <c r="I29" s="33">
        <v>0.20093233999999999</v>
      </c>
      <c r="J29" s="34">
        <v>1.2244000000000001E-3</v>
      </c>
      <c r="K29" s="42">
        <v>0.11127441</v>
      </c>
      <c r="L29" s="43">
        <v>2.4732219999999999E-2</v>
      </c>
      <c r="M29" s="41"/>
      <c r="N29" s="222">
        <v>7.0398429999999998E-2</v>
      </c>
      <c r="O29" s="41"/>
      <c r="P29" s="219"/>
    </row>
    <row r="30" spans="1:16" ht="15" x14ac:dyDescent="0.2">
      <c r="A30" s="229" t="s">
        <v>31</v>
      </c>
      <c r="B30" s="230"/>
      <c r="C30" s="230"/>
      <c r="D30" s="16"/>
      <c r="E30" s="118"/>
      <c r="F30" s="94"/>
      <c r="G30" s="95"/>
      <c r="H30" s="93"/>
      <c r="I30" s="120"/>
      <c r="J30" s="97"/>
      <c r="K30" s="120"/>
      <c r="L30" s="99"/>
      <c r="M30" s="48"/>
      <c r="N30" s="216"/>
      <c r="O30" s="48"/>
      <c r="P30" s="211"/>
    </row>
    <row r="31" spans="1:16" ht="15" x14ac:dyDescent="0.2">
      <c r="A31" s="27">
        <v>20</v>
      </c>
      <c r="B31" s="28">
        <v>57427443</v>
      </c>
      <c r="C31" s="28">
        <v>57427942</v>
      </c>
      <c r="D31" s="29">
        <v>6.6100519999999997E-8</v>
      </c>
      <c r="E31" s="114" t="s">
        <v>356</v>
      </c>
      <c r="F31" s="28">
        <v>57427443</v>
      </c>
      <c r="G31" s="31" t="s">
        <v>352</v>
      </c>
      <c r="H31" s="32" t="s">
        <v>353</v>
      </c>
      <c r="I31" s="35">
        <v>0.15093406000000001</v>
      </c>
      <c r="J31" s="61">
        <v>0.12704283999999999</v>
      </c>
      <c r="K31" s="35">
        <v>0.10392815</v>
      </c>
      <c r="L31" s="36">
        <v>0.25967770000000001</v>
      </c>
      <c r="M31" s="89">
        <v>0</v>
      </c>
      <c r="N31" s="222">
        <v>0.227658953</v>
      </c>
      <c r="O31" s="92">
        <f>3/16</f>
        <v>0.1875</v>
      </c>
      <c r="P31" s="219"/>
    </row>
    <row r="32" spans="1:16" ht="15" x14ac:dyDescent="0.2">
      <c r="A32" s="27"/>
      <c r="B32" s="27"/>
      <c r="C32" s="27"/>
      <c r="D32" s="40"/>
      <c r="E32" s="114" t="s">
        <v>357</v>
      </c>
      <c r="F32" s="28">
        <v>57427472</v>
      </c>
      <c r="G32" s="31" t="s">
        <v>358</v>
      </c>
      <c r="H32" s="32" t="s">
        <v>359</v>
      </c>
      <c r="I32" s="35">
        <v>0.29412209</v>
      </c>
      <c r="J32" s="61">
        <v>7.3524190000000003E-2</v>
      </c>
      <c r="K32" s="35">
        <v>0.2802637</v>
      </c>
      <c r="L32" s="36">
        <v>0.10358054999999999</v>
      </c>
      <c r="M32" s="41"/>
      <c r="N32" s="223">
        <v>1.6951457E-2</v>
      </c>
      <c r="O32" s="41"/>
      <c r="P32" s="220"/>
    </row>
    <row r="33" spans="1:16" ht="15" x14ac:dyDescent="0.2">
      <c r="A33" s="27"/>
      <c r="B33" s="27"/>
      <c r="C33" s="27"/>
      <c r="D33" s="40"/>
      <c r="E33" s="114" t="s">
        <v>360</v>
      </c>
      <c r="F33" s="28">
        <v>57427483</v>
      </c>
      <c r="G33" s="31" t="s">
        <v>358</v>
      </c>
      <c r="H33" s="32" t="s">
        <v>359</v>
      </c>
      <c r="I33" s="35">
        <v>0.21709116000000001</v>
      </c>
      <c r="J33" s="61">
        <v>5.209184E-2</v>
      </c>
      <c r="K33" s="35">
        <v>5.9868150000000002E-2</v>
      </c>
      <c r="L33" s="36">
        <v>0.63153862000000005</v>
      </c>
      <c r="M33" s="41"/>
      <c r="N33" s="222">
        <v>0.584163408</v>
      </c>
      <c r="O33" s="41"/>
      <c r="P33" s="219"/>
    </row>
    <row r="34" spans="1:16" ht="15" x14ac:dyDescent="0.2">
      <c r="A34" s="27"/>
      <c r="B34" s="27"/>
      <c r="C34" s="27"/>
      <c r="D34" s="40"/>
      <c r="E34" s="114" t="s">
        <v>361</v>
      </c>
      <c r="F34" s="28">
        <v>57427493</v>
      </c>
      <c r="G34" s="31" t="s">
        <v>358</v>
      </c>
      <c r="H34" s="32" t="s">
        <v>359</v>
      </c>
      <c r="I34" s="42">
        <v>0.23746589000000001</v>
      </c>
      <c r="J34" s="34">
        <v>3.7684219999999997E-2</v>
      </c>
      <c r="K34" s="35">
        <v>5.583842E-2</v>
      </c>
      <c r="L34" s="36">
        <v>0.62834181</v>
      </c>
      <c r="M34" s="41"/>
      <c r="N34" s="222">
        <v>0.41082716600000002</v>
      </c>
      <c r="O34" s="41"/>
      <c r="P34" s="219"/>
    </row>
    <row r="35" spans="1:16" ht="15" x14ac:dyDescent="0.2">
      <c r="A35" s="27"/>
      <c r="B35" s="27"/>
      <c r="C35" s="27"/>
      <c r="D35" s="40"/>
      <c r="E35" s="114" t="s">
        <v>362</v>
      </c>
      <c r="F35" s="28">
        <v>57427495</v>
      </c>
      <c r="G35" s="31" t="s">
        <v>358</v>
      </c>
      <c r="H35" s="32" t="s">
        <v>359</v>
      </c>
      <c r="I35" s="42">
        <v>0.22375028999999999</v>
      </c>
      <c r="J35" s="34">
        <v>3.9117700000000002E-3</v>
      </c>
      <c r="K35" s="35">
        <v>6.4739240000000003E-2</v>
      </c>
      <c r="L35" s="36">
        <v>0.40596939999999998</v>
      </c>
      <c r="M35" s="41"/>
      <c r="N35" s="222">
        <v>0.28496895999999999</v>
      </c>
      <c r="O35" s="41"/>
      <c r="P35" s="219"/>
    </row>
    <row r="36" spans="1:16" ht="15" x14ac:dyDescent="0.2">
      <c r="A36" s="27"/>
      <c r="B36" s="27"/>
      <c r="C36" s="27"/>
      <c r="D36" s="40"/>
      <c r="E36" s="114" t="s">
        <v>363</v>
      </c>
      <c r="F36" s="28">
        <v>57427503</v>
      </c>
      <c r="G36" s="31" t="s">
        <v>358</v>
      </c>
      <c r="H36" s="32" t="s">
        <v>359</v>
      </c>
      <c r="I36" s="35">
        <v>0.14957018999999999</v>
      </c>
      <c r="J36" s="61">
        <v>6.5943699999999994E-2</v>
      </c>
      <c r="K36" s="35">
        <v>5.4371240000000001E-2</v>
      </c>
      <c r="L36" s="36">
        <v>0.49680851999999998</v>
      </c>
      <c r="M36" s="41"/>
      <c r="N36" s="222">
        <v>0.33345450799999998</v>
      </c>
      <c r="O36" s="41"/>
      <c r="P36" s="219"/>
    </row>
    <row r="37" spans="1:16" ht="15" x14ac:dyDescent="0.2">
      <c r="A37" s="27"/>
      <c r="B37" s="27"/>
      <c r="C37" s="27"/>
      <c r="D37" s="40"/>
      <c r="E37" s="114" t="s">
        <v>364</v>
      </c>
      <c r="F37" s="28">
        <v>57427556</v>
      </c>
      <c r="G37" s="31" t="s">
        <v>358</v>
      </c>
      <c r="H37" s="32" t="s">
        <v>359</v>
      </c>
      <c r="I37" s="42">
        <v>0.34319544000000002</v>
      </c>
      <c r="J37" s="34">
        <v>8.1636299999999998E-3</v>
      </c>
      <c r="K37" s="35">
        <v>7.3819670000000004E-2</v>
      </c>
      <c r="L37" s="36">
        <v>0.55551972999999999</v>
      </c>
      <c r="M37" s="41"/>
      <c r="N37" s="222">
        <v>0.21560900699999999</v>
      </c>
      <c r="O37" s="41"/>
      <c r="P37" s="219"/>
    </row>
    <row r="38" spans="1:16" ht="15" x14ac:dyDescent="0.2">
      <c r="A38" s="27"/>
      <c r="B38" s="27"/>
      <c r="C38" s="27"/>
      <c r="D38" s="40"/>
      <c r="E38" s="114" t="s">
        <v>365</v>
      </c>
      <c r="F38" s="28">
        <v>57427642</v>
      </c>
      <c r="G38" s="31" t="s">
        <v>358</v>
      </c>
      <c r="H38" s="32" t="s">
        <v>359</v>
      </c>
      <c r="I38" s="42">
        <v>0.57587434999999998</v>
      </c>
      <c r="J38" s="34">
        <v>1.235341E-2</v>
      </c>
      <c r="K38" s="35">
        <v>8.2379400000000005E-2</v>
      </c>
      <c r="L38" s="36">
        <v>0.74708273999999997</v>
      </c>
      <c r="M38" s="41"/>
      <c r="N38" s="222">
        <v>0.91375693899999999</v>
      </c>
      <c r="O38" s="41"/>
      <c r="P38" s="219"/>
    </row>
    <row r="39" spans="1:16" ht="15" x14ac:dyDescent="0.2">
      <c r="A39" s="27"/>
      <c r="B39" s="27"/>
      <c r="C39" s="27"/>
      <c r="D39" s="40"/>
      <c r="E39" s="114" t="s">
        <v>366</v>
      </c>
      <c r="F39" s="28">
        <v>57427650</v>
      </c>
      <c r="G39" s="31" t="s">
        <v>358</v>
      </c>
      <c r="H39" s="32" t="s">
        <v>359</v>
      </c>
      <c r="I39" s="42">
        <v>0.29677805000000002</v>
      </c>
      <c r="J39" s="34">
        <v>1.539747E-2</v>
      </c>
      <c r="K39" s="35">
        <v>-2.34048E-2</v>
      </c>
      <c r="L39" s="36">
        <v>0.85091307999999999</v>
      </c>
      <c r="M39" s="41"/>
      <c r="N39" s="222">
        <v>0.87341572499999998</v>
      </c>
      <c r="O39" s="41"/>
      <c r="P39" s="219"/>
    </row>
    <row r="40" spans="1:16" ht="15" x14ac:dyDescent="0.2">
      <c r="A40" s="27"/>
      <c r="B40" s="27"/>
      <c r="C40" s="27"/>
      <c r="D40" s="40"/>
      <c r="E40" s="114" t="s">
        <v>367</v>
      </c>
      <c r="F40" s="28">
        <v>57427713</v>
      </c>
      <c r="G40" s="31" t="s">
        <v>358</v>
      </c>
      <c r="H40" s="32" t="s">
        <v>359</v>
      </c>
      <c r="I40" s="42">
        <v>0.24776301000000001</v>
      </c>
      <c r="J40" s="34">
        <v>2.7045280000000001E-2</v>
      </c>
      <c r="K40" s="35">
        <v>0.14587341000000001</v>
      </c>
      <c r="L40" s="36">
        <v>0.23716959000000001</v>
      </c>
      <c r="M40" s="41"/>
      <c r="N40" s="222">
        <v>0.172734893</v>
      </c>
      <c r="O40" s="41"/>
      <c r="P40" s="219"/>
    </row>
    <row r="41" spans="1:16" ht="15" x14ac:dyDescent="0.2">
      <c r="A41" s="27"/>
      <c r="B41" s="27"/>
      <c r="C41" s="27"/>
      <c r="D41" s="40"/>
      <c r="E41" s="114" t="s">
        <v>368</v>
      </c>
      <c r="F41" s="28">
        <v>57427730</v>
      </c>
      <c r="G41" s="31" t="s">
        <v>358</v>
      </c>
      <c r="H41" s="32" t="s">
        <v>359</v>
      </c>
      <c r="I41" s="42">
        <v>0.30512665</v>
      </c>
      <c r="J41" s="34">
        <v>8.4932099999999993E-3</v>
      </c>
      <c r="K41" s="35">
        <v>0.13796801</v>
      </c>
      <c r="L41" s="36">
        <v>0.28388111999999999</v>
      </c>
      <c r="M41" s="41"/>
      <c r="N41" s="222">
        <v>9.8620685E-2</v>
      </c>
      <c r="O41" s="41"/>
      <c r="P41" s="219"/>
    </row>
    <row r="42" spans="1:16" ht="15" x14ac:dyDescent="0.2">
      <c r="A42" s="27"/>
      <c r="B42" s="27"/>
      <c r="C42" s="27"/>
      <c r="D42" s="40"/>
      <c r="E42" s="114" t="s">
        <v>369</v>
      </c>
      <c r="F42" s="28">
        <v>57427738</v>
      </c>
      <c r="G42" s="31" t="s">
        <v>358</v>
      </c>
      <c r="H42" s="32" t="s">
        <v>359</v>
      </c>
      <c r="I42" s="42">
        <v>0.25697609999999999</v>
      </c>
      <c r="J42" s="34">
        <v>1.0727179999999999E-2</v>
      </c>
      <c r="K42" s="35">
        <v>0.15803813999999999</v>
      </c>
      <c r="L42" s="36">
        <v>0.14865674000000001</v>
      </c>
      <c r="M42" s="41"/>
      <c r="N42" s="223">
        <v>2.2141253999999999E-2</v>
      </c>
      <c r="O42" s="41"/>
      <c r="P42" s="220"/>
    </row>
    <row r="43" spans="1:16" ht="15" x14ac:dyDescent="0.2">
      <c r="A43" s="27"/>
      <c r="B43" s="27"/>
      <c r="C43" s="27"/>
      <c r="D43" s="40"/>
      <c r="E43" s="114" t="s">
        <v>370</v>
      </c>
      <c r="F43" s="28">
        <v>57427762</v>
      </c>
      <c r="G43" s="31" t="s">
        <v>358</v>
      </c>
      <c r="H43" s="32" t="s">
        <v>359</v>
      </c>
      <c r="I43" s="42">
        <v>0.25561200000000001</v>
      </c>
      <c r="J43" s="34">
        <v>1.501183E-2</v>
      </c>
      <c r="K43" s="35">
        <v>5.6569649999999999E-2</v>
      </c>
      <c r="L43" s="36">
        <v>0.56265889999999996</v>
      </c>
      <c r="M43" s="41"/>
      <c r="N43" s="222">
        <v>0.14183490000000001</v>
      </c>
      <c r="O43" s="41"/>
      <c r="P43" s="219"/>
    </row>
    <row r="44" spans="1:16" ht="15" x14ac:dyDescent="0.2">
      <c r="A44" s="27"/>
      <c r="B44" s="27"/>
      <c r="C44" s="27"/>
      <c r="D44" s="40"/>
      <c r="E44" s="114" t="s">
        <v>467</v>
      </c>
      <c r="F44" s="28">
        <v>57427821</v>
      </c>
      <c r="G44" s="31" t="s">
        <v>358</v>
      </c>
      <c r="H44" s="32" t="s">
        <v>359</v>
      </c>
      <c r="I44" s="42">
        <v>0.23595636</v>
      </c>
      <c r="J44" s="34">
        <v>1.1693729999999999E-2</v>
      </c>
      <c r="K44" s="35">
        <v>9.4629270000000001E-2</v>
      </c>
      <c r="L44" s="36">
        <v>0.31807181000000001</v>
      </c>
      <c r="M44" s="41"/>
      <c r="N44" s="222">
        <v>7.9379278999999997E-2</v>
      </c>
      <c r="O44" s="41"/>
      <c r="P44" s="219"/>
    </row>
    <row r="45" spans="1:16" ht="15" x14ac:dyDescent="0.2">
      <c r="A45" s="27"/>
      <c r="B45" s="27"/>
      <c r="C45" s="27"/>
      <c r="D45" s="40"/>
      <c r="E45" s="114" t="s">
        <v>468</v>
      </c>
      <c r="F45" s="28">
        <v>57427830</v>
      </c>
      <c r="G45" s="31" t="s">
        <v>358</v>
      </c>
      <c r="H45" s="32" t="s">
        <v>359</v>
      </c>
      <c r="I45" s="42">
        <v>0.32594518</v>
      </c>
      <c r="J45" s="34">
        <v>6.0962400000000002E-3</v>
      </c>
      <c r="K45" s="35">
        <v>0.10714332999999999</v>
      </c>
      <c r="L45" s="36">
        <v>0.38601696000000002</v>
      </c>
      <c r="M45" s="41"/>
      <c r="N45" s="222">
        <v>0.158544037</v>
      </c>
      <c r="O45" s="41"/>
      <c r="P45" s="219"/>
    </row>
    <row r="46" spans="1:16" ht="15" x14ac:dyDescent="0.2">
      <c r="A46" s="27"/>
      <c r="B46" s="27"/>
      <c r="C46" s="27"/>
      <c r="D46" s="40"/>
      <c r="E46" s="150" t="s">
        <v>469</v>
      </c>
      <c r="F46" s="28">
        <v>57427942</v>
      </c>
      <c r="G46" s="31" t="s">
        <v>358</v>
      </c>
      <c r="H46" s="32" t="s">
        <v>470</v>
      </c>
      <c r="I46" s="42">
        <v>0.22018665000000001</v>
      </c>
      <c r="J46" s="34">
        <v>1.315357E-2</v>
      </c>
      <c r="K46" s="35">
        <v>0.15308535000000001</v>
      </c>
      <c r="L46" s="36">
        <v>7.6005390000000006E-2</v>
      </c>
      <c r="M46" s="41"/>
      <c r="N46" s="223">
        <v>9.0568479999999993E-3</v>
      </c>
      <c r="O46" s="41"/>
      <c r="P46" s="220"/>
    </row>
    <row r="47" spans="1:16" ht="15" x14ac:dyDescent="0.2">
      <c r="A47" s="151" t="s">
        <v>45</v>
      </c>
      <c r="B47" s="93"/>
      <c r="C47" s="93"/>
      <c r="D47" s="152"/>
      <c r="E47" s="118"/>
      <c r="F47" s="94"/>
      <c r="G47" s="95"/>
      <c r="H47" s="93"/>
      <c r="I47" s="120"/>
      <c r="J47" s="97"/>
      <c r="K47" s="120"/>
      <c r="L47" s="99"/>
      <c r="M47" s="48"/>
      <c r="N47" s="216"/>
      <c r="O47" s="48"/>
      <c r="P47" s="211"/>
    </row>
    <row r="48" spans="1:16" ht="15" x14ac:dyDescent="0.2">
      <c r="A48" s="27">
        <v>1</v>
      </c>
      <c r="B48" s="28">
        <v>108023249</v>
      </c>
      <c r="C48" s="28">
        <v>108023482</v>
      </c>
      <c r="D48" s="29">
        <v>6.3546380000000004E-5</v>
      </c>
      <c r="E48" s="114" t="s">
        <v>471</v>
      </c>
      <c r="F48" s="153">
        <v>108023249</v>
      </c>
      <c r="G48" s="31" t="s">
        <v>472</v>
      </c>
      <c r="H48" s="150" t="s">
        <v>267</v>
      </c>
      <c r="I48" s="42">
        <v>0.99216225999999996</v>
      </c>
      <c r="J48" s="34">
        <v>1.4896099999999999E-3</v>
      </c>
      <c r="K48" s="36">
        <v>0.29885729999999999</v>
      </c>
      <c r="L48" s="36">
        <v>0.21204613</v>
      </c>
      <c r="M48" s="89">
        <v>0</v>
      </c>
      <c r="N48" s="223">
        <v>8.7071749999999997E-4</v>
      </c>
      <c r="O48" s="89">
        <v>1</v>
      </c>
      <c r="P48" s="220"/>
    </row>
    <row r="49" spans="1:16" ht="15" x14ac:dyDescent="0.2">
      <c r="A49" s="27"/>
      <c r="B49" s="28"/>
      <c r="C49" s="28"/>
      <c r="D49" s="40"/>
      <c r="E49" s="114" t="s">
        <v>473</v>
      </c>
      <c r="F49" s="153">
        <v>108023366</v>
      </c>
      <c r="G49" s="31" t="s">
        <v>472</v>
      </c>
      <c r="H49" s="150" t="s">
        <v>267</v>
      </c>
      <c r="I49" s="42">
        <v>0.79500099999999996</v>
      </c>
      <c r="J49" s="34">
        <v>5.6057999999999998E-4</v>
      </c>
      <c r="K49" s="36">
        <v>0.23220673999999999</v>
      </c>
      <c r="L49" s="36">
        <v>0.17069528</v>
      </c>
      <c r="M49" s="41"/>
      <c r="N49" s="223">
        <v>1.1047468E-3</v>
      </c>
      <c r="O49" s="41"/>
      <c r="P49" s="220"/>
    </row>
    <row r="50" spans="1:16" ht="15" x14ac:dyDescent="0.2">
      <c r="A50" s="27"/>
      <c r="B50" s="28"/>
      <c r="C50" s="28"/>
      <c r="D50" s="40"/>
      <c r="E50" s="114" t="s">
        <v>474</v>
      </c>
      <c r="F50" s="153">
        <v>108023428</v>
      </c>
      <c r="G50" s="31" t="s">
        <v>472</v>
      </c>
      <c r="H50" s="150" t="s">
        <v>267</v>
      </c>
      <c r="I50" s="42">
        <v>0.81492677000000002</v>
      </c>
      <c r="J50" s="34">
        <v>3.2057700000000001E-3</v>
      </c>
      <c r="K50" s="36">
        <v>0.22523763999999999</v>
      </c>
      <c r="L50" s="36">
        <v>0.27077106000000001</v>
      </c>
      <c r="M50" s="41"/>
      <c r="N50" s="223">
        <v>1.68518481E-2</v>
      </c>
      <c r="O50" s="41"/>
      <c r="P50" s="220"/>
    </row>
    <row r="51" spans="1:16" ht="15" x14ac:dyDescent="0.2">
      <c r="A51" s="27"/>
      <c r="B51" s="28"/>
      <c r="C51" s="28"/>
      <c r="D51" s="40"/>
      <c r="E51" s="114" t="s">
        <v>475</v>
      </c>
      <c r="F51" s="153">
        <v>108023441</v>
      </c>
      <c r="G51" s="31" t="s">
        <v>472</v>
      </c>
      <c r="H51" s="150" t="s">
        <v>267</v>
      </c>
      <c r="I51" s="42">
        <v>0.81585143999999998</v>
      </c>
      <c r="J51" s="34">
        <v>7.9566199999999993E-3</v>
      </c>
      <c r="K51" s="36">
        <v>0.31703388999999998</v>
      </c>
      <c r="L51" s="36">
        <v>0.15666147999999999</v>
      </c>
      <c r="M51" s="41"/>
      <c r="N51" s="223">
        <v>9.7975791999999999E-3</v>
      </c>
      <c r="O51" s="41"/>
      <c r="P51" s="220"/>
    </row>
    <row r="52" spans="1:16" ht="15" x14ac:dyDescent="0.2">
      <c r="A52" s="27"/>
      <c r="B52" s="28"/>
      <c r="C52" s="28"/>
      <c r="D52" s="40"/>
      <c r="E52" s="114" t="s">
        <v>476</v>
      </c>
      <c r="F52" s="153">
        <v>108023482</v>
      </c>
      <c r="G52" s="31" t="s">
        <v>472</v>
      </c>
      <c r="H52" s="150" t="s">
        <v>325</v>
      </c>
      <c r="I52" s="42">
        <v>0.96821486000000001</v>
      </c>
      <c r="J52" s="34">
        <v>2.1823699999999999E-3</v>
      </c>
      <c r="K52" s="36">
        <v>0.42262963999999997</v>
      </c>
      <c r="L52" s="36">
        <v>7.4433929999999995E-2</v>
      </c>
      <c r="M52" s="41"/>
      <c r="N52" s="223">
        <v>4.0235160000000004E-3</v>
      </c>
      <c r="O52" s="41"/>
      <c r="P52" s="220"/>
    </row>
    <row r="53" spans="1:16" ht="15" x14ac:dyDescent="0.2">
      <c r="A53" s="27">
        <v>3</v>
      </c>
      <c r="B53" s="28">
        <v>46759438</v>
      </c>
      <c r="C53" s="28">
        <v>46759698</v>
      </c>
      <c r="D53" s="29">
        <v>1.18308E-5</v>
      </c>
      <c r="E53" s="114" t="s">
        <v>477</v>
      </c>
      <c r="F53" s="153">
        <v>46759438</v>
      </c>
      <c r="G53" s="31" t="s">
        <v>478</v>
      </c>
      <c r="H53" s="150" t="s">
        <v>24</v>
      </c>
      <c r="I53" s="42">
        <v>0.62111784999999997</v>
      </c>
      <c r="J53" s="34">
        <v>5.9667799999999997E-3</v>
      </c>
      <c r="K53" s="36">
        <v>0.14698575999999999</v>
      </c>
      <c r="L53" s="36">
        <v>0.37824227999999999</v>
      </c>
      <c r="M53" s="89">
        <v>0</v>
      </c>
      <c r="N53" s="223">
        <v>3.117054E-2</v>
      </c>
      <c r="O53" s="92">
        <f>5/7</f>
        <v>0.7142857142857143</v>
      </c>
      <c r="P53" s="220"/>
    </row>
    <row r="54" spans="1:16" ht="15" x14ac:dyDescent="0.2">
      <c r="A54" s="27"/>
      <c r="B54" s="28"/>
      <c r="C54" s="28"/>
      <c r="D54" s="40"/>
      <c r="E54" s="114" t="s">
        <v>479</v>
      </c>
      <c r="F54" s="153">
        <v>46759449</v>
      </c>
      <c r="G54" s="31" t="s">
        <v>478</v>
      </c>
      <c r="H54" s="150" t="s">
        <v>24</v>
      </c>
      <c r="I54" s="42">
        <v>0.65594859000000005</v>
      </c>
      <c r="J54" s="34">
        <v>4.7056900000000002E-3</v>
      </c>
      <c r="K54" s="36">
        <v>0.22499764999999999</v>
      </c>
      <c r="L54" s="36">
        <v>0.19066329000000001</v>
      </c>
      <c r="M54" s="41"/>
      <c r="N54" s="223">
        <v>1.998898E-2</v>
      </c>
      <c r="O54" s="41"/>
      <c r="P54" s="220"/>
    </row>
    <row r="55" spans="1:16" ht="15" x14ac:dyDescent="0.2">
      <c r="A55" s="27"/>
      <c r="B55" s="28"/>
      <c r="C55" s="28"/>
      <c r="D55" s="40"/>
      <c r="E55" s="114" t="s">
        <v>480</v>
      </c>
      <c r="F55" s="153">
        <v>46759472</v>
      </c>
      <c r="G55" s="31" t="s">
        <v>478</v>
      </c>
      <c r="H55" s="150" t="s">
        <v>24</v>
      </c>
      <c r="I55" s="42">
        <v>0.63205339999999999</v>
      </c>
      <c r="J55" s="34">
        <v>7.3502100000000003E-3</v>
      </c>
      <c r="K55" s="36">
        <v>0.25944803999999999</v>
      </c>
      <c r="L55" s="36">
        <v>0.1219611</v>
      </c>
      <c r="M55" s="41"/>
      <c r="N55" s="223">
        <v>1.058163E-2</v>
      </c>
      <c r="O55" s="41"/>
      <c r="P55" s="220"/>
    </row>
    <row r="56" spans="1:16" ht="15" x14ac:dyDescent="0.2">
      <c r="A56" s="27"/>
      <c r="B56" s="28"/>
      <c r="C56" s="28"/>
      <c r="D56" s="40"/>
      <c r="E56" s="114" t="s">
        <v>481</v>
      </c>
      <c r="F56" s="153">
        <v>46759475</v>
      </c>
      <c r="G56" s="31" t="s">
        <v>478</v>
      </c>
      <c r="H56" s="150" t="s">
        <v>24</v>
      </c>
      <c r="I56" s="42">
        <v>0.51810299000000004</v>
      </c>
      <c r="J56" s="34">
        <v>2.1462510000000001E-2</v>
      </c>
      <c r="K56" s="36">
        <v>0.27286948999999999</v>
      </c>
      <c r="L56" s="36">
        <v>9.1045589999999996E-2</v>
      </c>
      <c r="M56" s="41"/>
      <c r="N56" s="223">
        <v>1.231516E-2</v>
      </c>
      <c r="O56" s="41"/>
      <c r="P56" s="220"/>
    </row>
    <row r="57" spans="1:16" ht="15" x14ac:dyDescent="0.2">
      <c r="A57" s="27"/>
      <c r="B57" s="28"/>
      <c r="C57" s="28"/>
      <c r="D57" s="40"/>
      <c r="E57" s="114" t="s">
        <v>482</v>
      </c>
      <c r="F57" s="153">
        <v>46759588</v>
      </c>
      <c r="G57" s="31" t="s">
        <v>478</v>
      </c>
      <c r="H57" s="150" t="s">
        <v>20</v>
      </c>
      <c r="I57" s="42">
        <v>0.71727932000000005</v>
      </c>
      <c r="J57" s="34">
        <v>1.4412100000000001E-3</v>
      </c>
      <c r="K57" s="36">
        <v>0.17285171999999999</v>
      </c>
      <c r="L57" s="36">
        <v>0.32995615</v>
      </c>
      <c r="M57" s="41"/>
      <c r="N57" s="222">
        <v>8.845364E-2</v>
      </c>
      <c r="O57" s="41"/>
      <c r="P57" s="219"/>
    </row>
    <row r="58" spans="1:16" ht="15" x14ac:dyDescent="0.2">
      <c r="A58" s="27"/>
      <c r="B58" s="28"/>
      <c r="C58" s="28"/>
      <c r="D58" s="40"/>
      <c r="E58" s="114" t="s">
        <v>483</v>
      </c>
      <c r="F58" s="153">
        <v>46759656</v>
      </c>
      <c r="G58" s="31" t="s">
        <v>478</v>
      </c>
      <c r="H58" s="150" t="s">
        <v>20</v>
      </c>
      <c r="I58" s="42">
        <v>0.96440943000000001</v>
      </c>
      <c r="J58" s="58">
        <v>5.5800000000000001E-5</v>
      </c>
      <c r="K58" s="36">
        <v>0.18324343000000001</v>
      </c>
      <c r="L58" s="36">
        <v>0.43122846999999997</v>
      </c>
      <c r="M58" s="41"/>
      <c r="N58" s="223">
        <v>2.776824E-2</v>
      </c>
      <c r="O58" s="41"/>
      <c r="P58" s="220"/>
    </row>
    <row r="59" spans="1:16" ht="15" x14ac:dyDescent="0.2">
      <c r="A59" s="27"/>
      <c r="B59" s="28"/>
      <c r="C59" s="28"/>
      <c r="D59" s="40"/>
      <c r="E59" s="114" t="s">
        <v>484</v>
      </c>
      <c r="F59" s="153">
        <v>46759698</v>
      </c>
      <c r="G59" s="31" t="s">
        <v>478</v>
      </c>
      <c r="H59" s="150" t="s">
        <v>20</v>
      </c>
      <c r="I59" s="42">
        <v>0.64877558999999996</v>
      </c>
      <c r="J59" s="34">
        <v>6.54348E-3</v>
      </c>
      <c r="K59" s="36">
        <v>0.20195587000000001</v>
      </c>
      <c r="L59" s="36">
        <v>0.33670322000000003</v>
      </c>
      <c r="M59" s="41"/>
      <c r="N59" s="222">
        <v>0.12442924</v>
      </c>
      <c r="O59" s="41"/>
      <c r="P59" s="219"/>
    </row>
    <row r="60" spans="1:16" ht="15" x14ac:dyDescent="0.2">
      <c r="A60" s="27">
        <v>5</v>
      </c>
      <c r="B60" s="28">
        <v>83017000</v>
      </c>
      <c r="C60" s="28">
        <v>83017184</v>
      </c>
      <c r="D60" s="29">
        <v>2.5891729999999999E-7</v>
      </c>
      <c r="E60" s="114" t="s">
        <v>485</v>
      </c>
      <c r="F60" s="153">
        <v>83017000</v>
      </c>
      <c r="G60" s="31" t="s">
        <v>486</v>
      </c>
      <c r="H60" s="150" t="s">
        <v>24</v>
      </c>
      <c r="I60" s="42">
        <v>0.88362967999999997</v>
      </c>
      <c r="J60" s="58">
        <v>2.0027000000000001E-4</v>
      </c>
      <c r="K60" s="36">
        <v>0.18715975000000001</v>
      </c>
      <c r="L60" s="36">
        <v>0.28375610000000001</v>
      </c>
      <c r="M60" s="89">
        <v>0</v>
      </c>
      <c r="N60" s="223">
        <v>7.2337060000000003E-3</v>
      </c>
      <c r="O60" s="89">
        <v>1</v>
      </c>
      <c r="P60" s="220"/>
    </row>
    <row r="61" spans="1:16" ht="15" x14ac:dyDescent="0.2">
      <c r="A61" s="27"/>
      <c r="B61" s="28"/>
      <c r="C61" s="28"/>
      <c r="D61" s="40"/>
      <c r="E61" s="114" t="s">
        <v>487</v>
      </c>
      <c r="F61" s="153">
        <v>83017009</v>
      </c>
      <c r="G61" s="31" t="s">
        <v>486</v>
      </c>
      <c r="H61" s="150" t="s">
        <v>24</v>
      </c>
      <c r="I61" s="42">
        <v>0.85774717</v>
      </c>
      <c r="J61" s="58">
        <v>2.0599999999999999E-5</v>
      </c>
      <c r="K61" s="36">
        <v>0.13909336999999999</v>
      </c>
      <c r="L61" s="36">
        <v>0.36306658000000003</v>
      </c>
      <c r="M61" s="41"/>
      <c r="N61" s="223">
        <v>1.7513344E-2</v>
      </c>
      <c r="O61" s="41"/>
      <c r="P61" s="220"/>
    </row>
    <row r="62" spans="1:16" ht="15" x14ac:dyDescent="0.2">
      <c r="A62" s="27"/>
      <c r="B62" s="28"/>
      <c r="C62" s="28"/>
      <c r="D62" s="40"/>
      <c r="E62" s="114" t="s">
        <v>488</v>
      </c>
      <c r="F62" s="153">
        <v>83017078</v>
      </c>
      <c r="G62" s="31" t="s">
        <v>486</v>
      </c>
      <c r="H62" s="150" t="s">
        <v>24</v>
      </c>
      <c r="I62" s="42">
        <v>0.82771262999999995</v>
      </c>
      <c r="J62" s="34">
        <v>4.75159E-3</v>
      </c>
      <c r="K62" s="36">
        <v>0.19638601</v>
      </c>
      <c r="L62" s="36">
        <v>0.30915451999999999</v>
      </c>
      <c r="M62" s="41"/>
      <c r="N62" s="223">
        <v>2.6031800000000001E-3</v>
      </c>
      <c r="O62" s="41"/>
      <c r="P62" s="220"/>
    </row>
    <row r="63" spans="1:16" ht="15" x14ac:dyDescent="0.2">
      <c r="A63" s="27"/>
      <c r="B63" s="28"/>
      <c r="C63" s="28"/>
      <c r="D63" s="40"/>
      <c r="E63" s="114" t="s">
        <v>489</v>
      </c>
      <c r="F63" s="153">
        <v>83017184</v>
      </c>
      <c r="G63" s="31" t="s">
        <v>486</v>
      </c>
      <c r="H63" s="150" t="s">
        <v>20</v>
      </c>
      <c r="I63" s="42">
        <v>0.83472038999999998</v>
      </c>
      <c r="J63" s="58">
        <v>1.3699999999999999E-5</v>
      </c>
      <c r="K63" s="36">
        <v>0.19994848000000001</v>
      </c>
      <c r="L63" s="36">
        <v>0.20081347999999999</v>
      </c>
      <c r="M63" s="41"/>
      <c r="N63" s="223">
        <v>3.4100300000000001E-3</v>
      </c>
      <c r="O63" s="41"/>
      <c r="P63" s="220"/>
    </row>
    <row r="64" spans="1:16" ht="15" x14ac:dyDescent="0.2">
      <c r="A64" s="27">
        <v>6</v>
      </c>
      <c r="B64" s="28">
        <v>32847762</v>
      </c>
      <c r="C64" s="28">
        <v>32847845</v>
      </c>
      <c r="D64" s="154">
        <v>2.017832E-2</v>
      </c>
      <c r="E64" s="30" t="s">
        <v>258</v>
      </c>
      <c r="F64" s="153">
        <v>32847762</v>
      </c>
      <c r="G64" s="31" t="s">
        <v>248</v>
      </c>
      <c r="H64" s="150" t="s">
        <v>30</v>
      </c>
      <c r="I64" s="42">
        <v>0.28979043999999998</v>
      </c>
      <c r="J64" s="34">
        <v>1.7300610000000001E-2</v>
      </c>
      <c r="K64" s="36">
        <v>0.14454090999999999</v>
      </c>
      <c r="L64" s="36">
        <v>0.16366126</v>
      </c>
      <c r="M64" s="92">
        <f>1/7</f>
        <v>0.14285714285714285</v>
      </c>
      <c r="N64" s="223">
        <v>4.4993589999999997E-3</v>
      </c>
      <c r="O64" s="89">
        <v>1</v>
      </c>
      <c r="P64" s="220"/>
    </row>
    <row r="65" spans="1:16" ht="15" x14ac:dyDescent="0.2">
      <c r="A65" s="27"/>
      <c r="B65" s="28"/>
      <c r="C65" s="28"/>
      <c r="D65" s="154"/>
      <c r="E65" s="30" t="s">
        <v>259</v>
      </c>
      <c r="F65" s="153">
        <v>32847785</v>
      </c>
      <c r="G65" s="31" t="s">
        <v>248</v>
      </c>
      <c r="H65" s="150" t="s">
        <v>30</v>
      </c>
      <c r="I65" s="35">
        <v>0.31569601000000003</v>
      </c>
      <c r="J65" s="61">
        <v>6.4017000000000004E-2</v>
      </c>
      <c r="K65" s="33">
        <v>0.29075085000000001</v>
      </c>
      <c r="L65" s="43">
        <v>2.324327E-2</v>
      </c>
      <c r="M65" s="89"/>
      <c r="N65" s="223">
        <v>3.0335940000000001E-3</v>
      </c>
      <c r="O65" s="89"/>
      <c r="P65" s="220"/>
    </row>
    <row r="66" spans="1:16" ht="15" x14ac:dyDescent="0.2">
      <c r="A66" s="27"/>
      <c r="B66" s="28"/>
      <c r="C66" s="28"/>
      <c r="D66" s="154"/>
      <c r="E66" s="30" t="s">
        <v>260</v>
      </c>
      <c r="F66" s="153">
        <v>32847788</v>
      </c>
      <c r="G66" s="31" t="s">
        <v>248</v>
      </c>
      <c r="H66" s="150" t="s">
        <v>30</v>
      </c>
      <c r="I66" s="35">
        <v>0.21447770999999999</v>
      </c>
      <c r="J66" s="61">
        <v>0.15120322999999999</v>
      </c>
      <c r="K66" s="36">
        <v>0.14141927000000001</v>
      </c>
      <c r="L66" s="36">
        <v>0.22010138000000001</v>
      </c>
      <c r="M66" s="89"/>
      <c r="N66" s="223">
        <v>4.4321940000000004E-3</v>
      </c>
      <c r="O66" s="89"/>
      <c r="P66" s="220"/>
    </row>
    <row r="67" spans="1:16" ht="15" x14ac:dyDescent="0.2">
      <c r="A67" s="27"/>
      <c r="B67" s="28"/>
      <c r="C67" s="28"/>
      <c r="D67" s="154"/>
      <c r="E67" s="30" t="s">
        <v>261</v>
      </c>
      <c r="F67" s="153">
        <v>32847811</v>
      </c>
      <c r="G67" s="31" t="s">
        <v>248</v>
      </c>
      <c r="H67" s="150" t="s">
        <v>30</v>
      </c>
      <c r="I67" s="42">
        <v>0.41052697999999999</v>
      </c>
      <c r="J67" s="34">
        <v>2.6912199999999998E-3</v>
      </c>
      <c r="K67" s="36">
        <v>0.14381104</v>
      </c>
      <c r="L67" s="36">
        <v>0.24760552999999999</v>
      </c>
      <c r="M67" s="89"/>
      <c r="N67" s="223">
        <v>8.0073139999999998E-3</v>
      </c>
      <c r="O67" s="89"/>
      <c r="P67" s="220"/>
    </row>
    <row r="68" spans="1:16" ht="15" x14ac:dyDescent="0.2">
      <c r="A68" s="27"/>
      <c r="B68" s="28"/>
      <c r="C68" s="28"/>
      <c r="D68" s="154"/>
      <c r="E68" s="30" t="s">
        <v>262</v>
      </c>
      <c r="F68" s="153">
        <v>32847830</v>
      </c>
      <c r="G68" s="31" t="s">
        <v>248</v>
      </c>
      <c r="H68" s="150" t="s">
        <v>30</v>
      </c>
      <c r="I68" s="42">
        <v>0.60075354000000003</v>
      </c>
      <c r="J68" s="34">
        <v>2.9168000000000002E-3</v>
      </c>
      <c r="K68" s="36">
        <v>0.27954161999999999</v>
      </c>
      <c r="L68" s="36">
        <v>9.8712910000000001E-2</v>
      </c>
      <c r="M68" s="89"/>
      <c r="N68" s="223">
        <v>3.785395E-3</v>
      </c>
      <c r="O68" s="89"/>
      <c r="P68" s="220"/>
    </row>
    <row r="69" spans="1:16" ht="15" x14ac:dyDescent="0.2">
      <c r="A69" s="27"/>
      <c r="B69" s="28"/>
      <c r="C69" s="28"/>
      <c r="D69" s="154"/>
      <c r="E69" s="30" t="s">
        <v>263</v>
      </c>
      <c r="F69" s="153">
        <v>32847842</v>
      </c>
      <c r="G69" s="31" t="s">
        <v>248</v>
      </c>
      <c r="H69" s="150" t="s">
        <v>30</v>
      </c>
      <c r="I69" s="42">
        <v>0.55813303999999997</v>
      </c>
      <c r="J69" s="34">
        <v>1.813824E-2</v>
      </c>
      <c r="K69" s="36">
        <v>0.24711264999999999</v>
      </c>
      <c r="L69" s="36">
        <v>0.12809015000000001</v>
      </c>
      <c r="M69" s="89"/>
      <c r="N69" s="223">
        <v>1.8975503000000001E-2</v>
      </c>
      <c r="O69" s="89"/>
      <c r="P69" s="220"/>
    </row>
    <row r="70" spans="1:16" ht="15" x14ac:dyDescent="0.2">
      <c r="A70" s="27"/>
      <c r="B70" s="28"/>
      <c r="C70" s="28"/>
      <c r="D70" s="154"/>
      <c r="E70" s="30" t="s">
        <v>264</v>
      </c>
      <c r="F70" s="153">
        <v>32847845</v>
      </c>
      <c r="G70" s="31" t="s">
        <v>248</v>
      </c>
      <c r="H70" s="150" t="s">
        <v>30</v>
      </c>
      <c r="I70" s="42">
        <v>0.57778755000000004</v>
      </c>
      <c r="J70" s="34">
        <v>5.1326799999999997E-3</v>
      </c>
      <c r="K70" s="36">
        <v>8.655794E-2</v>
      </c>
      <c r="L70" s="36">
        <v>0.64624296000000003</v>
      </c>
      <c r="M70" s="89"/>
      <c r="N70" s="223">
        <v>3.5212933000000002E-2</v>
      </c>
      <c r="O70" s="89"/>
      <c r="P70" s="220"/>
    </row>
    <row r="71" spans="1:16" ht="15" x14ac:dyDescent="0.2">
      <c r="A71" s="27">
        <v>11</v>
      </c>
      <c r="B71" s="28">
        <v>1283875</v>
      </c>
      <c r="C71" s="28">
        <v>1283970</v>
      </c>
      <c r="D71" s="154">
        <v>1.8363630000000001E-4</v>
      </c>
      <c r="E71" s="30" t="s">
        <v>490</v>
      </c>
      <c r="F71" s="153">
        <v>1283875</v>
      </c>
      <c r="G71" s="155"/>
      <c r="H71" s="156"/>
      <c r="I71" s="42">
        <v>1.76153687</v>
      </c>
      <c r="J71" s="58">
        <v>2.5923999999999999E-4</v>
      </c>
      <c r="K71" s="33">
        <v>0.80484414000000004</v>
      </c>
      <c r="L71" s="43">
        <v>2.1083520000000001E-2</v>
      </c>
      <c r="M71" s="92">
        <f>2/3</f>
        <v>0.66666666666666663</v>
      </c>
      <c r="N71" s="215">
        <v>2.2665829999999999E-4</v>
      </c>
      <c r="O71" s="89">
        <v>1</v>
      </c>
      <c r="P71" s="212"/>
    </row>
    <row r="72" spans="1:16" ht="15" x14ac:dyDescent="0.2">
      <c r="A72" s="27"/>
      <c r="B72" s="28"/>
      <c r="C72" s="28"/>
      <c r="D72" s="154"/>
      <c r="E72" s="30" t="s">
        <v>491</v>
      </c>
      <c r="F72" s="153">
        <v>1283946</v>
      </c>
      <c r="G72" s="155"/>
      <c r="H72" s="156"/>
      <c r="I72" s="42">
        <v>1.92680589</v>
      </c>
      <c r="J72" s="58">
        <v>3.3325E-4</v>
      </c>
      <c r="K72" s="36">
        <v>0.67525831999999997</v>
      </c>
      <c r="L72" s="36">
        <v>9.9079150000000005E-2</v>
      </c>
      <c r="M72" s="89"/>
      <c r="N72" s="215">
        <v>3.923334E-4</v>
      </c>
      <c r="O72" s="89"/>
      <c r="P72" s="212"/>
    </row>
    <row r="73" spans="1:16" ht="15" x14ac:dyDescent="0.2">
      <c r="A73" s="27"/>
      <c r="B73" s="28"/>
      <c r="C73" s="28"/>
      <c r="D73" s="154"/>
      <c r="E73" s="30" t="s">
        <v>492</v>
      </c>
      <c r="F73" s="153">
        <v>1283970</v>
      </c>
      <c r="G73" s="155"/>
      <c r="H73" s="156"/>
      <c r="I73" s="42">
        <v>2.03698749</v>
      </c>
      <c r="J73" s="34">
        <v>5.4547999999999999E-4</v>
      </c>
      <c r="K73" s="33">
        <v>0.94117439999999997</v>
      </c>
      <c r="L73" s="43">
        <v>2.7745840000000001E-2</v>
      </c>
      <c r="M73" s="89"/>
      <c r="N73" s="215">
        <v>3.8829879999999998E-4</v>
      </c>
      <c r="O73" s="89"/>
      <c r="P73" s="212"/>
    </row>
    <row r="74" spans="1:16" ht="15" x14ac:dyDescent="0.2">
      <c r="A74" s="27">
        <v>12</v>
      </c>
      <c r="B74" s="28">
        <v>54673867</v>
      </c>
      <c r="C74" s="28">
        <v>54674009</v>
      </c>
      <c r="D74" s="154">
        <v>1.2367589999999999E-2</v>
      </c>
      <c r="E74" s="114" t="s">
        <v>460</v>
      </c>
      <c r="F74" s="153">
        <v>54673867</v>
      </c>
      <c r="G74" s="31" t="s">
        <v>461</v>
      </c>
      <c r="H74" s="150" t="s">
        <v>462</v>
      </c>
      <c r="I74" s="42">
        <v>0.29331067</v>
      </c>
      <c r="J74" s="34">
        <v>5.8897400000000001E-3</v>
      </c>
      <c r="K74" s="36">
        <v>4.2081399999999998E-2</v>
      </c>
      <c r="L74" s="36">
        <v>0.54025466</v>
      </c>
      <c r="M74" s="89">
        <v>0</v>
      </c>
      <c r="N74" s="222">
        <v>0.6476227</v>
      </c>
      <c r="O74" s="89">
        <v>0</v>
      </c>
      <c r="P74" s="219"/>
    </row>
    <row r="75" spans="1:16" ht="15" x14ac:dyDescent="0.2">
      <c r="A75" s="27"/>
      <c r="B75" s="27"/>
      <c r="C75" s="27"/>
      <c r="D75" s="40"/>
      <c r="E75" s="114" t="s">
        <v>463</v>
      </c>
      <c r="F75" s="153">
        <v>54673887</v>
      </c>
      <c r="G75" s="31" t="s">
        <v>461</v>
      </c>
      <c r="H75" s="150" t="s">
        <v>462</v>
      </c>
      <c r="I75" s="42">
        <v>0.30082091</v>
      </c>
      <c r="J75" s="34">
        <v>4.7194799999999999E-3</v>
      </c>
      <c r="K75" s="36">
        <v>-5.4792300000000002E-2</v>
      </c>
      <c r="L75" s="36">
        <v>0.40906659000000001</v>
      </c>
      <c r="M75" s="41"/>
      <c r="N75" s="222">
        <v>0.3676932</v>
      </c>
      <c r="O75" s="41"/>
      <c r="P75" s="219"/>
    </row>
    <row r="76" spans="1:16" ht="15" x14ac:dyDescent="0.2">
      <c r="A76" s="27"/>
      <c r="B76" s="27"/>
      <c r="C76" s="27"/>
      <c r="D76" s="40"/>
      <c r="E76" s="114" t="s">
        <v>464</v>
      </c>
      <c r="F76" s="153">
        <v>54674003</v>
      </c>
      <c r="G76" s="31" t="s">
        <v>465</v>
      </c>
      <c r="H76" s="150" t="s">
        <v>376</v>
      </c>
      <c r="I76" s="42">
        <v>0.40326255999999999</v>
      </c>
      <c r="J76" s="58">
        <v>5.2191E-4</v>
      </c>
      <c r="K76" s="36">
        <v>2.275021E-2</v>
      </c>
      <c r="L76" s="36">
        <v>0.66568780999999999</v>
      </c>
      <c r="M76" s="41"/>
      <c r="N76" s="222">
        <v>0.60102040000000001</v>
      </c>
      <c r="O76" s="41"/>
      <c r="P76" s="219"/>
    </row>
    <row r="77" spans="1:16" ht="15" x14ac:dyDescent="0.2">
      <c r="A77" s="62"/>
      <c r="B77" s="62"/>
      <c r="C77" s="62"/>
      <c r="D77" s="63"/>
      <c r="E77" s="117" t="s">
        <v>466</v>
      </c>
      <c r="F77" s="157">
        <v>54674009</v>
      </c>
      <c r="G77" s="66" t="s">
        <v>465</v>
      </c>
      <c r="H77" s="158" t="s">
        <v>376</v>
      </c>
      <c r="I77" s="131">
        <v>0.1703308</v>
      </c>
      <c r="J77" s="69">
        <v>4.2442439999999998E-2</v>
      </c>
      <c r="K77" s="71">
        <v>7.3599999999999999E-2</v>
      </c>
      <c r="L77" s="71">
        <v>0.19345253000000001</v>
      </c>
      <c r="M77" s="72"/>
      <c r="N77" s="224">
        <v>0.4559455</v>
      </c>
      <c r="O77" s="72"/>
      <c r="P77" s="219"/>
    </row>
    <row r="78" spans="1:16" ht="15" x14ac:dyDescent="0.2">
      <c r="A78" s="231" t="s">
        <v>66</v>
      </c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</row>
    <row r="79" spans="1:16" ht="15.75" customHeight="1" x14ac:dyDescent="0.15">
      <c r="A79" s="76"/>
      <c r="B79" s="76"/>
      <c r="C79" s="76"/>
      <c r="D79" s="102"/>
      <c r="E79" s="76"/>
      <c r="F79" s="76"/>
      <c r="G79" s="76"/>
      <c r="H79" s="76"/>
      <c r="I79" s="147"/>
      <c r="J79" s="148"/>
      <c r="K79" s="147"/>
      <c r="L79" s="148"/>
      <c r="M79" s="39"/>
      <c r="N79" s="39"/>
      <c r="O79" s="39"/>
    </row>
    <row r="80" spans="1:16" ht="15.75" customHeight="1" x14ac:dyDescent="0.15">
      <c r="A80" s="76"/>
      <c r="B80" s="76"/>
      <c r="C80" s="76"/>
      <c r="D80" s="102"/>
      <c r="E80" s="76"/>
      <c r="F80" s="76"/>
      <c r="G80" s="76"/>
      <c r="H80" s="76"/>
      <c r="I80" s="147"/>
      <c r="J80" s="148"/>
      <c r="K80" s="147"/>
      <c r="L80" s="148"/>
      <c r="M80" s="39"/>
      <c r="N80" s="39"/>
      <c r="O80" s="39"/>
    </row>
    <row r="81" spans="1:15" ht="15.75" customHeight="1" x14ac:dyDescent="0.15">
      <c r="A81" s="76"/>
      <c r="B81" s="76"/>
      <c r="C81" s="76"/>
      <c r="D81" s="102"/>
      <c r="E81" s="76"/>
      <c r="F81" s="76"/>
      <c r="G81" s="76"/>
      <c r="H81" s="76"/>
      <c r="I81" s="147"/>
      <c r="J81" s="148"/>
      <c r="K81" s="147"/>
      <c r="L81" s="148"/>
      <c r="M81" s="39"/>
      <c r="N81" s="39"/>
      <c r="O81" s="39"/>
    </row>
    <row r="82" spans="1:15" ht="15.75" customHeight="1" x14ac:dyDescent="0.15">
      <c r="A82" s="76"/>
      <c r="B82" s="76"/>
      <c r="C82" s="76"/>
      <c r="D82" s="102"/>
      <c r="E82" s="76"/>
      <c r="F82" s="76"/>
      <c r="G82" s="76"/>
      <c r="H82" s="76"/>
      <c r="I82" s="147"/>
      <c r="J82" s="148"/>
      <c r="K82" s="147"/>
      <c r="L82" s="148"/>
      <c r="M82" s="39"/>
      <c r="N82" s="39"/>
      <c r="O82" s="39"/>
    </row>
    <row r="83" spans="1:15" ht="15.75" customHeight="1" x14ac:dyDescent="0.15">
      <c r="A83" s="76"/>
      <c r="B83" s="76"/>
      <c r="C83" s="76"/>
      <c r="D83" s="102"/>
      <c r="E83" s="76"/>
      <c r="F83" s="76"/>
      <c r="G83" s="76"/>
      <c r="H83" s="76"/>
      <c r="I83" s="147"/>
      <c r="J83" s="148"/>
      <c r="K83" s="147"/>
      <c r="L83" s="148"/>
      <c r="M83" s="39"/>
      <c r="N83" s="39"/>
      <c r="O83" s="39"/>
    </row>
    <row r="84" spans="1:15" ht="15.75" customHeight="1" x14ac:dyDescent="0.15">
      <c r="A84" s="76"/>
      <c r="B84" s="76"/>
      <c r="C84" s="76"/>
      <c r="D84" s="102"/>
      <c r="E84" s="76"/>
      <c r="F84" s="76"/>
      <c r="G84" s="76"/>
      <c r="H84" s="76"/>
      <c r="I84" s="147"/>
      <c r="J84" s="148"/>
      <c r="K84" s="147"/>
      <c r="L84" s="148"/>
      <c r="M84" s="39"/>
      <c r="N84" s="39"/>
      <c r="O84" s="39"/>
    </row>
    <row r="85" spans="1:15" ht="15.75" customHeight="1" x14ac:dyDescent="0.15">
      <c r="A85" s="76"/>
      <c r="B85" s="76"/>
      <c r="C85" s="76"/>
      <c r="D85" s="102"/>
      <c r="E85" s="76"/>
      <c r="F85" s="76"/>
      <c r="G85" s="76"/>
      <c r="H85" s="76"/>
      <c r="I85" s="147"/>
      <c r="J85" s="148"/>
      <c r="K85" s="147"/>
      <c r="L85" s="148"/>
      <c r="M85" s="39"/>
      <c r="N85" s="39"/>
      <c r="O85" s="39"/>
    </row>
    <row r="86" spans="1:15" ht="15.75" customHeight="1" x14ac:dyDescent="0.15">
      <c r="A86" s="76"/>
      <c r="B86" s="76"/>
      <c r="C86" s="76"/>
      <c r="D86" s="102"/>
      <c r="E86" s="76"/>
      <c r="F86" s="76"/>
      <c r="G86" s="76"/>
      <c r="H86" s="76"/>
      <c r="I86" s="147"/>
      <c r="J86" s="148"/>
      <c r="K86" s="147"/>
      <c r="L86" s="148"/>
      <c r="M86" s="39"/>
      <c r="N86" s="39"/>
      <c r="O86" s="39"/>
    </row>
    <row r="87" spans="1:15" ht="15.75" customHeight="1" x14ac:dyDescent="0.15">
      <c r="A87" s="76"/>
      <c r="B87" s="76"/>
      <c r="C87" s="76"/>
      <c r="D87" s="102"/>
      <c r="E87" s="76"/>
      <c r="F87" s="76"/>
      <c r="G87" s="76"/>
      <c r="H87" s="76"/>
      <c r="I87" s="147"/>
      <c r="J87" s="148"/>
      <c r="K87" s="147"/>
      <c r="L87" s="148"/>
      <c r="M87" s="39"/>
      <c r="N87" s="39"/>
      <c r="O87" s="39"/>
    </row>
    <row r="88" spans="1:15" ht="15.75" customHeight="1" x14ac:dyDescent="0.15">
      <c r="A88" s="76"/>
      <c r="B88" s="76"/>
      <c r="C88" s="76"/>
      <c r="D88" s="102"/>
      <c r="E88" s="76"/>
      <c r="F88" s="76"/>
      <c r="G88" s="76"/>
      <c r="H88" s="76"/>
      <c r="I88" s="147"/>
      <c r="J88" s="148"/>
      <c r="K88" s="147"/>
      <c r="L88" s="148"/>
      <c r="M88" s="39"/>
      <c r="N88" s="39"/>
      <c r="O88" s="39"/>
    </row>
    <row r="89" spans="1:15" ht="15.75" customHeight="1" x14ac:dyDescent="0.15">
      <c r="A89" s="76"/>
      <c r="B89" s="76"/>
      <c r="C89" s="76"/>
      <c r="D89" s="102"/>
      <c r="E89" s="76"/>
      <c r="F89" s="76"/>
      <c r="G89" s="76"/>
      <c r="H89" s="76"/>
      <c r="I89" s="147"/>
      <c r="J89" s="148"/>
      <c r="K89" s="147"/>
      <c r="L89" s="148"/>
      <c r="M89" s="39"/>
      <c r="N89" s="39"/>
      <c r="O89" s="39"/>
    </row>
    <row r="90" spans="1:15" ht="15.75" customHeight="1" x14ac:dyDescent="0.15">
      <c r="A90" s="76"/>
      <c r="B90" s="76"/>
      <c r="C90" s="76"/>
      <c r="D90" s="102"/>
      <c r="E90" s="76"/>
      <c r="F90" s="76"/>
      <c r="G90" s="76"/>
      <c r="H90" s="76"/>
      <c r="I90" s="147"/>
      <c r="J90" s="148"/>
      <c r="K90" s="147"/>
      <c r="L90" s="148"/>
      <c r="M90" s="39"/>
      <c r="N90" s="39"/>
      <c r="O90" s="39"/>
    </row>
    <row r="91" spans="1:15" ht="15.75" customHeight="1" x14ac:dyDescent="0.15">
      <c r="A91" s="76"/>
      <c r="B91" s="76"/>
      <c r="C91" s="76"/>
      <c r="D91" s="102"/>
      <c r="E91" s="76"/>
      <c r="F91" s="76"/>
      <c r="G91" s="76"/>
      <c r="H91" s="76"/>
      <c r="I91" s="147"/>
      <c r="J91" s="148"/>
      <c r="K91" s="147"/>
      <c r="L91" s="148"/>
      <c r="M91" s="39"/>
      <c r="N91" s="39"/>
      <c r="O91" s="39"/>
    </row>
    <row r="92" spans="1:15" ht="15.75" customHeight="1" x14ac:dyDescent="0.15">
      <c r="A92" s="76"/>
      <c r="B92" s="76"/>
      <c r="C92" s="76"/>
      <c r="D92" s="102"/>
      <c r="E92" s="76"/>
      <c r="F92" s="76"/>
      <c r="G92" s="76"/>
      <c r="H92" s="76"/>
      <c r="I92" s="147"/>
      <c r="J92" s="148"/>
      <c r="K92" s="147"/>
      <c r="L92" s="148"/>
      <c r="M92" s="39"/>
      <c r="N92" s="39"/>
      <c r="O92" s="39"/>
    </row>
    <row r="93" spans="1:15" ht="15.75" customHeight="1" x14ac:dyDescent="0.15">
      <c r="A93" s="76"/>
      <c r="B93" s="76"/>
      <c r="C93" s="76"/>
      <c r="D93" s="102"/>
      <c r="E93" s="76"/>
      <c r="F93" s="76"/>
      <c r="G93" s="76"/>
      <c r="H93" s="76"/>
      <c r="I93" s="147"/>
      <c r="J93" s="148"/>
      <c r="K93" s="147"/>
      <c r="L93" s="148"/>
      <c r="M93" s="39"/>
      <c r="N93" s="39"/>
      <c r="O93" s="39"/>
    </row>
    <row r="94" spans="1:15" ht="15.75" customHeight="1" x14ac:dyDescent="0.15">
      <c r="A94" s="76"/>
      <c r="B94" s="76"/>
      <c r="C94" s="76"/>
      <c r="D94" s="102"/>
      <c r="E94" s="76"/>
      <c r="F94" s="76"/>
      <c r="G94" s="76"/>
      <c r="H94" s="76"/>
      <c r="I94" s="147"/>
      <c r="J94" s="148"/>
      <c r="K94" s="147"/>
      <c r="L94" s="148"/>
      <c r="M94" s="39"/>
      <c r="N94" s="39"/>
      <c r="O94" s="39"/>
    </row>
    <row r="95" spans="1:15" ht="15.75" customHeight="1" x14ac:dyDescent="0.15">
      <c r="A95" s="76"/>
      <c r="B95" s="76"/>
      <c r="C95" s="76"/>
      <c r="D95" s="102"/>
      <c r="E95" s="76"/>
      <c r="F95" s="76"/>
      <c r="G95" s="76"/>
      <c r="H95" s="76"/>
      <c r="I95" s="147"/>
      <c r="J95" s="148"/>
      <c r="K95" s="147"/>
      <c r="L95" s="148"/>
      <c r="M95" s="39"/>
      <c r="N95" s="39"/>
      <c r="O95" s="39"/>
    </row>
    <row r="96" spans="1:15" ht="15.75" customHeight="1" x14ac:dyDescent="0.15">
      <c r="A96" s="76"/>
      <c r="B96" s="76"/>
      <c r="C96" s="76"/>
      <c r="D96" s="102"/>
      <c r="E96" s="76"/>
      <c r="F96" s="76"/>
      <c r="G96" s="76"/>
      <c r="H96" s="76"/>
      <c r="I96" s="147"/>
      <c r="J96" s="148"/>
      <c r="K96" s="147"/>
      <c r="L96" s="148"/>
      <c r="M96" s="39"/>
      <c r="N96" s="39"/>
      <c r="O96" s="39"/>
    </row>
    <row r="97" spans="1:15" ht="15.75" customHeight="1" x14ac:dyDescent="0.15">
      <c r="A97" s="76"/>
      <c r="B97" s="76"/>
      <c r="C97" s="76"/>
      <c r="D97" s="102"/>
      <c r="E97" s="76"/>
      <c r="F97" s="76"/>
      <c r="G97" s="76"/>
      <c r="H97" s="76"/>
      <c r="I97" s="147"/>
      <c r="J97" s="148"/>
      <c r="K97" s="147"/>
      <c r="L97" s="148"/>
      <c r="M97" s="39"/>
      <c r="N97" s="39"/>
      <c r="O97" s="39"/>
    </row>
    <row r="98" spans="1:15" ht="15.75" customHeight="1" x14ac:dyDescent="0.15">
      <c r="A98" s="76"/>
      <c r="B98" s="76"/>
      <c r="C98" s="76"/>
      <c r="D98" s="102"/>
      <c r="E98" s="76"/>
      <c r="F98" s="76"/>
      <c r="G98" s="76"/>
      <c r="H98" s="76"/>
      <c r="I98" s="147"/>
      <c r="J98" s="148"/>
      <c r="K98" s="147"/>
      <c r="L98" s="148"/>
      <c r="M98" s="39"/>
      <c r="N98" s="39"/>
      <c r="O98" s="39"/>
    </row>
    <row r="99" spans="1:15" ht="15.75" customHeight="1" x14ac:dyDescent="0.15">
      <c r="A99" s="76"/>
      <c r="B99" s="76"/>
      <c r="C99" s="76"/>
      <c r="D99" s="102"/>
      <c r="E99" s="76"/>
      <c r="F99" s="76"/>
      <c r="G99" s="76"/>
      <c r="H99" s="76"/>
      <c r="I99" s="147"/>
      <c r="J99" s="148"/>
      <c r="K99" s="147"/>
      <c r="L99" s="148"/>
      <c r="M99" s="39"/>
      <c r="N99" s="39"/>
      <c r="O99" s="39"/>
    </row>
    <row r="100" spans="1:15" ht="15.75" customHeight="1" x14ac:dyDescent="0.15">
      <c r="A100" s="76"/>
      <c r="B100" s="76"/>
      <c r="C100" s="76"/>
      <c r="D100" s="102"/>
      <c r="E100" s="76"/>
      <c r="F100" s="76"/>
      <c r="G100" s="76"/>
      <c r="H100" s="76"/>
      <c r="I100" s="147"/>
      <c r="J100" s="148"/>
      <c r="K100" s="147"/>
      <c r="L100" s="148"/>
      <c r="M100" s="39"/>
      <c r="N100" s="39"/>
      <c r="O100" s="39"/>
    </row>
    <row r="101" spans="1:15" ht="15.75" customHeight="1" x14ac:dyDescent="0.15">
      <c r="A101" s="76"/>
      <c r="B101" s="76"/>
      <c r="C101" s="76"/>
      <c r="D101" s="102"/>
      <c r="E101" s="76"/>
      <c r="F101" s="76"/>
      <c r="G101" s="76"/>
      <c r="H101" s="76"/>
      <c r="I101" s="147"/>
      <c r="J101" s="148"/>
      <c r="K101" s="147"/>
      <c r="L101" s="148"/>
      <c r="M101" s="39"/>
      <c r="N101" s="39"/>
      <c r="O101" s="39"/>
    </row>
    <row r="102" spans="1:15" ht="15.75" customHeight="1" x14ac:dyDescent="0.15">
      <c r="A102" s="76"/>
      <c r="B102" s="76"/>
      <c r="C102" s="76"/>
      <c r="D102" s="102"/>
      <c r="E102" s="76"/>
      <c r="F102" s="76"/>
      <c r="G102" s="76"/>
      <c r="H102" s="76"/>
      <c r="I102" s="147"/>
      <c r="J102" s="148"/>
      <c r="K102" s="147"/>
      <c r="L102" s="148"/>
      <c r="M102" s="39"/>
      <c r="N102" s="39"/>
      <c r="O102" s="39"/>
    </row>
    <row r="103" spans="1:15" ht="15.75" customHeight="1" x14ac:dyDescent="0.15">
      <c r="A103" s="76"/>
      <c r="B103" s="76"/>
      <c r="C103" s="76"/>
      <c r="D103" s="102"/>
      <c r="E103" s="76"/>
      <c r="F103" s="76"/>
      <c r="G103" s="76"/>
      <c r="H103" s="76"/>
      <c r="I103" s="147"/>
      <c r="J103" s="148"/>
      <c r="K103" s="147"/>
      <c r="L103" s="148"/>
      <c r="M103" s="39"/>
      <c r="N103" s="39"/>
      <c r="O103" s="39"/>
    </row>
    <row r="104" spans="1:15" ht="15.75" customHeight="1" x14ac:dyDescent="0.15">
      <c r="A104" s="76"/>
      <c r="B104" s="76"/>
      <c r="C104" s="76"/>
      <c r="D104" s="102"/>
      <c r="E104" s="76"/>
      <c r="F104" s="76"/>
      <c r="G104" s="76"/>
      <c r="H104" s="76"/>
      <c r="I104" s="147"/>
      <c r="J104" s="148"/>
      <c r="K104" s="147"/>
      <c r="L104" s="148"/>
      <c r="M104" s="39"/>
      <c r="N104" s="39"/>
      <c r="O104" s="39"/>
    </row>
    <row r="105" spans="1:15" ht="15.75" customHeight="1" x14ac:dyDescent="0.15">
      <c r="A105" s="76"/>
      <c r="B105" s="76"/>
      <c r="C105" s="76"/>
      <c r="D105" s="102"/>
      <c r="E105" s="76"/>
      <c r="F105" s="76"/>
      <c r="G105" s="76"/>
      <c r="H105" s="76"/>
      <c r="I105" s="147"/>
      <c r="J105" s="148"/>
      <c r="K105" s="147"/>
      <c r="L105" s="148"/>
      <c r="M105" s="39"/>
      <c r="N105" s="39"/>
      <c r="O105" s="39"/>
    </row>
    <row r="106" spans="1:15" ht="15.75" customHeight="1" x14ac:dyDescent="0.15">
      <c r="A106" s="76"/>
      <c r="B106" s="76"/>
      <c r="C106" s="76"/>
      <c r="D106" s="102"/>
      <c r="E106" s="76"/>
      <c r="F106" s="76"/>
      <c r="G106" s="76"/>
      <c r="H106" s="76"/>
      <c r="I106" s="147"/>
      <c r="J106" s="148"/>
      <c r="K106" s="147"/>
      <c r="L106" s="148"/>
      <c r="M106" s="39"/>
      <c r="N106" s="39"/>
      <c r="O106" s="39"/>
    </row>
    <row r="107" spans="1:15" ht="15.75" customHeight="1" x14ac:dyDescent="0.15">
      <c r="A107" s="76"/>
      <c r="B107" s="76"/>
      <c r="C107" s="76"/>
      <c r="D107" s="102"/>
      <c r="E107" s="76"/>
      <c r="F107" s="76"/>
      <c r="G107" s="76"/>
      <c r="H107" s="76"/>
      <c r="I107" s="147"/>
      <c r="J107" s="148"/>
      <c r="K107" s="147"/>
      <c r="L107" s="148"/>
      <c r="M107" s="39"/>
      <c r="N107" s="39"/>
      <c r="O107" s="39"/>
    </row>
    <row r="108" spans="1:15" ht="15.75" customHeight="1" x14ac:dyDescent="0.15">
      <c r="A108" s="76"/>
      <c r="B108" s="76"/>
      <c r="C108" s="76"/>
      <c r="D108" s="102"/>
      <c r="E108" s="76"/>
      <c r="F108" s="76"/>
      <c r="G108" s="76"/>
      <c r="H108" s="76"/>
      <c r="I108" s="147"/>
      <c r="J108" s="148"/>
      <c r="K108" s="147"/>
      <c r="L108" s="148"/>
      <c r="M108" s="39"/>
      <c r="N108" s="39"/>
      <c r="O108" s="39"/>
    </row>
    <row r="109" spans="1:15" ht="15.75" customHeight="1" x14ac:dyDescent="0.15">
      <c r="A109" s="76"/>
      <c r="B109" s="76"/>
      <c r="C109" s="76"/>
      <c r="D109" s="102"/>
      <c r="E109" s="76"/>
      <c r="F109" s="76"/>
      <c r="G109" s="76"/>
      <c r="H109" s="76"/>
      <c r="I109" s="147"/>
      <c r="J109" s="148"/>
      <c r="K109" s="147"/>
      <c r="L109" s="148"/>
      <c r="M109" s="39"/>
      <c r="N109" s="39"/>
      <c r="O109" s="39"/>
    </row>
    <row r="110" spans="1:15" ht="15.75" customHeight="1" x14ac:dyDescent="0.15">
      <c r="A110" s="76"/>
      <c r="B110" s="76"/>
      <c r="C110" s="76"/>
      <c r="D110" s="102"/>
      <c r="E110" s="76"/>
      <c r="F110" s="76"/>
      <c r="G110" s="76"/>
      <c r="H110" s="76"/>
      <c r="I110" s="147"/>
      <c r="J110" s="148"/>
      <c r="K110" s="147"/>
      <c r="L110" s="148"/>
      <c r="M110" s="39"/>
      <c r="N110" s="39"/>
      <c r="O110" s="39"/>
    </row>
    <row r="111" spans="1:15" ht="15.75" customHeight="1" x14ac:dyDescent="0.15">
      <c r="A111" s="76"/>
      <c r="B111" s="76"/>
      <c r="C111" s="76"/>
      <c r="D111" s="102"/>
      <c r="E111" s="76"/>
      <c r="F111" s="76"/>
      <c r="G111" s="76"/>
      <c r="H111" s="76"/>
      <c r="I111" s="147"/>
      <c r="J111" s="148"/>
      <c r="K111" s="147"/>
      <c r="L111" s="148"/>
      <c r="M111" s="39"/>
      <c r="N111" s="39"/>
      <c r="O111" s="39"/>
    </row>
    <row r="112" spans="1:15" ht="15.75" customHeight="1" x14ac:dyDescent="0.15">
      <c r="A112" s="76"/>
      <c r="B112" s="76"/>
      <c r="C112" s="76"/>
      <c r="D112" s="102"/>
      <c r="E112" s="76"/>
      <c r="F112" s="76"/>
      <c r="G112" s="76"/>
      <c r="H112" s="76"/>
      <c r="I112" s="147"/>
      <c r="J112" s="148"/>
      <c r="K112" s="147"/>
      <c r="L112" s="148"/>
      <c r="M112" s="39"/>
      <c r="N112" s="39"/>
      <c r="O112" s="39"/>
    </row>
    <row r="113" spans="1:15" ht="15.75" customHeight="1" x14ac:dyDescent="0.15">
      <c r="A113" s="76"/>
      <c r="B113" s="76"/>
      <c r="C113" s="76"/>
      <c r="D113" s="102"/>
      <c r="E113" s="76"/>
      <c r="F113" s="76"/>
      <c r="G113" s="76"/>
      <c r="H113" s="76"/>
      <c r="I113" s="147"/>
      <c r="J113" s="148"/>
      <c r="K113" s="147"/>
      <c r="L113" s="148"/>
      <c r="M113" s="39"/>
      <c r="N113" s="39"/>
      <c r="O113" s="39"/>
    </row>
    <row r="114" spans="1:15" ht="15.75" customHeight="1" x14ac:dyDescent="0.15">
      <c r="A114" s="76"/>
      <c r="B114" s="76"/>
      <c r="C114" s="76"/>
      <c r="D114" s="102"/>
      <c r="E114" s="76"/>
      <c r="F114" s="76"/>
      <c r="G114" s="76"/>
      <c r="H114" s="76"/>
      <c r="I114" s="147"/>
      <c r="J114" s="148"/>
      <c r="K114" s="147"/>
      <c r="L114" s="148"/>
      <c r="M114" s="39"/>
      <c r="N114" s="39"/>
      <c r="O114" s="39"/>
    </row>
    <row r="115" spans="1:15" ht="15.75" customHeight="1" x14ac:dyDescent="0.15">
      <c r="A115" s="76"/>
      <c r="B115" s="76"/>
      <c r="C115" s="76"/>
      <c r="D115" s="102"/>
      <c r="E115" s="76"/>
      <c r="F115" s="76"/>
      <c r="G115" s="76"/>
      <c r="H115" s="76"/>
      <c r="I115" s="147"/>
      <c r="J115" s="148"/>
      <c r="K115" s="147"/>
      <c r="L115" s="148"/>
      <c r="M115" s="39"/>
      <c r="N115" s="39"/>
      <c r="O115" s="39"/>
    </row>
    <row r="116" spans="1:15" ht="15.75" customHeight="1" x14ac:dyDescent="0.15">
      <c r="A116" s="76"/>
      <c r="B116" s="76"/>
      <c r="C116" s="76"/>
      <c r="D116" s="102"/>
      <c r="E116" s="76"/>
      <c r="F116" s="76"/>
      <c r="G116" s="76"/>
      <c r="H116" s="76"/>
      <c r="I116" s="147"/>
      <c r="J116" s="148"/>
      <c r="K116" s="147"/>
      <c r="L116" s="148"/>
      <c r="M116" s="39"/>
      <c r="N116" s="39"/>
      <c r="O116" s="39"/>
    </row>
    <row r="117" spans="1:15" ht="15.75" customHeight="1" x14ac:dyDescent="0.15">
      <c r="A117" s="76"/>
      <c r="B117" s="76"/>
      <c r="C117" s="76"/>
      <c r="D117" s="102"/>
      <c r="E117" s="76"/>
      <c r="F117" s="76"/>
      <c r="G117" s="76"/>
      <c r="H117" s="76"/>
      <c r="I117" s="147"/>
      <c r="J117" s="148"/>
      <c r="K117" s="147"/>
      <c r="L117" s="148"/>
      <c r="M117" s="39"/>
      <c r="N117" s="39"/>
      <c r="O117" s="39"/>
    </row>
    <row r="118" spans="1:15" ht="15.75" customHeight="1" x14ac:dyDescent="0.15">
      <c r="A118" s="76"/>
      <c r="B118" s="76"/>
      <c r="C118" s="76"/>
      <c r="D118" s="102"/>
      <c r="E118" s="76"/>
      <c r="F118" s="76"/>
      <c r="G118" s="76"/>
      <c r="H118" s="76"/>
      <c r="I118" s="147"/>
      <c r="J118" s="148"/>
      <c r="K118" s="147"/>
      <c r="L118" s="148"/>
      <c r="M118" s="39"/>
      <c r="N118" s="39"/>
      <c r="O118" s="39"/>
    </row>
    <row r="119" spans="1:15" ht="15.75" customHeight="1" x14ac:dyDescent="0.15">
      <c r="A119" s="76"/>
      <c r="B119" s="76"/>
      <c r="C119" s="76"/>
      <c r="D119" s="102"/>
      <c r="E119" s="76"/>
      <c r="F119" s="76"/>
      <c r="G119" s="76"/>
      <c r="H119" s="76"/>
      <c r="I119" s="147"/>
      <c r="J119" s="148"/>
      <c r="K119" s="147"/>
      <c r="L119" s="148"/>
      <c r="M119" s="39"/>
      <c r="N119" s="39"/>
      <c r="O119" s="39"/>
    </row>
    <row r="120" spans="1:15" ht="15.75" customHeight="1" x14ac:dyDescent="0.15">
      <c r="A120" s="76"/>
      <c r="B120" s="76"/>
      <c r="C120" s="76"/>
      <c r="D120" s="102"/>
      <c r="E120" s="76"/>
      <c r="F120" s="76"/>
      <c r="G120" s="76"/>
      <c r="H120" s="76"/>
      <c r="I120" s="147"/>
      <c r="J120" s="148"/>
      <c r="K120" s="147"/>
      <c r="L120" s="148"/>
      <c r="M120" s="39"/>
      <c r="N120" s="39"/>
      <c r="O120" s="39"/>
    </row>
    <row r="121" spans="1:15" ht="15.75" customHeight="1" x14ac:dyDescent="0.15">
      <c r="A121" s="76"/>
      <c r="B121" s="76"/>
      <c r="C121" s="76"/>
      <c r="D121" s="102"/>
      <c r="E121" s="76"/>
      <c r="F121" s="76"/>
      <c r="G121" s="76"/>
      <c r="H121" s="76"/>
      <c r="I121" s="147"/>
      <c r="J121" s="148"/>
      <c r="K121" s="147"/>
      <c r="L121" s="148"/>
      <c r="M121" s="39"/>
      <c r="N121" s="39"/>
      <c r="O121" s="39"/>
    </row>
    <row r="122" spans="1:15" ht="15.75" customHeight="1" x14ac:dyDescent="0.15">
      <c r="A122" s="76"/>
      <c r="B122" s="76"/>
      <c r="C122" s="76"/>
      <c r="D122" s="102"/>
      <c r="E122" s="76"/>
      <c r="F122" s="76"/>
      <c r="G122" s="76"/>
      <c r="H122" s="76"/>
      <c r="I122" s="147"/>
      <c r="J122" s="148"/>
      <c r="K122" s="147"/>
      <c r="L122" s="148"/>
      <c r="M122" s="39"/>
      <c r="N122" s="39"/>
      <c r="O122" s="39"/>
    </row>
    <row r="123" spans="1:15" ht="15.75" customHeight="1" x14ac:dyDescent="0.15">
      <c r="A123" s="76"/>
      <c r="B123" s="76"/>
      <c r="C123" s="76"/>
      <c r="D123" s="102"/>
      <c r="E123" s="76"/>
      <c r="F123" s="76"/>
      <c r="G123" s="76"/>
      <c r="H123" s="76"/>
      <c r="I123" s="147"/>
      <c r="J123" s="148"/>
      <c r="K123" s="147"/>
      <c r="L123" s="148"/>
      <c r="M123" s="39"/>
      <c r="N123" s="39"/>
      <c r="O123" s="39"/>
    </row>
    <row r="124" spans="1:15" ht="15.75" customHeight="1" x14ac:dyDescent="0.15">
      <c r="A124" s="76"/>
      <c r="B124" s="76"/>
      <c r="C124" s="76"/>
      <c r="D124" s="102"/>
      <c r="E124" s="76"/>
      <c r="F124" s="76"/>
      <c r="G124" s="76"/>
      <c r="H124" s="76"/>
      <c r="I124" s="147"/>
      <c r="J124" s="148"/>
      <c r="K124" s="147"/>
      <c r="L124" s="148"/>
      <c r="M124" s="39"/>
      <c r="N124" s="39"/>
      <c r="O124" s="39"/>
    </row>
    <row r="125" spans="1:15" ht="15.75" customHeight="1" x14ac:dyDescent="0.15">
      <c r="A125" s="76"/>
      <c r="B125" s="76"/>
      <c r="C125" s="76"/>
      <c r="D125" s="102"/>
      <c r="E125" s="76"/>
      <c r="F125" s="76"/>
      <c r="G125" s="76"/>
      <c r="H125" s="76"/>
      <c r="I125" s="147"/>
      <c r="J125" s="148"/>
      <c r="K125" s="147"/>
      <c r="L125" s="148"/>
      <c r="M125" s="39"/>
      <c r="N125" s="39"/>
      <c r="O125" s="39"/>
    </row>
    <row r="126" spans="1:15" ht="15.75" customHeight="1" x14ac:dyDescent="0.15">
      <c r="A126" s="76"/>
      <c r="B126" s="76"/>
      <c r="C126" s="76"/>
      <c r="D126" s="102"/>
      <c r="E126" s="76"/>
      <c r="F126" s="76"/>
      <c r="G126" s="76"/>
      <c r="H126" s="76"/>
      <c r="I126" s="147"/>
      <c r="J126" s="148"/>
      <c r="K126" s="147"/>
      <c r="L126" s="148"/>
      <c r="M126" s="39"/>
      <c r="N126" s="39"/>
      <c r="O126" s="39"/>
    </row>
    <row r="127" spans="1:15" ht="15.75" customHeight="1" x14ac:dyDescent="0.15">
      <c r="A127" s="76"/>
      <c r="B127" s="76"/>
      <c r="C127" s="76"/>
      <c r="D127" s="102"/>
      <c r="E127" s="76"/>
      <c r="F127" s="76"/>
      <c r="G127" s="76"/>
      <c r="H127" s="76"/>
      <c r="I127" s="147"/>
      <c r="J127" s="148"/>
      <c r="K127" s="147"/>
      <c r="L127" s="148"/>
      <c r="M127" s="39"/>
      <c r="N127" s="39"/>
      <c r="O127" s="39"/>
    </row>
    <row r="128" spans="1:15" ht="15.75" customHeight="1" x14ac:dyDescent="0.15">
      <c r="A128" s="76"/>
      <c r="B128" s="76"/>
      <c r="C128" s="76"/>
      <c r="D128" s="102"/>
      <c r="E128" s="76"/>
      <c r="F128" s="76"/>
      <c r="G128" s="76"/>
      <c r="H128" s="76"/>
      <c r="I128" s="147"/>
      <c r="J128" s="148"/>
      <c r="K128" s="147"/>
      <c r="L128" s="148"/>
      <c r="M128" s="39"/>
      <c r="N128" s="39"/>
      <c r="O128" s="39"/>
    </row>
    <row r="129" spans="1:15" ht="15.75" customHeight="1" x14ac:dyDescent="0.15">
      <c r="A129" s="76"/>
      <c r="B129" s="76"/>
      <c r="C129" s="76"/>
      <c r="D129" s="102"/>
      <c r="E129" s="76"/>
      <c r="F129" s="76"/>
      <c r="G129" s="76"/>
      <c r="H129" s="76"/>
      <c r="I129" s="147"/>
      <c r="J129" s="148"/>
      <c r="K129" s="147"/>
      <c r="L129" s="148"/>
      <c r="M129" s="39"/>
      <c r="N129" s="39"/>
      <c r="O129" s="39"/>
    </row>
    <row r="130" spans="1:15" ht="15.75" customHeight="1" x14ac:dyDescent="0.15">
      <c r="A130" s="76"/>
      <c r="B130" s="76"/>
      <c r="C130" s="76"/>
      <c r="D130" s="102"/>
      <c r="E130" s="76"/>
      <c r="F130" s="76"/>
      <c r="G130" s="76"/>
      <c r="H130" s="76"/>
      <c r="I130" s="147"/>
      <c r="J130" s="148"/>
      <c r="K130" s="147"/>
      <c r="L130" s="148"/>
      <c r="M130" s="39"/>
      <c r="N130" s="39"/>
      <c r="O130" s="39"/>
    </row>
    <row r="131" spans="1:15" ht="15.75" customHeight="1" x14ac:dyDescent="0.15">
      <c r="A131" s="76"/>
      <c r="B131" s="76"/>
      <c r="C131" s="76"/>
      <c r="D131" s="102"/>
      <c r="E131" s="76"/>
      <c r="F131" s="76"/>
      <c r="G131" s="76"/>
      <c r="H131" s="76"/>
      <c r="I131" s="147"/>
      <c r="J131" s="148"/>
      <c r="K131" s="147"/>
      <c r="L131" s="148"/>
      <c r="M131" s="39"/>
      <c r="N131" s="39"/>
      <c r="O131" s="39"/>
    </row>
    <row r="132" spans="1:15" ht="15.75" customHeight="1" x14ac:dyDescent="0.15">
      <c r="A132" s="76"/>
      <c r="B132" s="76"/>
      <c r="C132" s="76"/>
      <c r="D132" s="102"/>
      <c r="E132" s="76"/>
      <c r="F132" s="76"/>
      <c r="G132" s="76"/>
      <c r="H132" s="76"/>
      <c r="I132" s="147"/>
      <c r="J132" s="148"/>
      <c r="K132" s="147"/>
      <c r="L132" s="148"/>
      <c r="M132" s="39"/>
      <c r="N132" s="39"/>
      <c r="O132" s="39"/>
    </row>
    <row r="133" spans="1:15" ht="15.75" customHeight="1" x14ac:dyDescent="0.15">
      <c r="A133" s="76"/>
      <c r="B133" s="76"/>
      <c r="C133" s="76"/>
      <c r="D133" s="102"/>
      <c r="E133" s="76"/>
      <c r="F133" s="76"/>
      <c r="G133" s="76"/>
      <c r="H133" s="76"/>
      <c r="I133" s="147"/>
      <c r="J133" s="148"/>
      <c r="K133" s="147"/>
      <c r="L133" s="148"/>
      <c r="M133" s="39"/>
      <c r="N133" s="39"/>
      <c r="O133" s="39"/>
    </row>
    <row r="134" spans="1:15" ht="15.75" customHeight="1" x14ac:dyDescent="0.15">
      <c r="A134" s="76"/>
      <c r="B134" s="76"/>
      <c r="C134" s="76"/>
      <c r="D134" s="102"/>
      <c r="E134" s="76"/>
      <c r="F134" s="76"/>
      <c r="G134" s="76"/>
      <c r="H134" s="76"/>
      <c r="I134" s="147"/>
      <c r="J134" s="148"/>
      <c r="K134" s="147"/>
      <c r="L134" s="148"/>
      <c r="M134" s="39"/>
      <c r="N134" s="39"/>
      <c r="O134" s="39"/>
    </row>
    <row r="135" spans="1:15" ht="15.75" customHeight="1" x14ac:dyDescent="0.15">
      <c r="A135" s="76"/>
      <c r="B135" s="76"/>
      <c r="C135" s="76"/>
      <c r="D135" s="102"/>
      <c r="E135" s="76"/>
      <c r="F135" s="76"/>
      <c r="G135" s="76"/>
      <c r="H135" s="76"/>
      <c r="I135" s="147"/>
      <c r="J135" s="148"/>
      <c r="K135" s="147"/>
      <c r="L135" s="148"/>
      <c r="M135" s="39"/>
      <c r="N135" s="39"/>
      <c r="O135" s="39"/>
    </row>
    <row r="136" spans="1:15" ht="15.75" customHeight="1" x14ac:dyDescent="0.15">
      <c r="A136" s="76"/>
      <c r="B136" s="76"/>
      <c r="C136" s="76"/>
      <c r="D136" s="102"/>
      <c r="E136" s="76"/>
      <c r="F136" s="76"/>
      <c r="G136" s="76"/>
      <c r="H136" s="76"/>
      <c r="I136" s="147"/>
      <c r="J136" s="148"/>
      <c r="K136" s="147"/>
      <c r="L136" s="148"/>
      <c r="M136" s="39"/>
      <c r="N136" s="39"/>
      <c r="O136" s="39"/>
    </row>
    <row r="137" spans="1:15" ht="15.75" customHeight="1" x14ac:dyDescent="0.15">
      <c r="A137" s="76"/>
      <c r="B137" s="76"/>
      <c r="C137" s="76"/>
      <c r="D137" s="102"/>
      <c r="E137" s="76"/>
      <c r="F137" s="76"/>
      <c r="G137" s="76"/>
      <c r="H137" s="76"/>
      <c r="I137" s="147"/>
      <c r="J137" s="148"/>
      <c r="K137" s="147"/>
      <c r="L137" s="148"/>
      <c r="M137" s="39"/>
      <c r="N137" s="39"/>
      <c r="O137" s="39"/>
    </row>
    <row r="138" spans="1:15" ht="15.75" customHeight="1" x14ac:dyDescent="0.15">
      <c r="A138" s="76"/>
      <c r="B138" s="76"/>
      <c r="C138" s="76"/>
      <c r="D138" s="102"/>
      <c r="E138" s="76"/>
      <c r="F138" s="76"/>
      <c r="G138" s="76"/>
      <c r="H138" s="76"/>
      <c r="I138" s="147"/>
      <c r="J138" s="148"/>
      <c r="K138" s="147"/>
      <c r="L138" s="148"/>
      <c r="M138" s="39"/>
      <c r="N138" s="39"/>
      <c r="O138" s="39"/>
    </row>
    <row r="139" spans="1:15" ht="15.75" customHeight="1" x14ac:dyDescent="0.15">
      <c r="A139" s="76"/>
      <c r="B139" s="76"/>
      <c r="C139" s="76"/>
      <c r="D139" s="102"/>
      <c r="E139" s="76"/>
      <c r="F139" s="76"/>
      <c r="G139" s="76"/>
      <c r="H139" s="76"/>
      <c r="I139" s="147"/>
      <c r="J139" s="148"/>
      <c r="K139" s="147"/>
      <c r="L139" s="148"/>
      <c r="M139" s="39"/>
      <c r="N139" s="39"/>
      <c r="O139" s="39"/>
    </row>
    <row r="140" spans="1:15" ht="15.75" customHeight="1" x14ac:dyDescent="0.15">
      <c r="A140" s="76"/>
      <c r="B140" s="76"/>
      <c r="C140" s="76"/>
      <c r="D140" s="102"/>
      <c r="E140" s="76"/>
      <c r="F140" s="76"/>
      <c r="G140" s="76"/>
      <c r="H140" s="76"/>
      <c r="I140" s="147"/>
      <c r="J140" s="148"/>
      <c r="K140" s="147"/>
      <c r="L140" s="148"/>
      <c r="M140" s="39"/>
      <c r="N140" s="39"/>
      <c r="O140" s="39"/>
    </row>
    <row r="141" spans="1:15" ht="15.75" customHeight="1" x14ac:dyDescent="0.15">
      <c r="A141" s="76"/>
      <c r="B141" s="76"/>
      <c r="C141" s="76"/>
      <c r="D141" s="102"/>
      <c r="E141" s="76"/>
      <c r="F141" s="76"/>
      <c r="G141" s="76"/>
      <c r="H141" s="76"/>
      <c r="I141" s="147"/>
      <c r="J141" s="148"/>
      <c r="K141" s="147"/>
      <c r="L141" s="148"/>
      <c r="M141" s="39"/>
      <c r="N141" s="39"/>
      <c r="O141" s="39"/>
    </row>
    <row r="142" spans="1:15" ht="15.75" customHeight="1" x14ac:dyDescent="0.15">
      <c r="A142" s="76"/>
      <c r="B142" s="76"/>
      <c r="C142" s="76"/>
      <c r="D142" s="102"/>
      <c r="E142" s="76"/>
      <c r="F142" s="76"/>
      <c r="G142" s="76"/>
      <c r="H142" s="76"/>
      <c r="I142" s="147"/>
      <c r="J142" s="148"/>
      <c r="K142" s="147"/>
      <c r="L142" s="148"/>
      <c r="M142" s="39"/>
      <c r="N142" s="39"/>
      <c r="O142" s="39"/>
    </row>
    <row r="143" spans="1:15" ht="15.75" customHeight="1" x14ac:dyDescent="0.15">
      <c r="A143" s="76"/>
      <c r="B143" s="76"/>
      <c r="C143" s="76"/>
      <c r="D143" s="102"/>
      <c r="E143" s="76"/>
      <c r="F143" s="76"/>
      <c r="G143" s="76"/>
      <c r="H143" s="76"/>
      <c r="I143" s="147"/>
      <c r="J143" s="148"/>
      <c r="K143" s="147"/>
      <c r="L143" s="148"/>
      <c r="M143" s="39"/>
      <c r="N143" s="39"/>
      <c r="O143" s="39"/>
    </row>
    <row r="144" spans="1:15" ht="15.75" customHeight="1" x14ac:dyDescent="0.15">
      <c r="A144" s="76"/>
      <c r="B144" s="76"/>
      <c r="C144" s="76"/>
      <c r="D144" s="102"/>
      <c r="E144" s="76"/>
      <c r="F144" s="76"/>
      <c r="G144" s="76"/>
      <c r="H144" s="76"/>
      <c r="I144" s="147"/>
      <c r="J144" s="148"/>
      <c r="K144" s="147"/>
      <c r="L144" s="148"/>
      <c r="M144" s="39"/>
      <c r="N144" s="39"/>
      <c r="O144" s="39"/>
    </row>
    <row r="145" spans="1:15" ht="15.75" customHeight="1" x14ac:dyDescent="0.15">
      <c r="A145" s="76"/>
      <c r="B145" s="76"/>
      <c r="C145" s="76"/>
      <c r="D145" s="102"/>
      <c r="E145" s="76"/>
      <c r="F145" s="76"/>
      <c r="G145" s="76"/>
      <c r="H145" s="76"/>
      <c r="I145" s="147"/>
      <c r="J145" s="148"/>
      <c r="K145" s="147"/>
      <c r="L145" s="148"/>
      <c r="M145" s="39"/>
      <c r="N145" s="39"/>
      <c r="O145" s="39"/>
    </row>
    <row r="146" spans="1:15" ht="15.75" customHeight="1" x14ac:dyDescent="0.15">
      <c r="A146" s="76"/>
      <c r="B146" s="76"/>
      <c r="C146" s="76"/>
      <c r="D146" s="102"/>
      <c r="E146" s="76"/>
      <c r="F146" s="76"/>
      <c r="G146" s="76"/>
      <c r="H146" s="76"/>
      <c r="I146" s="147"/>
      <c r="J146" s="148"/>
      <c r="K146" s="147"/>
      <c r="L146" s="148"/>
      <c r="M146" s="39"/>
      <c r="N146" s="39"/>
      <c r="O146" s="39"/>
    </row>
    <row r="147" spans="1:15" ht="15.75" customHeight="1" x14ac:dyDescent="0.15">
      <c r="A147" s="76"/>
      <c r="B147" s="76"/>
      <c r="C147" s="76"/>
      <c r="D147" s="102"/>
      <c r="E147" s="76"/>
      <c r="F147" s="76"/>
      <c r="G147" s="76"/>
      <c r="H147" s="76"/>
      <c r="I147" s="147"/>
      <c r="J147" s="148"/>
      <c r="K147" s="147"/>
      <c r="L147" s="148"/>
      <c r="M147" s="39"/>
      <c r="N147" s="39"/>
      <c r="O147" s="39"/>
    </row>
    <row r="148" spans="1:15" ht="15.75" customHeight="1" x14ac:dyDescent="0.15">
      <c r="A148" s="76"/>
      <c r="B148" s="76"/>
      <c r="C148" s="76"/>
      <c r="D148" s="102"/>
      <c r="E148" s="76"/>
      <c r="F148" s="76"/>
      <c r="G148" s="76"/>
      <c r="H148" s="76"/>
      <c r="I148" s="147"/>
      <c r="J148" s="148"/>
      <c r="K148" s="147"/>
      <c r="L148" s="148"/>
      <c r="M148" s="39"/>
      <c r="N148" s="39"/>
      <c r="O148" s="39"/>
    </row>
    <row r="149" spans="1:15" ht="15.75" customHeight="1" x14ac:dyDescent="0.15">
      <c r="A149" s="76"/>
      <c r="B149" s="76"/>
      <c r="C149" s="76"/>
      <c r="D149" s="102"/>
      <c r="E149" s="76"/>
      <c r="F149" s="76"/>
      <c r="G149" s="76"/>
      <c r="H149" s="76"/>
      <c r="I149" s="147"/>
      <c r="J149" s="148"/>
      <c r="K149" s="147"/>
      <c r="L149" s="148"/>
      <c r="M149" s="39"/>
      <c r="N149" s="39"/>
      <c r="O149" s="39"/>
    </row>
    <row r="150" spans="1:15" ht="15.75" customHeight="1" x14ac:dyDescent="0.15">
      <c r="A150" s="76"/>
      <c r="B150" s="76"/>
      <c r="C150" s="76"/>
      <c r="D150" s="102"/>
      <c r="E150" s="76"/>
      <c r="F150" s="76"/>
      <c r="G150" s="76"/>
      <c r="H150" s="76"/>
      <c r="I150" s="147"/>
      <c r="J150" s="148"/>
      <c r="K150" s="147"/>
      <c r="L150" s="148"/>
      <c r="M150" s="39"/>
      <c r="N150" s="39"/>
      <c r="O150" s="39"/>
    </row>
    <row r="151" spans="1:15" ht="15.75" customHeight="1" x14ac:dyDescent="0.15">
      <c r="A151" s="76"/>
      <c r="B151" s="76"/>
      <c r="C151" s="76"/>
      <c r="D151" s="102"/>
      <c r="E151" s="76"/>
      <c r="F151" s="76"/>
      <c r="G151" s="76"/>
      <c r="H151" s="76"/>
      <c r="I151" s="147"/>
      <c r="J151" s="148"/>
      <c r="K151" s="147"/>
      <c r="L151" s="148"/>
      <c r="M151" s="39"/>
      <c r="N151" s="39"/>
      <c r="O151" s="39"/>
    </row>
    <row r="152" spans="1:15" ht="15.75" customHeight="1" x14ac:dyDescent="0.15">
      <c r="A152" s="76"/>
      <c r="B152" s="76"/>
      <c r="C152" s="76"/>
      <c r="D152" s="102"/>
      <c r="E152" s="76"/>
      <c r="F152" s="76"/>
      <c r="G152" s="76"/>
      <c r="H152" s="76"/>
      <c r="I152" s="147"/>
      <c r="J152" s="148"/>
      <c r="K152" s="147"/>
      <c r="L152" s="148"/>
      <c r="M152" s="39"/>
      <c r="N152" s="39"/>
      <c r="O152" s="39"/>
    </row>
    <row r="153" spans="1:15" ht="15.75" customHeight="1" x14ac:dyDescent="0.15">
      <c r="A153" s="76"/>
      <c r="B153" s="76"/>
      <c r="C153" s="76"/>
      <c r="D153" s="102"/>
      <c r="E153" s="76"/>
      <c r="F153" s="76"/>
      <c r="G153" s="76"/>
      <c r="H153" s="76"/>
      <c r="I153" s="147"/>
      <c r="J153" s="148"/>
      <c r="K153" s="147"/>
      <c r="L153" s="148"/>
      <c r="M153" s="39"/>
      <c r="N153" s="39"/>
      <c r="O153" s="39"/>
    </row>
    <row r="154" spans="1:15" ht="15.75" customHeight="1" x14ac:dyDescent="0.15">
      <c r="A154" s="76"/>
      <c r="B154" s="76"/>
      <c r="C154" s="76"/>
      <c r="D154" s="102"/>
      <c r="E154" s="76"/>
      <c r="F154" s="76"/>
      <c r="G154" s="76"/>
      <c r="H154" s="76"/>
      <c r="I154" s="147"/>
      <c r="J154" s="148"/>
      <c r="K154" s="147"/>
      <c r="L154" s="148"/>
      <c r="M154" s="39"/>
      <c r="N154" s="39"/>
      <c r="O154" s="39"/>
    </row>
    <row r="155" spans="1:15" ht="15.75" customHeight="1" x14ac:dyDescent="0.15">
      <c r="A155" s="76"/>
      <c r="B155" s="76"/>
      <c r="C155" s="76"/>
      <c r="D155" s="102"/>
      <c r="E155" s="76"/>
      <c r="F155" s="76"/>
      <c r="G155" s="76"/>
      <c r="H155" s="76"/>
      <c r="I155" s="147"/>
      <c r="J155" s="148"/>
      <c r="K155" s="147"/>
      <c r="L155" s="148"/>
      <c r="M155" s="39"/>
      <c r="N155" s="39"/>
      <c r="O155" s="39"/>
    </row>
    <row r="156" spans="1:15" ht="15.75" customHeight="1" x14ac:dyDescent="0.15">
      <c r="A156" s="76"/>
      <c r="B156" s="76"/>
      <c r="C156" s="76"/>
      <c r="D156" s="102"/>
      <c r="E156" s="76"/>
      <c r="F156" s="76"/>
      <c r="G156" s="76"/>
      <c r="H156" s="76"/>
      <c r="I156" s="147"/>
      <c r="J156" s="148"/>
      <c r="K156" s="147"/>
      <c r="L156" s="148"/>
      <c r="M156" s="39"/>
      <c r="N156" s="39"/>
      <c r="O156" s="39"/>
    </row>
    <row r="157" spans="1:15" ht="15.75" customHeight="1" x14ac:dyDescent="0.15">
      <c r="A157" s="76"/>
      <c r="B157" s="76"/>
      <c r="C157" s="76"/>
      <c r="D157" s="102"/>
      <c r="E157" s="76"/>
      <c r="F157" s="76"/>
      <c r="G157" s="76"/>
      <c r="H157" s="76"/>
      <c r="I157" s="147"/>
      <c r="J157" s="148"/>
      <c r="K157" s="147"/>
      <c r="L157" s="148"/>
      <c r="M157" s="39"/>
      <c r="N157" s="39"/>
      <c r="O157" s="39"/>
    </row>
    <row r="158" spans="1:15" ht="15.75" customHeight="1" x14ac:dyDescent="0.15">
      <c r="A158" s="76"/>
      <c r="B158" s="76"/>
      <c r="C158" s="76"/>
      <c r="D158" s="102"/>
      <c r="E158" s="76"/>
      <c r="F158" s="76"/>
      <c r="G158" s="76"/>
      <c r="H158" s="76"/>
      <c r="I158" s="147"/>
      <c r="J158" s="148"/>
      <c r="K158" s="147"/>
      <c r="L158" s="148"/>
      <c r="M158" s="39"/>
      <c r="N158" s="39"/>
      <c r="O158" s="39"/>
    </row>
    <row r="159" spans="1:15" ht="15.75" customHeight="1" x14ac:dyDescent="0.15">
      <c r="A159" s="76"/>
      <c r="B159" s="76"/>
      <c r="C159" s="76"/>
      <c r="D159" s="102"/>
      <c r="E159" s="76"/>
      <c r="F159" s="76"/>
      <c r="G159" s="76"/>
      <c r="H159" s="76"/>
      <c r="I159" s="147"/>
      <c r="J159" s="148"/>
      <c r="K159" s="147"/>
      <c r="L159" s="148"/>
      <c r="M159" s="39"/>
      <c r="N159" s="39"/>
      <c r="O159" s="39"/>
    </row>
    <row r="160" spans="1:15" ht="15.75" customHeight="1" x14ac:dyDescent="0.15">
      <c r="A160" s="76"/>
      <c r="B160" s="76"/>
      <c r="C160" s="76"/>
      <c r="D160" s="102"/>
      <c r="E160" s="76"/>
      <c r="F160" s="76"/>
      <c r="G160" s="76"/>
      <c r="H160" s="76"/>
      <c r="I160" s="147"/>
      <c r="J160" s="148"/>
      <c r="K160" s="147"/>
      <c r="L160" s="148"/>
      <c r="M160" s="39"/>
      <c r="N160" s="39"/>
      <c r="O160" s="39"/>
    </row>
    <row r="161" spans="1:15" ht="15.75" customHeight="1" x14ac:dyDescent="0.15">
      <c r="A161" s="76"/>
      <c r="B161" s="76"/>
      <c r="C161" s="76"/>
      <c r="D161" s="102"/>
      <c r="E161" s="76"/>
      <c r="F161" s="76"/>
      <c r="G161" s="76"/>
      <c r="H161" s="76"/>
      <c r="I161" s="147"/>
      <c r="J161" s="148"/>
      <c r="K161" s="147"/>
      <c r="L161" s="148"/>
      <c r="M161" s="39"/>
      <c r="N161" s="39"/>
      <c r="O161" s="39"/>
    </row>
    <row r="162" spans="1:15" ht="15.75" customHeight="1" x14ac:dyDescent="0.15">
      <c r="A162" s="76"/>
      <c r="B162" s="76"/>
      <c r="C162" s="76"/>
      <c r="D162" s="102"/>
      <c r="E162" s="76"/>
      <c r="F162" s="76"/>
      <c r="G162" s="76"/>
      <c r="H162" s="76"/>
      <c r="I162" s="147"/>
      <c r="J162" s="148"/>
      <c r="K162" s="147"/>
      <c r="L162" s="148"/>
      <c r="M162" s="39"/>
      <c r="N162" s="39"/>
      <c r="O162" s="39"/>
    </row>
    <row r="163" spans="1:15" ht="15.75" customHeight="1" x14ac:dyDescent="0.15">
      <c r="A163" s="76"/>
      <c r="B163" s="76"/>
      <c r="C163" s="76"/>
      <c r="D163" s="102"/>
      <c r="E163" s="76"/>
      <c r="F163" s="76"/>
      <c r="G163" s="76"/>
      <c r="H163" s="76"/>
      <c r="I163" s="147"/>
      <c r="J163" s="148"/>
      <c r="K163" s="147"/>
      <c r="L163" s="148"/>
      <c r="M163" s="39"/>
      <c r="N163" s="39"/>
      <c r="O163" s="39"/>
    </row>
    <row r="164" spans="1:15" ht="15.75" customHeight="1" x14ac:dyDescent="0.15">
      <c r="A164" s="76"/>
      <c r="B164" s="76"/>
      <c r="C164" s="76"/>
      <c r="D164" s="102"/>
      <c r="E164" s="76"/>
      <c r="F164" s="76"/>
      <c r="G164" s="76"/>
      <c r="H164" s="76"/>
      <c r="I164" s="147"/>
      <c r="J164" s="148"/>
      <c r="K164" s="147"/>
      <c r="L164" s="148"/>
      <c r="M164" s="39"/>
      <c r="N164" s="39"/>
      <c r="O164" s="39"/>
    </row>
    <row r="165" spans="1:15" ht="15.75" customHeight="1" x14ac:dyDescent="0.15">
      <c r="A165" s="76"/>
      <c r="B165" s="76"/>
      <c r="C165" s="76"/>
      <c r="D165" s="102"/>
      <c r="E165" s="76"/>
      <c r="F165" s="76"/>
      <c r="G165" s="76"/>
      <c r="H165" s="76"/>
      <c r="I165" s="147"/>
      <c r="J165" s="148"/>
      <c r="K165" s="147"/>
      <c r="L165" s="148"/>
      <c r="M165" s="39"/>
      <c r="N165" s="39"/>
      <c r="O165" s="39"/>
    </row>
    <row r="166" spans="1:15" ht="15.75" customHeight="1" x14ac:dyDescent="0.15">
      <c r="A166" s="76"/>
      <c r="B166" s="76"/>
      <c r="C166" s="76"/>
      <c r="D166" s="102"/>
      <c r="E166" s="76"/>
      <c r="F166" s="76"/>
      <c r="G166" s="76"/>
      <c r="H166" s="76"/>
      <c r="I166" s="147"/>
      <c r="J166" s="148"/>
      <c r="K166" s="147"/>
      <c r="L166" s="148"/>
      <c r="M166" s="39"/>
      <c r="N166" s="39"/>
      <c r="O166" s="39"/>
    </row>
    <row r="167" spans="1:15" ht="15.75" customHeight="1" x14ac:dyDescent="0.15">
      <c r="A167" s="76"/>
      <c r="B167" s="76"/>
      <c r="C167" s="76"/>
      <c r="D167" s="102"/>
      <c r="E167" s="76"/>
      <c r="F167" s="76"/>
      <c r="G167" s="76"/>
      <c r="H167" s="76"/>
      <c r="I167" s="147"/>
      <c r="J167" s="148"/>
      <c r="K167" s="147"/>
      <c r="L167" s="148"/>
      <c r="M167" s="39"/>
      <c r="N167" s="39"/>
      <c r="O167" s="39"/>
    </row>
    <row r="168" spans="1:15" ht="15.75" customHeight="1" x14ac:dyDescent="0.15">
      <c r="A168" s="76"/>
      <c r="B168" s="76"/>
      <c r="C168" s="76"/>
      <c r="D168" s="102"/>
      <c r="E168" s="76"/>
      <c r="F168" s="76"/>
      <c r="G168" s="76"/>
      <c r="H168" s="76"/>
      <c r="I168" s="147"/>
      <c r="J168" s="148"/>
      <c r="K168" s="147"/>
      <c r="L168" s="148"/>
      <c r="M168" s="39"/>
      <c r="N168" s="39"/>
      <c r="O168" s="39"/>
    </row>
    <row r="169" spans="1:15" ht="15.75" customHeight="1" x14ac:dyDescent="0.15">
      <c r="A169" s="76"/>
      <c r="B169" s="76"/>
      <c r="C169" s="76"/>
      <c r="D169" s="102"/>
      <c r="E169" s="76"/>
      <c r="F169" s="76"/>
      <c r="G169" s="76"/>
      <c r="H169" s="76"/>
      <c r="I169" s="147"/>
      <c r="J169" s="148"/>
      <c r="K169" s="147"/>
      <c r="L169" s="148"/>
      <c r="M169" s="39"/>
      <c r="N169" s="39"/>
      <c r="O169" s="39"/>
    </row>
    <row r="170" spans="1:15" ht="15.75" customHeight="1" x14ac:dyDescent="0.15">
      <c r="A170" s="76"/>
      <c r="B170" s="76"/>
      <c r="C170" s="76"/>
      <c r="D170" s="102"/>
      <c r="E170" s="76"/>
      <c r="F170" s="76"/>
      <c r="G170" s="76"/>
      <c r="H170" s="76"/>
      <c r="I170" s="147"/>
      <c r="J170" s="148"/>
      <c r="K170" s="147"/>
      <c r="L170" s="148"/>
      <c r="M170" s="39"/>
      <c r="N170" s="39"/>
      <c r="O170" s="39"/>
    </row>
    <row r="171" spans="1:15" ht="15.75" customHeight="1" x14ac:dyDescent="0.15">
      <c r="A171" s="76"/>
      <c r="B171" s="76"/>
      <c r="C171" s="76"/>
      <c r="D171" s="102"/>
      <c r="E171" s="76"/>
      <c r="F171" s="76"/>
      <c r="G171" s="76"/>
      <c r="H171" s="76"/>
      <c r="I171" s="147"/>
      <c r="J171" s="148"/>
      <c r="K171" s="147"/>
      <c r="L171" s="148"/>
      <c r="M171" s="39"/>
      <c r="N171" s="39"/>
      <c r="O171" s="39"/>
    </row>
    <row r="172" spans="1:15" ht="15.75" customHeight="1" x14ac:dyDescent="0.15">
      <c r="A172" s="76"/>
      <c r="B172" s="76"/>
      <c r="C172" s="76"/>
      <c r="D172" s="102"/>
      <c r="E172" s="76"/>
      <c r="F172" s="76"/>
      <c r="G172" s="76"/>
      <c r="H172" s="76"/>
      <c r="I172" s="147"/>
      <c r="J172" s="148"/>
      <c r="K172" s="147"/>
      <c r="L172" s="148"/>
      <c r="M172" s="39"/>
      <c r="N172" s="39"/>
      <c r="O172" s="39"/>
    </row>
    <row r="173" spans="1:15" ht="15.75" customHeight="1" x14ac:dyDescent="0.15">
      <c r="A173" s="76"/>
      <c r="B173" s="76"/>
      <c r="C173" s="76"/>
      <c r="D173" s="102"/>
      <c r="E173" s="76"/>
      <c r="F173" s="76"/>
      <c r="G173" s="76"/>
      <c r="H173" s="76"/>
      <c r="I173" s="147"/>
      <c r="J173" s="148"/>
      <c r="K173" s="147"/>
      <c r="L173" s="148"/>
      <c r="M173" s="39"/>
      <c r="N173" s="39"/>
      <c r="O173" s="39"/>
    </row>
    <row r="174" spans="1:15" ht="15.75" customHeight="1" x14ac:dyDescent="0.15">
      <c r="A174" s="76"/>
      <c r="B174" s="76"/>
      <c r="C174" s="76"/>
      <c r="D174" s="102"/>
      <c r="E174" s="76"/>
      <c r="F174" s="76"/>
      <c r="G174" s="76"/>
      <c r="H174" s="76"/>
      <c r="I174" s="147"/>
      <c r="J174" s="148"/>
      <c r="K174" s="147"/>
      <c r="L174" s="148"/>
      <c r="M174" s="39"/>
      <c r="N174" s="39"/>
      <c r="O174" s="39"/>
    </row>
    <row r="175" spans="1:15" ht="15.75" customHeight="1" x14ac:dyDescent="0.15">
      <c r="A175" s="76"/>
      <c r="B175" s="76"/>
      <c r="C175" s="76"/>
      <c r="D175" s="102"/>
      <c r="E175" s="76"/>
      <c r="F175" s="76"/>
      <c r="G175" s="76"/>
      <c r="H175" s="76"/>
      <c r="I175" s="147"/>
      <c r="J175" s="148"/>
      <c r="K175" s="147"/>
      <c r="L175" s="148"/>
      <c r="M175" s="39"/>
      <c r="N175" s="39"/>
      <c r="O175" s="39"/>
    </row>
    <row r="176" spans="1:15" ht="15.75" customHeight="1" x14ac:dyDescent="0.15">
      <c r="A176" s="76"/>
      <c r="B176" s="76"/>
      <c r="C176" s="76"/>
      <c r="D176" s="102"/>
      <c r="E176" s="76"/>
      <c r="F176" s="76"/>
      <c r="G176" s="76"/>
      <c r="H176" s="76"/>
      <c r="I176" s="147"/>
      <c r="J176" s="148"/>
      <c r="K176" s="147"/>
      <c r="L176" s="148"/>
      <c r="M176" s="39"/>
      <c r="N176" s="39"/>
      <c r="O176" s="39"/>
    </row>
    <row r="177" spans="1:15" ht="15.75" customHeight="1" x14ac:dyDescent="0.15">
      <c r="A177" s="76"/>
      <c r="B177" s="76"/>
      <c r="C177" s="76"/>
      <c r="D177" s="102"/>
      <c r="E177" s="76"/>
      <c r="F177" s="76"/>
      <c r="G177" s="76"/>
      <c r="H177" s="76"/>
      <c r="I177" s="147"/>
      <c r="J177" s="148"/>
      <c r="K177" s="147"/>
      <c r="L177" s="148"/>
      <c r="M177" s="39"/>
      <c r="N177" s="39"/>
      <c r="O177" s="39"/>
    </row>
    <row r="178" spans="1:15" ht="15.75" customHeight="1" x14ac:dyDescent="0.15">
      <c r="A178" s="76"/>
      <c r="B178" s="76"/>
      <c r="C178" s="76"/>
      <c r="D178" s="102"/>
      <c r="E178" s="76"/>
      <c r="F178" s="76"/>
      <c r="G178" s="76"/>
      <c r="H178" s="76"/>
      <c r="I178" s="147"/>
      <c r="J178" s="148"/>
      <c r="K178" s="147"/>
      <c r="L178" s="148"/>
      <c r="M178" s="39"/>
      <c r="N178" s="39"/>
      <c r="O178" s="39"/>
    </row>
    <row r="179" spans="1:15" ht="15.75" customHeight="1" x14ac:dyDescent="0.15">
      <c r="A179" s="76"/>
      <c r="B179" s="76"/>
      <c r="C179" s="76"/>
      <c r="D179" s="102"/>
      <c r="E179" s="76"/>
      <c r="F179" s="76"/>
      <c r="G179" s="76"/>
      <c r="H179" s="76"/>
      <c r="I179" s="147"/>
      <c r="J179" s="148"/>
      <c r="K179" s="147"/>
      <c r="L179" s="148"/>
      <c r="M179" s="39"/>
      <c r="N179" s="39"/>
      <c r="O179" s="39"/>
    </row>
    <row r="180" spans="1:15" ht="15.75" customHeight="1" x14ac:dyDescent="0.15">
      <c r="A180" s="76"/>
      <c r="B180" s="76"/>
      <c r="C180" s="76"/>
      <c r="D180" s="102"/>
      <c r="E180" s="76"/>
      <c r="F180" s="76"/>
      <c r="G180" s="76"/>
      <c r="H180" s="76"/>
      <c r="I180" s="147"/>
      <c r="J180" s="148"/>
      <c r="K180" s="147"/>
      <c r="L180" s="148"/>
      <c r="M180" s="39"/>
      <c r="N180" s="39"/>
      <c r="O180" s="39"/>
    </row>
    <row r="181" spans="1:15" ht="15.75" customHeight="1" x14ac:dyDescent="0.15">
      <c r="A181" s="76"/>
      <c r="B181" s="76"/>
      <c r="C181" s="76"/>
      <c r="D181" s="102"/>
      <c r="E181" s="76"/>
      <c r="F181" s="76"/>
      <c r="G181" s="76"/>
      <c r="H181" s="76"/>
      <c r="I181" s="147"/>
      <c r="J181" s="148"/>
      <c r="K181" s="147"/>
      <c r="L181" s="148"/>
      <c r="M181" s="39"/>
      <c r="N181" s="39"/>
      <c r="O181" s="39"/>
    </row>
    <row r="182" spans="1:15" ht="15.75" customHeight="1" x14ac:dyDescent="0.15">
      <c r="A182" s="76"/>
      <c r="B182" s="76"/>
      <c r="C182" s="76"/>
      <c r="D182" s="102"/>
      <c r="E182" s="76"/>
      <c r="F182" s="76"/>
      <c r="G182" s="76"/>
      <c r="H182" s="76"/>
      <c r="I182" s="147"/>
      <c r="J182" s="148"/>
      <c r="K182" s="147"/>
      <c r="L182" s="148"/>
      <c r="M182" s="39"/>
      <c r="N182" s="39"/>
      <c r="O182" s="39"/>
    </row>
    <row r="183" spans="1:15" ht="15.75" customHeight="1" x14ac:dyDescent="0.15">
      <c r="A183" s="76"/>
      <c r="B183" s="76"/>
      <c r="C183" s="76"/>
      <c r="D183" s="102"/>
      <c r="E183" s="76"/>
      <c r="F183" s="76"/>
      <c r="G183" s="76"/>
      <c r="H183" s="76"/>
      <c r="I183" s="147"/>
      <c r="J183" s="148"/>
      <c r="K183" s="147"/>
      <c r="L183" s="148"/>
      <c r="M183" s="39"/>
      <c r="N183" s="39"/>
      <c r="O183" s="39"/>
    </row>
    <row r="184" spans="1:15" ht="15.75" customHeight="1" x14ac:dyDescent="0.15">
      <c r="A184" s="76"/>
      <c r="B184" s="76"/>
      <c r="C184" s="76"/>
      <c r="D184" s="102"/>
      <c r="E184" s="76"/>
      <c r="F184" s="76"/>
      <c r="G184" s="76"/>
      <c r="H184" s="76"/>
      <c r="I184" s="147"/>
      <c r="J184" s="148"/>
      <c r="K184" s="147"/>
      <c r="L184" s="148"/>
      <c r="M184" s="39"/>
      <c r="N184" s="39"/>
      <c r="O184" s="39"/>
    </row>
    <row r="185" spans="1:15" ht="15.75" customHeight="1" x14ac:dyDescent="0.15">
      <c r="A185" s="76"/>
      <c r="B185" s="76"/>
      <c r="C185" s="76"/>
      <c r="D185" s="102"/>
      <c r="E185" s="76"/>
      <c r="F185" s="76"/>
      <c r="G185" s="76"/>
      <c r="H185" s="76"/>
      <c r="I185" s="147"/>
      <c r="J185" s="148"/>
      <c r="K185" s="147"/>
      <c r="L185" s="148"/>
      <c r="M185" s="39"/>
      <c r="N185" s="39"/>
      <c r="O185" s="39"/>
    </row>
    <row r="186" spans="1:15" ht="15.75" customHeight="1" x14ac:dyDescent="0.15">
      <c r="A186" s="76"/>
      <c r="B186" s="76"/>
      <c r="C186" s="76"/>
      <c r="D186" s="102"/>
      <c r="E186" s="76"/>
      <c r="F186" s="76"/>
      <c r="G186" s="76"/>
      <c r="H186" s="76"/>
      <c r="I186" s="147"/>
      <c r="J186" s="148"/>
      <c r="K186" s="147"/>
      <c r="L186" s="148"/>
      <c r="M186" s="39"/>
      <c r="N186" s="39"/>
      <c r="O186" s="39"/>
    </row>
    <row r="187" spans="1:15" ht="15.75" customHeight="1" x14ac:dyDescent="0.15">
      <c r="A187" s="76"/>
      <c r="B187" s="76"/>
      <c r="C187" s="76"/>
      <c r="D187" s="102"/>
      <c r="E187" s="76"/>
      <c r="F187" s="76"/>
      <c r="G187" s="76"/>
      <c r="H187" s="76"/>
      <c r="I187" s="147"/>
      <c r="J187" s="148"/>
      <c r="K187" s="147"/>
      <c r="L187" s="148"/>
      <c r="M187" s="39"/>
      <c r="N187" s="39"/>
      <c r="O187" s="39"/>
    </row>
    <row r="188" spans="1:15" ht="15.75" customHeight="1" x14ac:dyDescent="0.15">
      <c r="A188" s="76"/>
      <c r="B188" s="76"/>
      <c r="C188" s="76"/>
      <c r="D188" s="102"/>
      <c r="E188" s="76"/>
      <c r="F188" s="76"/>
      <c r="G188" s="76"/>
      <c r="H188" s="76"/>
      <c r="I188" s="147"/>
      <c r="J188" s="148"/>
      <c r="K188" s="147"/>
      <c r="L188" s="148"/>
      <c r="M188" s="39"/>
      <c r="N188" s="39"/>
      <c r="O188" s="39"/>
    </row>
    <row r="189" spans="1:15" ht="15.75" customHeight="1" x14ac:dyDescent="0.15">
      <c r="A189" s="76"/>
      <c r="B189" s="76"/>
      <c r="C189" s="76"/>
      <c r="D189" s="102"/>
      <c r="E189" s="76"/>
      <c r="F189" s="76"/>
      <c r="G189" s="76"/>
      <c r="H189" s="76"/>
      <c r="I189" s="147"/>
      <c r="J189" s="148"/>
      <c r="K189" s="147"/>
      <c r="L189" s="148"/>
      <c r="M189" s="39"/>
      <c r="N189" s="39"/>
      <c r="O189" s="39"/>
    </row>
    <row r="190" spans="1:15" ht="15.75" customHeight="1" x14ac:dyDescent="0.15">
      <c r="A190" s="76"/>
      <c r="B190" s="76"/>
      <c r="C190" s="76"/>
      <c r="D190" s="102"/>
      <c r="E190" s="76"/>
      <c r="F190" s="76"/>
      <c r="G190" s="76"/>
      <c r="H190" s="76"/>
      <c r="I190" s="147"/>
      <c r="J190" s="148"/>
      <c r="K190" s="147"/>
      <c r="L190" s="148"/>
      <c r="M190" s="39"/>
      <c r="N190" s="39"/>
      <c r="O190" s="39"/>
    </row>
    <row r="191" spans="1:15" ht="15.75" customHeight="1" x14ac:dyDescent="0.15">
      <c r="A191" s="76"/>
      <c r="B191" s="76"/>
      <c r="C191" s="76"/>
      <c r="D191" s="102"/>
      <c r="E191" s="76"/>
      <c r="F191" s="76"/>
      <c r="G191" s="76"/>
      <c r="H191" s="76"/>
      <c r="I191" s="147"/>
      <c r="J191" s="148"/>
      <c r="K191" s="147"/>
      <c r="L191" s="148"/>
      <c r="M191" s="39"/>
      <c r="N191" s="39"/>
      <c r="O191" s="39"/>
    </row>
    <row r="192" spans="1:15" ht="15.75" customHeight="1" x14ac:dyDescent="0.15">
      <c r="A192" s="76"/>
      <c r="B192" s="76"/>
      <c r="C192" s="76"/>
      <c r="D192" s="102"/>
      <c r="E192" s="76"/>
      <c r="F192" s="76"/>
      <c r="G192" s="76"/>
      <c r="H192" s="76"/>
      <c r="I192" s="147"/>
      <c r="J192" s="148"/>
      <c r="K192" s="147"/>
      <c r="L192" s="148"/>
      <c r="M192" s="39"/>
      <c r="N192" s="39"/>
      <c r="O192" s="39"/>
    </row>
    <row r="193" spans="1:15" ht="15.75" customHeight="1" x14ac:dyDescent="0.15">
      <c r="A193" s="76"/>
      <c r="B193" s="76"/>
      <c r="C193" s="76"/>
      <c r="D193" s="102"/>
      <c r="E193" s="76"/>
      <c r="F193" s="76"/>
      <c r="G193" s="76"/>
      <c r="H193" s="76"/>
      <c r="I193" s="147"/>
      <c r="J193" s="148"/>
      <c r="K193" s="147"/>
      <c r="L193" s="148"/>
      <c r="M193" s="39"/>
      <c r="N193" s="39"/>
      <c r="O193" s="39"/>
    </row>
    <row r="194" spans="1:15" ht="15.75" customHeight="1" x14ac:dyDescent="0.15">
      <c r="A194" s="76"/>
      <c r="B194" s="76"/>
      <c r="C194" s="76"/>
      <c r="D194" s="102"/>
      <c r="E194" s="76"/>
      <c r="F194" s="76"/>
      <c r="G194" s="76"/>
      <c r="H194" s="76"/>
      <c r="I194" s="147"/>
      <c r="J194" s="148"/>
      <c r="K194" s="147"/>
      <c r="L194" s="148"/>
      <c r="M194" s="39"/>
      <c r="N194" s="39"/>
      <c r="O194" s="39"/>
    </row>
    <row r="195" spans="1:15" ht="15.75" customHeight="1" x14ac:dyDescent="0.15">
      <c r="A195" s="76"/>
      <c r="B195" s="76"/>
      <c r="C195" s="76"/>
      <c r="D195" s="102"/>
      <c r="E195" s="76"/>
      <c r="F195" s="76"/>
      <c r="G195" s="76"/>
      <c r="H195" s="76"/>
      <c r="I195" s="147"/>
      <c r="J195" s="148"/>
      <c r="K195" s="147"/>
      <c r="L195" s="148"/>
      <c r="M195" s="39"/>
      <c r="N195" s="39"/>
      <c r="O195" s="39"/>
    </row>
    <row r="196" spans="1:15" ht="15.75" customHeight="1" x14ac:dyDescent="0.15">
      <c r="A196" s="76"/>
      <c r="B196" s="76"/>
      <c r="C196" s="76"/>
      <c r="D196" s="102"/>
      <c r="E196" s="76"/>
      <c r="F196" s="76"/>
      <c r="G196" s="76"/>
      <c r="H196" s="76"/>
      <c r="I196" s="147"/>
      <c r="J196" s="148"/>
      <c r="K196" s="147"/>
      <c r="L196" s="148"/>
      <c r="M196" s="39"/>
      <c r="N196" s="39"/>
      <c r="O196" s="39"/>
    </row>
    <row r="197" spans="1:15" ht="15.75" customHeight="1" x14ac:dyDescent="0.15">
      <c r="A197" s="76"/>
      <c r="B197" s="76"/>
      <c r="C197" s="76"/>
      <c r="D197" s="102"/>
      <c r="E197" s="76"/>
      <c r="F197" s="76"/>
      <c r="G197" s="76"/>
      <c r="H197" s="76"/>
      <c r="I197" s="147"/>
      <c r="J197" s="148"/>
      <c r="K197" s="147"/>
      <c r="L197" s="148"/>
      <c r="M197" s="39"/>
      <c r="N197" s="39"/>
      <c r="O197" s="39"/>
    </row>
    <row r="198" spans="1:15" ht="15.75" customHeight="1" x14ac:dyDescent="0.15">
      <c r="A198" s="76"/>
      <c r="B198" s="76"/>
      <c r="C198" s="76"/>
      <c r="D198" s="102"/>
      <c r="E198" s="76"/>
      <c r="F198" s="76"/>
      <c r="G198" s="76"/>
      <c r="H198" s="76"/>
      <c r="I198" s="147"/>
      <c r="J198" s="148"/>
      <c r="K198" s="147"/>
      <c r="L198" s="148"/>
      <c r="M198" s="39"/>
      <c r="N198" s="39"/>
      <c r="O198" s="39"/>
    </row>
    <row r="199" spans="1:15" ht="15.75" customHeight="1" x14ac:dyDescent="0.15">
      <c r="A199" s="76"/>
      <c r="B199" s="76"/>
      <c r="C199" s="76"/>
      <c r="D199" s="102"/>
      <c r="E199" s="76"/>
      <c r="F199" s="76"/>
      <c r="G199" s="76"/>
      <c r="H199" s="76"/>
      <c r="I199" s="147"/>
      <c r="J199" s="148"/>
      <c r="K199" s="147"/>
      <c r="L199" s="148"/>
      <c r="M199" s="39"/>
      <c r="N199" s="39"/>
      <c r="O199" s="39"/>
    </row>
    <row r="200" spans="1:15" ht="15.75" customHeight="1" x14ac:dyDescent="0.15">
      <c r="A200" s="76"/>
      <c r="B200" s="76"/>
      <c r="C200" s="76"/>
      <c r="D200" s="102"/>
      <c r="E200" s="76"/>
      <c r="F200" s="76"/>
      <c r="G200" s="76"/>
      <c r="H200" s="76"/>
      <c r="I200" s="147"/>
      <c r="J200" s="148"/>
      <c r="K200" s="147"/>
      <c r="L200" s="148"/>
      <c r="M200" s="39"/>
      <c r="N200" s="39"/>
      <c r="O200" s="39"/>
    </row>
    <row r="201" spans="1:15" ht="15.75" customHeight="1" x14ac:dyDescent="0.15">
      <c r="A201" s="76"/>
      <c r="B201" s="76"/>
      <c r="C201" s="76"/>
      <c r="D201" s="102"/>
      <c r="E201" s="76"/>
      <c r="F201" s="76"/>
      <c r="G201" s="76"/>
      <c r="H201" s="76"/>
      <c r="I201" s="147"/>
      <c r="J201" s="148"/>
      <c r="K201" s="147"/>
      <c r="L201" s="148"/>
      <c r="M201" s="39"/>
      <c r="N201" s="39"/>
      <c r="O201" s="39"/>
    </row>
    <row r="202" spans="1:15" ht="15.75" customHeight="1" x14ac:dyDescent="0.15">
      <c r="A202" s="76"/>
      <c r="B202" s="76"/>
      <c r="C202" s="76"/>
      <c r="D202" s="102"/>
      <c r="E202" s="76"/>
      <c r="F202" s="76"/>
      <c r="G202" s="76"/>
      <c r="H202" s="76"/>
      <c r="I202" s="147"/>
      <c r="J202" s="148"/>
      <c r="K202" s="147"/>
      <c r="L202" s="148"/>
      <c r="M202" s="39"/>
      <c r="N202" s="39"/>
      <c r="O202" s="39"/>
    </row>
    <row r="203" spans="1:15" ht="15.75" customHeight="1" x14ac:dyDescent="0.15">
      <c r="A203" s="76"/>
      <c r="B203" s="76"/>
      <c r="C203" s="76"/>
      <c r="D203" s="102"/>
      <c r="E203" s="76"/>
      <c r="F203" s="76"/>
      <c r="G203" s="76"/>
      <c r="H203" s="76"/>
      <c r="I203" s="147"/>
      <c r="J203" s="148"/>
      <c r="K203" s="147"/>
      <c r="L203" s="148"/>
      <c r="M203" s="39"/>
      <c r="N203" s="39"/>
      <c r="O203" s="39"/>
    </row>
    <row r="204" spans="1:15" ht="15.75" customHeight="1" x14ac:dyDescent="0.15">
      <c r="A204" s="76"/>
      <c r="B204" s="76"/>
      <c r="C204" s="76"/>
      <c r="D204" s="102"/>
      <c r="E204" s="76"/>
      <c r="F204" s="76"/>
      <c r="G204" s="76"/>
      <c r="H204" s="76"/>
      <c r="I204" s="147"/>
      <c r="J204" s="148"/>
      <c r="K204" s="147"/>
      <c r="L204" s="148"/>
      <c r="M204" s="39"/>
      <c r="N204" s="39"/>
      <c r="O204" s="39"/>
    </row>
    <row r="205" spans="1:15" ht="15.75" customHeight="1" x14ac:dyDescent="0.15">
      <c r="A205" s="76"/>
      <c r="B205" s="76"/>
      <c r="C205" s="76"/>
      <c r="D205" s="102"/>
      <c r="E205" s="76"/>
      <c r="F205" s="76"/>
      <c r="G205" s="76"/>
      <c r="H205" s="76"/>
      <c r="I205" s="147"/>
      <c r="J205" s="148"/>
      <c r="K205" s="147"/>
      <c r="L205" s="148"/>
      <c r="M205" s="39"/>
      <c r="N205" s="39"/>
      <c r="O205" s="39"/>
    </row>
    <row r="206" spans="1:15" ht="15.75" customHeight="1" x14ac:dyDescent="0.15">
      <c r="A206" s="76"/>
      <c r="B206" s="76"/>
      <c r="C206" s="76"/>
      <c r="D206" s="102"/>
      <c r="E206" s="76"/>
      <c r="F206" s="76"/>
      <c r="G206" s="76"/>
      <c r="H206" s="76"/>
      <c r="I206" s="147"/>
      <c r="J206" s="148"/>
      <c r="K206" s="147"/>
      <c r="L206" s="148"/>
      <c r="M206" s="39"/>
      <c r="N206" s="39"/>
      <c r="O206" s="39"/>
    </row>
    <row r="207" spans="1:15" ht="15.75" customHeight="1" x14ac:dyDescent="0.15">
      <c r="A207" s="76"/>
      <c r="B207" s="76"/>
      <c r="C207" s="76"/>
      <c r="D207" s="102"/>
      <c r="E207" s="76"/>
      <c r="F207" s="76"/>
      <c r="G207" s="76"/>
      <c r="H207" s="76"/>
      <c r="I207" s="147"/>
      <c r="J207" s="148"/>
      <c r="K207" s="147"/>
      <c r="L207" s="148"/>
      <c r="M207" s="39"/>
      <c r="N207" s="39"/>
      <c r="O207" s="39"/>
    </row>
    <row r="208" spans="1:15" ht="15.75" customHeight="1" x14ac:dyDescent="0.15">
      <c r="A208" s="76"/>
      <c r="B208" s="76"/>
      <c r="C208" s="76"/>
      <c r="D208" s="102"/>
      <c r="E208" s="76"/>
      <c r="F208" s="76"/>
      <c r="G208" s="76"/>
      <c r="H208" s="76"/>
      <c r="I208" s="147"/>
      <c r="J208" s="148"/>
      <c r="K208" s="147"/>
      <c r="L208" s="148"/>
      <c r="M208" s="39"/>
      <c r="N208" s="39"/>
      <c r="O208" s="39"/>
    </row>
    <row r="209" spans="1:15" ht="15.75" customHeight="1" x14ac:dyDescent="0.15">
      <c r="A209" s="76"/>
      <c r="B209" s="76"/>
      <c r="C209" s="76"/>
      <c r="D209" s="102"/>
      <c r="E209" s="76"/>
      <c r="F209" s="76"/>
      <c r="G209" s="76"/>
      <c r="H209" s="76"/>
      <c r="I209" s="147"/>
      <c r="J209" s="148"/>
      <c r="K209" s="147"/>
      <c r="L209" s="148"/>
      <c r="M209" s="39"/>
      <c r="N209" s="39"/>
      <c r="O209" s="39"/>
    </row>
    <row r="210" spans="1:15" ht="15.75" customHeight="1" x14ac:dyDescent="0.15">
      <c r="A210" s="76"/>
      <c r="B210" s="76"/>
      <c r="C210" s="76"/>
      <c r="D210" s="102"/>
      <c r="E210" s="76"/>
      <c r="F210" s="76"/>
      <c r="G210" s="76"/>
      <c r="H210" s="76"/>
      <c r="I210" s="147"/>
      <c r="J210" s="148"/>
      <c r="K210" s="147"/>
      <c r="L210" s="148"/>
      <c r="M210" s="39"/>
      <c r="N210" s="39"/>
      <c r="O210" s="39"/>
    </row>
    <row r="211" spans="1:15" ht="15.75" customHeight="1" x14ac:dyDescent="0.15">
      <c r="A211" s="76"/>
      <c r="B211" s="76"/>
      <c r="C211" s="76"/>
      <c r="D211" s="102"/>
      <c r="E211" s="76"/>
      <c r="F211" s="76"/>
      <c r="G211" s="76"/>
      <c r="H211" s="76"/>
      <c r="I211" s="147"/>
      <c r="J211" s="148"/>
      <c r="K211" s="147"/>
      <c r="L211" s="148"/>
      <c r="M211" s="39"/>
      <c r="N211" s="39"/>
      <c r="O211" s="39"/>
    </row>
    <row r="212" spans="1:15" ht="15.75" customHeight="1" x14ac:dyDescent="0.15">
      <c r="A212" s="76"/>
      <c r="B212" s="76"/>
      <c r="C212" s="76"/>
      <c r="D212" s="102"/>
      <c r="E212" s="76"/>
      <c r="F212" s="76"/>
      <c r="G212" s="76"/>
      <c r="H212" s="76"/>
      <c r="I212" s="147"/>
      <c r="J212" s="148"/>
      <c r="K212" s="147"/>
      <c r="L212" s="148"/>
      <c r="M212" s="39"/>
      <c r="N212" s="39"/>
      <c r="O212" s="39"/>
    </row>
    <row r="213" spans="1:15" ht="15.75" customHeight="1" x14ac:dyDescent="0.15">
      <c r="A213" s="76"/>
      <c r="B213" s="76"/>
      <c r="C213" s="76"/>
      <c r="D213" s="102"/>
      <c r="E213" s="76"/>
      <c r="F213" s="76"/>
      <c r="G213" s="76"/>
      <c r="H213" s="76"/>
      <c r="I213" s="147"/>
      <c r="J213" s="148"/>
      <c r="K213" s="147"/>
      <c r="L213" s="148"/>
      <c r="M213" s="39"/>
      <c r="N213" s="39"/>
      <c r="O213" s="39"/>
    </row>
    <row r="214" spans="1:15" ht="15.75" customHeight="1" x14ac:dyDescent="0.15">
      <c r="A214" s="76"/>
      <c r="B214" s="76"/>
      <c r="C214" s="76"/>
      <c r="D214" s="102"/>
      <c r="E214" s="76"/>
      <c r="F214" s="76"/>
      <c r="G214" s="76"/>
      <c r="H214" s="76"/>
      <c r="I214" s="147"/>
      <c r="J214" s="148"/>
      <c r="K214" s="147"/>
      <c r="L214" s="148"/>
      <c r="M214" s="39"/>
      <c r="N214" s="39"/>
      <c r="O214" s="39"/>
    </row>
    <row r="215" spans="1:15" ht="15.75" customHeight="1" x14ac:dyDescent="0.15">
      <c r="A215" s="76"/>
      <c r="B215" s="76"/>
      <c r="C215" s="76"/>
      <c r="D215" s="102"/>
      <c r="E215" s="76"/>
      <c r="F215" s="76"/>
      <c r="G215" s="76"/>
      <c r="H215" s="76"/>
      <c r="I215" s="147"/>
      <c r="J215" s="148"/>
      <c r="K215" s="147"/>
      <c r="L215" s="148"/>
      <c r="M215" s="39"/>
      <c r="N215" s="39"/>
      <c r="O215" s="39"/>
    </row>
    <row r="216" spans="1:15" ht="15.75" customHeight="1" x14ac:dyDescent="0.15">
      <c r="A216" s="76"/>
      <c r="B216" s="76"/>
      <c r="C216" s="76"/>
      <c r="D216" s="102"/>
      <c r="E216" s="76"/>
      <c r="F216" s="76"/>
      <c r="G216" s="76"/>
      <c r="H216" s="76"/>
      <c r="I216" s="147"/>
      <c r="J216" s="148"/>
      <c r="K216" s="147"/>
      <c r="L216" s="148"/>
      <c r="M216" s="39"/>
      <c r="N216" s="39"/>
      <c r="O216" s="39"/>
    </row>
    <row r="217" spans="1:15" ht="15.75" customHeight="1" x14ac:dyDescent="0.15">
      <c r="A217" s="76"/>
      <c r="B217" s="76"/>
      <c r="C217" s="76"/>
      <c r="D217" s="102"/>
      <c r="E217" s="76"/>
      <c r="F217" s="76"/>
      <c r="G217" s="76"/>
      <c r="H217" s="76"/>
      <c r="I217" s="147"/>
      <c r="J217" s="148"/>
      <c r="K217" s="147"/>
      <c r="L217" s="148"/>
      <c r="M217" s="39"/>
      <c r="N217" s="39"/>
      <c r="O217" s="39"/>
    </row>
    <row r="218" spans="1:15" ht="15.75" customHeight="1" x14ac:dyDescent="0.15">
      <c r="A218" s="76"/>
      <c r="B218" s="76"/>
      <c r="C218" s="76"/>
      <c r="D218" s="102"/>
      <c r="E218" s="76"/>
      <c r="F218" s="76"/>
      <c r="G218" s="76"/>
      <c r="H218" s="76"/>
      <c r="I218" s="147"/>
      <c r="J218" s="148"/>
      <c r="K218" s="147"/>
      <c r="L218" s="148"/>
      <c r="M218" s="39"/>
      <c r="N218" s="39"/>
      <c r="O218" s="39"/>
    </row>
    <row r="219" spans="1:15" ht="15.75" customHeight="1" x14ac:dyDescent="0.15">
      <c r="A219" s="76"/>
      <c r="B219" s="76"/>
      <c r="C219" s="76"/>
      <c r="D219" s="102"/>
      <c r="E219" s="76"/>
      <c r="F219" s="76"/>
      <c r="G219" s="76"/>
      <c r="H219" s="76"/>
      <c r="I219" s="147"/>
      <c r="J219" s="148"/>
      <c r="K219" s="147"/>
      <c r="L219" s="148"/>
      <c r="M219" s="39"/>
      <c r="N219" s="39"/>
      <c r="O219" s="39"/>
    </row>
    <row r="220" spans="1:15" ht="15.75" customHeight="1" x14ac:dyDescent="0.15">
      <c r="A220" s="76"/>
      <c r="B220" s="76"/>
      <c r="C220" s="76"/>
      <c r="D220" s="102"/>
      <c r="E220" s="76"/>
      <c r="F220" s="76"/>
      <c r="G220" s="76"/>
      <c r="H220" s="76"/>
      <c r="I220" s="147"/>
      <c r="J220" s="148"/>
      <c r="K220" s="147"/>
      <c r="L220" s="148"/>
      <c r="M220" s="39"/>
      <c r="N220" s="39"/>
      <c r="O220" s="39"/>
    </row>
    <row r="221" spans="1:15" ht="15.75" customHeight="1" x14ac:dyDescent="0.15">
      <c r="A221" s="76"/>
      <c r="B221" s="76"/>
      <c r="C221" s="76"/>
      <c r="D221" s="102"/>
      <c r="E221" s="76"/>
      <c r="F221" s="76"/>
      <c r="G221" s="76"/>
      <c r="H221" s="76"/>
      <c r="I221" s="147"/>
      <c r="J221" s="148"/>
      <c r="K221" s="147"/>
      <c r="L221" s="148"/>
      <c r="M221" s="39"/>
      <c r="N221" s="39"/>
      <c r="O221" s="39"/>
    </row>
    <row r="222" spans="1:15" ht="15.75" customHeight="1" x14ac:dyDescent="0.15">
      <c r="A222" s="76"/>
      <c r="B222" s="76"/>
      <c r="C222" s="76"/>
      <c r="D222" s="102"/>
      <c r="E222" s="76"/>
      <c r="F222" s="76"/>
      <c r="G222" s="76"/>
      <c r="H222" s="76"/>
      <c r="I222" s="147"/>
      <c r="J222" s="148"/>
      <c r="K222" s="147"/>
      <c r="L222" s="148"/>
      <c r="M222" s="39"/>
      <c r="N222" s="39"/>
      <c r="O222" s="39"/>
    </row>
    <row r="223" spans="1:15" ht="15.75" customHeight="1" x14ac:dyDescent="0.15">
      <c r="A223" s="76"/>
      <c r="B223" s="76"/>
      <c r="C223" s="76"/>
      <c r="D223" s="102"/>
      <c r="E223" s="76"/>
      <c r="F223" s="76"/>
      <c r="G223" s="76"/>
      <c r="H223" s="76"/>
      <c r="I223" s="147"/>
      <c r="J223" s="148"/>
      <c r="K223" s="147"/>
      <c r="L223" s="148"/>
      <c r="M223" s="39"/>
      <c r="N223" s="39"/>
      <c r="O223" s="39"/>
    </row>
    <row r="224" spans="1:15" ht="15.75" customHeight="1" x14ac:dyDescent="0.15">
      <c r="A224" s="76"/>
      <c r="B224" s="76"/>
      <c r="C224" s="76"/>
      <c r="D224" s="102"/>
      <c r="E224" s="76"/>
      <c r="F224" s="76"/>
      <c r="G224" s="76"/>
      <c r="H224" s="76"/>
      <c r="I224" s="147"/>
      <c r="J224" s="148"/>
      <c r="K224" s="147"/>
      <c r="L224" s="148"/>
      <c r="M224" s="39"/>
      <c r="N224" s="39"/>
      <c r="O224" s="39"/>
    </row>
    <row r="225" spans="1:15" ht="15.75" customHeight="1" x14ac:dyDescent="0.15">
      <c r="A225" s="76"/>
      <c r="B225" s="76"/>
      <c r="C225" s="76"/>
      <c r="D225" s="102"/>
      <c r="E225" s="76"/>
      <c r="F225" s="76"/>
      <c r="G225" s="76"/>
      <c r="H225" s="76"/>
      <c r="I225" s="147"/>
      <c r="J225" s="148"/>
      <c r="K225" s="147"/>
      <c r="L225" s="148"/>
      <c r="M225" s="39"/>
      <c r="N225" s="39"/>
      <c r="O225" s="39"/>
    </row>
    <row r="226" spans="1:15" ht="15.75" customHeight="1" x14ac:dyDescent="0.15">
      <c r="A226" s="76"/>
      <c r="B226" s="76"/>
      <c r="C226" s="76"/>
      <c r="D226" s="102"/>
      <c r="E226" s="76"/>
      <c r="F226" s="76"/>
      <c r="G226" s="76"/>
      <c r="H226" s="76"/>
      <c r="I226" s="147"/>
      <c r="J226" s="148"/>
      <c r="K226" s="147"/>
      <c r="L226" s="148"/>
      <c r="M226" s="39"/>
      <c r="N226" s="39"/>
      <c r="O226" s="39"/>
    </row>
    <row r="227" spans="1:15" ht="15.75" customHeight="1" x14ac:dyDescent="0.15">
      <c r="A227" s="76"/>
      <c r="B227" s="76"/>
      <c r="C227" s="76"/>
      <c r="D227" s="102"/>
      <c r="E227" s="76"/>
      <c r="F227" s="76"/>
      <c r="G227" s="76"/>
      <c r="H227" s="76"/>
      <c r="I227" s="147"/>
      <c r="J227" s="148"/>
      <c r="K227" s="147"/>
      <c r="L227" s="148"/>
      <c r="M227" s="39"/>
      <c r="N227" s="39"/>
      <c r="O227" s="39"/>
    </row>
    <row r="228" spans="1:15" ht="15.75" customHeight="1" x14ac:dyDescent="0.15">
      <c r="A228" s="76"/>
      <c r="B228" s="76"/>
      <c r="C228" s="76"/>
      <c r="D228" s="102"/>
      <c r="E228" s="76"/>
      <c r="F228" s="76"/>
      <c r="G228" s="76"/>
      <c r="H228" s="76"/>
      <c r="I228" s="147"/>
      <c r="J228" s="148"/>
      <c r="K228" s="147"/>
      <c r="L228" s="148"/>
      <c r="M228" s="39"/>
      <c r="N228" s="39"/>
      <c r="O228" s="39"/>
    </row>
    <row r="229" spans="1:15" ht="15.75" customHeight="1" x14ac:dyDescent="0.15">
      <c r="A229" s="76"/>
      <c r="B229" s="76"/>
      <c r="C229" s="76"/>
      <c r="D229" s="102"/>
      <c r="E229" s="76"/>
      <c r="F229" s="76"/>
      <c r="G229" s="76"/>
      <c r="H229" s="76"/>
      <c r="I229" s="147"/>
      <c r="J229" s="148"/>
      <c r="K229" s="147"/>
      <c r="L229" s="148"/>
      <c r="M229" s="39"/>
      <c r="N229" s="39"/>
      <c r="O229" s="39"/>
    </row>
    <row r="230" spans="1:15" ht="15.75" customHeight="1" x14ac:dyDescent="0.15">
      <c r="A230" s="76"/>
      <c r="B230" s="76"/>
      <c r="C230" s="76"/>
      <c r="D230" s="102"/>
      <c r="E230" s="76"/>
      <c r="F230" s="76"/>
      <c r="G230" s="76"/>
      <c r="H230" s="76"/>
      <c r="I230" s="147"/>
      <c r="J230" s="148"/>
      <c r="K230" s="147"/>
      <c r="L230" s="148"/>
      <c r="M230" s="39"/>
      <c r="N230" s="39"/>
      <c r="O230" s="39"/>
    </row>
    <row r="231" spans="1:15" ht="15.75" customHeight="1" x14ac:dyDescent="0.15">
      <c r="A231" s="76"/>
      <c r="B231" s="76"/>
      <c r="C231" s="76"/>
      <c r="D231" s="102"/>
      <c r="E231" s="76"/>
      <c r="F231" s="76"/>
      <c r="G231" s="76"/>
      <c r="H231" s="76"/>
      <c r="I231" s="147"/>
      <c r="J231" s="148"/>
      <c r="K231" s="147"/>
      <c r="L231" s="148"/>
      <c r="M231" s="39"/>
      <c r="N231" s="39"/>
      <c r="O231" s="39"/>
    </row>
    <row r="232" spans="1:15" ht="15.75" customHeight="1" x14ac:dyDescent="0.15">
      <c r="A232" s="76"/>
      <c r="B232" s="76"/>
      <c r="C232" s="76"/>
      <c r="D232" s="102"/>
      <c r="E232" s="76"/>
      <c r="F232" s="76"/>
      <c r="G232" s="76"/>
      <c r="H232" s="76"/>
      <c r="I232" s="147"/>
      <c r="J232" s="148"/>
      <c r="K232" s="147"/>
      <c r="L232" s="148"/>
      <c r="M232" s="39"/>
      <c r="N232" s="39"/>
      <c r="O232" s="39"/>
    </row>
    <row r="233" spans="1:15" ht="15.75" customHeight="1" x14ac:dyDescent="0.15">
      <c r="A233" s="76"/>
      <c r="B233" s="76"/>
      <c r="C233" s="76"/>
      <c r="D233" s="102"/>
      <c r="E233" s="76"/>
      <c r="F233" s="76"/>
      <c r="G233" s="76"/>
      <c r="H233" s="76"/>
      <c r="I233" s="147"/>
      <c r="J233" s="148"/>
      <c r="K233" s="147"/>
      <c r="L233" s="148"/>
      <c r="M233" s="39"/>
      <c r="N233" s="39"/>
      <c r="O233" s="39"/>
    </row>
    <row r="234" spans="1:15" ht="15.75" customHeight="1" x14ac:dyDescent="0.15">
      <c r="A234" s="76"/>
      <c r="B234" s="76"/>
      <c r="C234" s="76"/>
      <c r="D234" s="102"/>
      <c r="E234" s="76"/>
      <c r="F234" s="76"/>
      <c r="G234" s="76"/>
      <c r="H234" s="76"/>
      <c r="I234" s="147"/>
      <c r="J234" s="148"/>
      <c r="K234" s="147"/>
      <c r="L234" s="148"/>
      <c r="M234" s="39"/>
      <c r="N234" s="39"/>
      <c r="O234" s="39"/>
    </row>
    <row r="235" spans="1:15" ht="15.75" customHeight="1" x14ac:dyDescent="0.15">
      <c r="A235" s="76"/>
      <c r="B235" s="76"/>
      <c r="C235" s="76"/>
      <c r="D235" s="102"/>
      <c r="E235" s="76"/>
      <c r="F235" s="76"/>
      <c r="G235" s="76"/>
      <c r="H235" s="76"/>
      <c r="I235" s="147"/>
      <c r="J235" s="148"/>
      <c r="K235" s="147"/>
      <c r="L235" s="148"/>
      <c r="M235" s="39"/>
      <c r="N235" s="39"/>
      <c r="O235" s="39"/>
    </row>
    <row r="236" spans="1:15" ht="15.75" customHeight="1" x14ac:dyDescent="0.15">
      <c r="A236" s="76"/>
      <c r="B236" s="76"/>
      <c r="C236" s="76"/>
      <c r="D236" s="102"/>
      <c r="E236" s="76"/>
      <c r="F236" s="76"/>
      <c r="G236" s="76"/>
      <c r="H236" s="76"/>
      <c r="I236" s="147"/>
      <c r="J236" s="148"/>
      <c r="K236" s="147"/>
      <c r="L236" s="148"/>
      <c r="M236" s="39"/>
      <c r="N236" s="39"/>
      <c r="O236" s="39"/>
    </row>
    <row r="237" spans="1:15" ht="15.75" customHeight="1" x14ac:dyDescent="0.15">
      <c r="A237" s="76"/>
      <c r="B237" s="76"/>
      <c r="C237" s="76"/>
      <c r="D237" s="102"/>
      <c r="E237" s="76"/>
      <c r="F237" s="76"/>
      <c r="G237" s="76"/>
      <c r="H237" s="76"/>
      <c r="I237" s="147"/>
      <c r="J237" s="148"/>
      <c r="K237" s="147"/>
      <c r="L237" s="148"/>
      <c r="M237" s="39"/>
      <c r="N237" s="39"/>
      <c r="O237" s="39"/>
    </row>
    <row r="238" spans="1:15" ht="15.75" customHeight="1" x14ac:dyDescent="0.15">
      <c r="A238" s="76"/>
      <c r="B238" s="76"/>
      <c r="C238" s="76"/>
      <c r="D238" s="102"/>
      <c r="E238" s="76"/>
      <c r="F238" s="76"/>
      <c r="G238" s="76"/>
      <c r="H238" s="76"/>
      <c r="I238" s="147"/>
      <c r="J238" s="148"/>
      <c r="K238" s="147"/>
      <c r="L238" s="148"/>
      <c r="M238" s="39"/>
      <c r="N238" s="39"/>
      <c r="O238" s="39"/>
    </row>
    <row r="239" spans="1:15" ht="15.75" customHeight="1" x14ac:dyDescent="0.15">
      <c r="A239" s="76"/>
      <c r="B239" s="76"/>
      <c r="C239" s="76"/>
      <c r="D239" s="102"/>
      <c r="E239" s="76"/>
      <c r="F239" s="76"/>
      <c r="G239" s="76"/>
      <c r="H239" s="76"/>
      <c r="I239" s="147"/>
      <c r="J239" s="148"/>
      <c r="K239" s="147"/>
      <c r="L239" s="148"/>
      <c r="M239" s="39"/>
      <c r="N239" s="39"/>
      <c r="O239" s="39"/>
    </row>
    <row r="240" spans="1:15" ht="15.75" customHeight="1" x14ac:dyDescent="0.15">
      <c r="A240" s="76"/>
      <c r="B240" s="76"/>
      <c r="C240" s="76"/>
      <c r="D240" s="102"/>
      <c r="E240" s="76"/>
      <c r="F240" s="76"/>
      <c r="G240" s="76"/>
      <c r="H240" s="76"/>
      <c r="I240" s="147"/>
      <c r="J240" s="148"/>
      <c r="K240" s="147"/>
      <c r="L240" s="148"/>
      <c r="M240" s="39"/>
      <c r="N240" s="39"/>
      <c r="O240" s="39"/>
    </row>
    <row r="241" spans="1:15" ht="15.75" customHeight="1" x14ac:dyDescent="0.15">
      <c r="A241" s="76"/>
      <c r="B241" s="76"/>
      <c r="C241" s="76"/>
      <c r="D241" s="102"/>
      <c r="E241" s="76"/>
      <c r="F241" s="76"/>
      <c r="G241" s="76"/>
      <c r="H241" s="76"/>
      <c r="I241" s="147"/>
      <c r="J241" s="148"/>
      <c r="K241" s="147"/>
      <c r="L241" s="148"/>
      <c r="M241" s="39"/>
      <c r="N241" s="39"/>
      <c r="O241" s="39"/>
    </row>
    <row r="242" spans="1:15" ht="15.75" customHeight="1" x14ac:dyDescent="0.15">
      <c r="A242" s="76"/>
      <c r="B242" s="76"/>
      <c r="C242" s="76"/>
      <c r="D242" s="102"/>
      <c r="E242" s="76"/>
      <c r="F242" s="76"/>
      <c r="G242" s="76"/>
      <c r="H242" s="76"/>
      <c r="I242" s="147"/>
      <c r="J242" s="148"/>
      <c r="K242" s="147"/>
      <c r="L242" s="148"/>
      <c r="M242" s="39"/>
      <c r="N242" s="39"/>
      <c r="O242" s="39"/>
    </row>
    <row r="243" spans="1:15" ht="15.75" customHeight="1" x14ac:dyDescent="0.15">
      <c r="A243" s="76"/>
      <c r="B243" s="76"/>
      <c r="C243" s="76"/>
      <c r="D243" s="102"/>
      <c r="E243" s="76"/>
      <c r="F243" s="76"/>
      <c r="G243" s="76"/>
      <c r="H243" s="76"/>
      <c r="I243" s="147"/>
      <c r="J243" s="148"/>
      <c r="K243" s="147"/>
      <c r="L243" s="148"/>
      <c r="M243" s="39"/>
      <c r="N243" s="39"/>
      <c r="O243" s="39"/>
    </row>
    <row r="244" spans="1:15" ht="15.75" customHeight="1" x14ac:dyDescent="0.15">
      <c r="A244" s="76"/>
      <c r="B244" s="76"/>
      <c r="C244" s="76"/>
      <c r="D244" s="102"/>
      <c r="E244" s="76"/>
      <c r="F244" s="76"/>
      <c r="G244" s="76"/>
      <c r="H244" s="76"/>
      <c r="I244" s="147"/>
      <c r="J244" s="148"/>
      <c r="K244" s="147"/>
      <c r="L244" s="148"/>
      <c r="M244" s="39"/>
      <c r="N244" s="39"/>
      <c r="O244" s="39"/>
    </row>
    <row r="245" spans="1:15" ht="15.75" customHeight="1" x14ac:dyDescent="0.15">
      <c r="A245" s="76"/>
      <c r="B245" s="76"/>
      <c r="C245" s="76"/>
      <c r="D245" s="102"/>
      <c r="E245" s="76"/>
      <c r="F245" s="76"/>
      <c r="G245" s="76"/>
      <c r="H245" s="76"/>
      <c r="I245" s="147"/>
      <c r="J245" s="148"/>
      <c r="K245" s="147"/>
      <c r="L245" s="148"/>
      <c r="M245" s="39"/>
      <c r="N245" s="39"/>
      <c r="O245" s="39"/>
    </row>
    <row r="246" spans="1:15" ht="15.75" customHeight="1" x14ac:dyDescent="0.15">
      <c r="A246" s="76"/>
      <c r="B246" s="76"/>
      <c r="C246" s="76"/>
      <c r="D246" s="102"/>
      <c r="E246" s="76"/>
      <c r="F246" s="76"/>
      <c r="G246" s="76"/>
      <c r="H246" s="76"/>
      <c r="I246" s="147"/>
      <c r="J246" s="148"/>
      <c r="K246" s="147"/>
      <c r="L246" s="148"/>
      <c r="M246" s="39"/>
      <c r="N246" s="39"/>
      <c r="O246" s="39"/>
    </row>
    <row r="247" spans="1:15" ht="15.75" customHeight="1" x14ac:dyDescent="0.15">
      <c r="A247" s="76"/>
      <c r="B247" s="76"/>
      <c r="C247" s="76"/>
      <c r="D247" s="102"/>
      <c r="E247" s="76"/>
      <c r="F247" s="76"/>
      <c r="G247" s="76"/>
      <c r="H247" s="76"/>
      <c r="I247" s="147"/>
      <c r="J247" s="148"/>
      <c r="K247" s="147"/>
      <c r="L247" s="148"/>
      <c r="M247" s="39"/>
      <c r="N247" s="39"/>
      <c r="O247" s="39"/>
    </row>
    <row r="248" spans="1:15" ht="15.75" customHeight="1" x14ac:dyDescent="0.15">
      <c r="A248" s="76"/>
      <c r="B248" s="76"/>
      <c r="C248" s="76"/>
      <c r="D248" s="102"/>
      <c r="E248" s="76"/>
      <c r="F248" s="76"/>
      <c r="G248" s="76"/>
      <c r="H248" s="76"/>
      <c r="I248" s="147"/>
      <c r="J248" s="148"/>
      <c r="K248" s="147"/>
      <c r="L248" s="148"/>
      <c r="M248" s="39"/>
      <c r="N248" s="39"/>
      <c r="O248" s="39"/>
    </row>
    <row r="249" spans="1:15" ht="15.75" customHeight="1" x14ac:dyDescent="0.15">
      <c r="A249" s="76"/>
      <c r="B249" s="76"/>
      <c r="C249" s="76"/>
      <c r="D249" s="102"/>
      <c r="E249" s="76"/>
      <c r="F249" s="76"/>
      <c r="G249" s="76"/>
      <c r="H249" s="76"/>
      <c r="I249" s="147"/>
      <c r="J249" s="148"/>
      <c r="K249" s="147"/>
      <c r="L249" s="148"/>
      <c r="M249" s="39"/>
      <c r="N249" s="39"/>
      <c r="O249" s="39"/>
    </row>
    <row r="250" spans="1:15" ht="15.75" customHeight="1" x14ac:dyDescent="0.15">
      <c r="A250" s="76"/>
      <c r="B250" s="76"/>
      <c r="C250" s="76"/>
      <c r="D250" s="102"/>
      <c r="E250" s="76"/>
      <c r="F250" s="76"/>
      <c r="G250" s="76"/>
      <c r="H250" s="76"/>
      <c r="I250" s="147"/>
      <c r="J250" s="148"/>
      <c r="K250" s="147"/>
      <c r="L250" s="148"/>
      <c r="M250" s="39"/>
      <c r="N250" s="39"/>
      <c r="O250" s="39"/>
    </row>
    <row r="251" spans="1:15" ht="15.75" customHeight="1" x14ac:dyDescent="0.15">
      <c r="A251" s="76"/>
      <c r="B251" s="76"/>
      <c r="C251" s="76"/>
      <c r="D251" s="102"/>
      <c r="E251" s="76"/>
      <c r="F251" s="76"/>
      <c r="G251" s="76"/>
      <c r="H251" s="76"/>
      <c r="I251" s="147"/>
      <c r="J251" s="148"/>
      <c r="K251" s="147"/>
      <c r="L251" s="148"/>
      <c r="M251" s="39"/>
      <c r="N251" s="39"/>
      <c r="O251" s="39"/>
    </row>
    <row r="252" spans="1:15" ht="15.75" customHeight="1" x14ac:dyDescent="0.15">
      <c r="A252" s="76"/>
      <c r="B252" s="76"/>
      <c r="C252" s="76"/>
      <c r="D252" s="102"/>
      <c r="E252" s="76"/>
      <c r="F252" s="76"/>
      <c r="G252" s="76"/>
      <c r="H252" s="76"/>
      <c r="I252" s="147"/>
      <c r="J252" s="148"/>
      <c r="K252" s="147"/>
      <c r="L252" s="148"/>
      <c r="M252" s="39"/>
      <c r="N252" s="39"/>
      <c r="O252" s="39"/>
    </row>
    <row r="253" spans="1:15" ht="15.75" customHeight="1" x14ac:dyDescent="0.15">
      <c r="A253" s="76"/>
      <c r="B253" s="76"/>
      <c r="C253" s="76"/>
      <c r="D253" s="102"/>
      <c r="E253" s="76"/>
      <c r="F253" s="76"/>
      <c r="G253" s="76"/>
      <c r="H253" s="76"/>
      <c r="I253" s="147"/>
      <c r="J253" s="148"/>
      <c r="K253" s="147"/>
      <c r="L253" s="148"/>
      <c r="M253" s="39"/>
      <c r="N253" s="39"/>
      <c r="O253" s="39"/>
    </row>
    <row r="254" spans="1:15" ht="15.75" customHeight="1" x14ac:dyDescent="0.15">
      <c r="A254" s="76"/>
      <c r="B254" s="76"/>
      <c r="C254" s="76"/>
      <c r="D254" s="102"/>
      <c r="E254" s="76"/>
      <c r="F254" s="76"/>
      <c r="G254" s="76"/>
      <c r="H254" s="76"/>
      <c r="I254" s="147"/>
      <c r="J254" s="148"/>
      <c r="K254" s="147"/>
      <c r="L254" s="148"/>
      <c r="M254" s="39"/>
      <c r="N254" s="39"/>
      <c r="O254" s="39"/>
    </row>
    <row r="255" spans="1:15" ht="15.75" customHeight="1" x14ac:dyDescent="0.15">
      <c r="A255" s="76"/>
      <c r="B255" s="76"/>
      <c r="C255" s="76"/>
      <c r="D255" s="102"/>
      <c r="E255" s="76"/>
      <c r="F255" s="76"/>
      <c r="G255" s="76"/>
      <c r="H255" s="76"/>
      <c r="I255" s="147"/>
      <c r="J255" s="148"/>
      <c r="K255" s="147"/>
      <c r="L255" s="148"/>
      <c r="M255" s="39"/>
      <c r="N255" s="39"/>
      <c r="O255" s="39"/>
    </row>
    <row r="256" spans="1:15" ht="15.75" customHeight="1" x14ac:dyDescent="0.15">
      <c r="A256" s="76"/>
      <c r="B256" s="76"/>
      <c r="C256" s="76"/>
      <c r="D256" s="102"/>
      <c r="E256" s="76"/>
      <c r="F256" s="76"/>
      <c r="G256" s="76"/>
      <c r="H256" s="76"/>
      <c r="I256" s="147"/>
      <c r="J256" s="148"/>
      <c r="K256" s="147"/>
      <c r="L256" s="148"/>
      <c r="M256" s="39"/>
      <c r="N256" s="39"/>
      <c r="O256" s="39"/>
    </row>
    <row r="257" spans="1:15" ht="15.75" customHeight="1" x14ac:dyDescent="0.15">
      <c r="A257" s="76"/>
      <c r="B257" s="76"/>
      <c r="C257" s="76"/>
      <c r="D257" s="102"/>
      <c r="E257" s="76"/>
      <c r="F257" s="76"/>
      <c r="G257" s="76"/>
      <c r="H257" s="76"/>
      <c r="I257" s="147"/>
      <c r="J257" s="148"/>
      <c r="K257" s="147"/>
      <c r="L257" s="148"/>
      <c r="M257" s="39"/>
      <c r="N257" s="39"/>
      <c r="O257" s="39"/>
    </row>
    <row r="258" spans="1:15" ht="15.75" customHeight="1" x14ac:dyDescent="0.15">
      <c r="A258" s="76"/>
      <c r="B258" s="76"/>
      <c r="C258" s="76"/>
      <c r="D258" s="102"/>
      <c r="E258" s="76"/>
      <c r="F258" s="76"/>
      <c r="G258" s="76"/>
      <c r="H258" s="76"/>
      <c r="I258" s="147"/>
      <c r="J258" s="148"/>
      <c r="K258" s="147"/>
      <c r="L258" s="148"/>
      <c r="M258" s="39"/>
      <c r="N258" s="39"/>
      <c r="O258" s="39"/>
    </row>
    <row r="259" spans="1:15" ht="15.75" customHeight="1" x14ac:dyDescent="0.15">
      <c r="A259" s="76"/>
      <c r="B259" s="76"/>
      <c r="C259" s="76"/>
      <c r="D259" s="102"/>
      <c r="E259" s="76"/>
      <c r="F259" s="76"/>
      <c r="G259" s="76"/>
      <c r="H259" s="76"/>
      <c r="I259" s="147"/>
      <c r="J259" s="148"/>
      <c r="K259" s="147"/>
      <c r="L259" s="148"/>
      <c r="M259" s="39"/>
      <c r="N259" s="39"/>
      <c r="O259" s="39"/>
    </row>
    <row r="260" spans="1:15" ht="15.75" customHeight="1" x14ac:dyDescent="0.15">
      <c r="A260" s="76"/>
      <c r="B260" s="76"/>
      <c r="C260" s="76"/>
      <c r="D260" s="102"/>
      <c r="E260" s="76"/>
      <c r="F260" s="76"/>
      <c r="G260" s="76"/>
      <c r="H260" s="76"/>
      <c r="I260" s="147"/>
      <c r="J260" s="148"/>
      <c r="K260" s="147"/>
      <c r="L260" s="148"/>
      <c r="M260" s="39"/>
      <c r="N260" s="39"/>
      <c r="O260" s="39"/>
    </row>
    <row r="261" spans="1:15" ht="15.75" customHeight="1" x14ac:dyDescent="0.15">
      <c r="A261" s="76"/>
      <c r="B261" s="76"/>
      <c r="C261" s="76"/>
      <c r="D261" s="102"/>
      <c r="E261" s="76"/>
      <c r="F261" s="76"/>
      <c r="G261" s="76"/>
      <c r="H261" s="76"/>
      <c r="I261" s="147"/>
      <c r="J261" s="148"/>
      <c r="K261" s="147"/>
      <c r="L261" s="148"/>
      <c r="M261" s="39"/>
      <c r="N261" s="39"/>
      <c r="O261" s="39"/>
    </row>
    <row r="262" spans="1:15" ht="15.75" customHeight="1" x14ac:dyDescent="0.15">
      <c r="A262" s="76"/>
      <c r="B262" s="76"/>
      <c r="C262" s="76"/>
      <c r="D262" s="102"/>
      <c r="E262" s="76"/>
      <c r="F262" s="76"/>
      <c r="G262" s="76"/>
      <c r="H262" s="76"/>
      <c r="I262" s="147"/>
      <c r="J262" s="148"/>
      <c r="K262" s="147"/>
      <c r="L262" s="148"/>
      <c r="M262" s="39"/>
      <c r="N262" s="39"/>
      <c r="O262" s="39"/>
    </row>
    <row r="263" spans="1:15" ht="15.75" customHeight="1" x14ac:dyDescent="0.15">
      <c r="A263" s="76"/>
      <c r="B263" s="76"/>
      <c r="C263" s="76"/>
      <c r="D263" s="102"/>
      <c r="E263" s="76"/>
      <c r="F263" s="76"/>
      <c r="G263" s="76"/>
      <c r="H263" s="76"/>
      <c r="I263" s="147"/>
      <c r="J263" s="148"/>
      <c r="K263" s="147"/>
      <c r="L263" s="148"/>
      <c r="M263" s="39"/>
      <c r="N263" s="39"/>
      <c r="O263" s="39"/>
    </row>
    <row r="264" spans="1:15" ht="15.75" customHeight="1" x14ac:dyDescent="0.15">
      <c r="A264" s="76"/>
      <c r="B264" s="76"/>
      <c r="C264" s="76"/>
      <c r="D264" s="102"/>
      <c r="E264" s="76"/>
      <c r="F264" s="76"/>
      <c r="G264" s="76"/>
      <c r="H264" s="76"/>
      <c r="I264" s="147"/>
      <c r="J264" s="148"/>
      <c r="K264" s="147"/>
      <c r="L264" s="148"/>
      <c r="M264" s="39"/>
      <c r="N264" s="39"/>
      <c r="O264" s="39"/>
    </row>
    <row r="265" spans="1:15" ht="15.75" customHeight="1" x14ac:dyDescent="0.15">
      <c r="A265" s="76"/>
      <c r="B265" s="76"/>
      <c r="C265" s="76"/>
      <c r="D265" s="102"/>
      <c r="E265" s="76"/>
      <c r="F265" s="76"/>
      <c r="G265" s="76"/>
      <c r="H265" s="76"/>
      <c r="I265" s="147"/>
      <c r="J265" s="148"/>
      <c r="K265" s="147"/>
      <c r="L265" s="148"/>
      <c r="M265" s="39"/>
      <c r="N265" s="39"/>
      <c r="O265" s="39"/>
    </row>
    <row r="266" spans="1:15" ht="15.75" customHeight="1" x14ac:dyDescent="0.15">
      <c r="A266" s="76"/>
      <c r="B266" s="76"/>
      <c r="C266" s="76"/>
      <c r="D266" s="102"/>
      <c r="E266" s="76"/>
      <c r="F266" s="76"/>
      <c r="G266" s="76"/>
      <c r="H266" s="76"/>
      <c r="I266" s="147"/>
      <c r="J266" s="148"/>
      <c r="K266" s="147"/>
      <c r="L266" s="148"/>
      <c r="M266" s="39"/>
      <c r="N266" s="39"/>
      <c r="O266" s="39"/>
    </row>
    <row r="267" spans="1:15" ht="15.75" customHeight="1" x14ac:dyDescent="0.15">
      <c r="A267" s="76"/>
      <c r="B267" s="76"/>
      <c r="C267" s="76"/>
      <c r="D267" s="102"/>
      <c r="E267" s="76"/>
      <c r="F267" s="76"/>
      <c r="G267" s="76"/>
      <c r="H267" s="76"/>
      <c r="I267" s="147"/>
      <c r="J267" s="148"/>
      <c r="K267" s="147"/>
      <c r="L267" s="148"/>
      <c r="M267" s="39"/>
      <c r="N267" s="39"/>
      <c r="O267" s="39"/>
    </row>
    <row r="268" spans="1:15" ht="15.75" customHeight="1" x14ac:dyDescent="0.15">
      <c r="A268" s="76"/>
      <c r="B268" s="76"/>
      <c r="C268" s="76"/>
      <c r="D268" s="102"/>
      <c r="E268" s="76"/>
      <c r="F268" s="76"/>
      <c r="G268" s="76"/>
      <c r="H268" s="76"/>
      <c r="I268" s="147"/>
      <c r="J268" s="148"/>
      <c r="K268" s="147"/>
      <c r="L268" s="148"/>
      <c r="M268" s="39"/>
      <c r="N268" s="39"/>
      <c r="O268" s="39"/>
    </row>
    <row r="269" spans="1:15" ht="15.75" customHeight="1" x14ac:dyDescent="0.15">
      <c r="A269" s="76"/>
      <c r="B269" s="76"/>
      <c r="C269" s="76"/>
      <c r="D269" s="102"/>
      <c r="E269" s="76"/>
      <c r="F269" s="76"/>
      <c r="G269" s="76"/>
      <c r="H269" s="76"/>
      <c r="I269" s="147"/>
      <c r="J269" s="148"/>
      <c r="K269" s="147"/>
      <c r="L269" s="148"/>
      <c r="M269" s="39"/>
      <c r="N269" s="39"/>
      <c r="O269" s="39"/>
    </row>
    <row r="270" spans="1:15" ht="15.75" customHeight="1" x14ac:dyDescent="0.15">
      <c r="A270" s="76"/>
      <c r="B270" s="76"/>
      <c r="C270" s="76"/>
      <c r="D270" s="102"/>
      <c r="E270" s="76"/>
      <c r="F270" s="76"/>
      <c r="G270" s="76"/>
      <c r="H270" s="76"/>
      <c r="I270" s="147"/>
      <c r="J270" s="148"/>
      <c r="K270" s="147"/>
      <c r="L270" s="148"/>
      <c r="M270" s="39"/>
      <c r="N270" s="39"/>
      <c r="O270" s="39"/>
    </row>
    <row r="271" spans="1:15" ht="15.75" customHeight="1" x14ac:dyDescent="0.15">
      <c r="A271" s="76"/>
      <c r="B271" s="76"/>
      <c r="C271" s="76"/>
      <c r="D271" s="102"/>
      <c r="E271" s="76"/>
      <c r="F271" s="76"/>
      <c r="G271" s="76"/>
      <c r="H271" s="76"/>
      <c r="I271" s="147"/>
      <c r="J271" s="148"/>
      <c r="K271" s="147"/>
      <c r="L271" s="148"/>
      <c r="M271" s="39"/>
      <c r="N271" s="39"/>
      <c r="O271" s="39"/>
    </row>
    <row r="272" spans="1:15" ht="15.75" customHeight="1" x14ac:dyDescent="0.15">
      <c r="A272" s="76"/>
      <c r="B272" s="76"/>
      <c r="C272" s="76"/>
      <c r="D272" s="102"/>
      <c r="E272" s="76"/>
      <c r="F272" s="76"/>
      <c r="G272" s="76"/>
      <c r="H272" s="76"/>
      <c r="I272" s="147"/>
      <c r="J272" s="148"/>
      <c r="K272" s="147"/>
      <c r="L272" s="148"/>
      <c r="M272" s="39"/>
      <c r="N272" s="39"/>
      <c r="O272" s="39"/>
    </row>
    <row r="273" spans="1:15" ht="15.75" customHeight="1" x14ac:dyDescent="0.15">
      <c r="A273" s="76"/>
      <c r="B273" s="76"/>
      <c r="C273" s="76"/>
      <c r="D273" s="102"/>
      <c r="E273" s="76"/>
      <c r="F273" s="76"/>
      <c r="G273" s="76"/>
      <c r="H273" s="76"/>
      <c r="I273" s="147"/>
      <c r="J273" s="148"/>
      <c r="K273" s="147"/>
      <c r="L273" s="148"/>
      <c r="M273" s="39"/>
      <c r="N273" s="39"/>
      <c r="O273" s="39"/>
    </row>
    <row r="274" spans="1:15" ht="15.75" customHeight="1" x14ac:dyDescent="0.15">
      <c r="A274" s="76"/>
      <c r="B274" s="76"/>
      <c r="C274" s="76"/>
      <c r="D274" s="102"/>
      <c r="E274" s="76"/>
      <c r="F274" s="76"/>
      <c r="G274" s="76"/>
      <c r="H274" s="76"/>
      <c r="I274" s="147"/>
      <c r="J274" s="148"/>
      <c r="K274" s="147"/>
      <c r="L274" s="148"/>
      <c r="M274" s="39"/>
      <c r="N274" s="39"/>
      <c r="O274" s="39"/>
    </row>
    <row r="275" spans="1:15" ht="15.75" customHeight="1" x14ac:dyDescent="0.15">
      <c r="A275" s="76"/>
      <c r="B275" s="76"/>
      <c r="C275" s="76"/>
      <c r="D275" s="102"/>
      <c r="E275" s="76"/>
      <c r="F275" s="76"/>
      <c r="G275" s="76"/>
      <c r="H275" s="76"/>
      <c r="I275" s="147"/>
      <c r="J275" s="148"/>
      <c r="K275" s="147"/>
      <c r="L275" s="148"/>
      <c r="M275" s="39"/>
      <c r="N275" s="39"/>
      <c r="O275" s="39"/>
    </row>
    <row r="276" spans="1:15" ht="15.75" customHeight="1" x14ac:dyDescent="0.15">
      <c r="A276" s="76"/>
      <c r="B276" s="76"/>
      <c r="C276" s="76"/>
      <c r="D276" s="102"/>
      <c r="E276" s="76"/>
      <c r="F276" s="76"/>
      <c r="G276" s="76"/>
      <c r="H276" s="76"/>
      <c r="I276" s="147"/>
      <c r="J276" s="148"/>
      <c r="K276" s="147"/>
      <c r="L276" s="148"/>
      <c r="M276" s="39"/>
      <c r="N276" s="39"/>
      <c r="O276" s="39"/>
    </row>
    <row r="277" spans="1:15" ht="15.75" customHeight="1" x14ac:dyDescent="0.15">
      <c r="A277" s="76"/>
      <c r="B277" s="76"/>
      <c r="C277" s="76"/>
      <c r="D277" s="102"/>
      <c r="E277" s="76"/>
      <c r="F277" s="76"/>
      <c r="G277" s="76"/>
      <c r="H277" s="76"/>
      <c r="I277" s="147"/>
      <c r="J277" s="148"/>
      <c r="K277" s="147"/>
      <c r="L277" s="148"/>
      <c r="M277" s="39"/>
      <c r="N277" s="39"/>
      <c r="O277" s="39"/>
    </row>
    <row r="278" spans="1:15" ht="15.75" customHeight="1" x14ac:dyDescent="0.15">
      <c r="A278" s="76"/>
      <c r="B278" s="76"/>
      <c r="C278" s="76"/>
      <c r="D278" s="102"/>
      <c r="E278" s="76"/>
      <c r="F278" s="76"/>
      <c r="G278" s="76"/>
      <c r="H278" s="76"/>
      <c r="I278" s="147"/>
      <c r="J278" s="148"/>
      <c r="K278" s="147"/>
      <c r="L278" s="148"/>
      <c r="M278" s="39"/>
      <c r="N278" s="39"/>
      <c r="O278" s="39"/>
    </row>
    <row r="279" spans="1:15" ht="15.75" customHeight="1" x14ac:dyDescent="0.15">
      <c r="A279" s="76"/>
      <c r="B279" s="76"/>
      <c r="C279" s="76"/>
      <c r="D279" s="102"/>
      <c r="E279" s="76"/>
      <c r="F279" s="76"/>
      <c r="G279" s="76"/>
      <c r="H279" s="76"/>
      <c r="I279" s="147"/>
      <c r="J279" s="148"/>
      <c r="K279" s="147"/>
      <c r="L279" s="148"/>
      <c r="M279" s="39"/>
      <c r="N279" s="39"/>
      <c r="O279" s="39"/>
    </row>
    <row r="280" spans="1:15" ht="15.75" customHeight="1" x14ac:dyDescent="0.15">
      <c r="A280" s="76"/>
      <c r="B280" s="76"/>
      <c r="C280" s="76"/>
      <c r="D280" s="102"/>
      <c r="E280" s="76"/>
      <c r="F280" s="76"/>
      <c r="G280" s="76"/>
      <c r="H280" s="76"/>
      <c r="I280" s="147"/>
      <c r="J280" s="148"/>
      <c r="K280" s="147"/>
      <c r="L280" s="148"/>
      <c r="M280" s="39"/>
      <c r="N280" s="39"/>
      <c r="O280" s="39"/>
    </row>
    <row r="281" spans="1:15" ht="15.75" customHeight="1" x14ac:dyDescent="0.15">
      <c r="A281" s="76"/>
      <c r="B281" s="76"/>
      <c r="C281" s="76"/>
      <c r="D281" s="102"/>
      <c r="E281" s="76"/>
      <c r="F281" s="76"/>
      <c r="G281" s="76"/>
      <c r="H281" s="76"/>
      <c r="I281" s="147"/>
      <c r="J281" s="148"/>
      <c r="K281" s="147"/>
      <c r="L281" s="148"/>
      <c r="M281" s="39"/>
      <c r="N281" s="39"/>
      <c r="O281" s="39"/>
    </row>
    <row r="282" spans="1:15" ht="15.75" customHeight="1" x14ac:dyDescent="0.15">
      <c r="A282" s="76"/>
      <c r="B282" s="76"/>
      <c r="C282" s="76"/>
      <c r="D282" s="102"/>
      <c r="E282" s="76"/>
      <c r="F282" s="76"/>
      <c r="G282" s="76"/>
      <c r="H282" s="76"/>
      <c r="I282" s="147"/>
      <c r="J282" s="148"/>
      <c r="K282" s="147"/>
      <c r="L282" s="148"/>
      <c r="M282" s="39"/>
      <c r="N282" s="39"/>
      <c r="O282" s="39"/>
    </row>
    <row r="283" spans="1:15" ht="15.75" customHeight="1" x14ac:dyDescent="0.15">
      <c r="A283" s="76"/>
      <c r="B283" s="76"/>
      <c r="C283" s="76"/>
      <c r="D283" s="102"/>
      <c r="E283" s="76"/>
      <c r="F283" s="76"/>
      <c r="G283" s="76"/>
      <c r="H283" s="76"/>
      <c r="I283" s="147"/>
      <c r="J283" s="148"/>
      <c r="K283" s="147"/>
      <c r="L283" s="148"/>
      <c r="M283" s="39"/>
      <c r="N283" s="39"/>
      <c r="O283" s="39"/>
    </row>
    <row r="284" spans="1:15" ht="15.75" customHeight="1" x14ac:dyDescent="0.15">
      <c r="A284" s="76"/>
      <c r="B284" s="76"/>
      <c r="C284" s="76"/>
      <c r="D284" s="102"/>
      <c r="E284" s="76"/>
      <c r="F284" s="76"/>
      <c r="G284" s="76"/>
      <c r="H284" s="76"/>
      <c r="I284" s="147"/>
      <c r="J284" s="148"/>
      <c r="K284" s="147"/>
      <c r="L284" s="148"/>
      <c r="M284" s="39"/>
      <c r="N284" s="39"/>
      <c r="O284" s="39"/>
    </row>
    <row r="285" spans="1:15" ht="15.75" customHeight="1" x14ac:dyDescent="0.15">
      <c r="A285" s="76"/>
      <c r="B285" s="76"/>
      <c r="C285" s="76"/>
      <c r="D285" s="102"/>
      <c r="E285" s="76"/>
      <c r="F285" s="76"/>
      <c r="G285" s="76"/>
      <c r="H285" s="76"/>
      <c r="I285" s="147"/>
      <c r="J285" s="148"/>
      <c r="K285" s="147"/>
      <c r="L285" s="148"/>
      <c r="M285" s="39"/>
      <c r="N285" s="39"/>
      <c r="O285" s="39"/>
    </row>
    <row r="286" spans="1:15" ht="15.75" customHeight="1" x14ac:dyDescent="0.15">
      <c r="A286" s="76"/>
      <c r="B286" s="76"/>
      <c r="C286" s="76"/>
      <c r="D286" s="102"/>
      <c r="E286" s="76"/>
      <c r="F286" s="76"/>
      <c r="G286" s="76"/>
      <c r="H286" s="76"/>
      <c r="I286" s="147"/>
      <c r="J286" s="148"/>
      <c r="K286" s="147"/>
      <c r="L286" s="148"/>
      <c r="M286" s="39"/>
      <c r="N286" s="39"/>
      <c r="O286" s="39"/>
    </row>
    <row r="287" spans="1:15" ht="15.75" customHeight="1" x14ac:dyDescent="0.15">
      <c r="A287" s="76"/>
      <c r="B287" s="76"/>
      <c r="C287" s="76"/>
      <c r="D287" s="102"/>
      <c r="E287" s="76"/>
      <c r="F287" s="76"/>
      <c r="G287" s="76"/>
      <c r="H287" s="76"/>
      <c r="I287" s="147"/>
      <c r="J287" s="148"/>
      <c r="K287" s="147"/>
      <c r="L287" s="148"/>
      <c r="M287" s="39"/>
      <c r="N287" s="39"/>
      <c r="O287" s="39"/>
    </row>
    <row r="288" spans="1:15" ht="15.75" customHeight="1" x14ac:dyDescent="0.15">
      <c r="A288" s="76"/>
      <c r="B288" s="76"/>
      <c r="C288" s="76"/>
      <c r="D288" s="102"/>
      <c r="E288" s="76"/>
      <c r="F288" s="76"/>
      <c r="G288" s="76"/>
      <c r="H288" s="76"/>
      <c r="I288" s="147"/>
      <c r="J288" s="148"/>
      <c r="K288" s="147"/>
      <c r="L288" s="148"/>
      <c r="M288" s="39"/>
      <c r="N288" s="39"/>
      <c r="O288" s="39"/>
    </row>
    <row r="289" spans="1:15" ht="15.75" customHeight="1" x14ac:dyDescent="0.15">
      <c r="A289" s="76"/>
      <c r="B289" s="76"/>
      <c r="C289" s="76"/>
      <c r="D289" s="102"/>
      <c r="E289" s="76"/>
      <c r="F289" s="76"/>
      <c r="G289" s="76"/>
      <c r="H289" s="76"/>
      <c r="I289" s="147"/>
      <c r="J289" s="148"/>
      <c r="K289" s="147"/>
      <c r="L289" s="148"/>
      <c r="M289" s="39"/>
      <c r="N289" s="39"/>
      <c r="O289" s="39"/>
    </row>
    <row r="290" spans="1:15" ht="15.75" customHeight="1" x14ac:dyDescent="0.15">
      <c r="A290" s="76"/>
      <c r="B290" s="76"/>
      <c r="C290" s="76"/>
      <c r="D290" s="102"/>
      <c r="E290" s="76"/>
      <c r="F290" s="76"/>
      <c r="G290" s="76"/>
      <c r="H290" s="76"/>
      <c r="I290" s="147"/>
      <c r="J290" s="148"/>
      <c r="K290" s="147"/>
      <c r="L290" s="148"/>
      <c r="M290" s="39"/>
      <c r="N290" s="39"/>
      <c r="O290" s="39"/>
    </row>
    <row r="291" spans="1:15" ht="15.75" customHeight="1" x14ac:dyDescent="0.15">
      <c r="A291" s="76"/>
      <c r="B291" s="76"/>
      <c r="C291" s="76"/>
      <c r="D291" s="102"/>
      <c r="E291" s="76"/>
      <c r="F291" s="76"/>
      <c r="G291" s="76"/>
      <c r="H291" s="76"/>
      <c r="I291" s="147"/>
      <c r="J291" s="148"/>
      <c r="K291" s="147"/>
      <c r="L291" s="148"/>
      <c r="M291" s="39"/>
      <c r="N291" s="39"/>
      <c r="O291" s="39"/>
    </row>
    <row r="292" spans="1:15" ht="15.75" customHeight="1" x14ac:dyDescent="0.15">
      <c r="A292" s="76"/>
      <c r="B292" s="76"/>
      <c r="C292" s="76"/>
      <c r="D292" s="102"/>
      <c r="E292" s="76"/>
      <c r="F292" s="76"/>
      <c r="G292" s="76"/>
      <c r="H292" s="76"/>
      <c r="I292" s="147"/>
      <c r="J292" s="148"/>
      <c r="K292" s="147"/>
      <c r="L292" s="148"/>
      <c r="M292" s="39"/>
      <c r="N292" s="39"/>
      <c r="O292" s="39"/>
    </row>
    <row r="293" spans="1:15" ht="15.75" customHeight="1" x14ac:dyDescent="0.15">
      <c r="A293" s="76"/>
      <c r="B293" s="76"/>
      <c r="C293" s="76"/>
      <c r="D293" s="102"/>
      <c r="E293" s="76"/>
      <c r="F293" s="76"/>
      <c r="G293" s="76"/>
      <c r="H293" s="76"/>
      <c r="I293" s="147"/>
      <c r="J293" s="148"/>
      <c r="K293" s="147"/>
      <c r="L293" s="148"/>
      <c r="M293" s="39"/>
      <c r="N293" s="39"/>
      <c r="O293" s="39"/>
    </row>
    <row r="294" spans="1:15" ht="15.75" customHeight="1" x14ac:dyDescent="0.15">
      <c r="A294" s="76"/>
      <c r="B294" s="76"/>
      <c r="C294" s="76"/>
      <c r="D294" s="102"/>
      <c r="E294" s="76"/>
      <c r="F294" s="76"/>
      <c r="G294" s="76"/>
      <c r="H294" s="76"/>
      <c r="I294" s="147"/>
      <c r="J294" s="148"/>
      <c r="K294" s="147"/>
      <c r="L294" s="148"/>
      <c r="M294" s="39"/>
      <c r="N294" s="39"/>
      <c r="O294" s="39"/>
    </row>
    <row r="295" spans="1:15" ht="15.75" customHeight="1" x14ac:dyDescent="0.15">
      <c r="A295" s="76"/>
      <c r="B295" s="76"/>
      <c r="C295" s="76"/>
      <c r="D295" s="102"/>
      <c r="E295" s="76"/>
      <c r="F295" s="76"/>
      <c r="G295" s="76"/>
      <c r="H295" s="76"/>
      <c r="I295" s="147"/>
      <c r="J295" s="148"/>
      <c r="K295" s="147"/>
      <c r="L295" s="148"/>
      <c r="M295" s="39"/>
      <c r="N295" s="39"/>
      <c r="O295" s="39"/>
    </row>
    <row r="296" spans="1:15" ht="15.75" customHeight="1" x14ac:dyDescent="0.15">
      <c r="A296" s="76"/>
      <c r="B296" s="76"/>
      <c r="C296" s="76"/>
      <c r="D296" s="102"/>
      <c r="E296" s="76"/>
      <c r="F296" s="76"/>
      <c r="G296" s="76"/>
      <c r="H296" s="76"/>
      <c r="I296" s="147"/>
      <c r="J296" s="148"/>
      <c r="K296" s="147"/>
      <c r="L296" s="148"/>
      <c r="M296" s="39"/>
      <c r="N296" s="39"/>
      <c r="O296" s="39"/>
    </row>
    <row r="297" spans="1:15" ht="15.75" customHeight="1" x14ac:dyDescent="0.15">
      <c r="A297" s="76"/>
      <c r="B297" s="76"/>
      <c r="C297" s="76"/>
      <c r="D297" s="102"/>
      <c r="E297" s="76"/>
      <c r="F297" s="76"/>
      <c r="G297" s="76"/>
      <c r="H297" s="76"/>
      <c r="I297" s="147"/>
      <c r="J297" s="148"/>
      <c r="K297" s="147"/>
      <c r="L297" s="148"/>
      <c r="M297" s="39"/>
      <c r="N297" s="39"/>
      <c r="O297" s="39"/>
    </row>
    <row r="298" spans="1:15" ht="15.75" customHeight="1" x14ac:dyDescent="0.15">
      <c r="A298" s="76"/>
      <c r="B298" s="76"/>
      <c r="C298" s="76"/>
      <c r="D298" s="102"/>
      <c r="E298" s="76"/>
      <c r="F298" s="76"/>
      <c r="G298" s="76"/>
      <c r="H298" s="76"/>
      <c r="I298" s="147"/>
      <c r="J298" s="148"/>
      <c r="K298" s="147"/>
      <c r="L298" s="148"/>
      <c r="M298" s="39"/>
      <c r="N298" s="39"/>
      <c r="O298" s="39"/>
    </row>
    <row r="299" spans="1:15" ht="15.75" customHeight="1" x14ac:dyDescent="0.15">
      <c r="A299" s="76"/>
      <c r="B299" s="76"/>
      <c r="C299" s="76"/>
      <c r="D299" s="102"/>
      <c r="E299" s="76"/>
      <c r="F299" s="76"/>
      <c r="G299" s="76"/>
      <c r="H299" s="76"/>
      <c r="I299" s="147"/>
      <c r="J299" s="148"/>
      <c r="K299" s="147"/>
      <c r="L299" s="148"/>
      <c r="M299" s="39"/>
      <c r="N299" s="39"/>
      <c r="O299" s="39"/>
    </row>
    <row r="300" spans="1:15" ht="15.75" customHeight="1" x14ac:dyDescent="0.15">
      <c r="A300" s="76"/>
      <c r="B300" s="76"/>
      <c r="C300" s="76"/>
      <c r="D300" s="102"/>
      <c r="E300" s="76"/>
      <c r="F300" s="76"/>
      <c r="G300" s="76"/>
      <c r="H300" s="76"/>
      <c r="I300" s="147"/>
      <c r="J300" s="148"/>
      <c r="K300" s="147"/>
      <c r="L300" s="148"/>
      <c r="M300" s="39"/>
      <c r="N300" s="39"/>
      <c r="O300" s="39"/>
    </row>
    <row r="301" spans="1:15" ht="15.75" customHeight="1" x14ac:dyDescent="0.15">
      <c r="A301" s="76"/>
      <c r="B301" s="76"/>
      <c r="C301" s="76"/>
      <c r="D301" s="102"/>
      <c r="E301" s="76"/>
      <c r="F301" s="76"/>
      <c r="G301" s="76"/>
      <c r="H301" s="76"/>
      <c r="I301" s="147"/>
      <c r="J301" s="148"/>
      <c r="K301" s="147"/>
      <c r="L301" s="148"/>
      <c r="M301" s="39"/>
      <c r="N301" s="39"/>
      <c r="O301" s="39"/>
    </row>
    <row r="302" spans="1:15" ht="15.75" customHeight="1" x14ac:dyDescent="0.15">
      <c r="A302" s="76"/>
      <c r="B302" s="76"/>
      <c r="C302" s="76"/>
      <c r="D302" s="102"/>
      <c r="E302" s="76"/>
      <c r="F302" s="76"/>
      <c r="G302" s="76"/>
      <c r="H302" s="76"/>
      <c r="I302" s="147"/>
      <c r="J302" s="148"/>
      <c r="K302" s="147"/>
      <c r="L302" s="148"/>
      <c r="M302" s="39"/>
      <c r="N302" s="39"/>
      <c r="O302" s="39"/>
    </row>
    <row r="303" spans="1:15" ht="15.75" customHeight="1" x14ac:dyDescent="0.15">
      <c r="A303" s="76"/>
      <c r="B303" s="76"/>
      <c r="C303" s="76"/>
      <c r="D303" s="102"/>
      <c r="E303" s="76"/>
      <c r="F303" s="76"/>
      <c r="G303" s="76"/>
      <c r="H303" s="76"/>
      <c r="I303" s="147"/>
      <c r="J303" s="148"/>
      <c r="K303" s="147"/>
      <c r="L303" s="148"/>
      <c r="M303" s="39"/>
      <c r="N303" s="39"/>
      <c r="O303" s="39"/>
    </row>
    <row r="304" spans="1:15" ht="15.75" customHeight="1" x14ac:dyDescent="0.15">
      <c r="A304" s="76"/>
      <c r="B304" s="76"/>
      <c r="C304" s="76"/>
      <c r="D304" s="102"/>
      <c r="E304" s="76"/>
      <c r="F304" s="76"/>
      <c r="G304" s="76"/>
      <c r="H304" s="76"/>
      <c r="I304" s="147"/>
      <c r="J304" s="148"/>
      <c r="K304" s="147"/>
      <c r="L304" s="148"/>
      <c r="M304" s="39"/>
      <c r="N304" s="39"/>
      <c r="O304" s="39"/>
    </row>
    <row r="305" spans="1:15" ht="15.75" customHeight="1" x14ac:dyDescent="0.15">
      <c r="A305" s="76"/>
      <c r="B305" s="76"/>
      <c r="C305" s="76"/>
      <c r="D305" s="102"/>
      <c r="E305" s="76"/>
      <c r="F305" s="76"/>
      <c r="G305" s="76"/>
      <c r="H305" s="76"/>
      <c r="I305" s="147"/>
      <c r="J305" s="148"/>
      <c r="K305" s="147"/>
      <c r="L305" s="148"/>
      <c r="M305" s="39"/>
      <c r="N305" s="39"/>
      <c r="O305" s="39"/>
    </row>
    <row r="306" spans="1:15" ht="15.75" customHeight="1" x14ac:dyDescent="0.15">
      <c r="A306" s="76"/>
      <c r="B306" s="76"/>
      <c r="C306" s="76"/>
      <c r="D306" s="102"/>
      <c r="E306" s="76"/>
      <c r="F306" s="76"/>
      <c r="G306" s="76"/>
      <c r="H306" s="76"/>
      <c r="I306" s="147"/>
      <c r="J306" s="148"/>
      <c r="K306" s="147"/>
      <c r="L306" s="148"/>
      <c r="M306" s="39"/>
      <c r="N306" s="39"/>
      <c r="O306" s="39"/>
    </row>
    <row r="307" spans="1:15" ht="15.75" customHeight="1" x14ac:dyDescent="0.15">
      <c r="A307" s="76"/>
      <c r="B307" s="76"/>
      <c r="C307" s="76"/>
      <c r="D307" s="102"/>
      <c r="E307" s="76"/>
      <c r="F307" s="76"/>
      <c r="G307" s="76"/>
      <c r="H307" s="76"/>
      <c r="I307" s="147"/>
      <c r="J307" s="148"/>
      <c r="K307" s="147"/>
      <c r="L307" s="148"/>
      <c r="M307" s="39"/>
      <c r="N307" s="39"/>
      <c r="O307" s="39"/>
    </row>
    <row r="308" spans="1:15" ht="15.75" customHeight="1" x14ac:dyDescent="0.15">
      <c r="A308" s="76"/>
      <c r="B308" s="76"/>
      <c r="C308" s="76"/>
      <c r="D308" s="102"/>
      <c r="E308" s="76"/>
      <c r="F308" s="76"/>
      <c r="G308" s="76"/>
      <c r="H308" s="76"/>
      <c r="I308" s="147"/>
      <c r="J308" s="148"/>
      <c r="K308" s="147"/>
      <c r="L308" s="148"/>
      <c r="M308" s="39"/>
      <c r="N308" s="39"/>
      <c r="O308" s="39"/>
    </row>
    <row r="309" spans="1:15" ht="15.75" customHeight="1" x14ac:dyDescent="0.15">
      <c r="A309" s="76"/>
      <c r="B309" s="76"/>
      <c r="C309" s="76"/>
      <c r="D309" s="102"/>
      <c r="E309" s="76"/>
      <c r="F309" s="76"/>
      <c r="G309" s="76"/>
      <c r="H309" s="76"/>
      <c r="I309" s="147"/>
      <c r="J309" s="148"/>
      <c r="K309" s="147"/>
      <c r="L309" s="148"/>
      <c r="M309" s="39"/>
      <c r="N309" s="39"/>
      <c r="O309" s="39"/>
    </row>
    <row r="310" spans="1:15" ht="15.75" customHeight="1" x14ac:dyDescent="0.15">
      <c r="A310" s="76"/>
      <c r="B310" s="76"/>
      <c r="C310" s="76"/>
      <c r="D310" s="102"/>
      <c r="E310" s="76"/>
      <c r="F310" s="76"/>
      <c r="G310" s="76"/>
      <c r="H310" s="76"/>
      <c r="I310" s="147"/>
      <c r="J310" s="148"/>
      <c r="K310" s="147"/>
      <c r="L310" s="148"/>
      <c r="M310" s="39"/>
      <c r="N310" s="39"/>
      <c r="O310" s="39"/>
    </row>
    <row r="311" spans="1:15" ht="15.75" customHeight="1" x14ac:dyDescent="0.15">
      <c r="A311" s="76"/>
      <c r="B311" s="76"/>
      <c r="C311" s="76"/>
      <c r="D311" s="102"/>
      <c r="E311" s="76"/>
      <c r="F311" s="76"/>
      <c r="G311" s="76"/>
      <c r="H311" s="76"/>
      <c r="I311" s="147"/>
      <c r="J311" s="148"/>
      <c r="K311" s="147"/>
      <c r="L311" s="148"/>
      <c r="M311" s="39"/>
      <c r="N311" s="39"/>
      <c r="O311" s="39"/>
    </row>
    <row r="312" spans="1:15" ht="15.75" customHeight="1" x14ac:dyDescent="0.15">
      <c r="A312" s="76"/>
      <c r="B312" s="76"/>
      <c r="C312" s="76"/>
      <c r="D312" s="102"/>
      <c r="E312" s="76"/>
      <c r="F312" s="76"/>
      <c r="G312" s="76"/>
      <c r="H312" s="76"/>
      <c r="I312" s="147"/>
      <c r="J312" s="148"/>
      <c r="K312" s="147"/>
      <c r="L312" s="148"/>
      <c r="M312" s="39"/>
      <c r="N312" s="39"/>
      <c r="O312" s="39"/>
    </row>
    <row r="313" spans="1:15" ht="15.75" customHeight="1" x14ac:dyDescent="0.15">
      <c r="A313" s="76"/>
      <c r="B313" s="76"/>
      <c r="C313" s="76"/>
      <c r="D313" s="102"/>
      <c r="E313" s="76"/>
      <c r="F313" s="76"/>
      <c r="G313" s="76"/>
      <c r="H313" s="76"/>
      <c r="I313" s="147"/>
      <c r="J313" s="148"/>
      <c r="K313" s="147"/>
      <c r="L313" s="148"/>
      <c r="M313" s="39"/>
      <c r="N313" s="39"/>
      <c r="O313" s="39"/>
    </row>
    <row r="314" spans="1:15" ht="15.75" customHeight="1" x14ac:dyDescent="0.15">
      <c r="A314" s="76"/>
      <c r="B314" s="76"/>
      <c r="C314" s="76"/>
      <c r="D314" s="102"/>
      <c r="E314" s="76"/>
      <c r="F314" s="76"/>
      <c r="G314" s="76"/>
      <c r="H314" s="76"/>
      <c r="I314" s="147"/>
      <c r="J314" s="148"/>
      <c r="K314" s="147"/>
      <c r="L314" s="148"/>
      <c r="M314" s="39"/>
      <c r="N314" s="39"/>
      <c r="O314" s="39"/>
    </row>
    <row r="315" spans="1:15" ht="15.75" customHeight="1" x14ac:dyDescent="0.15">
      <c r="A315" s="76"/>
      <c r="B315" s="76"/>
      <c r="C315" s="76"/>
      <c r="D315" s="102"/>
      <c r="E315" s="76"/>
      <c r="F315" s="76"/>
      <c r="G315" s="76"/>
      <c r="H315" s="76"/>
      <c r="I315" s="147"/>
      <c r="J315" s="148"/>
      <c r="K315" s="147"/>
      <c r="L315" s="148"/>
      <c r="M315" s="39"/>
      <c r="N315" s="39"/>
      <c r="O315" s="39"/>
    </row>
    <row r="316" spans="1:15" ht="15.75" customHeight="1" x14ac:dyDescent="0.15">
      <c r="A316" s="76"/>
      <c r="B316" s="76"/>
      <c r="C316" s="76"/>
      <c r="D316" s="102"/>
      <c r="E316" s="76"/>
      <c r="F316" s="76"/>
      <c r="G316" s="76"/>
      <c r="H316" s="76"/>
      <c r="I316" s="147"/>
      <c r="J316" s="148"/>
      <c r="K316" s="147"/>
      <c r="L316" s="148"/>
      <c r="M316" s="39"/>
      <c r="N316" s="39"/>
      <c r="O316" s="39"/>
    </row>
    <row r="317" spans="1:15" ht="15.75" customHeight="1" x14ac:dyDescent="0.15">
      <c r="A317" s="76"/>
      <c r="B317" s="76"/>
      <c r="C317" s="76"/>
      <c r="D317" s="102"/>
      <c r="E317" s="76"/>
      <c r="F317" s="76"/>
      <c r="G317" s="76"/>
      <c r="H317" s="76"/>
      <c r="I317" s="147"/>
      <c r="J317" s="148"/>
      <c r="K317" s="147"/>
      <c r="L317" s="148"/>
      <c r="M317" s="39"/>
      <c r="N317" s="39"/>
      <c r="O317" s="39"/>
    </row>
    <row r="318" spans="1:15" ht="15.75" customHeight="1" x14ac:dyDescent="0.15">
      <c r="A318" s="76"/>
      <c r="B318" s="76"/>
      <c r="C318" s="76"/>
      <c r="D318" s="102"/>
      <c r="E318" s="76"/>
      <c r="F318" s="76"/>
      <c r="G318" s="76"/>
      <c r="H318" s="76"/>
      <c r="I318" s="147"/>
      <c r="J318" s="148"/>
      <c r="K318" s="147"/>
      <c r="L318" s="148"/>
      <c r="M318" s="39"/>
      <c r="N318" s="39"/>
      <c r="O318" s="39"/>
    </row>
    <row r="319" spans="1:15" ht="15.75" customHeight="1" x14ac:dyDescent="0.15">
      <c r="A319" s="76"/>
      <c r="B319" s="76"/>
      <c r="C319" s="76"/>
      <c r="D319" s="102"/>
      <c r="E319" s="76"/>
      <c r="F319" s="76"/>
      <c r="G319" s="76"/>
      <c r="H319" s="76"/>
      <c r="I319" s="147"/>
      <c r="J319" s="148"/>
      <c r="K319" s="147"/>
      <c r="L319" s="148"/>
      <c r="M319" s="39"/>
      <c r="N319" s="39"/>
      <c r="O319" s="39"/>
    </row>
    <row r="320" spans="1:15" ht="15.75" customHeight="1" x14ac:dyDescent="0.15">
      <c r="A320" s="76"/>
      <c r="B320" s="76"/>
      <c r="C320" s="76"/>
      <c r="D320" s="102"/>
      <c r="E320" s="76"/>
      <c r="F320" s="76"/>
      <c r="G320" s="76"/>
      <c r="H320" s="76"/>
      <c r="I320" s="147"/>
      <c r="J320" s="148"/>
      <c r="K320" s="147"/>
      <c r="L320" s="148"/>
      <c r="M320" s="39"/>
      <c r="N320" s="39"/>
      <c r="O320" s="39"/>
    </row>
    <row r="321" spans="1:15" ht="15.75" customHeight="1" x14ac:dyDescent="0.15">
      <c r="A321" s="76"/>
      <c r="B321" s="76"/>
      <c r="C321" s="76"/>
      <c r="D321" s="102"/>
      <c r="E321" s="76"/>
      <c r="F321" s="76"/>
      <c r="G321" s="76"/>
      <c r="H321" s="76"/>
      <c r="I321" s="147"/>
      <c r="J321" s="148"/>
      <c r="K321" s="147"/>
      <c r="L321" s="148"/>
      <c r="M321" s="39"/>
      <c r="N321" s="39"/>
      <c r="O321" s="39"/>
    </row>
    <row r="322" spans="1:15" ht="15.75" customHeight="1" x14ac:dyDescent="0.15">
      <c r="A322" s="76"/>
      <c r="B322" s="76"/>
      <c r="C322" s="76"/>
      <c r="D322" s="102"/>
      <c r="E322" s="76"/>
      <c r="F322" s="76"/>
      <c r="G322" s="76"/>
      <c r="H322" s="76"/>
      <c r="I322" s="147"/>
      <c r="J322" s="148"/>
      <c r="K322" s="147"/>
      <c r="L322" s="148"/>
      <c r="M322" s="39"/>
      <c r="N322" s="39"/>
      <c r="O322" s="39"/>
    </row>
    <row r="323" spans="1:15" ht="15.75" customHeight="1" x14ac:dyDescent="0.15">
      <c r="A323" s="76"/>
      <c r="B323" s="76"/>
      <c r="C323" s="76"/>
      <c r="D323" s="102"/>
      <c r="E323" s="76"/>
      <c r="F323" s="76"/>
      <c r="G323" s="76"/>
      <c r="H323" s="76"/>
      <c r="I323" s="147"/>
      <c r="J323" s="148"/>
      <c r="K323" s="147"/>
      <c r="L323" s="148"/>
      <c r="M323" s="39"/>
      <c r="N323" s="39"/>
      <c r="O323" s="39"/>
    </row>
    <row r="324" spans="1:15" ht="15.75" customHeight="1" x14ac:dyDescent="0.15">
      <c r="A324" s="76"/>
      <c r="B324" s="76"/>
      <c r="C324" s="76"/>
      <c r="D324" s="102"/>
      <c r="E324" s="76"/>
      <c r="F324" s="76"/>
      <c r="G324" s="76"/>
      <c r="H324" s="76"/>
      <c r="I324" s="147"/>
      <c r="J324" s="148"/>
      <c r="K324" s="147"/>
      <c r="L324" s="148"/>
      <c r="M324" s="39"/>
      <c r="N324" s="39"/>
      <c r="O324" s="39"/>
    </row>
    <row r="325" spans="1:15" ht="15.75" customHeight="1" x14ac:dyDescent="0.15">
      <c r="A325" s="76"/>
      <c r="B325" s="76"/>
      <c r="C325" s="76"/>
      <c r="D325" s="102"/>
      <c r="E325" s="76"/>
      <c r="F325" s="76"/>
      <c r="G325" s="76"/>
      <c r="H325" s="76"/>
      <c r="I325" s="147"/>
      <c r="J325" s="148"/>
      <c r="K325" s="147"/>
      <c r="L325" s="148"/>
      <c r="M325" s="39"/>
      <c r="N325" s="39"/>
      <c r="O325" s="39"/>
    </row>
    <row r="326" spans="1:15" ht="15.75" customHeight="1" x14ac:dyDescent="0.15">
      <c r="A326" s="76"/>
      <c r="B326" s="76"/>
      <c r="C326" s="76"/>
      <c r="D326" s="102"/>
      <c r="E326" s="76"/>
      <c r="F326" s="76"/>
      <c r="G326" s="76"/>
      <c r="H326" s="76"/>
      <c r="I326" s="147"/>
      <c r="J326" s="148"/>
      <c r="K326" s="147"/>
      <c r="L326" s="148"/>
      <c r="M326" s="39"/>
      <c r="N326" s="39"/>
      <c r="O326" s="39"/>
    </row>
    <row r="327" spans="1:15" ht="15.75" customHeight="1" x14ac:dyDescent="0.15">
      <c r="A327" s="76"/>
      <c r="B327" s="76"/>
      <c r="C327" s="76"/>
      <c r="D327" s="102"/>
      <c r="E327" s="76"/>
      <c r="F327" s="76"/>
      <c r="G327" s="76"/>
      <c r="H327" s="76"/>
      <c r="I327" s="147"/>
      <c r="J327" s="148"/>
      <c r="K327" s="147"/>
      <c r="L327" s="148"/>
      <c r="M327" s="39"/>
      <c r="N327" s="39"/>
      <c r="O327" s="39"/>
    </row>
    <row r="328" spans="1:15" ht="15.75" customHeight="1" x14ac:dyDescent="0.15">
      <c r="A328" s="76"/>
      <c r="B328" s="76"/>
      <c r="C328" s="76"/>
      <c r="D328" s="102"/>
      <c r="E328" s="76"/>
      <c r="F328" s="76"/>
      <c r="G328" s="76"/>
      <c r="H328" s="76"/>
      <c r="I328" s="147"/>
      <c r="J328" s="148"/>
      <c r="K328" s="147"/>
      <c r="L328" s="148"/>
      <c r="M328" s="39"/>
      <c r="N328" s="39"/>
      <c r="O328" s="39"/>
    </row>
    <row r="329" spans="1:15" ht="15.75" customHeight="1" x14ac:dyDescent="0.15">
      <c r="A329" s="76"/>
      <c r="B329" s="76"/>
      <c r="C329" s="76"/>
      <c r="D329" s="102"/>
      <c r="E329" s="76"/>
      <c r="F329" s="76"/>
      <c r="G329" s="76"/>
      <c r="H329" s="76"/>
      <c r="I329" s="147"/>
      <c r="J329" s="148"/>
      <c r="K329" s="147"/>
      <c r="L329" s="148"/>
      <c r="M329" s="39"/>
      <c r="N329" s="39"/>
      <c r="O329" s="39"/>
    </row>
    <row r="330" spans="1:15" ht="15.75" customHeight="1" x14ac:dyDescent="0.15">
      <c r="A330" s="76"/>
      <c r="B330" s="76"/>
      <c r="C330" s="76"/>
      <c r="D330" s="102"/>
      <c r="E330" s="76"/>
      <c r="F330" s="76"/>
      <c r="G330" s="76"/>
      <c r="H330" s="76"/>
      <c r="I330" s="147"/>
      <c r="J330" s="148"/>
      <c r="K330" s="147"/>
      <c r="L330" s="148"/>
      <c r="M330" s="39"/>
      <c r="N330" s="39"/>
      <c r="O330" s="39"/>
    </row>
    <row r="331" spans="1:15" ht="15.75" customHeight="1" x14ac:dyDescent="0.15">
      <c r="A331" s="76"/>
      <c r="B331" s="76"/>
      <c r="C331" s="76"/>
      <c r="D331" s="102"/>
      <c r="E331" s="76"/>
      <c r="F331" s="76"/>
      <c r="G331" s="76"/>
      <c r="H331" s="76"/>
      <c r="I331" s="147"/>
      <c r="J331" s="148"/>
      <c r="K331" s="147"/>
      <c r="L331" s="148"/>
      <c r="M331" s="39"/>
      <c r="N331" s="39"/>
      <c r="O331" s="39"/>
    </row>
    <row r="332" spans="1:15" ht="15.75" customHeight="1" x14ac:dyDescent="0.15">
      <c r="A332" s="76"/>
      <c r="B332" s="76"/>
      <c r="C332" s="76"/>
      <c r="D332" s="102"/>
      <c r="E332" s="76"/>
      <c r="F332" s="76"/>
      <c r="G332" s="76"/>
      <c r="H332" s="76"/>
      <c r="I332" s="147"/>
      <c r="J332" s="148"/>
      <c r="K332" s="147"/>
      <c r="L332" s="148"/>
      <c r="M332" s="39"/>
      <c r="N332" s="39"/>
      <c r="O332" s="39"/>
    </row>
    <row r="333" spans="1:15" ht="15.75" customHeight="1" x14ac:dyDescent="0.15">
      <c r="A333" s="76"/>
      <c r="B333" s="76"/>
      <c r="C333" s="76"/>
      <c r="D333" s="102"/>
      <c r="E333" s="76"/>
      <c r="F333" s="76"/>
      <c r="G333" s="76"/>
      <c r="H333" s="76"/>
      <c r="I333" s="147"/>
      <c r="J333" s="148"/>
      <c r="K333" s="147"/>
      <c r="L333" s="148"/>
      <c r="M333" s="39"/>
      <c r="N333" s="39"/>
      <c r="O333" s="39"/>
    </row>
    <row r="334" spans="1:15" ht="15.75" customHeight="1" x14ac:dyDescent="0.15">
      <c r="A334" s="76"/>
      <c r="B334" s="76"/>
      <c r="C334" s="76"/>
      <c r="D334" s="102"/>
      <c r="E334" s="76"/>
      <c r="F334" s="76"/>
      <c r="G334" s="76"/>
      <c r="H334" s="76"/>
      <c r="I334" s="147"/>
      <c r="J334" s="148"/>
      <c r="K334" s="147"/>
      <c r="L334" s="148"/>
      <c r="M334" s="39"/>
      <c r="N334" s="39"/>
      <c r="O334" s="39"/>
    </row>
    <row r="335" spans="1:15" ht="15.75" customHeight="1" x14ac:dyDescent="0.15">
      <c r="A335" s="76"/>
      <c r="B335" s="76"/>
      <c r="C335" s="76"/>
      <c r="D335" s="102"/>
      <c r="E335" s="76"/>
      <c r="F335" s="76"/>
      <c r="G335" s="76"/>
      <c r="H335" s="76"/>
      <c r="I335" s="147"/>
      <c r="J335" s="148"/>
      <c r="K335" s="147"/>
      <c r="L335" s="148"/>
      <c r="M335" s="39"/>
      <c r="N335" s="39"/>
      <c r="O335" s="39"/>
    </row>
    <row r="336" spans="1:15" ht="15.75" customHeight="1" x14ac:dyDescent="0.15">
      <c r="A336" s="76"/>
      <c r="B336" s="76"/>
      <c r="C336" s="76"/>
      <c r="D336" s="102"/>
      <c r="E336" s="76"/>
      <c r="F336" s="76"/>
      <c r="G336" s="76"/>
      <c r="H336" s="76"/>
      <c r="I336" s="147"/>
      <c r="J336" s="148"/>
      <c r="K336" s="147"/>
      <c r="L336" s="148"/>
      <c r="M336" s="39"/>
      <c r="N336" s="39"/>
      <c r="O336" s="39"/>
    </row>
    <row r="337" spans="1:15" ht="15.75" customHeight="1" x14ac:dyDescent="0.15">
      <c r="A337" s="76"/>
      <c r="B337" s="76"/>
      <c r="C337" s="76"/>
      <c r="D337" s="102"/>
      <c r="E337" s="76"/>
      <c r="F337" s="76"/>
      <c r="G337" s="76"/>
      <c r="H337" s="76"/>
      <c r="I337" s="147"/>
      <c r="J337" s="148"/>
      <c r="K337" s="147"/>
      <c r="L337" s="148"/>
      <c r="M337" s="39"/>
      <c r="N337" s="39"/>
      <c r="O337" s="39"/>
    </row>
    <row r="338" spans="1:15" ht="15.75" customHeight="1" x14ac:dyDescent="0.15">
      <c r="A338" s="76"/>
      <c r="B338" s="76"/>
      <c r="C338" s="76"/>
      <c r="D338" s="102"/>
      <c r="E338" s="76"/>
      <c r="F338" s="76"/>
      <c r="G338" s="76"/>
      <c r="H338" s="76"/>
      <c r="I338" s="147"/>
      <c r="J338" s="148"/>
      <c r="K338" s="147"/>
      <c r="L338" s="148"/>
      <c r="M338" s="39"/>
      <c r="N338" s="39"/>
      <c r="O338" s="39"/>
    </row>
    <row r="339" spans="1:15" ht="15.75" customHeight="1" x14ac:dyDescent="0.15">
      <c r="A339" s="76"/>
      <c r="B339" s="76"/>
      <c r="C339" s="76"/>
      <c r="D339" s="102"/>
      <c r="E339" s="76"/>
      <c r="F339" s="76"/>
      <c r="G339" s="76"/>
      <c r="H339" s="76"/>
      <c r="I339" s="147"/>
      <c r="J339" s="148"/>
      <c r="K339" s="147"/>
      <c r="L339" s="148"/>
      <c r="M339" s="39"/>
      <c r="N339" s="39"/>
      <c r="O339" s="39"/>
    </row>
    <row r="340" spans="1:15" ht="15.75" customHeight="1" x14ac:dyDescent="0.15">
      <c r="A340" s="76"/>
      <c r="B340" s="76"/>
      <c r="C340" s="76"/>
      <c r="D340" s="102"/>
      <c r="E340" s="76"/>
      <c r="F340" s="76"/>
      <c r="G340" s="76"/>
      <c r="H340" s="76"/>
      <c r="I340" s="147"/>
      <c r="J340" s="148"/>
      <c r="K340" s="147"/>
      <c r="L340" s="148"/>
      <c r="M340" s="39"/>
      <c r="N340" s="39"/>
      <c r="O340" s="39"/>
    </row>
    <row r="341" spans="1:15" ht="15.75" customHeight="1" x14ac:dyDescent="0.15">
      <c r="A341" s="76"/>
      <c r="B341" s="76"/>
      <c r="C341" s="76"/>
      <c r="D341" s="102"/>
      <c r="E341" s="76"/>
      <c r="F341" s="76"/>
      <c r="G341" s="76"/>
      <c r="H341" s="76"/>
      <c r="I341" s="147"/>
      <c r="J341" s="148"/>
      <c r="K341" s="147"/>
      <c r="L341" s="148"/>
      <c r="M341" s="39"/>
      <c r="N341" s="39"/>
      <c r="O341" s="39"/>
    </row>
    <row r="342" spans="1:15" ht="15.75" customHeight="1" x14ac:dyDescent="0.15">
      <c r="A342" s="76"/>
      <c r="B342" s="76"/>
      <c r="C342" s="76"/>
      <c r="D342" s="102"/>
      <c r="E342" s="76"/>
      <c r="F342" s="76"/>
      <c r="G342" s="76"/>
      <c r="H342" s="76"/>
      <c r="I342" s="147"/>
      <c r="J342" s="148"/>
      <c r="K342" s="147"/>
      <c r="L342" s="148"/>
      <c r="M342" s="39"/>
      <c r="N342" s="39"/>
      <c r="O342" s="39"/>
    </row>
    <row r="343" spans="1:15" ht="15.75" customHeight="1" x14ac:dyDescent="0.15">
      <c r="A343" s="76"/>
      <c r="B343" s="76"/>
      <c r="C343" s="76"/>
      <c r="D343" s="102"/>
      <c r="E343" s="76"/>
      <c r="F343" s="76"/>
      <c r="G343" s="76"/>
      <c r="H343" s="76"/>
      <c r="I343" s="147"/>
      <c r="J343" s="148"/>
      <c r="K343" s="147"/>
      <c r="L343" s="148"/>
      <c r="M343" s="39"/>
      <c r="N343" s="39"/>
      <c r="O343" s="39"/>
    </row>
    <row r="344" spans="1:15" ht="15.75" customHeight="1" x14ac:dyDescent="0.15">
      <c r="A344" s="76"/>
      <c r="B344" s="76"/>
      <c r="C344" s="76"/>
      <c r="D344" s="102"/>
      <c r="E344" s="76"/>
      <c r="F344" s="76"/>
      <c r="G344" s="76"/>
      <c r="H344" s="76"/>
      <c r="I344" s="147"/>
      <c r="J344" s="148"/>
      <c r="K344" s="147"/>
      <c r="L344" s="148"/>
      <c r="M344" s="39"/>
      <c r="N344" s="39"/>
      <c r="O344" s="39"/>
    </row>
    <row r="345" spans="1:15" ht="15.75" customHeight="1" x14ac:dyDescent="0.15">
      <c r="A345" s="76"/>
      <c r="B345" s="76"/>
      <c r="C345" s="76"/>
      <c r="D345" s="102"/>
      <c r="E345" s="76"/>
      <c r="F345" s="76"/>
      <c r="G345" s="76"/>
      <c r="H345" s="76"/>
      <c r="I345" s="147"/>
      <c r="J345" s="148"/>
      <c r="K345" s="147"/>
      <c r="L345" s="148"/>
      <c r="M345" s="39"/>
      <c r="N345" s="39"/>
      <c r="O345" s="39"/>
    </row>
    <row r="346" spans="1:15" ht="15.75" customHeight="1" x14ac:dyDescent="0.15">
      <c r="A346" s="76"/>
      <c r="B346" s="76"/>
      <c r="C346" s="76"/>
      <c r="D346" s="102"/>
      <c r="E346" s="76"/>
      <c r="F346" s="76"/>
      <c r="G346" s="76"/>
      <c r="H346" s="76"/>
      <c r="I346" s="147"/>
      <c r="J346" s="148"/>
      <c r="K346" s="147"/>
      <c r="L346" s="148"/>
      <c r="M346" s="39"/>
      <c r="N346" s="39"/>
      <c r="O346" s="39"/>
    </row>
    <row r="347" spans="1:15" ht="15.75" customHeight="1" x14ac:dyDescent="0.15">
      <c r="A347" s="76"/>
      <c r="B347" s="76"/>
      <c r="C347" s="76"/>
      <c r="D347" s="102"/>
      <c r="E347" s="76"/>
      <c r="F347" s="76"/>
      <c r="G347" s="76"/>
      <c r="H347" s="76"/>
      <c r="I347" s="147"/>
      <c r="J347" s="148"/>
      <c r="K347" s="147"/>
      <c r="L347" s="148"/>
      <c r="M347" s="39"/>
      <c r="N347" s="39"/>
      <c r="O347" s="39"/>
    </row>
    <row r="348" spans="1:15" ht="15.75" customHeight="1" x14ac:dyDescent="0.15">
      <c r="A348" s="76"/>
      <c r="B348" s="76"/>
      <c r="C348" s="76"/>
      <c r="D348" s="102"/>
      <c r="E348" s="76"/>
      <c r="F348" s="76"/>
      <c r="G348" s="76"/>
      <c r="H348" s="76"/>
      <c r="I348" s="147"/>
      <c r="J348" s="148"/>
      <c r="K348" s="147"/>
      <c r="L348" s="148"/>
      <c r="M348" s="39"/>
      <c r="N348" s="39"/>
      <c r="O348" s="39"/>
    </row>
    <row r="349" spans="1:15" ht="15.75" customHeight="1" x14ac:dyDescent="0.15">
      <c r="A349" s="76"/>
      <c r="B349" s="76"/>
      <c r="C349" s="76"/>
      <c r="D349" s="102"/>
      <c r="E349" s="76"/>
      <c r="F349" s="76"/>
      <c r="G349" s="76"/>
      <c r="H349" s="76"/>
      <c r="I349" s="147"/>
      <c r="J349" s="148"/>
      <c r="K349" s="147"/>
      <c r="L349" s="148"/>
      <c r="M349" s="39"/>
      <c r="N349" s="39"/>
      <c r="O349" s="39"/>
    </row>
    <row r="350" spans="1:15" ht="15.75" customHeight="1" x14ac:dyDescent="0.15">
      <c r="A350" s="76"/>
      <c r="B350" s="76"/>
      <c r="C350" s="76"/>
      <c r="D350" s="102"/>
      <c r="E350" s="76"/>
      <c r="F350" s="76"/>
      <c r="G350" s="76"/>
      <c r="H350" s="76"/>
      <c r="I350" s="147"/>
      <c r="J350" s="148"/>
      <c r="K350" s="147"/>
      <c r="L350" s="148"/>
      <c r="M350" s="39"/>
      <c r="N350" s="39"/>
      <c r="O350" s="39"/>
    </row>
    <row r="351" spans="1:15" ht="15.75" customHeight="1" x14ac:dyDescent="0.15">
      <c r="A351" s="76"/>
      <c r="B351" s="76"/>
      <c r="C351" s="76"/>
      <c r="D351" s="102"/>
      <c r="E351" s="76"/>
      <c r="F351" s="76"/>
      <c r="G351" s="76"/>
      <c r="H351" s="76"/>
      <c r="I351" s="147"/>
      <c r="J351" s="148"/>
      <c r="K351" s="147"/>
      <c r="L351" s="148"/>
      <c r="M351" s="39"/>
      <c r="N351" s="39"/>
      <c r="O351" s="39"/>
    </row>
    <row r="352" spans="1:15" ht="15.75" customHeight="1" x14ac:dyDescent="0.15">
      <c r="A352" s="76"/>
      <c r="B352" s="76"/>
      <c r="C352" s="76"/>
      <c r="D352" s="102"/>
      <c r="E352" s="76"/>
      <c r="F352" s="76"/>
      <c r="G352" s="76"/>
      <c r="H352" s="76"/>
      <c r="I352" s="147"/>
      <c r="J352" s="148"/>
      <c r="K352" s="147"/>
      <c r="L352" s="148"/>
      <c r="M352" s="39"/>
      <c r="N352" s="39"/>
      <c r="O352" s="39"/>
    </row>
    <row r="353" spans="1:15" ht="15.75" customHeight="1" x14ac:dyDescent="0.15">
      <c r="A353" s="76"/>
      <c r="B353" s="76"/>
      <c r="C353" s="76"/>
      <c r="D353" s="102"/>
      <c r="E353" s="76"/>
      <c r="F353" s="76"/>
      <c r="G353" s="76"/>
      <c r="H353" s="76"/>
      <c r="I353" s="147"/>
      <c r="J353" s="148"/>
      <c r="K353" s="147"/>
      <c r="L353" s="148"/>
      <c r="M353" s="39"/>
      <c r="N353" s="39"/>
      <c r="O353" s="39"/>
    </row>
    <row r="354" spans="1:15" ht="15.75" customHeight="1" x14ac:dyDescent="0.15">
      <c r="A354" s="76"/>
      <c r="B354" s="76"/>
      <c r="C354" s="76"/>
      <c r="D354" s="102"/>
      <c r="E354" s="76"/>
      <c r="F354" s="76"/>
      <c r="G354" s="76"/>
      <c r="H354" s="76"/>
      <c r="I354" s="147"/>
      <c r="J354" s="148"/>
      <c r="K354" s="147"/>
      <c r="L354" s="148"/>
      <c r="M354" s="39"/>
      <c r="N354" s="39"/>
      <c r="O354" s="39"/>
    </row>
    <row r="355" spans="1:15" ht="15.75" customHeight="1" x14ac:dyDescent="0.15">
      <c r="A355" s="76"/>
      <c r="B355" s="76"/>
      <c r="C355" s="76"/>
      <c r="D355" s="102"/>
      <c r="E355" s="76"/>
      <c r="F355" s="76"/>
      <c r="G355" s="76"/>
      <c r="H355" s="76"/>
      <c r="I355" s="147"/>
      <c r="J355" s="148"/>
      <c r="K355" s="147"/>
      <c r="L355" s="148"/>
      <c r="M355" s="39"/>
      <c r="N355" s="39"/>
      <c r="O355" s="39"/>
    </row>
    <row r="356" spans="1:15" ht="15.75" customHeight="1" x14ac:dyDescent="0.15">
      <c r="A356" s="76"/>
      <c r="B356" s="76"/>
      <c r="C356" s="76"/>
      <c r="D356" s="102"/>
      <c r="E356" s="76"/>
      <c r="F356" s="76"/>
      <c r="G356" s="76"/>
      <c r="H356" s="76"/>
      <c r="I356" s="147"/>
      <c r="J356" s="148"/>
      <c r="K356" s="147"/>
      <c r="L356" s="148"/>
      <c r="M356" s="39"/>
      <c r="N356" s="39"/>
      <c r="O356" s="39"/>
    </row>
    <row r="357" spans="1:15" ht="15.75" customHeight="1" x14ac:dyDescent="0.15">
      <c r="A357" s="76"/>
      <c r="B357" s="76"/>
      <c r="C357" s="76"/>
      <c r="D357" s="102"/>
      <c r="E357" s="76"/>
      <c r="F357" s="76"/>
      <c r="G357" s="76"/>
      <c r="H357" s="76"/>
      <c r="I357" s="147"/>
      <c r="J357" s="148"/>
      <c r="K357" s="147"/>
      <c r="L357" s="148"/>
      <c r="M357" s="39"/>
      <c r="N357" s="39"/>
      <c r="O357" s="39"/>
    </row>
    <row r="358" spans="1:15" ht="15.75" customHeight="1" x14ac:dyDescent="0.15">
      <c r="A358" s="76"/>
      <c r="B358" s="76"/>
      <c r="C358" s="76"/>
      <c r="D358" s="102"/>
      <c r="E358" s="76"/>
      <c r="F358" s="76"/>
      <c r="G358" s="76"/>
      <c r="H358" s="76"/>
      <c r="I358" s="147"/>
      <c r="J358" s="148"/>
      <c r="K358" s="147"/>
      <c r="L358" s="148"/>
      <c r="M358" s="39"/>
      <c r="N358" s="39"/>
      <c r="O358" s="39"/>
    </row>
    <row r="359" spans="1:15" ht="15.75" customHeight="1" x14ac:dyDescent="0.15">
      <c r="A359" s="76"/>
      <c r="B359" s="76"/>
      <c r="C359" s="76"/>
      <c r="D359" s="102"/>
      <c r="E359" s="76"/>
      <c r="F359" s="76"/>
      <c r="G359" s="76"/>
      <c r="H359" s="76"/>
      <c r="I359" s="147"/>
      <c r="J359" s="148"/>
      <c r="K359" s="147"/>
      <c r="L359" s="148"/>
      <c r="M359" s="39"/>
      <c r="N359" s="39"/>
      <c r="O359" s="39"/>
    </row>
    <row r="360" spans="1:15" ht="15.75" customHeight="1" x14ac:dyDescent="0.15">
      <c r="A360" s="76"/>
      <c r="B360" s="76"/>
      <c r="C360" s="76"/>
      <c r="D360" s="102"/>
      <c r="E360" s="76"/>
      <c r="F360" s="76"/>
      <c r="G360" s="76"/>
      <c r="H360" s="76"/>
      <c r="I360" s="147"/>
      <c r="J360" s="148"/>
      <c r="K360" s="147"/>
      <c r="L360" s="148"/>
      <c r="M360" s="39"/>
      <c r="N360" s="39"/>
      <c r="O360" s="39"/>
    </row>
    <row r="361" spans="1:15" ht="15.75" customHeight="1" x14ac:dyDescent="0.15">
      <c r="A361" s="76"/>
      <c r="B361" s="76"/>
      <c r="C361" s="76"/>
      <c r="D361" s="102"/>
      <c r="E361" s="76"/>
      <c r="F361" s="76"/>
      <c r="G361" s="76"/>
      <c r="H361" s="76"/>
      <c r="I361" s="147"/>
      <c r="J361" s="148"/>
      <c r="K361" s="147"/>
      <c r="L361" s="148"/>
      <c r="M361" s="39"/>
      <c r="N361" s="39"/>
      <c r="O361" s="39"/>
    </row>
    <row r="362" spans="1:15" ht="15.75" customHeight="1" x14ac:dyDescent="0.15">
      <c r="A362" s="76"/>
      <c r="B362" s="76"/>
      <c r="C362" s="76"/>
      <c r="D362" s="102"/>
      <c r="E362" s="76"/>
      <c r="F362" s="76"/>
      <c r="G362" s="76"/>
      <c r="H362" s="76"/>
      <c r="I362" s="147"/>
      <c r="J362" s="148"/>
      <c r="K362" s="147"/>
      <c r="L362" s="148"/>
      <c r="M362" s="39"/>
      <c r="N362" s="39"/>
      <c r="O362" s="39"/>
    </row>
    <row r="363" spans="1:15" ht="15.75" customHeight="1" x14ac:dyDescent="0.15">
      <c r="A363" s="76"/>
      <c r="B363" s="76"/>
      <c r="C363" s="76"/>
      <c r="D363" s="102"/>
      <c r="E363" s="76"/>
      <c r="F363" s="76"/>
      <c r="G363" s="76"/>
      <c r="H363" s="76"/>
      <c r="I363" s="147"/>
      <c r="J363" s="148"/>
      <c r="K363" s="147"/>
      <c r="L363" s="148"/>
      <c r="M363" s="39"/>
      <c r="N363" s="39"/>
      <c r="O363" s="39"/>
    </row>
    <row r="364" spans="1:15" ht="15.75" customHeight="1" x14ac:dyDescent="0.15">
      <c r="A364" s="76"/>
      <c r="B364" s="76"/>
      <c r="C364" s="76"/>
      <c r="D364" s="102"/>
      <c r="E364" s="76"/>
      <c r="F364" s="76"/>
      <c r="G364" s="76"/>
      <c r="H364" s="76"/>
      <c r="I364" s="147"/>
      <c r="J364" s="148"/>
      <c r="K364" s="147"/>
      <c r="L364" s="148"/>
      <c r="M364" s="39"/>
      <c r="N364" s="39"/>
      <c r="O364" s="39"/>
    </row>
    <row r="365" spans="1:15" ht="15.75" customHeight="1" x14ac:dyDescent="0.15">
      <c r="A365" s="76"/>
      <c r="B365" s="76"/>
      <c r="C365" s="76"/>
      <c r="D365" s="102"/>
      <c r="E365" s="76"/>
      <c r="F365" s="76"/>
      <c r="G365" s="76"/>
      <c r="H365" s="76"/>
      <c r="I365" s="147"/>
      <c r="J365" s="148"/>
      <c r="K365" s="147"/>
      <c r="L365" s="148"/>
      <c r="M365" s="39"/>
      <c r="N365" s="39"/>
      <c r="O365" s="39"/>
    </row>
    <row r="366" spans="1:15" ht="15.75" customHeight="1" x14ac:dyDescent="0.15">
      <c r="A366" s="76"/>
      <c r="B366" s="76"/>
      <c r="C366" s="76"/>
      <c r="D366" s="102"/>
      <c r="E366" s="76"/>
      <c r="F366" s="76"/>
      <c r="G366" s="76"/>
      <c r="H366" s="76"/>
      <c r="I366" s="147"/>
      <c r="J366" s="148"/>
      <c r="K366" s="147"/>
      <c r="L366" s="148"/>
      <c r="M366" s="39"/>
      <c r="N366" s="39"/>
      <c r="O366" s="39"/>
    </row>
    <row r="367" spans="1:15" ht="15.75" customHeight="1" x14ac:dyDescent="0.15">
      <c r="A367" s="76"/>
      <c r="B367" s="76"/>
      <c r="C367" s="76"/>
      <c r="D367" s="102"/>
      <c r="E367" s="76"/>
      <c r="F367" s="76"/>
      <c r="G367" s="76"/>
      <c r="H367" s="76"/>
      <c r="I367" s="147"/>
      <c r="J367" s="148"/>
      <c r="K367" s="147"/>
      <c r="L367" s="148"/>
      <c r="M367" s="39"/>
      <c r="N367" s="39"/>
      <c r="O367" s="39"/>
    </row>
    <row r="368" spans="1:15" ht="15.75" customHeight="1" x14ac:dyDescent="0.15">
      <c r="A368" s="76"/>
      <c r="B368" s="76"/>
      <c r="C368" s="76"/>
      <c r="D368" s="102"/>
      <c r="E368" s="76"/>
      <c r="F368" s="76"/>
      <c r="G368" s="76"/>
      <c r="H368" s="76"/>
      <c r="I368" s="147"/>
      <c r="J368" s="148"/>
      <c r="K368" s="147"/>
      <c r="L368" s="148"/>
      <c r="M368" s="39"/>
      <c r="N368" s="39"/>
      <c r="O368" s="39"/>
    </row>
    <row r="369" spans="1:15" ht="15.75" customHeight="1" x14ac:dyDescent="0.15">
      <c r="A369" s="76"/>
      <c r="B369" s="76"/>
      <c r="C369" s="76"/>
      <c r="D369" s="102"/>
      <c r="E369" s="76"/>
      <c r="F369" s="76"/>
      <c r="G369" s="76"/>
      <c r="H369" s="76"/>
      <c r="I369" s="147"/>
      <c r="J369" s="148"/>
      <c r="K369" s="147"/>
      <c r="L369" s="148"/>
      <c r="M369" s="39"/>
      <c r="N369" s="39"/>
      <c r="O369" s="39"/>
    </row>
    <row r="370" spans="1:15" ht="15.75" customHeight="1" x14ac:dyDescent="0.15">
      <c r="A370" s="76"/>
      <c r="B370" s="76"/>
      <c r="C370" s="76"/>
      <c r="D370" s="102"/>
      <c r="E370" s="76"/>
      <c r="F370" s="76"/>
      <c r="G370" s="76"/>
      <c r="H370" s="76"/>
      <c r="I370" s="147"/>
      <c r="J370" s="148"/>
      <c r="K370" s="147"/>
      <c r="L370" s="148"/>
      <c r="M370" s="39"/>
      <c r="N370" s="39"/>
      <c r="O370" s="39"/>
    </row>
    <row r="371" spans="1:15" ht="15.75" customHeight="1" x14ac:dyDescent="0.15">
      <c r="A371" s="76"/>
      <c r="B371" s="76"/>
      <c r="C371" s="76"/>
      <c r="D371" s="102"/>
      <c r="E371" s="76"/>
      <c r="F371" s="76"/>
      <c r="G371" s="76"/>
      <c r="H371" s="76"/>
      <c r="I371" s="147"/>
      <c r="J371" s="148"/>
      <c r="K371" s="147"/>
      <c r="L371" s="148"/>
      <c r="M371" s="39"/>
      <c r="N371" s="39"/>
      <c r="O371" s="39"/>
    </row>
    <row r="372" spans="1:15" ht="15.75" customHeight="1" x14ac:dyDescent="0.15">
      <c r="A372" s="76"/>
      <c r="B372" s="76"/>
      <c r="C372" s="76"/>
      <c r="D372" s="102"/>
      <c r="E372" s="76"/>
      <c r="F372" s="76"/>
      <c r="G372" s="76"/>
      <c r="H372" s="76"/>
      <c r="I372" s="147"/>
      <c r="J372" s="148"/>
      <c r="K372" s="147"/>
      <c r="L372" s="148"/>
      <c r="M372" s="39"/>
      <c r="N372" s="39"/>
      <c r="O372" s="39"/>
    </row>
    <row r="373" spans="1:15" ht="15.75" customHeight="1" x14ac:dyDescent="0.15">
      <c r="A373" s="76"/>
      <c r="B373" s="76"/>
      <c r="C373" s="76"/>
      <c r="D373" s="102"/>
      <c r="E373" s="76"/>
      <c r="F373" s="76"/>
      <c r="G373" s="76"/>
      <c r="H373" s="76"/>
      <c r="I373" s="147"/>
      <c r="J373" s="148"/>
      <c r="K373" s="147"/>
      <c r="L373" s="148"/>
      <c r="M373" s="39"/>
      <c r="N373" s="39"/>
      <c r="O373" s="39"/>
    </row>
    <row r="374" spans="1:15" ht="15.75" customHeight="1" x14ac:dyDescent="0.15">
      <c r="A374" s="76"/>
      <c r="B374" s="76"/>
      <c r="C374" s="76"/>
      <c r="D374" s="102"/>
      <c r="E374" s="76"/>
      <c r="F374" s="76"/>
      <c r="G374" s="76"/>
      <c r="H374" s="76"/>
      <c r="I374" s="147"/>
      <c r="J374" s="148"/>
      <c r="K374" s="147"/>
      <c r="L374" s="148"/>
      <c r="M374" s="39"/>
      <c r="N374" s="39"/>
      <c r="O374" s="39"/>
    </row>
    <row r="375" spans="1:15" ht="15.75" customHeight="1" x14ac:dyDescent="0.15">
      <c r="A375" s="76"/>
      <c r="B375" s="76"/>
      <c r="C375" s="76"/>
      <c r="D375" s="102"/>
      <c r="E375" s="76"/>
      <c r="F375" s="76"/>
      <c r="G375" s="76"/>
      <c r="H375" s="76"/>
      <c r="I375" s="147"/>
      <c r="J375" s="148"/>
      <c r="K375" s="147"/>
      <c r="L375" s="148"/>
      <c r="M375" s="39"/>
      <c r="N375" s="39"/>
      <c r="O375" s="39"/>
    </row>
    <row r="376" spans="1:15" ht="15.75" customHeight="1" x14ac:dyDescent="0.15">
      <c r="A376" s="76"/>
      <c r="B376" s="76"/>
      <c r="C376" s="76"/>
      <c r="D376" s="102"/>
      <c r="E376" s="76"/>
      <c r="F376" s="76"/>
      <c r="G376" s="76"/>
      <c r="H376" s="76"/>
      <c r="I376" s="147"/>
      <c r="J376" s="148"/>
      <c r="K376" s="147"/>
      <c r="L376" s="148"/>
      <c r="M376" s="39"/>
      <c r="N376" s="39"/>
      <c r="O376" s="39"/>
    </row>
    <row r="377" spans="1:15" ht="15.75" customHeight="1" x14ac:dyDescent="0.15">
      <c r="A377" s="76"/>
      <c r="B377" s="76"/>
      <c r="C377" s="76"/>
      <c r="D377" s="102"/>
      <c r="E377" s="76"/>
      <c r="F377" s="76"/>
      <c r="G377" s="76"/>
      <c r="H377" s="76"/>
      <c r="I377" s="147"/>
      <c r="J377" s="148"/>
      <c r="K377" s="147"/>
      <c r="L377" s="148"/>
      <c r="M377" s="39"/>
      <c r="N377" s="39"/>
      <c r="O377" s="39"/>
    </row>
    <row r="378" spans="1:15" ht="15.75" customHeight="1" x14ac:dyDescent="0.15">
      <c r="A378" s="76"/>
      <c r="B378" s="76"/>
      <c r="C378" s="76"/>
      <c r="D378" s="102"/>
      <c r="E378" s="76"/>
      <c r="F378" s="76"/>
      <c r="G378" s="76"/>
      <c r="H378" s="76"/>
      <c r="I378" s="147"/>
      <c r="J378" s="148"/>
      <c r="K378" s="147"/>
      <c r="L378" s="148"/>
      <c r="M378" s="39"/>
      <c r="N378" s="39"/>
      <c r="O378" s="39"/>
    </row>
    <row r="379" spans="1:15" ht="15.75" customHeight="1" x14ac:dyDescent="0.15">
      <c r="A379" s="76"/>
      <c r="B379" s="76"/>
      <c r="C379" s="76"/>
      <c r="D379" s="102"/>
      <c r="E379" s="76"/>
      <c r="F379" s="76"/>
      <c r="G379" s="76"/>
      <c r="H379" s="76"/>
      <c r="I379" s="147"/>
      <c r="J379" s="148"/>
      <c r="K379" s="147"/>
      <c r="L379" s="148"/>
      <c r="M379" s="39"/>
      <c r="N379" s="39"/>
      <c r="O379" s="39"/>
    </row>
    <row r="380" spans="1:15" ht="15.75" customHeight="1" x14ac:dyDescent="0.15">
      <c r="A380" s="76"/>
      <c r="B380" s="76"/>
      <c r="C380" s="76"/>
      <c r="D380" s="102"/>
      <c r="E380" s="76"/>
      <c r="F380" s="76"/>
      <c r="G380" s="76"/>
      <c r="H380" s="76"/>
      <c r="I380" s="147"/>
      <c r="J380" s="148"/>
      <c r="K380" s="147"/>
      <c r="L380" s="148"/>
      <c r="M380" s="39"/>
      <c r="N380" s="39"/>
      <c r="O380" s="39"/>
    </row>
    <row r="381" spans="1:15" ht="15.75" customHeight="1" x14ac:dyDescent="0.15">
      <c r="A381" s="76"/>
      <c r="B381" s="76"/>
      <c r="C381" s="76"/>
      <c r="D381" s="102"/>
      <c r="E381" s="76"/>
      <c r="F381" s="76"/>
      <c r="G381" s="76"/>
      <c r="H381" s="76"/>
      <c r="I381" s="147"/>
      <c r="J381" s="148"/>
      <c r="K381" s="147"/>
      <c r="L381" s="148"/>
      <c r="M381" s="39"/>
      <c r="N381" s="39"/>
      <c r="O381" s="39"/>
    </row>
    <row r="382" spans="1:15" ht="15.75" customHeight="1" x14ac:dyDescent="0.15">
      <c r="A382" s="76"/>
      <c r="B382" s="76"/>
      <c r="C382" s="76"/>
      <c r="D382" s="102"/>
      <c r="E382" s="76"/>
      <c r="F382" s="76"/>
      <c r="G382" s="76"/>
      <c r="H382" s="76"/>
      <c r="I382" s="147"/>
      <c r="J382" s="148"/>
      <c r="K382" s="147"/>
      <c r="L382" s="148"/>
      <c r="M382" s="39"/>
      <c r="N382" s="39"/>
      <c r="O382" s="39"/>
    </row>
    <row r="383" spans="1:15" ht="15.75" customHeight="1" x14ac:dyDescent="0.15">
      <c r="A383" s="76"/>
      <c r="B383" s="76"/>
      <c r="C383" s="76"/>
      <c r="D383" s="102"/>
      <c r="E383" s="76"/>
      <c r="F383" s="76"/>
      <c r="G383" s="76"/>
      <c r="H383" s="76"/>
      <c r="I383" s="147"/>
      <c r="J383" s="148"/>
      <c r="K383" s="147"/>
      <c r="L383" s="148"/>
      <c r="M383" s="39"/>
      <c r="N383" s="39"/>
      <c r="O383" s="39"/>
    </row>
    <row r="384" spans="1:15" ht="15.75" customHeight="1" x14ac:dyDescent="0.15">
      <c r="A384" s="76"/>
      <c r="B384" s="76"/>
      <c r="C384" s="76"/>
      <c r="D384" s="102"/>
      <c r="E384" s="76"/>
      <c r="F384" s="76"/>
      <c r="G384" s="76"/>
      <c r="H384" s="76"/>
      <c r="I384" s="147"/>
      <c r="J384" s="148"/>
      <c r="K384" s="147"/>
      <c r="L384" s="148"/>
      <c r="M384" s="39"/>
      <c r="N384" s="39"/>
      <c r="O384" s="39"/>
    </row>
    <row r="385" spans="1:15" ht="15.75" customHeight="1" x14ac:dyDescent="0.15">
      <c r="A385" s="76"/>
      <c r="B385" s="76"/>
      <c r="C385" s="76"/>
      <c r="D385" s="102"/>
      <c r="E385" s="76"/>
      <c r="F385" s="76"/>
      <c r="G385" s="76"/>
      <c r="H385" s="76"/>
      <c r="I385" s="147"/>
      <c r="J385" s="148"/>
      <c r="K385" s="147"/>
      <c r="L385" s="148"/>
      <c r="M385" s="39"/>
      <c r="N385" s="39"/>
      <c r="O385" s="39"/>
    </row>
    <row r="386" spans="1:15" ht="15.75" customHeight="1" x14ac:dyDescent="0.15">
      <c r="A386" s="76"/>
      <c r="B386" s="76"/>
      <c r="C386" s="76"/>
      <c r="D386" s="102"/>
      <c r="E386" s="76"/>
      <c r="F386" s="76"/>
      <c r="G386" s="76"/>
      <c r="H386" s="76"/>
      <c r="I386" s="147"/>
      <c r="J386" s="148"/>
      <c r="K386" s="147"/>
      <c r="L386" s="148"/>
      <c r="M386" s="39"/>
      <c r="N386" s="39"/>
      <c r="O386" s="39"/>
    </row>
    <row r="387" spans="1:15" ht="15.75" customHeight="1" x14ac:dyDescent="0.15">
      <c r="A387" s="76"/>
      <c r="B387" s="76"/>
      <c r="C387" s="76"/>
      <c r="D387" s="102"/>
      <c r="E387" s="76"/>
      <c r="F387" s="76"/>
      <c r="G387" s="76"/>
      <c r="H387" s="76"/>
      <c r="I387" s="147"/>
      <c r="J387" s="148"/>
      <c r="K387" s="147"/>
      <c r="L387" s="148"/>
      <c r="M387" s="39"/>
      <c r="N387" s="39"/>
      <c r="O387" s="39"/>
    </row>
    <row r="388" spans="1:15" ht="15.75" customHeight="1" x14ac:dyDescent="0.15">
      <c r="A388" s="76"/>
      <c r="B388" s="76"/>
      <c r="C388" s="76"/>
      <c r="D388" s="102"/>
      <c r="E388" s="76"/>
      <c r="F388" s="76"/>
      <c r="G388" s="76"/>
      <c r="H388" s="76"/>
      <c r="I388" s="147"/>
      <c r="J388" s="148"/>
      <c r="K388" s="147"/>
      <c r="L388" s="148"/>
      <c r="M388" s="39"/>
      <c r="N388" s="39"/>
      <c r="O388" s="39"/>
    </row>
    <row r="389" spans="1:15" ht="15.75" customHeight="1" x14ac:dyDescent="0.15">
      <c r="A389" s="76"/>
      <c r="B389" s="76"/>
      <c r="C389" s="76"/>
      <c r="D389" s="102"/>
      <c r="E389" s="76"/>
      <c r="F389" s="76"/>
      <c r="G389" s="76"/>
      <c r="H389" s="76"/>
      <c r="I389" s="147"/>
      <c r="J389" s="148"/>
      <c r="K389" s="147"/>
      <c r="L389" s="148"/>
      <c r="M389" s="39"/>
      <c r="N389" s="39"/>
      <c r="O389" s="39"/>
    </row>
    <row r="390" spans="1:15" ht="15.75" customHeight="1" x14ac:dyDescent="0.15">
      <c r="A390" s="76"/>
      <c r="B390" s="76"/>
      <c r="C390" s="76"/>
      <c r="D390" s="102"/>
      <c r="E390" s="76"/>
      <c r="F390" s="76"/>
      <c r="G390" s="76"/>
      <c r="H390" s="76"/>
      <c r="I390" s="147"/>
      <c r="J390" s="148"/>
      <c r="K390" s="147"/>
      <c r="L390" s="148"/>
      <c r="M390" s="39"/>
      <c r="N390" s="39"/>
      <c r="O390" s="39"/>
    </row>
    <row r="391" spans="1:15" ht="15.75" customHeight="1" x14ac:dyDescent="0.15">
      <c r="A391" s="76"/>
      <c r="B391" s="76"/>
      <c r="C391" s="76"/>
      <c r="D391" s="102"/>
      <c r="E391" s="76"/>
      <c r="F391" s="76"/>
      <c r="G391" s="76"/>
      <c r="H391" s="76"/>
      <c r="I391" s="147"/>
      <c r="J391" s="148"/>
      <c r="K391" s="147"/>
      <c r="L391" s="148"/>
      <c r="M391" s="39"/>
      <c r="N391" s="39"/>
      <c r="O391" s="39"/>
    </row>
    <row r="392" spans="1:15" ht="15.75" customHeight="1" x14ac:dyDescent="0.15">
      <c r="A392" s="76"/>
      <c r="B392" s="76"/>
      <c r="C392" s="76"/>
      <c r="D392" s="102"/>
      <c r="E392" s="76"/>
      <c r="F392" s="76"/>
      <c r="G392" s="76"/>
      <c r="H392" s="76"/>
      <c r="I392" s="147"/>
      <c r="J392" s="148"/>
      <c r="K392" s="147"/>
      <c r="L392" s="148"/>
      <c r="M392" s="39"/>
      <c r="N392" s="39"/>
      <c r="O392" s="39"/>
    </row>
    <row r="393" spans="1:15" ht="15.75" customHeight="1" x14ac:dyDescent="0.15">
      <c r="A393" s="76"/>
      <c r="B393" s="76"/>
      <c r="C393" s="76"/>
      <c r="D393" s="102"/>
      <c r="E393" s="76"/>
      <c r="F393" s="76"/>
      <c r="G393" s="76"/>
      <c r="H393" s="76"/>
      <c r="I393" s="147"/>
      <c r="J393" s="148"/>
      <c r="K393" s="147"/>
      <c r="L393" s="148"/>
      <c r="M393" s="39"/>
      <c r="N393" s="39"/>
      <c r="O393" s="39"/>
    </row>
    <row r="394" spans="1:15" ht="15.75" customHeight="1" x14ac:dyDescent="0.15">
      <c r="A394" s="76"/>
      <c r="B394" s="76"/>
      <c r="C394" s="76"/>
      <c r="D394" s="102"/>
      <c r="E394" s="76"/>
      <c r="F394" s="76"/>
      <c r="G394" s="76"/>
      <c r="H394" s="76"/>
      <c r="I394" s="147"/>
      <c r="J394" s="148"/>
      <c r="K394" s="147"/>
      <c r="L394" s="148"/>
      <c r="M394" s="39"/>
      <c r="N394" s="39"/>
      <c r="O394" s="39"/>
    </row>
    <row r="395" spans="1:15" ht="15.75" customHeight="1" x14ac:dyDescent="0.15">
      <c r="A395" s="76"/>
      <c r="B395" s="76"/>
      <c r="C395" s="76"/>
      <c r="D395" s="102"/>
      <c r="E395" s="76"/>
      <c r="F395" s="76"/>
      <c r="G395" s="76"/>
      <c r="H395" s="76"/>
      <c r="I395" s="147"/>
      <c r="J395" s="148"/>
      <c r="K395" s="147"/>
      <c r="L395" s="148"/>
      <c r="M395" s="39"/>
      <c r="N395" s="39"/>
      <c r="O395" s="39"/>
    </row>
    <row r="396" spans="1:15" ht="15.75" customHeight="1" x14ac:dyDescent="0.15">
      <c r="A396" s="76"/>
      <c r="B396" s="76"/>
      <c r="C396" s="76"/>
      <c r="D396" s="102"/>
      <c r="E396" s="76"/>
      <c r="F396" s="76"/>
      <c r="G396" s="76"/>
      <c r="H396" s="76"/>
      <c r="I396" s="147"/>
      <c r="J396" s="148"/>
      <c r="K396" s="147"/>
      <c r="L396" s="148"/>
      <c r="M396" s="39"/>
      <c r="N396" s="39"/>
      <c r="O396" s="39"/>
    </row>
    <row r="397" spans="1:15" ht="15.75" customHeight="1" x14ac:dyDescent="0.15">
      <c r="A397" s="76"/>
      <c r="B397" s="76"/>
      <c r="C397" s="76"/>
      <c r="D397" s="102"/>
      <c r="E397" s="76"/>
      <c r="F397" s="76"/>
      <c r="G397" s="76"/>
      <c r="H397" s="76"/>
      <c r="I397" s="147"/>
      <c r="J397" s="148"/>
      <c r="K397" s="147"/>
      <c r="L397" s="148"/>
      <c r="M397" s="39"/>
      <c r="N397" s="39"/>
      <c r="O397" s="39"/>
    </row>
    <row r="398" spans="1:15" ht="15.75" customHeight="1" x14ac:dyDescent="0.15">
      <c r="A398" s="76"/>
      <c r="B398" s="76"/>
      <c r="C398" s="76"/>
      <c r="D398" s="102"/>
      <c r="E398" s="76"/>
      <c r="F398" s="76"/>
      <c r="G398" s="76"/>
      <c r="H398" s="76"/>
      <c r="I398" s="147"/>
      <c r="J398" s="148"/>
      <c r="K398" s="147"/>
      <c r="L398" s="148"/>
      <c r="M398" s="39"/>
      <c r="N398" s="39"/>
      <c r="O398" s="39"/>
    </row>
    <row r="399" spans="1:15" ht="15.75" customHeight="1" x14ac:dyDescent="0.15">
      <c r="A399" s="76"/>
      <c r="B399" s="76"/>
      <c r="C399" s="76"/>
      <c r="D399" s="102"/>
      <c r="E399" s="76"/>
      <c r="F399" s="76"/>
      <c r="G399" s="76"/>
      <c r="H399" s="76"/>
      <c r="I399" s="147"/>
      <c r="J399" s="148"/>
      <c r="K399" s="147"/>
      <c r="L399" s="148"/>
      <c r="M399" s="39"/>
      <c r="N399" s="39"/>
      <c r="O399" s="39"/>
    </row>
    <row r="400" spans="1:15" ht="15.75" customHeight="1" x14ac:dyDescent="0.15">
      <c r="A400" s="76"/>
      <c r="B400" s="76"/>
      <c r="C400" s="76"/>
      <c r="D400" s="102"/>
      <c r="E400" s="76"/>
      <c r="F400" s="76"/>
      <c r="G400" s="76"/>
      <c r="H400" s="76"/>
      <c r="I400" s="147"/>
      <c r="J400" s="148"/>
      <c r="K400" s="147"/>
      <c r="L400" s="148"/>
      <c r="M400" s="39"/>
      <c r="N400" s="39"/>
      <c r="O400" s="39"/>
    </row>
    <row r="401" spans="1:15" ht="15.75" customHeight="1" x14ac:dyDescent="0.15">
      <c r="A401" s="76"/>
      <c r="B401" s="76"/>
      <c r="C401" s="76"/>
      <c r="D401" s="102"/>
      <c r="E401" s="76"/>
      <c r="F401" s="76"/>
      <c r="G401" s="76"/>
      <c r="H401" s="76"/>
      <c r="I401" s="147"/>
      <c r="J401" s="148"/>
      <c r="K401" s="147"/>
      <c r="L401" s="148"/>
      <c r="M401" s="39"/>
      <c r="N401" s="39"/>
      <c r="O401" s="39"/>
    </row>
    <row r="402" spans="1:15" ht="15.75" customHeight="1" x14ac:dyDescent="0.15">
      <c r="A402" s="76"/>
      <c r="B402" s="76"/>
      <c r="C402" s="76"/>
      <c r="D402" s="102"/>
      <c r="E402" s="76"/>
      <c r="F402" s="76"/>
      <c r="G402" s="76"/>
      <c r="H402" s="76"/>
      <c r="I402" s="147"/>
      <c r="J402" s="148"/>
      <c r="K402" s="147"/>
      <c r="L402" s="148"/>
      <c r="M402" s="39"/>
      <c r="N402" s="39"/>
      <c r="O402" s="39"/>
    </row>
    <row r="403" spans="1:15" ht="15.75" customHeight="1" x14ac:dyDescent="0.15">
      <c r="A403" s="76"/>
      <c r="B403" s="76"/>
      <c r="C403" s="76"/>
      <c r="D403" s="102"/>
      <c r="E403" s="76"/>
      <c r="F403" s="76"/>
      <c r="G403" s="76"/>
      <c r="H403" s="76"/>
      <c r="I403" s="147"/>
      <c r="J403" s="148"/>
      <c r="K403" s="147"/>
      <c r="L403" s="148"/>
      <c r="M403" s="39"/>
      <c r="N403" s="39"/>
      <c r="O403" s="39"/>
    </row>
    <row r="404" spans="1:15" ht="15.75" customHeight="1" x14ac:dyDescent="0.15">
      <c r="A404" s="76"/>
      <c r="B404" s="76"/>
      <c r="C404" s="76"/>
      <c r="D404" s="102"/>
      <c r="E404" s="76"/>
      <c r="F404" s="76"/>
      <c r="G404" s="76"/>
      <c r="H404" s="76"/>
      <c r="I404" s="147"/>
      <c r="J404" s="148"/>
      <c r="K404" s="147"/>
      <c r="L404" s="148"/>
      <c r="M404" s="39"/>
      <c r="N404" s="39"/>
      <c r="O404" s="39"/>
    </row>
    <row r="405" spans="1:15" ht="15.75" customHeight="1" x14ac:dyDescent="0.15">
      <c r="A405" s="76"/>
      <c r="B405" s="76"/>
      <c r="C405" s="76"/>
      <c r="D405" s="102"/>
      <c r="E405" s="76"/>
      <c r="F405" s="76"/>
      <c r="G405" s="76"/>
      <c r="H405" s="76"/>
      <c r="I405" s="147"/>
      <c r="J405" s="148"/>
      <c r="K405" s="147"/>
      <c r="L405" s="148"/>
      <c r="M405" s="39"/>
      <c r="N405" s="39"/>
      <c r="O405" s="39"/>
    </row>
    <row r="406" spans="1:15" ht="15.75" customHeight="1" x14ac:dyDescent="0.15">
      <c r="A406" s="76"/>
      <c r="B406" s="76"/>
      <c r="C406" s="76"/>
      <c r="D406" s="102"/>
      <c r="E406" s="76"/>
      <c r="F406" s="76"/>
      <c r="G406" s="76"/>
      <c r="H406" s="76"/>
      <c r="I406" s="147"/>
      <c r="J406" s="148"/>
      <c r="K406" s="147"/>
      <c r="L406" s="148"/>
      <c r="M406" s="39"/>
      <c r="N406" s="39"/>
      <c r="O406" s="39"/>
    </row>
    <row r="407" spans="1:15" ht="15.75" customHeight="1" x14ac:dyDescent="0.15">
      <c r="A407" s="76"/>
      <c r="B407" s="76"/>
      <c r="C407" s="76"/>
      <c r="D407" s="102"/>
      <c r="E407" s="76"/>
      <c r="F407" s="76"/>
      <c r="G407" s="76"/>
      <c r="H407" s="76"/>
      <c r="I407" s="147"/>
      <c r="J407" s="148"/>
      <c r="K407" s="147"/>
      <c r="L407" s="148"/>
      <c r="M407" s="39"/>
      <c r="N407" s="39"/>
      <c r="O407" s="39"/>
    </row>
    <row r="408" spans="1:15" ht="15.75" customHeight="1" x14ac:dyDescent="0.15">
      <c r="A408" s="76"/>
      <c r="B408" s="76"/>
      <c r="C408" s="76"/>
      <c r="D408" s="102"/>
      <c r="E408" s="76"/>
      <c r="F408" s="76"/>
      <c r="G408" s="76"/>
      <c r="H408" s="76"/>
      <c r="I408" s="147"/>
      <c r="J408" s="148"/>
      <c r="K408" s="147"/>
      <c r="L408" s="148"/>
      <c r="M408" s="39"/>
      <c r="N408" s="39"/>
      <c r="O408" s="39"/>
    </row>
    <row r="409" spans="1:15" ht="15.75" customHeight="1" x14ac:dyDescent="0.15">
      <c r="A409" s="76"/>
      <c r="B409" s="76"/>
      <c r="C409" s="76"/>
      <c r="D409" s="102"/>
      <c r="E409" s="76"/>
      <c r="F409" s="76"/>
      <c r="G409" s="76"/>
      <c r="H409" s="76"/>
      <c r="I409" s="147"/>
      <c r="J409" s="148"/>
      <c r="K409" s="147"/>
      <c r="L409" s="148"/>
      <c r="M409" s="39"/>
      <c r="N409" s="39"/>
      <c r="O409" s="39"/>
    </row>
    <row r="410" spans="1:15" ht="15.75" customHeight="1" x14ac:dyDescent="0.15">
      <c r="A410" s="76"/>
      <c r="B410" s="76"/>
      <c r="C410" s="76"/>
      <c r="D410" s="102"/>
      <c r="E410" s="76"/>
      <c r="F410" s="76"/>
      <c r="G410" s="76"/>
      <c r="H410" s="76"/>
      <c r="I410" s="147"/>
      <c r="J410" s="148"/>
      <c r="K410" s="147"/>
      <c r="L410" s="148"/>
      <c r="M410" s="39"/>
      <c r="N410" s="39"/>
      <c r="O410" s="39"/>
    </row>
    <row r="411" spans="1:15" ht="15.75" customHeight="1" x14ac:dyDescent="0.15">
      <c r="A411" s="76"/>
      <c r="B411" s="76"/>
      <c r="C411" s="76"/>
      <c r="D411" s="102"/>
      <c r="E411" s="76"/>
      <c r="F411" s="76"/>
      <c r="G411" s="76"/>
      <c r="H411" s="76"/>
      <c r="I411" s="147"/>
      <c r="J411" s="148"/>
      <c r="K411" s="147"/>
      <c r="L411" s="148"/>
      <c r="M411" s="39"/>
      <c r="N411" s="39"/>
      <c r="O411" s="39"/>
    </row>
    <row r="412" spans="1:15" ht="15.75" customHeight="1" x14ac:dyDescent="0.15">
      <c r="A412" s="76"/>
      <c r="B412" s="76"/>
      <c r="C412" s="76"/>
      <c r="D412" s="102"/>
      <c r="E412" s="76"/>
      <c r="F412" s="76"/>
      <c r="G412" s="76"/>
      <c r="H412" s="76"/>
      <c r="I412" s="147"/>
      <c r="J412" s="148"/>
      <c r="K412" s="147"/>
      <c r="L412" s="148"/>
      <c r="M412" s="39"/>
      <c r="N412" s="39"/>
      <c r="O412" s="39"/>
    </row>
    <row r="413" spans="1:15" ht="15.75" customHeight="1" x14ac:dyDescent="0.15">
      <c r="A413" s="76"/>
      <c r="B413" s="76"/>
      <c r="C413" s="76"/>
      <c r="D413" s="102"/>
      <c r="E413" s="76"/>
      <c r="F413" s="76"/>
      <c r="G413" s="76"/>
      <c r="H413" s="76"/>
      <c r="I413" s="147"/>
      <c r="J413" s="148"/>
      <c r="K413" s="147"/>
      <c r="L413" s="148"/>
      <c r="M413" s="39"/>
      <c r="N413" s="39"/>
      <c r="O413" s="39"/>
    </row>
    <row r="414" spans="1:15" ht="15.75" customHeight="1" x14ac:dyDescent="0.15">
      <c r="A414" s="76"/>
      <c r="B414" s="76"/>
      <c r="C414" s="76"/>
      <c r="D414" s="102"/>
      <c r="E414" s="76"/>
      <c r="F414" s="76"/>
      <c r="G414" s="76"/>
      <c r="H414" s="76"/>
      <c r="I414" s="147"/>
      <c r="J414" s="148"/>
      <c r="K414" s="147"/>
      <c r="L414" s="148"/>
      <c r="M414" s="39"/>
      <c r="N414" s="39"/>
      <c r="O414" s="39"/>
    </row>
    <row r="415" spans="1:15" ht="15.75" customHeight="1" x14ac:dyDescent="0.15">
      <c r="A415" s="76"/>
      <c r="B415" s="76"/>
      <c r="C415" s="76"/>
      <c r="D415" s="102"/>
      <c r="E415" s="76"/>
      <c r="F415" s="76"/>
      <c r="G415" s="76"/>
      <c r="H415" s="76"/>
      <c r="I415" s="147"/>
      <c r="J415" s="148"/>
      <c r="K415" s="147"/>
      <c r="L415" s="148"/>
      <c r="M415" s="39"/>
      <c r="N415" s="39"/>
      <c r="O415" s="39"/>
    </row>
    <row r="416" spans="1:15" ht="15.75" customHeight="1" x14ac:dyDescent="0.15">
      <c r="A416" s="76"/>
      <c r="B416" s="76"/>
      <c r="C416" s="76"/>
      <c r="D416" s="102"/>
      <c r="E416" s="76"/>
      <c r="F416" s="76"/>
      <c r="G416" s="76"/>
      <c r="H416" s="76"/>
      <c r="I416" s="147"/>
      <c r="J416" s="148"/>
      <c r="K416" s="147"/>
      <c r="L416" s="148"/>
      <c r="M416" s="39"/>
      <c r="N416" s="39"/>
      <c r="O416" s="39"/>
    </row>
    <row r="417" spans="1:15" ht="15.75" customHeight="1" x14ac:dyDescent="0.15">
      <c r="A417" s="76"/>
      <c r="B417" s="76"/>
      <c r="C417" s="76"/>
      <c r="D417" s="102"/>
      <c r="E417" s="76"/>
      <c r="F417" s="76"/>
      <c r="G417" s="76"/>
      <c r="H417" s="76"/>
      <c r="I417" s="147"/>
      <c r="J417" s="148"/>
      <c r="K417" s="147"/>
      <c r="L417" s="148"/>
      <c r="M417" s="39"/>
      <c r="N417" s="39"/>
      <c r="O417" s="39"/>
    </row>
    <row r="418" spans="1:15" ht="15.75" customHeight="1" x14ac:dyDescent="0.15">
      <c r="A418" s="76"/>
      <c r="B418" s="76"/>
      <c r="C418" s="76"/>
      <c r="D418" s="102"/>
      <c r="E418" s="76"/>
      <c r="F418" s="76"/>
      <c r="G418" s="76"/>
      <c r="H418" s="76"/>
      <c r="I418" s="147"/>
      <c r="J418" s="148"/>
      <c r="K418" s="147"/>
      <c r="L418" s="148"/>
      <c r="M418" s="39"/>
      <c r="N418" s="39"/>
      <c r="O418" s="39"/>
    </row>
    <row r="419" spans="1:15" ht="15.75" customHeight="1" x14ac:dyDescent="0.15">
      <c r="A419" s="76"/>
      <c r="B419" s="76"/>
      <c r="C419" s="76"/>
      <c r="D419" s="102"/>
      <c r="E419" s="76"/>
      <c r="F419" s="76"/>
      <c r="G419" s="76"/>
      <c r="H419" s="76"/>
      <c r="I419" s="147"/>
      <c r="J419" s="148"/>
      <c r="K419" s="147"/>
      <c r="L419" s="148"/>
      <c r="M419" s="39"/>
      <c r="N419" s="39"/>
      <c r="O419" s="39"/>
    </row>
    <row r="420" spans="1:15" ht="15.75" customHeight="1" x14ac:dyDescent="0.15">
      <c r="A420" s="76"/>
      <c r="B420" s="76"/>
      <c r="C420" s="76"/>
      <c r="D420" s="102"/>
      <c r="E420" s="76"/>
      <c r="F420" s="76"/>
      <c r="G420" s="76"/>
      <c r="H420" s="76"/>
      <c r="I420" s="147"/>
      <c r="J420" s="148"/>
      <c r="K420" s="147"/>
      <c r="L420" s="148"/>
      <c r="M420" s="39"/>
      <c r="N420" s="39"/>
      <c r="O420" s="39"/>
    </row>
    <row r="421" spans="1:15" ht="15.75" customHeight="1" x14ac:dyDescent="0.15">
      <c r="A421" s="76"/>
      <c r="B421" s="76"/>
      <c r="C421" s="76"/>
      <c r="D421" s="102"/>
      <c r="E421" s="76"/>
      <c r="F421" s="76"/>
      <c r="G421" s="76"/>
      <c r="H421" s="76"/>
      <c r="I421" s="147"/>
      <c r="J421" s="148"/>
      <c r="K421" s="147"/>
      <c r="L421" s="148"/>
      <c r="M421" s="39"/>
      <c r="N421" s="39"/>
      <c r="O421" s="39"/>
    </row>
    <row r="422" spans="1:15" ht="15.75" customHeight="1" x14ac:dyDescent="0.15">
      <c r="A422" s="76"/>
      <c r="B422" s="76"/>
      <c r="C422" s="76"/>
      <c r="D422" s="102"/>
      <c r="E422" s="76"/>
      <c r="F422" s="76"/>
      <c r="G422" s="76"/>
      <c r="H422" s="76"/>
      <c r="I422" s="147"/>
      <c r="J422" s="148"/>
      <c r="K422" s="147"/>
      <c r="L422" s="148"/>
      <c r="M422" s="39"/>
      <c r="N422" s="39"/>
      <c r="O422" s="39"/>
    </row>
    <row r="423" spans="1:15" ht="15.75" customHeight="1" x14ac:dyDescent="0.15">
      <c r="A423" s="76"/>
      <c r="B423" s="76"/>
      <c r="C423" s="76"/>
      <c r="D423" s="102"/>
      <c r="E423" s="76"/>
      <c r="F423" s="76"/>
      <c r="G423" s="76"/>
      <c r="H423" s="76"/>
      <c r="I423" s="147"/>
      <c r="J423" s="148"/>
      <c r="K423" s="147"/>
      <c r="L423" s="148"/>
      <c r="M423" s="39"/>
      <c r="N423" s="39"/>
      <c r="O423" s="39"/>
    </row>
    <row r="424" spans="1:15" ht="15.75" customHeight="1" x14ac:dyDescent="0.15">
      <c r="A424" s="76"/>
      <c r="B424" s="76"/>
      <c r="C424" s="76"/>
      <c r="D424" s="102"/>
      <c r="E424" s="76"/>
      <c r="F424" s="76"/>
      <c r="G424" s="76"/>
      <c r="H424" s="76"/>
      <c r="I424" s="147"/>
      <c r="J424" s="148"/>
      <c r="K424" s="147"/>
      <c r="L424" s="148"/>
      <c r="M424" s="39"/>
      <c r="N424" s="39"/>
      <c r="O424" s="39"/>
    </row>
    <row r="425" spans="1:15" ht="15.75" customHeight="1" x14ac:dyDescent="0.15">
      <c r="A425" s="76"/>
      <c r="B425" s="76"/>
      <c r="C425" s="76"/>
      <c r="D425" s="102"/>
      <c r="E425" s="76"/>
      <c r="F425" s="76"/>
      <c r="G425" s="76"/>
      <c r="H425" s="76"/>
      <c r="I425" s="147"/>
      <c r="J425" s="148"/>
      <c r="K425" s="147"/>
      <c r="L425" s="148"/>
      <c r="M425" s="39"/>
      <c r="N425" s="39"/>
      <c r="O425" s="39"/>
    </row>
    <row r="426" spans="1:15" ht="15.75" customHeight="1" x14ac:dyDescent="0.15">
      <c r="A426" s="76"/>
      <c r="B426" s="76"/>
      <c r="C426" s="76"/>
      <c r="D426" s="102"/>
      <c r="E426" s="76"/>
      <c r="F426" s="76"/>
      <c r="G426" s="76"/>
      <c r="H426" s="76"/>
      <c r="I426" s="147"/>
      <c r="J426" s="148"/>
      <c r="K426" s="147"/>
      <c r="L426" s="148"/>
      <c r="M426" s="39"/>
      <c r="N426" s="39"/>
      <c r="O426" s="39"/>
    </row>
    <row r="427" spans="1:15" ht="15.75" customHeight="1" x14ac:dyDescent="0.15">
      <c r="A427" s="76"/>
      <c r="B427" s="76"/>
      <c r="C427" s="76"/>
      <c r="D427" s="102"/>
      <c r="E427" s="76"/>
      <c r="F427" s="76"/>
      <c r="G427" s="76"/>
      <c r="H427" s="76"/>
      <c r="I427" s="147"/>
      <c r="J427" s="148"/>
      <c r="K427" s="147"/>
      <c r="L427" s="148"/>
      <c r="M427" s="39"/>
      <c r="N427" s="39"/>
      <c r="O427" s="39"/>
    </row>
    <row r="428" spans="1:15" ht="15.75" customHeight="1" x14ac:dyDescent="0.15">
      <c r="A428" s="76"/>
      <c r="B428" s="76"/>
      <c r="C428" s="76"/>
      <c r="D428" s="102"/>
      <c r="E428" s="76"/>
      <c r="F428" s="76"/>
      <c r="G428" s="76"/>
      <c r="H428" s="76"/>
      <c r="I428" s="147"/>
      <c r="J428" s="148"/>
      <c r="K428" s="147"/>
      <c r="L428" s="148"/>
      <c r="M428" s="39"/>
      <c r="N428" s="39"/>
      <c r="O428" s="39"/>
    </row>
    <row r="429" spans="1:15" ht="15.75" customHeight="1" x14ac:dyDescent="0.15">
      <c r="A429" s="76"/>
      <c r="B429" s="76"/>
      <c r="C429" s="76"/>
      <c r="D429" s="102"/>
      <c r="E429" s="76"/>
      <c r="F429" s="76"/>
      <c r="G429" s="76"/>
      <c r="H429" s="76"/>
      <c r="I429" s="147"/>
      <c r="J429" s="148"/>
      <c r="K429" s="147"/>
      <c r="L429" s="148"/>
      <c r="M429" s="39"/>
      <c r="N429" s="39"/>
      <c r="O429" s="39"/>
    </row>
    <row r="430" spans="1:15" ht="15.75" customHeight="1" x14ac:dyDescent="0.15">
      <c r="A430" s="76"/>
      <c r="B430" s="76"/>
      <c r="C430" s="76"/>
      <c r="D430" s="102"/>
      <c r="E430" s="76"/>
      <c r="F430" s="76"/>
      <c r="G430" s="76"/>
      <c r="H430" s="76"/>
      <c r="I430" s="147"/>
      <c r="J430" s="148"/>
      <c r="K430" s="147"/>
      <c r="L430" s="148"/>
      <c r="M430" s="39"/>
      <c r="N430" s="39"/>
      <c r="O430" s="39"/>
    </row>
    <row r="431" spans="1:15" ht="15.75" customHeight="1" x14ac:dyDescent="0.15">
      <c r="A431" s="76"/>
      <c r="B431" s="76"/>
      <c r="C431" s="76"/>
      <c r="D431" s="102"/>
      <c r="E431" s="76"/>
      <c r="F431" s="76"/>
      <c r="G431" s="76"/>
      <c r="H431" s="76"/>
      <c r="I431" s="147"/>
      <c r="J431" s="148"/>
      <c r="K431" s="147"/>
      <c r="L431" s="148"/>
      <c r="M431" s="39"/>
      <c r="N431" s="39"/>
      <c r="O431" s="39"/>
    </row>
    <row r="432" spans="1:15" ht="15.75" customHeight="1" x14ac:dyDescent="0.15">
      <c r="A432" s="76"/>
      <c r="B432" s="76"/>
      <c r="C432" s="76"/>
      <c r="D432" s="102"/>
      <c r="E432" s="76"/>
      <c r="F432" s="76"/>
      <c r="G432" s="76"/>
      <c r="H432" s="76"/>
      <c r="I432" s="147"/>
      <c r="J432" s="148"/>
      <c r="K432" s="147"/>
      <c r="L432" s="148"/>
      <c r="M432" s="39"/>
      <c r="N432" s="39"/>
      <c r="O432" s="39"/>
    </row>
    <row r="433" spans="1:15" ht="15.75" customHeight="1" x14ac:dyDescent="0.15">
      <c r="A433" s="76"/>
      <c r="B433" s="76"/>
      <c r="C433" s="76"/>
      <c r="D433" s="102"/>
      <c r="E433" s="76"/>
      <c r="F433" s="76"/>
      <c r="G433" s="76"/>
      <c r="H433" s="76"/>
      <c r="I433" s="147"/>
      <c r="J433" s="148"/>
      <c r="K433" s="147"/>
      <c r="L433" s="148"/>
      <c r="M433" s="39"/>
      <c r="N433" s="39"/>
      <c r="O433" s="39"/>
    </row>
    <row r="434" spans="1:15" ht="15.75" customHeight="1" x14ac:dyDescent="0.15">
      <c r="A434" s="76"/>
      <c r="B434" s="76"/>
      <c r="C434" s="76"/>
      <c r="D434" s="102"/>
      <c r="E434" s="76"/>
      <c r="F434" s="76"/>
      <c r="G434" s="76"/>
      <c r="H434" s="76"/>
      <c r="I434" s="147"/>
      <c r="J434" s="148"/>
      <c r="K434" s="147"/>
      <c r="L434" s="148"/>
      <c r="M434" s="39"/>
      <c r="N434" s="39"/>
      <c r="O434" s="39"/>
    </row>
    <row r="435" spans="1:15" ht="15.75" customHeight="1" x14ac:dyDescent="0.15">
      <c r="A435" s="76"/>
      <c r="B435" s="76"/>
      <c r="C435" s="76"/>
      <c r="D435" s="102"/>
      <c r="E435" s="76"/>
      <c r="F435" s="76"/>
      <c r="G435" s="76"/>
      <c r="H435" s="76"/>
      <c r="I435" s="147"/>
      <c r="J435" s="148"/>
      <c r="K435" s="147"/>
      <c r="L435" s="148"/>
      <c r="M435" s="39"/>
      <c r="N435" s="39"/>
      <c r="O435" s="39"/>
    </row>
    <row r="436" spans="1:15" ht="15.75" customHeight="1" x14ac:dyDescent="0.15">
      <c r="A436" s="76"/>
      <c r="B436" s="76"/>
      <c r="C436" s="76"/>
      <c r="D436" s="102"/>
      <c r="E436" s="76"/>
      <c r="F436" s="76"/>
      <c r="G436" s="76"/>
      <c r="H436" s="76"/>
      <c r="I436" s="147"/>
      <c r="J436" s="148"/>
      <c r="K436" s="147"/>
      <c r="L436" s="148"/>
      <c r="M436" s="39"/>
      <c r="N436" s="39"/>
      <c r="O436" s="39"/>
    </row>
    <row r="437" spans="1:15" ht="15.75" customHeight="1" x14ac:dyDescent="0.15">
      <c r="A437" s="76"/>
      <c r="B437" s="76"/>
      <c r="C437" s="76"/>
      <c r="D437" s="102"/>
      <c r="E437" s="76"/>
      <c r="F437" s="76"/>
      <c r="G437" s="76"/>
      <c r="H437" s="76"/>
      <c r="I437" s="147"/>
      <c r="J437" s="148"/>
      <c r="K437" s="147"/>
      <c r="L437" s="148"/>
      <c r="M437" s="39"/>
      <c r="N437" s="39"/>
      <c r="O437" s="39"/>
    </row>
    <row r="438" spans="1:15" ht="15.75" customHeight="1" x14ac:dyDescent="0.15">
      <c r="A438" s="76"/>
      <c r="B438" s="76"/>
      <c r="C438" s="76"/>
      <c r="D438" s="102"/>
      <c r="E438" s="76"/>
      <c r="F438" s="76"/>
      <c r="G438" s="76"/>
      <c r="H438" s="76"/>
      <c r="I438" s="147"/>
      <c r="J438" s="148"/>
      <c r="K438" s="147"/>
      <c r="L438" s="148"/>
      <c r="M438" s="39"/>
      <c r="N438" s="39"/>
      <c r="O438" s="39"/>
    </row>
    <row r="439" spans="1:15" ht="15.75" customHeight="1" x14ac:dyDescent="0.15">
      <c r="A439" s="76"/>
      <c r="B439" s="76"/>
      <c r="C439" s="76"/>
      <c r="D439" s="102"/>
      <c r="E439" s="76"/>
      <c r="F439" s="76"/>
      <c r="G439" s="76"/>
      <c r="H439" s="76"/>
      <c r="I439" s="147"/>
      <c r="J439" s="148"/>
      <c r="K439" s="147"/>
      <c r="L439" s="148"/>
      <c r="M439" s="39"/>
      <c r="N439" s="39"/>
      <c r="O439" s="39"/>
    </row>
    <row r="440" spans="1:15" ht="15.75" customHeight="1" x14ac:dyDescent="0.15">
      <c r="A440" s="76"/>
      <c r="B440" s="76"/>
      <c r="C440" s="76"/>
      <c r="D440" s="102"/>
      <c r="E440" s="76"/>
      <c r="F440" s="76"/>
      <c r="G440" s="76"/>
      <c r="H440" s="76"/>
      <c r="I440" s="147"/>
      <c r="J440" s="148"/>
      <c r="K440" s="147"/>
      <c r="L440" s="148"/>
      <c r="M440" s="39"/>
      <c r="N440" s="39"/>
      <c r="O440" s="39"/>
    </row>
    <row r="441" spans="1:15" ht="15.75" customHeight="1" x14ac:dyDescent="0.15">
      <c r="A441" s="76"/>
      <c r="B441" s="76"/>
      <c r="C441" s="76"/>
      <c r="D441" s="102"/>
      <c r="E441" s="76"/>
      <c r="F441" s="76"/>
      <c r="G441" s="76"/>
      <c r="H441" s="76"/>
      <c r="I441" s="147"/>
      <c r="J441" s="148"/>
      <c r="K441" s="147"/>
      <c r="L441" s="148"/>
      <c r="M441" s="39"/>
      <c r="N441" s="39"/>
      <c r="O441" s="39"/>
    </row>
    <row r="442" spans="1:15" ht="15.75" customHeight="1" x14ac:dyDescent="0.15">
      <c r="A442" s="76"/>
      <c r="B442" s="76"/>
      <c r="C442" s="76"/>
      <c r="D442" s="102"/>
      <c r="E442" s="76"/>
      <c r="F442" s="76"/>
      <c r="G442" s="76"/>
      <c r="H442" s="76"/>
      <c r="I442" s="147"/>
      <c r="J442" s="148"/>
      <c r="K442" s="147"/>
      <c r="L442" s="148"/>
      <c r="M442" s="39"/>
      <c r="N442" s="39"/>
      <c r="O442" s="39"/>
    </row>
    <row r="443" spans="1:15" ht="15.75" customHeight="1" x14ac:dyDescent="0.15">
      <c r="A443" s="76"/>
      <c r="B443" s="76"/>
      <c r="C443" s="76"/>
      <c r="D443" s="102"/>
      <c r="E443" s="76"/>
      <c r="F443" s="76"/>
      <c r="G443" s="76"/>
      <c r="H443" s="76"/>
      <c r="I443" s="147"/>
      <c r="J443" s="148"/>
      <c r="K443" s="147"/>
      <c r="L443" s="148"/>
      <c r="M443" s="39"/>
      <c r="N443" s="39"/>
      <c r="O443" s="39"/>
    </row>
    <row r="444" spans="1:15" ht="15.75" customHeight="1" x14ac:dyDescent="0.15">
      <c r="A444" s="76"/>
      <c r="B444" s="76"/>
      <c r="C444" s="76"/>
      <c r="D444" s="102"/>
      <c r="E444" s="76"/>
      <c r="F444" s="76"/>
      <c r="G444" s="76"/>
      <c r="H444" s="76"/>
      <c r="I444" s="147"/>
      <c r="J444" s="148"/>
      <c r="K444" s="147"/>
      <c r="L444" s="148"/>
      <c r="M444" s="39"/>
      <c r="N444" s="39"/>
      <c r="O444" s="39"/>
    </row>
    <row r="445" spans="1:15" ht="15.75" customHeight="1" x14ac:dyDescent="0.15">
      <c r="A445" s="76"/>
      <c r="B445" s="76"/>
      <c r="C445" s="76"/>
      <c r="D445" s="102"/>
      <c r="E445" s="76"/>
      <c r="F445" s="76"/>
      <c r="G445" s="76"/>
      <c r="H445" s="76"/>
      <c r="I445" s="147"/>
      <c r="J445" s="148"/>
      <c r="K445" s="147"/>
      <c r="L445" s="148"/>
      <c r="M445" s="39"/>
      <c r="N445" s="39"/>
      <c r="O445" s="39"/>
    </row>
    <row r="446" spans="1:15" ht="15.75" customHeight="1" x14ac:dyDescent="0.15">
      <c r="A446" s="76"/>
      <c r="B446" s="76"/>
      <c r="C446" s="76"/>
      <c r="D446" s="102"/>
      <c r="E446" s="76"/>
      <c r="F446" s="76"/>
      <c r="G446" s="76"/>
      <c r="H446" s="76"/>
      <c r="I446" s="147"/>
      <c r="J446" s="148"/>
      <c r="K446" s="147"/>
      <c r="L446" s="148"/>
      <c r="M446" s="39"/>
      <c r="N446" s="39"/>
      <c r="O446" s="39"/>
    </row>
    <row r="447" spans="1:15" ht="15.75" customHeight="1" x14ac:dyDescent="0.15">
      <c r="A447" s="76"/>
      <c r="B447" s="76"/>
      <c r="C447" s="76"/>
      <c r="D447" s="102"/>
      <c r="E447" s="76"/>
      <c r="F447" s="76"/>
      <c r="G447" s="76"/>
      <c r="H447" s="76"/>
      <c r="I447" s="147"/>
      <c r="J447" s="148"/>
      <c r="K447" s="147"/>
      <c r="L447" s="148"/>
      <c r="M447" s="39"/>
      <c r="N447" s="39"/>
      <c r="O447" s="39"/>
    </row>
    <row r="448" spans="1:15" ht="15.75" customHeight="1" x14ac:dyDescent="0.15">
      <c r="A448" s="76"/>
      <c r="B448" s="76"/>
      <c r="C448" s="76"/>
      <c r="D448" s="102"/>
      <c r="E448" s="76"/>
      <c r="F448" s="76"/>
      <c r="G448" s="76"/>
      <c r="H448" s="76"/>
      <c r="I448" s="147"/>
      <c r="J448" s="148"/>
      <c r="K448" s="147"/>
      <c r="L448" s="148"/>
      <c r="M448" s="39"/>
      <c r="N448" s="39"/>
      <c r="O448" s="39"/>
    </row>
    <row r="449" spans="1:15" ht="15.75" customHeight="1" x14ac:dyDescent="0.15">
      <c r="A449" s="76"/>
      <c r="B449" s="76"/>
      <c r="C449" s="76"/>
      <c r="D449" s="102"/>
      <c r="E449" s="76"/>
      <c r="F449" s="76"/>
      <c r="G449" s="76"/>
      <c r="H449" s="76"/>
      <c r="I449" s="147"/>
      <c r="J449" s="148"/>
      <c r="K449" s="147"/>
      <c r="L449" s="148"/>
      <c r="M449" s="39"/>
      <c r="N449" s="39"/>
      <c r="O449" s="39"/>
    </row>
    <row r="450" spans="1:15" ht="15.75" customHeight="1" x14ac:dyDescent="0.15">
      <c r="A450" s="76"/>
      <c r="B450" s="76"/>
      <c r="C450" s="76"/>
      <c r="D450" s="102"/>
      <c r="E450" s="76"/>
      <c r="F450" s="76"/>
      <c r="G450" s="76"/>
      <c r="H450" s="76"/>
      <c r="I450" s="147"/>
      <c r="J450" s="148"/>
      <c r="K450" s="147"/>
      <c r="L450" s="148"/>
      <c r="M450" s="39"/>
      <c r="N450" s="39"/>
      <c r="O450" s="39"/>
    </row>
    <row r="451" spans="1:15" ht="15.75" customHeight="1" x14ac:dyDescent="0.15">
      <c r="A451" s="76"/>
      <c r="B451" s="76"/>
      <c r="C451" s="76"/>
      <c r="D451" s="102"/>
      <c r="E451" s="76"/>
      <c r="F451" s="76"/>
      <c r="G451" s="76"/>
      <c r="H451" s="76"/>
      <c r="I451" s="147"/>
      <c r="J451" s="148"/>
      <c r="K451" s="147"/>
      <c r="L451" s="148"/>
      <c r="M451" s="39"/>
      <c r="N451" s="39"/>
      <c r="O451" s="39"/>
    </row>
    <row r="452" spans="1:15" ht="15.75" customHeight="1" x14ac:dyDescent="0.15">
      <c r="A452" s="76"/>
      <c r="B452" s="76"/>
      <c r="C452" s="76"/>
      <c r="D452" s="102"/>
      <c r="E452" s="76"/>
      <c r="F452" s="76"/>
      <c r="G452" s="76"/>
      <c r="H452" s="76"/>
      <c r="I452" s="147"/>
      <c r="J452" s="148"/>
      <c r="K452" s="147"/>
      <c r="L452" s="148"/>
      <c r="M452" s="39"/>
      <c r="N452" s="39"/>
      <c r="O452" s="39"/>
    </row>
    <row r="453" spans="1:15" ht="15.75" customHeight="1" x14ac:dyDescent="0.15">
      <c r="A453" s="76"/>
      <c r="B453" s="76"/>
      <c r="C453" s="76"/>
      <c r="D453" s="102"/>
      <c r="E453" s="76"/>
      <c r="F453" s="76"/>
      <c r="G453" s="76"/>
      <c r="H453" s="76"/>
      <c r="I453" s="147"/>
      <c r="J453" s="148"/>
      <c r="K453" s="147"/>
      <c r="L453" s="148"/>
      <c r="M453" s="39"/>
      <c r="N453" s="39"/>
      <c r="O453" s="39"/>
    </row>
    <row r="454" spans="1:15" ht="15.75" customHeight="1" x14ac:dyDescent="0.15">
      <c r="A454" s="76"/>
      <c r="B454" s="76"/>
      <c r="C454" s="76"/>
      <c r="D454" s="102"/>
      <c r="E454" s="76"/>
      <c r="F454" s="76"/>
      <c r="G454" s="76"/>
      <c r="H454" s="76"/>
      <c r="I454" s="147"/>
      <c r="J454" s="148"/>
      <c r="K454" s="147"/>
      <c r="L454" s="148"/>
      <c r="M454" s="39"/>
      <c r="N454" s="39"/>
      <c r="O454" s="39"/>
    </row>
    <row r="455" spans="1:15" ht="15.75" customHeight="1" x14ac:dyDescent="0.15">
      <c r="A455" s="76"/>
      <c r="B455" s="76"/>
      <c r="C455" s="76"/>
      <c r="D455" s="102"/>
      <c r="E455" s="76"/>
      <c r="F455" s="76"/>
      <c r="G455" s="76"/>
      <c r="H455" s="76"/>
      <c r="I455" s="147"/>
      <c r="J455" s="148"/>
      <c r="K455" s="147"/>
      <c r="L455" s="148"/>
      <c r="M455" s="39"/>
      <c r="N455" s="39"/>
      <c r="O455" s="39"/>
    </row>
    <row r="456" spans="1:15" ht="15.75" customHeight="1" x14ac:dyDescent="0.15">
      <c r="A456" s="76"/>
      <c r="B456" s="76"/>
      <c r="C456" s="76"/>
      <c r="D456" s="102"/>
      <c r="E456" s="76"/>
      <c r="F456" s="76"/>
      <c r="G456" s="76"/>
      <c r="H456" s="76"/>
      <c r="I456" s="147"/>
      <c r="J456" s="148"/>
      <c r="K456" s="147"/>
      <c r="L456" s="148"/>
      <c r="M456" s="39"/>
      <c r="N456" s="39"/>
      <c r="O456" s="39"/>
    </row>
    <row r="457" spans="1:15" ht="15.75" customHeight="1" x14ac:dyDescent="0.15">
      <c r="A457" s="76"/>
      <c r="B457" s="76"/>
      <c r="C457" s="76"/>
      <c r="D457" s="102"/>
      <c r="E457" s="76"/>
      <c r="F457" s="76"/>
      <c r="G457" s="76"/>
      <c r="H457" s="76"/>
      <c r="I457" s="147"/>
      <c r="J457" s="148"/>
      <c r="K457" s="147"/>
      <c r="L457" s="148"/>
      <c r="M457" s="39"/>
      <c r="N457" s="39"/>
      <c r="O457" s="39"/>
    </row>
    <row r="458" spans="1:15" ht="15.75" customHeight="1" x14ac:dyDescent="0.15">
      <c r="A458" s="76"/>
      <c r="B458" s="76"/>
      <c r="C458" s="76"/>
      <c r="D458" s="102"/>
      <c r="E458" s="76"/>
      <c r="F458" s="76"/>
      <c r="G458" s="76"/>
      <c r="H458" s="76"/>
      <c r="I458" s="147"/>
      <c r="J458" s="148"/>
      <c r="K458" s="147"/>
      <c r="L458" s="148"/>
      <c r="M458" s="39"/>
      <c r="N458" s="39"/>
      <c r="O458" s="39"/>
    </row>
    <row r="459" spans="1:15" ht="15.75" customHeight="1" x14ac:dyDescent="0.15">
      <c r="A459" s="76"/>
      <c r="B459" s="76"/>
      <c r="C459" s="76"/>
      <c r="D459" s="102"/>
      <c r="E459" s="76"/>
      <c r="F459" s="76"/>
      <c r="G459" s="76"/>
      <c r="H459" s="76"/>
      <c r="I459" s="147"/>
      <c r="J459" s="148"/>
      <c r="K459" s="147"/>
      <c r="L459" s="148"/>
      <c r="M459" s="39"/>
      <c r="N459" s="39"/>
      <c r="O459" s="39"/>
    </row>
    <row r="460" spans="1:15" ht="15.75" customHeight="1" x14ac:dyDescent="0.15">
      <c r="A460" s="76"/>
      <c r="B460" s="76"/>
      <c r="C460" s="76"/>
      <c r="D460" s="102"/>
      <c r="E460" s="76"/>
      <c r="F460" s="76"/>
      <c r="G460" s="76"/>
      <c r="H460" s="76"/>
      <c r="I460" s="147"/>
      <c r="J460" s="148"/>
      <c r="K460" s="147"/>
      <c r="L460" s="148"/>
      <c r="M460" s="39"/>
      <c r="N460" s="39"/>
      <c r="O460" s="39"/>
    </row>
    <row r="461" spans="1:15" ht="15.75" customHeight="1" x14ac:dyDescent="0.15">
      <c r="A461" s="76"/>
      <c r="B461" s="76"/>
      <c r="C461" s="76"/>
      <c r="D461" s="102"/>
      <c r="E461" s="76"/>
      <c r="F461" s="76"/>
      <c r="G461" s="76"/>
      <c r="H461" s="76"/>
      <c r="I461" s="147"/>
      <c r="J461" s="148"/>
      <c r="K461" s="147"/>
      <c r="L461" s="148"/>
      <c r="M461" s="39"/>
      <c r="N461" s="39"/>
      <c r="O461" s="39"/>
    </row>
    <row r="462" spans="1:15" ht="15.75" customHeight="1" x14ac:dyDescent="0.15">
      <c r="A462" s="76"/>
      <c r="B462" s="76"/>
      <c r="C462" s="76"/>
      <c r="D462" s="102"/>
      <c r="E462" s="76"/>
      <c r="F462" s="76"/>
      <c r="G462" s="76"/>
      <c r="H462" s="76"/>
      <c r="I462" s="147"/>
      <c r="J462" s="148"/>
      <c r="K462" s="147"/>
      <c r="L462" s="148"/>
      <c r="M462" s="39"/>
      <c r="N462" s="39"/>
      <c r="O462" s="39"/>
    </row>
    <row r="463" spans="1:15" ht="15.75" customHeight="1" x14ac:dyDescent="0.15">
      <c r="A463" s="76"/>
      <c r="B463" s="76"/>
      <c r="C463" s="76"/>
      <c r="D463" s="102"/>
      <c r="E463" s="76"/>
      <c r="F463" s="76"/>
      <c r="G463" s="76"/>
      <c r="H463" s="76"/>
      <c r="I463" s="147"/>
      <c r="J463" s="148"/>
      <c r="K463" s="147"/>
      <c r="L463" s="148"/>
      <c r="M463" s="39"/>
      <c r="N463" s="39"/>
      <c r="O463" s="39"/>
    </row>
    <row r="464" spans="1:15" ht="15.75" customHeight="1" x14ac:dyDescent="0.15">
      <c r="A464" s="76"/>
      <c r="B464" s="76"/>
      <c r="C464" s="76"/>
      <c r="D464" s="102"/>
      <c r="E464" s="76"/>
      <c r="F464" s="76"/>
      <c r="G464" s="76"/>
      <c r="H464" s="76"/>
      <c r="I464" s="147"/>
      <c r="J464" s="148"/>
      <c r="K464" s="147"/>
      <c r="L464" s="148"/>
      <c r="M464" s="39"/>
      <c r="N464" s="39"/>
      <c r="O464" s="39"/>
    </row>
    <row r="465" spans="1:15" ht="15.75" customHeight="1" x14ac:dyDescent="0.15">
      <c r="A465" s="76"/>
      <c r="B465" s="76"/>
      <c r="C465" s="76"/>
      <c r="D465" s="102"/>
      <c r="E465" s="76"/>
      <c r="F465" s="76"/>
      <c r="G465" s="76"/>
      <c r="H465" s="76"/>
      <c r="I465" s="147"/>
      <c r="J465" s="148"/>
      <c r="K465" s="147"/>
      <c r="L465" s="148"/>
      <c r="M465" s="39"/>
      <c r="N465" s="39"/>
      <c r="O465" s="39"/>
    </row>
    <row r="466" spans="1:15" ht="15.75" customHeight="1" x14ac:dyDescent="0.15">
      <c r="A466" s="76"/>
      <c r="B466" s="76"/>
      <c r="C466" s="76"/>
      <c r="D466" s="102"/>
      <c r="E466" s="76"/>
      <c r="F466" s="76"/>
      <c r="G466" s="76"/>
      <c r="H466" s="76"/>
      <c r="I466" s="147"/>
      <c r="J466" s="148"/>
      <c r="K466" s="147"/>
      <c r="L466" s="148"/>
      <c r="M466" s="39"/>
      <c r="N466" s="39"/>
      <c r="O466" s="39"/>
    </row>
    <row r="467" spans="1:15" ht="15.75" customHeight="1" x14ac:dyDescent="0.15">
      <c r="A467" s="76"/>
      <c r="B467" s="76"/>
      <c r="C467" s="76"/>
      <c r="D467" s="102"/>
      <c r="E467" s="76"/>
      <c r="F467" s="76"/>
      <c r="G467" s="76"/>
      <c r="H467" s="76"/>
      <c r="I467" s="147"/>
      <c r="J467" s="148"/>
      <c r="K467" s="147"/>
      <c r="L467" s="148"/>
      <c r="M467" s="39"/>
      <c r="N467" s="39"/>
      <c r="O467" s="39"/>
    </row>
    <row r="468" spans="1:15" ht="15.75" customHeight="1" x14ac:dyDescent="0.15">
      <c r="A468" s="76"/>
      <c r="B468" s="76"/>
      <c r="C468" s="76"/>
      <c r="D468" s="102"/>
      <c r="E468" s="76"/>
      <c r="F468" s="76"/>
      <c r="G468" s="76"/>
      <c r="H468" s="76"/>
      <c r="I468" s="147"/>
      <c r="J468" s="148"/>
      <c r="K468" s="147"/>
      <c r="L468" s="148"/>
      <c r="M468" s="39"/>
      <c r="N468" s="39"/>
      <c r="O468" s="39"/>
    </row>
    <row r="469" spans="1:15" ht="15.75" customHeight="1" x14ac:dyDescent="0.15">
      <c r="A469" s="76"/>
      <c r="B469" s="76"/>
      <c r="C469" s="76"/>
      <c r="D469" s="102"/>
      <c r="E469" s="76"/>
      <c r="F469" s="76"/>
      <c r="G469" s="76"/>
      <c r="H469" s="76"/>
      <c r="I469" s="147"/>
      <c r="J469" s="148"/>
      <c r="K469" s="147"/>
      <c r="L469" s="148"/>
      <c r="M469" s="39"/>
      <c r="N469" s="39"/>
      <c r="O469" s="39"/>
    </row>
    <row r="470" spans="1:15" ht="15.75" customHeight="1" x14ac:dyDescent="0.15">
      <c r="A470" s="76"/>
      <c r="B470" s="76"/>
      <c r="C470" s="76"/>
      <c r="D470" s="102"/>
      <c r="E470" s="76"/>
      <c r="F470" s="76"/>
      <c r="G470" s="76"/>
      <c r="H470" s="76"/>
      <c r="I470" s="147"/>
      <c r="J470" s="148"/>
      <c r="K470" s="147"/>
      <c r="L470" s="148"/>
      <c r="M470" s="39"/>
      <c r="N470" s="39"/>
      <c r="O470" s="39"/>
    </row>
    <row r="471" spans="1:15" ht="15.75" customHeight="1" x14ac:dyDescent="0.15">
      <c r="A471" s="76"/>
      <c r="B471" s="76"/>
      <c r="C471" s="76"/>
      <c r="D471" s="102"/>
      <c r="E471" s="76"/>
      <c r="F471" s="76"/>
      <c r="G471" s="76"/>
      <c r="H471" s="76"/>
      <c r="I471" s="147"/>
      <c r="J471" s="148"/>
      <c r="K471" s="147"/>
      <c r="L471" s="148"/>
      <c r="M471" s="39"/>
      <c r="N471" s="39"/>
      <c r="O471" s="39"/>
    </row>
    <row r="472" spans="1:15" ht="15.75" customHeight="1" x14ac:dyDescent="0.15">
      <c r="A472" s="76"/>
      <c r="B472" s="76"/>
      <c r="C472" s="76"/>
      <c r="D472" s="102"/>
      <c r="E472" s="76"/>
      <c r="F472" s="76"/>
      <c r="G472" s="76"/>
      <c r="H472" s="76"/>
      <c r="I472" s="147"/>
      <c r="J472" s="148"/>
      <c r="K472" s="147"/>
      <c r="L472" s="148"/>
      <c r="M472" s="39"/>
      <c r="N472" s="39"/>
      <c r="O472" s="39"/>
    </row>
    <row r="473" spans="1:15" ht="15.75" customHeight="1" x14ac:dyDescent="0.15">
      <c r="A473" s="76"/>
      <c r="B473" s="76"/>
      <c r="C473" s="76"/>
      <c r="D473" s="102"/>
      <c r="E473" s="76"/>
      <c r="F473" s="76"/>
      <c r="G473" s="76"/>
      <c r="H473" s="76"/>
      <c r="I473" s="147"/>
      <c r="J473" s="148"/>
      <c r="K473" s="147"/>
      <c r="L473" s="148"/>
      <c r="M473" s="39"/>
      <c r="N473" s="39"/>
      <c r="O473" s="39"/>
    </row>
    <row r="474" spans="1:15" ht="15.75" customHeight="1" x14ac:dyDescent="0.15">
      <c r="A474" s="76"/>
      <c r="B474" s="76"/>
      <c r="C474" s="76"/>
      <c r="D474" s="102"/>
      <c r="E474" s="76"/>
      <c r="F474" s="76"/>
      <c r="G474" s="76"/>
      <c r="H474" s="76"/>
      <c r="I474" s="147"/>
      <c r="J474" s="148"/>
      <c r="K474" s="147"/>
      <c r="L474" s="148"/>
      <c r="M474" s="39"/>
      <c r="N474" s="39"/>
      <c r="O474" s="39"/>
    </row>
    <row r="475" spans="1:15" ht="15.75" customHeight="1" x14ac:dyDescent="0.15">
      <c r="A475" s="76"/>
      <c r="B475" s="76"/>
      <c r="C475" s="76"/>
      <c r="D475" s="102"/>
      <c r="E475" s="76"/>
      <c r="F475" s="76"/>
      <c r="G475" s="76"/>
      <c r="H475" s="76"/>
      <c r="I475" s="147"/>
      <c r="J475" s="148"/>
      <c r="K475" s="147"/>
      <c r="L475" s="148"/>
      <c r="M475" s="39"/>
      <c r="N475" s="39"/>
      <c r="O475" s="39"/>
    </row>
    <row r="476" spans="1:15" ht="15.75" customHeight="1" x14ac:dyDescent="0.15">
      <c r="A476" s="76"/>
      <c r="B476" s="76"/>
      <c r="C476" s="76"/>
      <c r="D476" s="102"/>
      <c r="E476" s="76"/>
      <c r="F476" s="76"/>
      <c r="G476" s="76"/>
      <c r="H476" s="76"/>
      <c r="I476" s="147"/>
      <c r="J476" s="148"/>
      <c r="K476" s="147"/>
      <c r="L476" s="148"/>
      <c r="M476" s="39"/>
      <c r="N476" s="39"/>
      <c r="O476" s="39"/>
    </row>
    <row r="477" spans="1:15" ht="15.75" customHeight="1" x14ac:dyDescent="0.15">
      <c r="A477" s="76"/>
      <c r="B477" s="76"/>
      <c r="C477" s="76"/>
      <c r="D477" s="102"/>
      <c r="E477" s="76"/>
      <c r="F477" s="76"/>
      <c r="G477" s="76"/>
      <c r="H477" s="76"/>
      <c r="I477" s="147"/>
      <c r="J477" s="148"/>
      <c r="K477" s="147"/>
      <c r="L477" s="148"/>
      <c r="M477" s="39"/>
      <c r="N477" s="39"/>
      <c r="O477" s="39"/>
    </row>
    <row r="478" spans="1:15" ht="15.75" customHeight="1" x14ac:dyDescent="0.15">
      <c r="A478" s="76"/>
      <c r="B478" s="76"/>
      <c r="C478" s="76"/>
      <c r="D478" s="102"/>
      <c r="E478" s="76"/>
      <c r="F478" s="76"/>
      <c r="G478" s="76"/>
      <c r="H478" s="76"/>
      <c r="I478" s="147"/>
      <c r="J478" s="148"/>
      <c r="K478" s="147"/>
      <c r="L478" s="148"/>
      <c r="M478" s="39"/>
      <c r="N478" s="39"/>
      <c r="O478" s="39"/>
    </row>
    <row r="479" spans="1:15" ht="15.75" customHeight="1" x14ac:dyDescent="0.15">
      <c r="A479" s="76"/>
      <c r="B479" s="76"/>
      <c r="C479" s="76"/>
      <c r="D479" s="102"/>
      <c r="E479" s="76"/>
      <c r="F479" s="76"/>
      <c r="G479" s="76"/>
      <c r="H479" s="76"/>
      <c r="I479" s="147"/>
      <c r="J479" s="148"/>
      <c r="K479" s="147"/>
      <c r="L479" s="148"/>
      <c r="M479" s="39"/>
      <c r="N479" s="39"/>
      <c r="O479" s="39"/>
    </row>
    <row r="480" spans="1:15" ht="15.75" customHeight="1" x14ac:dyDescent="0.15">
      <c r="A480" s="76"/>
      <c r="B480" s="76"/>
      <c r="C480" s="76"/>
      <c r="D480" s="102"/>
      <c r="E480" s="76"/>
      <c r="F480" s="76"/>
      <c r="G480" s="76"/>
      <c r="H480" s="76"/>
      <c r="I480" s="147"/>
      <c r="J480" s="148"/>
      <c r="K480" s="147"/>
      <c r="L480" s="148"/>
      <c r="M480" s="39"/>
      <c r="N480" s="39"/>
      <c r="O480" s="39"/>
    </row>
    <row r="481" spans="1:15" ht="15.75" customHeight="1" x14ac:dyDescent="0.15">
      <c r="A481" s="76"/>
      <c r="B481" s="76"/>
      <c r="C481" s="76"/>
      <c r="D481" s="102"/>
      <c r="E481" s="76"/>
      <c r="F481" s="76"/>
      <c r="G481" s="76"/>
      <c r="H481" s="76"/>
      <c r="I481" s="147"/>
      <c r="J481" s="148"/>
      <c r="K481" s="147"/>
      <c r="L481" s="148"/>
      <c r="M481" s="39"/>
      <c r="N481" s="39"/>
      <c r="O481" s="39"/>
    </row>
    <row r="482" spans="1:15" ht="15.75" customHeight="1" x14ac:dyDescent="0.15">
      <c r="A482" s="76"/>
      <c r="B482" s="76"/>
      <c r="C482" s="76"/>
      <c r="D482" s="102"/>
      <c r="E482" s="76"/>
      <c r="F482" s="76"/>
      <c r="G482" s="76"/>
      <c r="H482" s="76"/>
      <c r="I482" s="147"/>
      <c r="J482" s="148"/>
      <c r="K482" s="147"/>
      <c r="L482" s="148"/>
      <c r="M482" s="39"/>
      <c r="N482" s="39"/>
      <c r="O482" s="39"/>
    </row>
    <row r="483" spans="1:15" ht="15.75" customHeight="1" x14ac:dyDescent="0.15">
      <c r="A483" s="76"/>
      <c r="B483" s="76"/>
      <c r="C483" s="76"/>
      <c r="D483" s="102"/>
      <c r="E483" s="76"/>
      <c r="F483" s="76"/>
      <c r="G483" s="76"/>
      <c r="H483" s="76"/>
      <c r="I483" s="147"/>
      <c r="J483" s="148"/>
      <c r="K483" s="147"/>
      <c r="L483" s="148"/>
      <c r="M483" s="39"/>
      <c r="N483" s="39"/>
      <c r="O483" s="39"/>
    </row>
    <row r="484" spans="1:15" ht="15.75" customHeight="1" x14ac:dyDescent="0.15">
      <c r="A484" s="76"/>
      <c r="B484" s="76"/>
      <c r="C484" s="76"/>
      <c r="D484" s="102"/>
      <c r="E484" s="76"/>
      <c r="F484" s="76"/>
      <c r="G484" s="76"/>
      <c r="H484" s="76"/>
      <c r="I484" s="147"/>
      <c r="J484" s="148"/>
      <c r="K484" s="147"/>
      <c r="L484" s="148"/>
      <c r="M484" s="39"/>
      <c r="N484" s="39"/>
      <c r="O484" s="39"/>
    </row>
    <row r="485" spans="1:15" ht="15.75" customHeight="1" x14ac:dyDescent="0.15">
      <c r="A485" s="76"/>
      <c r="B485" s="76"/>
      <c r="C485" s="76"/>
      <c r="D485" s="102"/>
      <c r="E485" s="76"/>
      <c r="F485" s="76"/>
      <c r="G485" s="76"/>
      <c r="H485" s="76"/>
      <c r="I485" s="147"/>
      <c r="J485" s="148"/>
      <c r="K485" s="147"/>
      <c r="L485" s="148"/>
      <c r="M485" s="39"/>
      <c r="N485" s="39"/>
      <c r="O485" s="39"/>
    </row>
    <row r="486" spans="1:15" ht="15.75" customHeight="1" x14ac:dyDescent="0.15">
      <c r="A486" s="76"/>
      <c r="B486" s="76"/>
      <c r="C486" s="76"/>
      <c r="D486" s="102"/>
      <c r="E486" s="76"/>
      <c r="F486" s="76"/>
      <c r="G486" s="76"/>
      <c r="H486" s="76"/>
      <c r="I486" s="147"/>
      <c r="J486" s="148"/>
      <c r="K486" s="147"/>
      <c r="L486" s="148"/>
      <c r="M486" s="39"/>
      <c r="N486" s="39"/>
      <c r="O486" s="39"/>
    </row>
    <row r="487" spans="1:15" ht="15.75" customHeight="1" x14ac:dyDescent="0.15">
      <c r="A487" s="76"/>
      <c r="B487" s="76"/>
      <c r="C487" s="76"/>
      <c r="D487" s="102"/>
      <c r="E487" s="76"/>
      <c r="F487" s="76"/>
      <c r="G487" s="76"/>
      <c r="H487" s="76"/>
      <c r="I487" s="147"/>
      <c r="J487" s="148"/>
      <c r="K487" s="147"/>
      <c r="L487" s="148"/>
      <c r="M487" s="39"/>
      <c r="N487" s="39"/>
      <c r="O487" s="39"/>
    </row>
    <row r="488" spans="1:15" ht="15.75" customHeight="1" x14ac:dyDescent="0.15">
      <c r="A488" s="76"/>
      <c r="B488" s="76"/>
      <c r="C488" s="76"/>
      <c r="D488" s="102"/>
      <c r="E488" s="76"/>
      <c r="F488" s="76"/>
      <c r="G488" s="76"/>
      <c r="H488" s="76"/>
      <c r="I488" s="147"/>
      <c r="J488" s="148"/>
      <c r="K488" s="147"/>
      <c r="L488" s="148"/>
      <c r="M488" s="39"/>
      <c r="N488" s="39"/>
      <c r="O488" s="39"/>
    </row>
    <row r="489" spans="1:15" ht="15.75" customHeight="1" x14ac:dyDescent="0.15">
      <c r="A489" s="76"/>
      <c r="B489" s="76"/>
      <c r="C489" s="76"/>
      <c r="D489" s="102"/>
      <c r="E489" s="76"/>
      <c r="F489" s="76"/>
      <c r="G489" s="76"/>
      <c r="H489" s="76"/>
      <c r="I489" s="147"/>
      <c r="J489" s="148"/>
      <c r="K489" s="147"/>
      <c r="L489" s="148"/>
      <c r="M489" s="39"/>
      <c r="N489" s="39"/>
      <c r="O489" s="39"/>
    </row>
    <row r="490" spans="1:15" ht="15.75" customHeight="1" x14ac:dyDescent="0.15">
      <c r="A490" s="76"/>
      <c r="B490" s="76"/>
      <c r="C490" s="76"/>
      <c r="D490" s="102"/>
      <c r="E490" s="76"/>
      <c r="F490" s="76"/>
      <c r="G490" s="76"/>
      <c r="H490" s="76"/>
      <c r="I490" s="147"/>
      <c r="J490" s="148"/>
      <c r="K490" s="147"/>
      <c r="L490" s="148"/>
      <c r="M490" s="39"/>
      <c r="N490" s="39"/>
      <c r="O490" s="39"/>
    </row>
    <row r="491" spans="1:15" ht="15.75" customHeight="1" x14ac:dyDescent="0.15">
      <c r="A491" s="76"/>
      <c r="B491" s="76"/>
      <c r="C491" s="76"/>
      <c r="D491" s="102"/>
      <c r="E491" s="76"/>
      <c r="F491" s="76"/>
      <c r="G491" s="76"/>
      <c r="H491" s="76"/>
      <c r="I491" s="147"/>
      <c r="J491" s="148"/>
      <c r="K491" s="147"/>
      <c r="L491" s="148"/>
      <c r="M491" s="39"/>
      <c r="N491" s="39"/>
      <c r="O491" s="39"/>
    </row>
    <row r="492" spans="1:15" ht="15.75" customHeight="1" x14ac:dyDescent="0.15">
      <c r="A492" s="76"/>
      <c r="B492" s="76"/>
      <c r="C492" s="76"/>
      <c r="D492" s="102"/>
      <c r="E492" s="76"/>
      <c r="F492" s="76"/>
      <c r="G492" s="76"/>
      <c r="H492" s="76"/>
      <c r="I492" s="147"/>
      <c r="J492" s="148"/>
      <c r="K492" s="147"/>
      <c r="L492" s="148"/>
      <c r="M492" s="39"/>
      <c r="N492" s="39"/>
      <c r="O492" s="39"/>
    </row>
    <row r="493" spans="1:15" ht="15.75" customHeight="1" x14ac:dyDescent="0.15">
      <c r="A493" s="76"/>
      <c r="B493" s="76"/>
      <c r="C493" s="76"/>
      <c r="D493" s="102"/>
      <c r="E493" s="76"/>
      <c r="F493" s="76"/>
      <c r="G493" s="76"/>
      <c r="H493" s="76"/>
      <c r="I493" s="147"/>
      <c r="J493" s="148"/>
      <c r="K493" s="147"/>
      <c r="L493" s="148"/>
      <c r="M493" s="39"/>
      <c r="N493" s="39"/>
      <c r="O493" s="39"/>
    </row>
    <row r="494" spans="1:15" ht="15.75" customHeight="1" x14ac:dyDescent="0.15">
      <c r="A494" s="76"/>
      <c r="B494" s="76"/>
      <c r="C494" s="76"/>
      <c r="D494" s="102"/>
      <c r="E494" s="76"/>
      <c r="F494" s="76"/>
      <c r="G494" s="76"/>
      <c r="H494" s="76"/>
      <c r="I494" s="147"/>
      <c r="J494" s="148"/>
      <c r="K494" s="147"/>
      <c r="L494" s="148"/>
      <c r="M494" s="39"/>
      <c r="N494" s="39"/>
      <c r="O494" s="39"/>
    </row>
    <row r="495" spans="1:15" ht="15.75" customHeight="1" x14ac:dyDescent="0.15">
      <c r="A495" s="76"/>
      <c r="B495" s="76"/>
      <c r="C495" s="76"/>
      <c r="D495" s="102"/>
      <c r="E495" s="76"/>
      <c r="F495" s="76"/>
      <c r="G495" s="76"/>
      <c r="H495" s="76"/>
      <c r="I495" s="147"/>
      <c r="J495" s="148"/>
      <c r="K495" s="147"/>
      <c r="L495" s="148"/>
      <c r="M495" s="39"/>
      <c r="N495" s="39"/>
      <c r="O495" s="39"/>
    </row>
    <row r="496" spans="1:15" ht="15.75" customHeight="1" x14ac:dyDescent="0.15">
      <c r="A496" s="76"/>
      <c r="B496" s="76"/>
      <c r="C496" s="76"/>
      <c r="D496" s="102"/>
      <c r="E496" s="76"/>
      <c r="F496" s="76"/>
      <c r="G496" s="76"/>
      <c r="H496" s="76"/>
      <c r="I496" s="147"/>
      <c r="J496" s="148"/>
      <c r="K496" s="147"/>
      <c r="L496" s="148"/>
      <c r="M496" s="39"/>
      <c r="N496" s="39"/>
      <c r="O496" s="39"/>
    </row>
    <row r="497" spans="1:15" ht="15.75" customHeight="1" x14ac:dyDescent="0.15">
      <c r="A497" s="76"/>
      <c r="B497" s="76"/>
      <c r="C497" s="76"/>
      <c r="D497" s="102"/>
      <c r="E497" s="76"/>
      <c r="F497" s="76"/>
      <c r="G497" s="76"/>
      <c r="H497" s="76"/>
      <c r="I497" s="147"/>
      <c r="J497" s="148"/>
      <c r="K497" s="147"/>
      <c r="L497" s="148"/>
      <c r="M497" s="39"/>
      <c r="N497" s="39"/>
      <c r="O497" s="39"/>
    </row>
    <row r="498" spans="1:15" ht="15.75" customHeight="1" x14ac:dyDescent="0.15">
      <c r="A498" s="76"/>
      <c r="B498" s="76"/>
      <c r="C498" s="76"/>
      <c r="D498" s="102"/>
      <c r="E498" s="76"/>
      <c r="F498" s="76"/>
      <c r="G498" s="76"/>
      <c r="H498" s="76"/>
      <c r="I498" s="147"/>
      <c r="J498" s="148"/>
      <c r="K498" s="147"/>
      <c r="L498" s="148"/>
      <c r="M498" s="39"/>
      <c r="N498" s="39"/>
      <c r="O498" s="39"/>
    </row>
    <row r="499" spans="1:15" ht="15.75" customHeight="1" x14ac:dyDescent="0.15">
      <c r="A499" s="76"/>
      <c r="B499" s="76"/>
      <c r="C499" s="76"/>
      <c r="D499" s="102"/>
      <c r="E499" s="76"/>
      <c r="F499" s="76"/>
      <c r="G499" s="76"/>
      <c r="H499" s="76"/>
      <c r="I499" s="147"/>
      <c r="J499" s="148"/>
      <c r="K499" s="147"/>
      <c r="L499" s="148"/>
      <c r="M499" s="39"/>
      <c r="N499" s="39"/>
      <c r="O499" s="39"/>
    </row>
    <row r="500" spans="1:15" ht="15.75" customHeight="1" x14ac:dyDescent="0.15">
      <c r="A500" s="76"/>
      <c r="B500" s="76"/>
      <c r="C500" s="76"/>
      <c r="D500" s="102"/>
      <c r="E500" s="76"/>
      <c r="F500" s="76"/>
      <c r="G500" s="76"/>
      <c r="H500" s="76"/>
      <c r="I500" s="147"/>
      <c r="J500" s="148"/>
      <c r="K500" s="147"/>
      <c r="L500" s="148"/>
      <c r="M500" s="39"/>
      <c r="N500" s="39"/>
      <c r="O500" s="39"/>
    </row>
    <row r="501" spans="1:15" ht="15.75" customHeight="1" x14ac:dyDescent="0.15">
      <c r="A501" s="76"/>
      <c r="B501" s="76"/>
      <c r="C501" s="76"/>
      <c r="D501" s="102"/>
      <c r="E501" s="76"/>
      <c r="F501" s="76"/>
      <c r="G501" s="76"/>
      <c r="H501" s="76"/>
      <c r="I501" s="147"/>
      <c r="J501" s="148"/>
      <c r="K501" s="147"/>
      <c r="L501" s="148"/>
      <c r="M501" s="39"/>
      <c r="N501" s="39"/>
      <c r="O501" s="39"/>
    </row>
    <row r="502" spans="1:15" ht="15.75" customHeight="1" x14ac:dyDescent="0.15">
      <c r="A502" s="76"/>
      <c r="B502" s="76"/>
      <c r="C502" s="76"/>
      <c r="D502" s="102"/>
      <c r="E502" s="76"/>
      <c r="F502" s="76"/>
      <c r="G502" s="76"/>
      <c r="H502" s="76"/>
      <c r="I502" s="147"/>
      <c r="J502" s="148"/>
      <c r="K502" s="147"/>
      <c r="L502" s="148"/>
      <c r="M502" s="39"/>
      <c r="N502" s="39"/>
      <c r="O502" s="39"/>
    </row>
    <row r="503" spans="1:15" ht="15.75" customHeight="1" x14ac:dyDescent="0.15">
      <c r="A503" s="76"/>
      <c r="B503" s="76"/>
      <c r="C503" s="76"/>
      <c r="D503" s="102"/>
      <c r="E503" s="76"/>
      <c r="F503" s="76"/>
      <c r="G503" s="76"/>
      <c r="H503" s="76"/>
      <c r="I503" s="147"/>
      <c r="J503" s="148"/>
      <c r="K503" s="147"/>
      <c r="L503" s="148"/>
      <c r="M503" s="39"/>
      <c r="N503" s="39"/>
      <c r="O503" s="39"/>
    </row>
    <row r="504" spans="1:15" ht="15.75" customHeight="1" x14ac:dyDescent="0.15">
      <c r="A504" s="76"/>
      <c r="B504" s="76"/>
      <c r="C504" s="76"/>
      <c r="D504" s="102"/>
      <c r="E504" s="76"/>
      <c r="F504" s="76"/>
      <c r="G504" s="76"/>
      <c r="H504" s="76"/>
      <c r="I504" s="147"/>
      <c r="J504" s="148"/>
      <c r="K504" s="147"/>
      <c r="L504" s="148"/>
      <c r="M504" s="39"/>
      <c r="N504" s="39"/>
      <c r="O504" s="39"/>
    </row>
    <row r="505" spans="1:15" ht="15.75" customHeight="1" x14ac:dyDescent="0.15">
      <c r="A505" s="76"/>
      <c r="B505" s="76"/>
      <c r="C505" s="76"/>
      <c r="D505" s="102"/>
      <c r="E505" s="76"/>
      <c r="F505" s="76"/>
      <c r="G505" s="76"/>
      <c r="H505" s="76"/>
      <c r="I505" s="147"/>
      <c r="J505" s="148"/>
      <c r="K505" s="147"/>
      <c r="L505" s="148"/>
      <c r="M505" s="39"/>
      <c r="N505" s="39"/>
      <c r="O505" s="39"/>
    </row>
    <row r="506" spans="1:15" ht="15.75" customHeight="1" x14ac:dyDescent="0.15">
      <c r="A506" s="76"/>
      <c r="B506" s="76"/>
      <c r="C506" s="76"/>
      <c r="D506" s="102"/>
      <c r="E506" s="76"/>
      <c r="F506" s="76"/>
      <c r="G506" s="76"/>
      <c r="H506" s="76"/>
      <c r="I506" s="147"/>
      <c r="J506" s="148"/>
      <c r="K506" s="147"/>
      <c r="L506" s="148"/>
      <c r="M506" s="39"/>
      <c r="N506" s="39"/>
      <c r="O506" s="39"/>
    </row>
    <row r="507" spans="1:15" ht="15.75" customHeight="1" x14ac:dyDescent="0.15">
      <c r="A507" s="76"/>
      <c r="B507" s="76"/>
      <c r="C507" s="76"/>
      <c r="D507" s="102"/>
      <c r="E507" s="76"/>
      <c r="F507" s="76"/>
      <c r="G507" s="76"/>
      <c r="H507" s="76"/>
      <c r="I507" s="147"/>
      <c r="J507" s="148"/>
      <c r="K507" s="147"/>
      <c r="L507" s="148"/>
      <c r="M507" s="39"/>
      <c r="N507" s="39"/>
      <c r="O507" s="39"/>
    </row>
    <row r="508" spans="1:15" ht="15.75" customHeight="1" x14ac:dyDescent="0.15">
      <c r="A508" s="76"/>
      <c r="B508" s="76"/>
      <c r="C508" s="76"/>
      <c r="D508" s="102"/>
      <c r="E508" s="76"/>
      <c r="F508" s="76"/>
      <c r="G508" s="76"/>
      <c r="H508" s="76"/>
      <c r="I508" s="147"/>
      <c r="J508" s="148"/>
      <c r="K508" s="147"/>
      <c r="L508" s="148"/>
      <c r="M508" s="39"/>
      <c r="N508" s="39"/>
      <c r="O508" s="39"/>
    </row>
    <row r="509" spans="1:15" ht="15.75" customHeight="1" x14ac:dyDescent="0.15">
      <c r="A509" s="76"/>
      <c r="B509" s="76"/>
      <c r="C509" s="76"/>
      <c r="D509" s="102"/>
      <c r="E509" s="76"/>
      <c r="F509" s="76"/>
      <c r="G509" s="76"/>
      <c r="H509" s="76"/>
      <c r="I509" s="147"/>
      <c r="J509" s="148"/>
      <c r="K509" s="147"/>
      <c r="L509" s="148"/>
      <c r="M509" s="39"/>
      <c r="N509" s="39"/>
      <c r="O509" s="39"/>
    </row>
    <row r="510" spans="1:15" ht="15.75" customHeight="1" x14ac:dyDescent="0.15">
      <c r="A510" s="76"/>
      <c r="B510" s="76"/>
      <c r="C510" s="76"/>
      <c r="D510" s="102"/>
      <c r="E510" s="76"/>
      <c r="F510" s="76"/>
      <c r="G510" s="76"/>
      <c r="H510" s="76"/>
      <c r="I510" s="147"/>
      <c r="J510" s="148"/>
      <c r="K510" s="147"/>
      <c r="L510" s="148"/>
      <c r="M510" s="39"/>
      <c r="N510" s="39"/>
      <c r="O510" s="39"/>
    </row>
    <row r="511" spans="1:15" ht="15.75" customHeight="1" x14ac:dyDescent="0.15">
      <c r="A511" s="76"/>
      <c r="B511" s="76"/>
      <c r="C511" s="76"/>
      <c r="D511" s="102"/>
      <c r="E511" s="76"/>
      <c r="F511" s="76"/>
      <c r="G511" s="76"/>
      <c r="H511" s="76"/>
      <c r="I511" s="147"/>
      <c r="J511" s="148"/>
      <c r="K511" s="147"/>
      <c r="L511" s="148"/>
      <c r="M511" s="39"/>
      <c r="N511" s="39"/>
      <c r="O511" s="39"/>
    </row>
    <row r="512" spans="1:15" ht="15.75" customHeight="1" x14ac:dyDescent="0.15">
      <c r="A512" s="76"/>
      <c r="B512" s="76"/>
      <c r="C512" s="76"/>
      <c r="D512" s="102"/>
      <c r="E512" s="76"/>
      <c r="F512" s="76"/>
      <c r="G512" s="76"/>
      <c r="H512" s="76"/>
      <c r="I512" s="147"/>
      <c r="J512" s="148"/>
      <c r="K512" s="147"/>
      <c r="L512" s="148"/>
      <c r="M512" s="39"/>
      <c r="N512" s="39"/>
      <c r="O512" s="39"/>
    </row>
    <row r="513" spans="1:15" ht="15.75" customHeight="1" x14ac:dyDescent="0.15">
      <c r="A513" s="76"/>
      <c r="B513" s="76"/>
      <c r="C513" s="76"/>
      <c r="D513" s="102"/>
      <c r="E513" s="76"/>
      <c r="F513" s="76"/>
      <c r="G513" s="76"/>
      <c r="H513" s="76"/>
      <c r="I513" s="147"/>
      <c r="J513" s="148"/>
      <c r="K513" s="147"/>
      <c r="L513" s="148"/>
      <c r="M513" s="39"/>
      <c r="N513" s="39"/>
      <c r="O513" s="39"/>
    </row>
    <row r="514" spans="1:15" ht="15.75" customHeight="1" x14ac:dyDescent="0.15">
      <c r="A514" s="76"/>
      <c r="B514" s="76"/>
      <c r="C514" s="76"/>
      <c r="D514" s="102"/>
      <c r="E514" s="76"/>
      <c r="F514" s="76"/>
      <c r="G514" s="76"/>
      <c r="H514" s="76"/>
      <c r="I514" s="147"/>
      <c r="J514" s="148"/>
      <c r="K514" s="147"/>
      <c r="L514" s="148"/>
      <c r="M514" s="39"/>
      <c r="N514" s="39"/>
      <c r="O514" s="39"/>
    </row>
    <row r="515" spans="1:15" ht="15.75" customHeight="1" x14ac:dyDescent="0.15">
      <c r="A515" s="76"/>
      <c r="B515" s="76"/>
      <c r="C515" s="76"/>
      <c r="D515" s="102"/>
      <c r="E515" s="76"/>
      <c r="F515" s="76"/>
      <c r="G515" s="76"/>
      <c r="H515" s="76"/>
      <c r="I515" s="147"/>
      <c r="J515" s="148"/>
      <c r="K515" s="147"/>
      <c r="L515" s="148"/>
      <c r="M515" s="39"/>
      <c r="N515" s="39"/>
      <c r="O515" s="39"/>
    </row>
    <row r="516" spans="1:15" ht="15.75" customHeight="1" x14ac:dyDescent="0.15">
      <c r="A516" s="76"/>
      <c r="B516" s="76"/>
      <c r="C516" s="76"/>
      <c r="D516" s="102"/>
      <c r="E516" s="76"/>
      <c r="F516" s="76"/>
      <c r="G516" s="76"/>
      <c r="H516" s="76"/>
      <c r="I516" s="147"/>
      <c r="J516" s="148"/>
      <c r="K516" s="147"/>
      <c r="L516" s="148"/>
      <c r="M516" s="39"/>
      <c r="N516" s="39"/>
      <c r="O516" s="39"/>
    </row>
    <row r="517" spans="1:15" ht="15.75" customHeight="1" x14ac:dyDescent="0.15">
      <c r="A517" s="76"/>
      <c r="B517" s="76"/>
      <c r="C517" s="76"/>
      <c r="D517" s="102"/>
      <c r="E517" s="76"/>
      <c r="F517" s="76"/>
      <c r="G517" s="76"/>
      <c r="H517" s="76"/>
      <c r="I517" s="147"/>
      <c r="J517" s="148"/>
      <c r="K517" s="147"/>
      <c r="L517" s="148"/>
      <c r="M517" s="39"/>
      <c r="N517" s="39"/>
      <c r="O517" s="39"/>
    </row>
    <row r="518" spans="1:15" ht="15.75" customHeight="1" x14ac:dyDescent="0.15">
      <c r="A518" s="76"/>
      <c r="B518" s="76"/>
      <c r="C518" s="76"/>
      <c r="D518" s="102"/>
      <c r="E518" s="76"/>
      <c r="F518" s="76"/>
      <c r="G518" s="76"/>
      <c r="H518" s="76"/>
      <c r="I518" s="147"/>
      <c r="J518" s="148"/>
      <c r="K518" s="147"/>
      <c r="L518" s="148"/>
      <c r="M518" s="39"/>
      <c r="N518" s="39"/>
      <c r="O518" s="39"/>
    </row>
    <row r="519" spans="1:15" ht="15.75" customHeight="1" x14ac:dyDescent="0.15">
      <c r="A519" s="76"/>
      <c r="B519" s="76"/>
      <c r="C519" s="76"/>
      <c r="D519" s="102"/>
      <c r="E519" s="76"/>
      <c r="F519" s="76"/>
      <c r="G519" s="76"/>
      <c r="H519" s="76"/>
      <c r="I519" s="147"/>
      <c r="J519" s="148"/>
      <c r="K519" s="147"/>
      <c r="L519" s="148"/>
      <c r="M519" s="39"/>
      <c r="N519" s="39"/>
      <c r="O519" s="39"/>
    </row>
    <row r="520" spans="1:15" ht="15.75" customHeight="1" x14ac:dyDescent="0.15">
      <c r="A520" s="76"/>
      <c r="B520" s="76"/>
      <c r="C520" s="76"/>
      <c r="D520" s="102"/>
      <c r="E520" s="76"/>
      <c r="F520" s="76"/>
      <c r="G520" s="76"/>
      <c r="H520" s="76"/>
      <c r="I520" s="147"/>
      <c r="J520" s="148"/>
      <c r="K520" s="147"/>
      <c r="L520" s="148"/>
      <c r="M520" s="39"/>
      <c r="N520" s="39"/>
      <c r="O520" s="39"/>
    </row>
    <row r="521" spans="1:15" ht="15.75" customHeight="1" x14ac:dyDescent="0.15">
      <c r="A521" s="76"/>
      <c r="B521" s="76"/>
      <c r="C521" s="76"/>
      <c r="D521" s="102"/>
      <c r="E521" s="76"/>
      <c r="F521" s="76"/>
      <c r="G521" s="76"/>
      <c r="H521" s="76"/>
      <c r="I521" s="147"/>
      <c r="J521" s="148"/>
      <c r="K521" s="147"/>
      <c r="L521" s="148"/>
      <c r="M521" s="39"/>
      <c r="N521" s="39"/>
      <c r="O521" s="39"/>
    </row>
    <row r="522" spans="1:15" ht="15.75" customHeight="1" x14ac:dyDescent="0.15">
      <c r="A522" s="76"/>
      <c r="B522" s="76"/>
      <c r="C522" s="76"/>
      <c r="D522" s="102"/>
      <c r="E522" s="76"/>
      <c r="F522" s="76"/>
      <c r="G522" s="76"/>
      <c r="H522" s="76"/>
      <c r="I522" s="147"/>
      <c r="J522" s="148"/>
      <c r="K522" s="147"/>
      <c r="L522" s="148"/>
      <c r="M522" s="39"/>
      <c r="N522" s="39"/>
      <c r="O522" s="39"/>
    </row>
    <row r="523" spans="1:15" ht="15.75" customHeight="1" x14ac:dyDescent="0.15">
      <c r="A523" s="76"/>
      <c r="B523" s="76"/>
      <c r="C523" s="76"/>
      <c r="D523" s="102"/>
      <c r="E523" s="76"/>
      <c r="F523" s="76"/>
      <c r="G523" s="76"/>
      <c r="H523" s="76"/>
      <c r="I523" s="147"/>
      <c r="J523" s="148"/>
      <c r="K523" s="147"/>
      <c r="L523" s="148"/>
      <c r="M523" s="39"/>
      <c r="N523" s="39"/>
      <c r="O523" s="39"/>
    </row>
    <row r="524" spans="1:15" ht="15.75" customHeight="1" x14ac:dyDescent="0.15">
      <c r="A524" s="76"/>
      <c r="B524" s="76"/>
      <c r="C524" s="76"/>
      <c r="D524" s="102"/>
      <c r="E524" s="76"/>
      <c r="F524" s="76"/>
      <c r="G524" s="76"/>
      <c r="H524" s="76"/>
      <c r="I524" s="147"/>
      <c r="J524" s="148"/>
      <c r="K524" s="147"/>
      <c r="L524" s="148"/>
      <c r="M524" s="39"/>
      <c r="N524" s="39"/>
      <c r="O524" s="39"/>
    </row>
    <row r="525" spans="1:15" ht="15.75" customHeight="1" x14ac:dyDescent="0.15">
      <c r="A525" s="76"/>
      <c r="B525" s="76"/>
      <c r="C525" s="76"/>
      <c r="D525" s="102"/>
      <c r="E525" s="76"/>
      <c r="F525" s="76"/>
      <c r="G525" s="76"/>
      <c r="H525" s="76"/>
      <c r="I525" s="147"/>
      <c r="J525" s="148"/>
      <c r="K525" s="147"/>
      <c r="L525" s="148"/>
      <c r="M525" s="39"/>
      <c r="N525" s="39"/>
      <c r="O525" s="39"/>
    </row>
    <row r="526" spans="1:15" ht="15.75" customHeight="1" x14ac:dyDescent="0.15">
      <c r="A526" s="76"/>
      <c r="B526" s="76"/>
      <c r="C526" s="76"/>
      <c r="D526" s="102"/>
      <c r="E526" s="76"/>
      <c r="F526" s="76"/>
      <c r="G526" s="76"/>
      <c r="H526" s="76"/>
      <c r="I526" s="147"/>
      <c r="J526" s="148"/>
      <c r="K526" s="147"/>
      <c r="L526" s="148"/>
      <c r="M526" s="39"/>
      <c r="N526" s="39"/>
      <c r="O526" s="39"/>
    </row>
    <row r="527" spans="1:15" ht="15.75" customHeight="1" x14ac:dyDescent="0.15">
      <c r="A527" s="76"/>
      <c r="B527" s="76"/>
      <c r="C527" s="76"/>
      <c r="D527" s="102"/>
      <c r="E527" s="76"/>
      <c r="F527" s="76"/>
      <c r="G527" s="76"/>
      <c r="H527" s="76"/>
      <c r="I527" s="147"/>
      <c r="J527" s="148"/>
      <c r="K527" s="147"/>
      <c r="L527" s="148"/>
      <c r="M527" s="39"/>
      <c r="N527" s="39"/>
      <c r="O527" s="39"/>
    </row>
    <row r="528" spans="1:15" ht="15.75" customHeight="1" x14ac:dyDescent="0.15">
      <c r="A528" s="76"/>
      <c r="B528" s="76"/>
      <c r="C528" s="76"/>
      <c r="D528" s="102"/>
      <c r="E528" s="76"/>
      <c r="F528" s="76"/>
      <c r="G528" s="76"/>
      <c r="H528" s="76"/>
      <c r="I528" s="147"/>
      <c r="J528" s="148"/>
      <c r="K528" s="147"/>
      <c r="L528" s="148"/>
      <c r="M528" s="39"/>
      <c r="N528" s="39"/>
      <c r="O528" s="39"/>
    </row>
    <row r="529" spans="1:15" ht="15.75" customHeight="1" x14ac:dyDescent="0.15">
      <c r="A529" s="76"/>
      <c r="B529" s="76"/>
      <c r="C529" s="76"/>
      <c r="D529" s="102"/>
      <c r="E529" s="76"/>
      <c r="F529" s="76"/>
      <c r="G529" s="76"/>
      <c r="H529" s="76"/>
      <c r="I529" s="147"/>
      <c r="J529" s="148"/>
      <c r="K529" s="147"/>
      <c r="L529" s="148"/>
      <c r="M529" s="39"/>
      <c r="N529" s="39"/>
      <c r="O529" s="39"/>
    </row>
    <row r="530" spans="1:15" ht="15.75" customHeight="1" x14ac:dyDescent="0.15">
      <c r="A530" s="76"/>
      <c r="B530" s="76"/>
      <c r="C530" s="76"/>
      <c r="D530" s="102"/>
      <c r="E530" s="76"/>
      <c r="F530" s="76"/>
      <c r="G530" s="76"/>
      <c r="H530" s="76"/>
      <c r="I530" s="147"/>
      <c r="J530" s="148"/>
      <c r="K530" s="147"/>
      <c r="L530" s="148"/>
      <c r="M530" s="39"/>
      <c r="N530" s="39"/>
      <c r="O530" s="39"/>
    </row>
    <row r="531" spans="1:15" ht="15.75" customHeight="1" x14ac:dyDescent="0.15">
      <c r="A531" s="76"/>
      <c r="B531" s="76"/>
      <c r="C531" s="76"/>
      <c r="D531" s="102"/>
      <c r="E531" s="76"/>
      <c r="F531" s="76"/>
      <c r="G531" s="76"/>
      <c r="H531" s="76"/>
      <c r="I531" s="147"/>
      <c r="J531" s="148"/>
      <c r="K531" s="147"/>
      <c r="L531" s="148"/>
      <c r="M531" s="39"/>
      <c r="N531" s="39"/>
      <c r="O531" s="39"/>
    </row>
    <row r="532" spans="1:15" ht="15.75" customHeight="1" x14ac:dyDescent="0.15">
      <c r="A532" s="76"/>
      <c r="B532" s="76"/>
      <c r="C532" s="76"/>
      <c r="D532" s="102"/>
      <c r="E532" s="76"/>
      <c r="F532" s="76"/>
      <c r="G532" s="76"/>
      <c r="H532" s="76"/>
      <c r="I532" s="147"/>
      <c r="J532" s="148"/>
      <c r="K532" s="147"/>
      <c r="L532" s="148"/>
      <c r="M532" s="39"/>
      <c r="N532" s="39"/>
      <c r="O532" s="39"/>
    </row>
    <row r="533" spans="1:15" ht="15.75" customHeight="1" x14ac:dyDescent="0.15">
      <c r="A533" s="76"/>
      <c r="B533" s="76"/>
      <c r="C533" s="76"/>
      <c r="D533" s="102"/>
      <c r="E533" s="76"/>
      <c r="F533" s="76"/>
      <c r="G533" s="76"/>
      <c r="H533" s="76"/>
      <c r="I533" s="147"/>
      <c r="J533" s="148"/>
      <c r="K533" s="147"/>
      <c r="L533" s="148"/>
      <c r="M533" s="39"/>
      <c r="N533" s="39"/>
      <c r="O533" s="39"/>
    </row>
    <row r="534" spans="1:15" ht="15.75" customHeight="1" x14ac:dyDescent="0.15">
      <c r="A534" s="76"/>
      <c r="B534" s="76"/>
      <c r="C534" s="76"/>
      <c r="D534" s="102"/>
      <c r="E534" s="76"/>
      <c r="F534" s="76"/>
      <c r="G534" s="76"/>
      <c r="H534" s="76"/>
      <c r="I534" s="147"/>
      <c r="J534" s="148"/>
      <c r="K534" s="147"/>
      <c r="L534" s="148"/>
      <c r="M534" s="39"/>
      <c r="N534" s="39"/>
      <c r="O534" s="39"/>
    </row>
    <row r="535" spans="1:15" ht="15.75" customHeight="1" x14ac:dyDescent="0.15">
      <c r="A535" s="76"/>
      <c r="B535" s="76"/>
      <c r="C535" s="76"/>
      <c r="D535" s="102"/>
      <c r="E535" s="76"/>
      <c r="F535" s="76"/>
      <c r="G535" s="76"/>
      <c r="H535" s="76"/>
      <c r="I535" s="147"/>
      <c r="J535" s="148"/>
      <c r="K535" s="147"/>
      <c r="L535" s="148"/>
      <c r="M535" s="39"/>
      <c r="N535" s="39"/>
      <c r="O535" s="39"/>
    </row>
    <row r="536" spans="1:15" ht="15.75" customHeight="1" x14ac:dyDescent="0.15">
      <c r="A536" s="76"/>
      <c r="B536" s="76"/>
      <c r="C536" s="76"/>
      <c r="D536" s="102"/>
      <c r="E536" s="76"/>
      <c r="F536" s="76"/>
      <c r="G536" s="76"/>
      <c r="H536" s="76"/>
      <c r="I536" s="147"/>
      <c r="J536" s="148"/>
      <c r="K536" s="147"/>
      <c r="L536" s="148"/>
      <c r="M536" s="39"/>
      <c r="N536" s="39"/>
      <c r="O536" s="39"/>
    </row>
    <row r="537" spans="1:15" ht="15.75" customHeight="1" x14ac:dyDescent="0.15">
      <c r="A537" s="76"/>
      <c r="B537" s="76"/>
      <c r="C537" s="76"/>
      <c r="D537" s="102"/>
      <c r="E537" s="76"/>
      <c r="F537" s="76"/>
      <c r="G537" s="76"/>
      <c r="H537" s="76"/>
      <c r="I537" s="147"/>
      <c r="J537" s="148"/>
      <c r="K537" s="147"/>
      <c r="L537" s="148"/>
      <c r="M537" s="39"/>
      <c r="N537" s="39"/>
      <c r="O537" s="39"/>
    </row>
    <row r="538" spans="1:15" ht="15.75" customHeight="1" x14ac:dyDescent="0.15">
      <c r="A538" s="76"/>
      <c r="B538" s="76"/>
      <c r="C538" s="76"/>
      <c r="D538" s="102"/>
      <c r="E538" s="76"/>
      <c r="F538" s="76"/>
      <c r="G538" s="76"/>
      <c r="H538" s="76"/>
      <c r="I538" s="147"/>
      <c r="J538" s="148"/>
      <c r="K538" s="147"/>
      <c r="L538" s="148"/>
      <c r="M538" s="39"/>
      <c r="N538" s="39"/>
      <c r="O538" s="39"/>
    </row>
    <row r="539" spans="1:15" ht="15.75" customHeight="1" x14ac:dyDescent="0.15">
      <c r="A539" s="76"/>
      <c r="B539" s="76"/>
      <c r="C539" s="76"/>
      <c r="D539" s="102"/>
      <c r="E539" s="76"/>
      <c r="F539" s="76"/>
      <c r="G539" s="76"/>
      <c r="H539" s="76"/>
      <c r="I539" s="147"/>
      <c r="J539" s="148"/>
      <c r="K539" s="147"/>
      <c r="L539" s="148"/>
      <c r="M539" s="39"/>
      <c r="N539" s="39"/>
      <c r="O539" s="39"/>
    </row>
    <row r="540" spans="1:15" ht="15.75" customHeight="1" x14ac:dyDescent="0.15">
      <c r="A540" s="76"/>
      <c r="B540" s="76"/>
      <c r="C540" s="76"/>
      <c r="D540" s="102"/>
      <c r="E540" s="76"/>
      <c r="F540" s="76"/>
      <c r="G540" s="76"/>
      <c r="H540" s="76"/>
      <c r="I540" s="147"/>
      <c r="J540" s="148"/>
      <c r="K540" s="147"/>
      <c r="L540" s="148"/>
      <c r="M540" s="39"/>
      <c r="N540" s="39"/>
      <c r="O540" s="39"/>
    </row>
    <row r="541" spans="1:15" ht="15.75" customHeight="1" x14ac:dyDescent="0.15">
      <c r="A541" s="76"/>
      <c r="B541" s="76"/>
      <c r="C541" s="76"/>
      <c r="D541" s="102"/>
      <c r="E541" s="76"/>
      <c r="F541" s="76"/>
      <c r="G541" s="76"/>
      <c r="H541" s="76"/>
      <c r="I541" s="147"/>
      <c r="J541" s="148"/>
      <c r="K541" s="147"/>
      <c r="L541" s="148"/>
      <c r="M541" s="39"/>
      <c r="N541" s="39"/>
      <c r="O541" s="39"/>
    </row>
    <row r="542" spans="1:15" ht="15.75" customHeight="1" x14ac:dyDescent="0.15">
      <c r="A542" s="76"/>
      <c r="B542" s="76"/>
      <c r="C542" s="76"/>
      <c r="D542" s="102"/>
      <c r="E542" s="76"/>
      <c r="F542" s="76"/>
      <c r="G542" s="76"/>
      <c r="H542" s="76"/>
      <c r="I542" s="147"/>
      <c r="J542" s="148"/>
      <c r="K542" s="147"/>
      <c r="L542" s="148"/>
      <c r="M542" s="39"/>
      <c r="N542" s="39"/>
      <c r="O542" s="39"/>
    </row>
    <row r="543" spans="1:15" ht="15.75" customHeight="1" x14ac:dyDescent="0.15">
      <c r="A543" s="76"/>
      <c r="B543" s="76"/>
      <c r="C543" s="76"/>
      <c r="D543" s="102"/>
      <c r="E543" s="76"/>
      <c r="F543" s="76"/>
      <c r="G543" s="76"/>
      <c r="H543" s="76"/>
      <c r="I543" s="147"/>
      <c r="J543" s="148"/>
      <c r="K543" s="147"/>
      <c r="L543" s="148"/>
      <c r="M543" s="39"/>
      <c r="N543" s="39"/>
      <c r="O543" s="39"/>
    </row>
    <row r="544" spans="1:15" ht="15.75" customHeight="1" x14ac:dyDescent="0.15">
      <c r="A544" s="76"/>
      <c r="B544" s="76"/>
      <c r="C544" s="76"/>
      <c r="D544" s="102"/>
      <c r="E544" s="76"/>
      <c r="F544" s="76"/>
      <c r="G544" s="76"/>
      <c r="H544" s="76"/>
      <c r="I544" s="147"/>
      <c r="J544" s="148"/>
      <c r="K544" s="147"/>
      <c r="L544" s="148"/>
      <c r="M544" s="39"/>
      <c r="N544" s="39"/>
      <c r="O544" s="39"/>
    </row>
    <row r="545" spans="1:15" ht="15.75" customHeight="1" x14ac:dyDescent="0.15">
      <c r="A545" s="76"/>
      <c r="B545" s="76"/>
      <c r="C545" s="76"/>
      <c r="D545" s="102"/>
      <c r="E545" s="76"/>
      <c r="F545" s="76"/>
      <c r="G545" s="76"/>
      <c r="H545" s="76"/>
      <c r="I545" s="147"/>
      <c r="J545" s="148"/>
      <c r="K545" s="147"/>
      <c r="L545" s="148"/>
      <c r="M545" s="39"/>
      <c r="N545" s="39"/>
      <c r="O545" s="39"/>
    </row>
    <row r="546" spans="1:15" ht="15.75" customHeight="1" x14ac:dyDescent="0.15">
      <c r="A546" s="76"/>
      <c r="B546" s="76"/>
      <c r="C546" s="76"/>
      <c r="D546" s="102"/>
      <c r="E546" s="76"/>
      <c r="F546" s="76"/>
      <c r="G546" s="76"/>
      <c r="H546" s="76"/>
      <c r="I546" s="147"/>
      <c r="J546" s="148"/>
      <c r="K546" s="147"/>
      <c r="L546" s="148"/>
      <c r="M546" s="39"/>
      <c r="N546" s="39"/>
      <c r="O546" s="39"/>
    </row>
    <row r="547" spans="1:15" ht="15.75" customHeight="1" x14ac:dyDescent="0.15">
      <c r="A547" s="76"/>
      <c r="B547" s="76"/>
      <c r="C547" s="76"/>
      <c r="D547" s="102"/>
      <c r="E547" s="76"/>
      <c r="F547" s="76"/>
      <c r="G547" s="76"/>
      <c r="H547" s="76"/>
      <c r="I547" s="147"/>
      <c r="J547" s="148"/>
      <c r="K547" s="147"/>
      <c r="L547" s="148"/>
      <c r="M547" s="39"/>
      <c r="N547" s="39"/>
      <c r="O547" s="39"/>
    </row>
    <row r="548" spans="1:15" ht="15.75" customHeight="1" x14ac:dyDescent="0.15">
      <c r="A548" s="76"/>
      <c r="B548" s="76"/>
      <c r="C548" s="76"/>
      <c r="D548" s="102"/>
      <c r="E548" s="76"/>
      <c r="F548" s="76"/>
      <c r="G548" s="76"/>
      <c r="H548" s="76"/>
      <c r="I548" s="147"/>
      <c r="J548" s="148"/>
      <c r="K548" s="147"/>
      <c r="L548" s="148"/>
      <c r="M548" s="39"/>
      <c r="N548" s="39"/>
      <c r="O548" s="39"/>
    </row>
    <row r="549" spans="1:15" ht="15.75" customHeight="1" x14ac:dyDescent="0.15">
      <c r="A549" s="76"/>
      <c r="B549" s="76"/>
      <c r="C549" s="76"/>
      <c r="D549" s="102"/>
      <c r="E549" s="76"/>
      <c r="F549" s="76"/>
      <c r="G549" s="76"/>
      <c r="H549" s="76"/>
      <c r="I549" s="147"/>
      <c r="J549" s="148"/>
      <c r="K549" s="147"/>
      <c r="L549" s="148"/>
      <c r="M549" s="39"/>
      <c r="N549" s="39"/>
      <c r="O549" s="39"/>
    </row>
    <row r="550" spans="1:15" ht="15.75" customHeight="1" x14ac:dyDescent="0.15">
      <c r="A550" s="76"/>
      <c r="B550" s="76"/>
      <c r="C550" s="76"/>
      <c r="D550" s="102"/>
      <c r="E550" s="76"/>
      <c r="F550" s="76"/>
      <c r="G550" s="76"/>
      <c r="H550" s="76"/>
      <c r="I550" s="147"/>
      <c r="J550" s="148"/>
      <c r="K550" s="147"/>
      <c r="L550" s="148"/>
      <c r="M550" s="39"/>
      <c r="N550" s="39"/>
      <c r="O550" s="39"/>
    </row>
    <row r="551" spans="1:15" ht="15.75" customHeight="1" x14ac:dyDescent="0.15">
      <c r="A551" s="76"/>
      <c r="B551" s="76"/>
      <c r="C551" s="76"/>
      <c r="D551" s="102"/>
      <c r="E551" s="76"/>
      <c r="F551" s="76"/>
      <c r="G551" s="76"/>
      <c r="H551" s="76"/>
      <c r="I551" s="147"/>
      <c r="J551" s="148"/>
      <c r="K551" s="147"/>
      <c r="L551" s="148"/>
      <c r="M551" s="39"/>
      <c r="N551" s="39"/>
      <c r="O551" s="39"/>
    </row>
    <row r="552" spans="1:15" ht="15.75" customHeight="1" x14ac:dyDescent="0.15">
      <c r="A552" s="76"/>
      <c r="B552" s="76"/>
      <c r="C552" s="76"/>
      <c r="D552" s="102"/>
      <c r="E552" s="76"/>
      <c r="F552" s="76"/>
      <c r="G552" s="76"/>
      <c r="H552" s="76"/>
      <c r="I552" s="147"/>
      <c r="J552" s="148"/>
      <c r="K552" s="147"/>
      <c r="L552" s="148"/>
      <c r="M552" s="39"/>
      <c r="N552" s="39"/>
      <c r="O552" s="39"/>
    </row>
    <row r="553" spans="1:15" ht="15.75" customHeight="1" x14ac:dyDescent="0.15">
      <c r="A553" s="76"/>
      <c r="B553" s="76"/>
      <c r="C553" s="76"/>
      <c r="D553" s="102"/>
      <c r="E553" s="76"/>
      <c r="F553" s="76"/>
      <c r="G553" s="76"/>
      <c r="H553" s="76"/>
      <c r="I553" s="147"/>
      <c r="J553" s="148"/>
      <c r="K553" s="147"/>
      <c r="L553" s="148"/>
      <c r="M553" s="39"/>
      <c r="N553" s="39"/>
      <c r="O553" s="39"/>
    </row>
    <row r="554" spans="1:15" ht="15.75" customHeight="1" x14ac:dyDescent="0.15">
      <c r="A554" s="76"/>
      <c r="B554" s="76"/>
      <c r="C554" s="76"/>
      <c r="D554" s="102"/>
      <c r="E554" s="76"/>
      <c r="F554" s="76"/>
      <c r="G554" s="76"/>
      <c r="H554" s="76"/>
      <c r="I554" s="147"/>
      <c r="J554" s="148"/>
      <c r="K554" s="147"/>
      <c r="L554" s="148"/>
      <c r="M554" s="39"/>
      <c r="N554" s="39"/>
      <c r="O554" s="39"/>
    </row>
    <row r="555" spans="1:15" ht="15.75" customHeight="1" x14ac:dyDescent="0.15">
      <c r="A555" s="76"/>
      <c r="B555" s="76"/>
      <c r="C555" s="76"/>
      <c r="D555" s="102"/>
      <c r="E555" s="76"/>
      <c r="F555" s="76"/>
      <c r="G555" s="76"/>
      <c r="H555" s="76"/>
      <c r="I555" s="147"/>
      <c r="J555" s="148"/>
      <c r="K555" s="147"/>
      <c r="L555" s="148"/>
      <c r="M555" s="39"/>
      <c r="N555" s="39"/>
      <c r="O555" s="39"/>
    </row>
    <row r="556" spans="1:15" ht="15.75" customHeight="1" x14ac:dyDescent="0.15">
      <c r="A556" s="76"/>
      <c r="B556" s="76"/>
      <c r="C556" s="76"/>
      <c r="D556" s="102"/>
      <c r="E556" s="76"/>
      <c r="F556" s="76"/>
      <c r="G556" s="76"/>
      <c r="H556" s="76"/>
      <c r="I556" s="147"/>
      <c r="J556" s="148"/>
      <c r="K556" s="147"/>
      <c r="L556" s="148"/>
      <c r="M556" s="39"/>
      <c r="N556" s="39"/>
      <c r="O556" s="39"/>
    </row>
    <row r="557" spans="1:15" ht="15.75" customHeight="1" x14ac:dyDescent="0.15">
      <c r="A557" s="76"/>
      <c r="B557" s="76"/>
      <c r="C557" s="76"/>
      <c r="D557" s="102"/>
      <c r="E557" s="76"/>
      <c r="F557" s="76"/>
      <c r="G557" s="76"/>
      <c r="H557" s="76"/>
      <c r="I557" s="147"/>
      <c r="J557" s="148"/>
      <c r="K557" s="147"/>
      <c r="L557" s="148"/>
      <c r="M557" s="39"/>
      <c r="N557" s="39"/>
      <c r="O557" s="39"/>
    </row>
    <row r="558" spans="1:15" ht="15.75" customHeight="1" x14ac:dyDescent="0.15">
      <c r="A558" s="76"/>
      <c r="B558" s="76"/>
      <c r="C558" s="76"/>
      <c r="D558" s="102"/>
      <c r="E558" s="76"/>
      <c r="F558" s="76"/>
      <c r="G558" s="76"/>
      <c r="H558" s="76"/>
      <c r="I558" s="147"/>
      <c r="J558" s="148"/>
      <c r="K558" s="147"/>
      <c r="L558" s="148"/>
      <c r="M558" s="39"/>
      <c r="N558" s="39"/>
      <c r="O558" s="39"/>
    </row>
    <row r="559" spans="1:15" ht="15.75" customHeight="1" x14ac:dyDescent="0.15">
      <c r="A559" s="76"/>
      <c r="B559" s="76"/>
      <c r="C559" s="76"/>
      <c r="D559" s="102"/>
      <c r="E559" s="76"/>
      <c r="F559" s="76"/>
      <c r="G559" s="76"/>
      <c r="H559" s="76"/>
      <c r="I559" s="147"/>
      <c r="J559" s="148"/>
      <c r="K559" s="147"/>
      <c r="L559" s="148"/>
      <c r="M559" s="39"/>
      <c r="N559" s="39"/>
      <c r="O559" s="39"/>
    </row>
    <row r="560" spans="1:15" ht="15.75" customHeight="1" x14ac:dyDescent="0.15">
      <c r="A560" s="76"/>
      <c r="B560" s="76"/>
      <c r="C560" s="76"/>
      <c r="D560" s="102"/>
      <c r="E560" s="76"/>
      <c r="F560" s="76"/>
      <c r="G560" s="76"/>
      <c r="H560" s="76"/>
      <c r="I560" s="147"/>
      <c r="J560" s="148"/>
      <c r="K560" s="147"/>
      <c r="L560" s="148"/>
      <c r="M560" s="39"/>
      <c r="N560" s="39"/>
      <c r="O560" s="39"/>
    </row>
    <row r="561" spans="1:15" ht="15.75" customHeight="1" x14ac:dyDescent="0.15">
      <c r="A561" s="76"/>
      <c r="B561" s="76"/>
      <c r="C561" s="76"/>
      <c r="D561" s="102"/>
      <c r="E561" s="76"/>
      <c r="F561" s="76"/>
      <c r="G561" s="76"/>
      <c r="H561" s="76"/>
      <c r="I561" s="147"/>
      <c r="J561" s="148"/>
      <c r="K561" s="147"/>
      <c r="L561" s="148"/>
      <c r="M561" s="39"/>
      <c r="N561" s="39"/>
      <c r="O561" s="39"/>
    </row>
    <row r="562" spans="1:15" ht="15.75" customHeight="1" x14ac:dyDescent="0.15">
      <c r="A562" s="76"/>
      <c r="B562" s="76"/>
      <c r="C562" s="76"/>
      <c r="D562" s="102"/>
      <c r="E562" s="76"/>
      <c r="F562" s="76"/>
      <c r="G562" s="76"/>
      <c r="H562" s="76"/>
      <c r="I562" s="147"/>
      <c r="J562" s="148"/>
      <c r="K562" s="147"/>
      <c r="L562" s="148"/>
      <c r="M562" s="39"/>
      <c r="N562" s="39"/>
      <c r="O562" s="39"/>
    </row>
    <row r="563" spans="1:15" ht="15.75" customHeight="1" x14ac:dyDescent="0.15">
      <c r="A563" s="76"/>
      <c r="B563" s="76"/>
      <c r="C563" s="76"/>
      <c r="D563" s="102"/>
      <c r="E563" s="76"/>
      <c r="F563" s="76"/>
      <c r="G563" s="76"/>
      <c r="H563" s="76"/>
      <c r="I563" s="147"/>
      <c r="J563" s="148"/>
      <c r="K563" s="147"/>
      <c r="L563" s="148"/>
      <c r="M563" s="39"/>
      <c r="N563" s="39"/>
      <c r="O563" s="39"/>
    </row>
    <row r="564" spans="1:15" ht="15.75" customHeight="1" x14ac:dyDescent="0.15">
      <c r="A564" s="76"/>
      <c r="B564" s="76"/>
      <c r="C564" s="76"/>
      <c r="D564" s="102"/>
      <c r="E564" s="76"/>
      <c r="F564" s="76"/>
      <c r="G564" s="76"/>
      <c r="H564" s="76"/>
      <c r="I564" s="147"/>
      <c r="J564" s="148"/>
      <c r="K564" s="147"/>
      <c r="L564" s="148"/>
      <c r="M564" s="39"/>
      <c r="N564" s="39"/>
      <c r="O564" s="39"/>
    </row>
    <row r="565" spans="1:15" ht="15.75" customHeight="1" x14ac:dyDescent="0.15">
      <c r="A565" s="76"/>
      <c r="B565" s="76"/>
      <c r="C565" s="76"/>
      <c r="D565" s="102"/>
      <c r="E565" s="76"/>
      <c r="F565" s="76"/>
      <c r="G565" s="76"/>
      <c r="H565" s="76"/>
      <c r="I565" s="147"/>
      <c r="J565" s="148"/>
      <c r="K565" s="147"/>
      <c r="L565" s="148"/>
      <c r="M565" s="39"/>
      <c r="N565" s="39"/>
      <c r="O565" s="39"/>
    </row>
    <row r="566" spans="1:15" ht="15.75" customHeight="1" x14ac:dyDescent="0.15">
      <c r="A566" s="76"/>
      <c r="B566" s="76"/>
      <c r="C566" s="76"/>
      <c r="D566" s="102"/>
      <c r="E566" s="76"/>
      <c r="F566" s="76"/>
      <c r="G566" s="76"/>
      <c r="H566" s="76"/>
      <c r="I566" s="147"/>
      <c r="J566" s="148"/>
      <c r="K566" s="147"/>
      <c r="L566" s="148"/>
      <c r="M566" s="39"/>
      <c r="N566" s="39"/>
      <c r="O566" s="39"/>
    </row>
    <row r="567" spans="1:15" ht="15.75" customHeight="1" x14ac:dyDescent="0.15">
      <c r="A567" s="76"/>
      <c r="B567" s="76"/>
      <c r="C567" s="76"/>
      <c r="D567" s="102"/>
      <c r="E567" s="76"/>
      <c r="F567" s="76"/>
      <c r="G567" s="76"/>
      <c r="H567" s="76"/>
      <c r="I567" s="147"/>
      <c r="J567" s="148"/>
      <c r="K567" s="147"/>
      <c r="L567" s="148"/>
      <c r="M567" s="39"/>
      <c r="N567" s="39"/>
      <c r="O567" s="39"/>
    </row>
    <row r="568" spans="1:15" ht="15.75" customHeight="1" x14ac:dyDescent="0.15">
      <c r="A568" s="76"/>
      <c r="B568" s="76"/>
      <c r="C568" s="76"/>
      <c r="D568" s="102"/>
      <c r="E568" s="76"/>
      <c r="F568" s="76"/>
      <c r="G568" s="76"/>
      <c r="H568" s="76"/>
      <c r="I568" s="147"/>
      <c r="J568" s="148"/>
      <c r="K568" s="147"/>
      <c r="L568" s="148"/>
      <c r="M568" s="39"/>
      <c r="N568" s="39"/>
      <c r="O568" s="39"/>
    </row>
    <row r="569" spans="1:15" ht="15.75" customHeight="1" x14ac:dyDescent="0.15">
      <c r="A569" s="76"/>
      <c r="B569" s="76"/>
      <c r="C569" s="76"/>
      <c r="D569" s="102"/>
      <c r="E569" s="76"/>
      <c r="F569" s="76"/>
      <c r="G569" s="76"/>
      <c r="H569" s="76"/>
      <c r="I569" s="147"/>
      <c r="J569" s="148"/>
      <c r="K569" s="147"/>
      <c r="L569" s="148"/>
      <c r="M569" s="39"/>
      <c r="N569" s="39"/>
      <c r="O569" s="39"/>
    </row>
    <row r="570" spans="1:15" ht="15.75" customHeight="1" x14ac:dyDescent="0.15">
      <c r="A570" s="76"/>
      <c r="B570" s="76"/>
      <c r="C570" s="76"/>
      <c r="D570" s="102"/>
      <c r="E570" s="76"/>
      <c r="F570" s="76"/>
      <c r="G570" s="76"/>
      <c r="H570" s="76"/>
      <c r="I570" s="147"/>
      <c r="J570" s="148"/>
      <c r="K570" s="147"/>
      <c r="L570" s="148"/>
      <c r="M570" s="39"/>
      <c r="N570" s="39"/>
      <c r="O570" s="39"/>
    </row>
    <row r="571" spans="1:15" ht="15.75" customHeight="1" x14ac:dyDescent="0.15">
      <c r="A571" s="76"/>
      <c r="B571" s="76"/>
      <c r="C571" s="76"/>
      <c r="D571" s="102"/>
      <c r="E571" s="76"/>
      <c r="F571" s="76"/>
      <c r="G571" s="76"/>
      <c r="H571" s="76"/>
      <c r="I571" s="147"/>
      <c r="J571" s="148"/>
      <c r="K571" s="147"/>
      <c r="L571" s="148"/>
      <c r="M571" s="39"/>
      <c r="N571" s="39"/>
      <c r="O571" s="39"/>
    </row>
    <row r="572" spans="1:15" ht="15.75" customHeight="1" x14ac:dyDescent="0.15">
      <c r="A572" s="76"/>
      <c r="B572" s="76"/>
      <c r="C572" s="76"/>
      <c r="D572" s="102"/>
      <c r="E572" s="76"/>
      <c r="F572" s="76"/>
      <c r="G572" s="76"/>
      <c r="H572" s="76"/>
      <c r="I572" s="147"/>
      <c r="J572" s="148"/>
      <c r="K572" s="147"/>
      <c r="L572" s="148"/>
      <c r="M572" s="39"/>
      <c r="N572" s="39"/>
      <c r="O572" s="39"/>
    </row>
    <row r="573" spans="1:15" ht="15.75" customHeight="1" x14ac:dyDescent="0.15">
      <c r="A573" s="76"/>
      <c r="B573" s="76"/>
      <c r="C573" s="76"/>
      <c r="D573" s="102"/>
      <c r="E573" s="76"/>
      <c r="F573" s="76"/>
      <c r="G573" s="76"/>
      <c r="H573" s="76"/>
      <c r="I573" s="147"/>
      <c r="J573" s="148"/>
      <c r="K573" s="147"/>
      <c r="L573" s="148"/>
      <c r="M573" s="39"/>
      <c r="N573" s="39"/>
      <c r="O573" s="39"/>
    </row>
    <row r="574" spans="1:15" ht="15.75" customHeight="1" x14ac:dyDescent="0.15">
      <c r="A574" s="76"/>
      <c r="B574" s="76"/>
      <c r="C574" s="76"/>
      <c r="D574" s="102"/>
      <c r="E574" s="76"/>
      <c r="F574" s="76"/>
      <c r="G574" s="76"/>
      <c r="H574" s="76"/>
      <c r="I574" s="147"/>
      <c r="J574" s="148"/>
      <c r="K574" s="147"/>
      <c r="L574" s="148"/>
      <c r="M574" s="39"/>
      <c r="N574" s="39"/>
      <c r="O574" s="39"/>
    </row>
    <row r="575" spans="1:15" ht="15.75" customHeight="1" x14ac:dyDescent="0.15">
      <c r="A575" s="76"/>
      <c r="B575" s="76"/>
      <c r="C575" s="76"/>
      <c r="D575" s="102"/>
      <c r="E575" s="76"/>
      <c r="F575" s="76"/>
      <c r="G575" s="76"/>
      <c r="H575" s="76"/>
      <c r="I575" s="147"/>
      <c r="J575" s="148"/>
      <c r="K575" s="147"/>
      <c r="L575" s="148"/>
      <c r="M575" s="39"/>
      <c r="N575" s="39"/>
      <c r="O575" s="39"/>
    </row>
    <row r="576" spans="1:15" ht="15.75" customHeight="1" x14ac:dyDescent="0.15">
      <c r="A576" s="76"/>
      <c r="B576" s="76"/>
      <c r="C576" s="76"/>
      <c r="D576" s="102"/>
      <c r="E576" s="76"/>
      <c r="F576" s="76"/>
      <c r="G576" s="76"/>
      <c r="H576" s="76"/>
      <c r="I576" s="147"/>
      <c r="J576" s="148"/>
      <c r="K576" s="147"/>
      <c r="L576" s="148"/>
      <c r="M576" s="39"/>
      <c r="N576" s="39"/>
      <c r="O576" s="39"/>
    </row>
    <row r="577" spans="1:15" ht="15.75" customHeight="1" x14ac:dyDescent="0.15">
      <c r="A577" s="76"/>
      <c r="B577" s="76"/>
      <c r="C577" s="76"/>
      <c r="D577" s="102"/>
      <c r="E577" s="76"/>
      <c r="F577" s="76"/>
      <c r="G577" s="76"/>
      <c r="H577" s="76"/>
      <c r="I577" s="147"/>
      <c r="J577" s="148"/>
      <c r="K577" s="147"/>
      <c r="L577" s="148"/>
      <c r="M577" s="39"/>
      <c r="N577" s="39"/>
      <c r="O577" s="39"/>
    </row>
    <row r="578" spans="1:15" ht="15.75" customHeight="1" x14ac:dyDescent="0.15">
      <c r="A578" s="76"/>
      <c r="B578" s="76"/>
      <c r="C578" s="76"/>
      <c r="D578" s="102"/>
      <c r="E578" s="76"/>
      <c r="F578" s="76"/>
      <c r="G578" s="76"/>
      <c r="H578" s="76"/>
      <c r="I578" s="147"/>
      <c r="J578" s="148"/>
      <c r="K578" s="147"/>
      <c r="L578" s="148"/>
      <c r="M578" s="39"/>
      <c r="N578" s="39"/>
      <c r="O578" s="39"/>
    </row>
    <row r="579" spans="1:15" ht="15.75" customHeight="1" x14ac:dyDescent="0.15">
      <c r="A579" s="76"/>
      <c r="B579" s="76"/>
      <c r="C579" s="76"/>
      <c r="D579" s="102"/>
      <c r="E579" s="76"/>
      <c r="F579" s="76"/>
      <c r="G579" s="76"/>
      <c r="H579" s="76"/>
      <c r="I579" s="147"/>
      <c r="J579" s="148"/>
      <c r="K579" s="147"/>
      <c r="L579" s="148"/>
      <c r="M579" s="39"/>
      <c r="N579" s="39"/>
      <c r="O579" s="39"/>
    </row>
    <row r="580" spans="1:15" ht="15.75" customHeight="1" x14ac:dyDescent="0.15">
      <c r="A580" s="76"/>
      <c r="B580" s="76"/>
      <c r="C580" s="76"/>
      <c r="D580" s="102"/>
      <c r="E580" s="76"/>
      <c r="F580" s="76"/>
      <c r="G580" s="76"/>
      <c r="H580" s="76"/>
      <c r="I580" s="147"/>
      <c r="J580" s="148"/>
      <c r="K580" s="147"/>
      <c r="L580" s="148"/>
      <c r="M580" s="39"/>
      <c r="N580" s="39"/>
      <c r="O580" s="39"/>
    </row>
    <row r="581" spans="1:15" ht="15.75" customHeight="1" x14ac:dyDescent="0.15">
      <c r="A581" s="76"/>
      <c r="B581" s="76"/>
      <c r="C581" s="76"/>
      <c r="D581" s="102"/>
      <c r="E581" s="76"/>
      <c r="F581" s="76"/>
      <c r="G581" s="76"/>
      <c r="H581" s="76"/>
      <c r="I581" s="147"/>
      <c r="J581" s="148"/>
      <c r="K581" s="147"/>
      <c r="L581" s="148"/>
      <c r="M581" s="39"/>
      <c r="N581" s="39"/>
      <c r="O581" s="39"/>
    </row>
    <row r="582" spans="1:15" ht="15.75" customHeight="1" x14ac:dyDescent="0.15">
      <c r="A582" s="76"/>
      <c r="B582" s="76"/>
      <c r="C582" s="76"/>
      <c r="D582" s="102"/>
      <c r="E582" s="76"/>
      <c r="F582" s="76"/>
      <c r="G582" s="76"/>
      <c r="H582" s="76"/>
      <c r="I582" s="147"/>
      <c r="J582" s="148"/>
      <c r="K582" s="147"/>
      <c r="L582" s="148"/>
      <c r="M582" s="39"/>
      <c r="N582" s="39"/>
      <c r="O582" s="39"/>
    </row>
    <row r="583" spans="1:15" ht="15.75" customHeight="1" x14ac:dyDescent="0.15">
      <c r="A583" s="76"/>
      <c r="B583" s="76"/>
      <c r="C583" s="76"/>
      <c r="D583" s="102"/>
      <c r="E583" s="76"/>
      <c r="F583" s="76"/>
      <c r="G583" s="76"/>
      <c r="H583" s="76"/>
      <c r="I583" s="147"/>
      <c r="J583" s="148"/>
      <c r="K583" s="147"/>
      <c r="L583" s="148"/>
      <c r="M583" s="39"/>
      <c r="N583" s="39"/>
      <c r="O583" s="39"/>
    </row>
    <row r="584" spans="1:15" ht="15.75" customHeight="1" x14ac:dyDescent="0.15">
      <c r="A584" s="76"/>
      <c r="B584" s="76"/>
      <c r="C584" s="76"/>
      <c r="D584" s="102"/>
      <c r="E584" s="76"/>
      <c r="F584" s="76"/>
      <c r="G584" s="76"/>
      <c r="H584" s="76"/>
      <c r="I584" s="147"/>
      <c r="J584" s="148"/>
      <c r="K584" s="147"/>
      <c r="L584" s="148"/>
      <c r="M584" s="39"/>
      <c r="N584" s="39"/>
      <c r="O584" s="39"/>
    </row>
    <row r="585" spans="1:15" ht="15.75" customHeight="1" x14ac:dyDescent="0.15">
      <c r="A585" s="76"/>
      <c r="B585" s="76"/>
      <c r="C585" s="76"/>
      <c r="D585" s="102"/>
      <c r="E585" s="76"/>
      <c r="F585" s="76"/>
      <c r="G585" s="76"/>
      <c r="H585" s="76"/>
      <c r="I585" s="147"/>
      <c r="J585" s="148"/>
      <c r="K585" s="147"/>
      <c r="L585" s="148"/>
      <c r="M585" s="39"/>
      <c r="N585" s="39"/>
      <c r="O585" s="39"/>
    </row>
    <row r="586" spans="1:15" ht="15.75" customHeight="1" x14ac:dyDescent="0.15">
      <c r="A586" s="76"/>
      <c r="B586" s="76"/>
      <c r="C586" s="76"/>
      <c r="D586" s="102"/>
      <c r="E586" s="76"/>
      <c r="F586" s="76"/>
      <c r="G586" s="76"/>
      <c r="H586" s="76"/>
      <c r="I586" s="147"/>
      <c r="J586" s="148"/>
      <c r="K586" s="147"/>
      <c r="L586" s="148"/>
      <c r="M586" s="39"/>
      <c r="N586" s="39"/>
      <c r="O586" s="39"/>
    </row>
    <row r="587" spans="1:15" ht="15.75" customHeight="1" x14ac:dyDescent="0.15">
      <c r="A587" s="76"/>
      <c r="B587" s="76"/>
      <c r="C587" s="76"/>
      <c r="D587" s="102"/>
      <c r="E587" s="76"/>
      <c r="F587" s="76"/>
      <c r="G587" s="76"/>
      <c r="H587" s="76"/>
      <c r="I587" s="147"/>
      <c r="J587" s="148"/>
      <c r="K587" s="147"/>
      <c r="L587" s="148"/>
      <c r="M587" s="39"/>
      <c r="N587" s="39"/>
      <c r="O587" s="39"/>
    </row>
    <row r="588" spans="1:15" ht="15.75" customHeight="1" x14ac:dyDescent="0.15">
      <c r="A588" s="76"/>
      <c r="B588" s="76"/>
      <c r="C588" s="76"/>
      <c r="D588" s="102"/>
      <c r="E588" s="76"/>
      <c r="F588" s="76"/>
      <c r="G588" s="76"/>
      <c r="H588" s="76"/>
      <c r="I588" s="147"/>
      <c r="J588" s="148"/>
      <c r="K588" s="147"/>
      <c r="L588" s="148"/>
      <c r="M588" s="39"/>
      <c r="N588" s="39"/>
      <c r="O588" s="39"/>
    </row>
    <row r="589" spans="1:15" ht="15.75" customHeight="1" x14ac:dyDescent="0.15">
      <c r="A589" s="76"/>
      <c r="B589" s="76"/>
      <c r="C589" s="76"/>
      <c r="D589" s="102"/>
      <c r="E589" s="76"/>
      <c r="F589" s="76"/>
      <c r="G589" s="76"/>
      <c r="H589" s="76"/>
      <c r="I589" s="147"/>
      <c r="J589" s="148"/>
      <c r="K589" s="147"/>
      <c r="L589" s="148"/>
      <c r="M589" s="39"/>
      <c r="N589" s="39"/>
      <c r="O589" s="39"/>
    </row>
    <row r="590" spans="1:15" ht="15.75" customHeight="1" x14ac:dyDescent="0.15">
      <c r="A590" s="76"/>
      <c r="B590" s="76"/>
      <c r="C590" s="76"/>
      <c r="D590" s="102"/>
      <c r="E590" s="76"/>
      <c r="F590" s="76"/>
      <c r="G590" s="76"/>
      <c r="H590" s="76"/>
      <c r="I590" s="147"/>
      <c r="J590" s="148"/>
      <c r="K590" s="147"/>
      <c r="L590" s="148"/>
      <c r="M590" s="39"/>
      <c r="N590" s="39"/>
      <c r="O590" s="39"/>
    </row>
    <row r="591" spans="1:15" ht="15.75" customHeight="1" x14ac:dyDescent="0.15">
      <c r="A591" s="76"/>
      <c r="B591" s="76"/>
      <c r="C591" s="76"/>
      <c r="D591" s="102"/>
      <c r="E591" s="76"/>
      <c r="F591" s="76"/>
      <c r="G591" s="76"/>
      <c r="H591" s="76"/>
      <c r="I591" s="147"/>
      <c r="J591" s="148"/>
      <c r="K591" s="147"/>
      <c r="L591" s="148"/>
      <c r="M591" s="39"/>
      <c r="N591" s="39"/>
      <c r="O591" s="39"/>
    </row>
    <row r="592" spans="1:15" ht="15.75" customHeight="1" x14ac:dyDescent="0.15">
      <c r="A592" s="76"/>
      <c r="B592" s="76"/>
      <c r="C592" s="76"/>
      <c r="D592" s="102"/>
      <c r="E592" s="76"/>
      <c r="F592" s="76"/>
      <c r="G592" s="76"/>
      <c r="H592" s="76"/>
      <c r="I592" s="147"/>
      <c r="J592" s="148"/>
      <c r="K592" s="147"/>
      <c r="L592" s="148"/>
      <c r="M592" s="39"/>
      <c r="N592" s="39"/>
      <c r="O592" s="39"/>
    </row>
    <row r="593" spans="1:15" ht="15.75" customHeight="1" x14ac:dyDescent="0.15">
      <c r="A593" s="76"/>
      <c r="B593" s="76"/>
      <c r="C593" s="76"/>
      <c r="D593" s="102"/>
      <c r="E593" s="76"/>
      <c r="F593" s="76"/>
      <c r="G593" s="76"/>
      <c r="H593" s="76"/>
      <c r="I593" s="147"/>
      <c r="J593" s="148"/>
      <c r="K593" s="147"/>
      <c r="L593" s="148"/>
      <c r="M593" s="39"/>
      <c r="N593" s="39"/>
      <c r="O593" s="39"/>
    </row>
    <row r="594" spans="1:15" ht="15.75" customHeight="1" x14ac:dyDescent="0.15">
      <c r="A594" s="76"/>
      <c r="B594" s="76"/>
      <c r="C594" s="76"/>
      <c r="D594" s="102"/>
      <c r="E594" s="76"/>
      <c r="F594" s="76"/>
      <c r="G594" s="76"/>
      <c r="H594" s="76"/>
      <c r="I594" s="147"/>
      <c r="J594" s="148"/>
      <c r="K594" s="147"/>
      <c r="L594" s="148"/>
      <c r="M594" s="39"/>
      <c r="N594" s="39"/>
      <c r="O594" s="39"/>
    </row>
    <row r="595" spans="1:15" ht="15.75" customHeight="1" x14ac:dyDescent="0.15">
      <c r="A595" s="76"/>
      <c r="B595" s="76"/>
      <c r="C595" s="76"/>
      <c r="D595" s="102"/>
      <c r="E595" s="76"/>
      <c r="F595" s="76"/>
      <c r="G595" s="76"/>
      <c r="H595" s="76"/>
      <c r="I595" s="147"/>
      <c r="J595" s="148"/>
      <c r="K595" s="147"/>
      <c r="L595" s="148"/>
      <c r="M595" s="39"/>
      <c r="N595" s="39"/>
      <c r="O595" s="39"/>
    </row>
    <row r="596" spans="1:15" ht="15.75" customHeight="1" x14ac:dyDescent="0.15">
      <c r="A596" s="76"/>
      <c r="B596" s="76"/>
      <c r="C596" s="76"/>
      <c r="D596" s="102"/>
      <c r="E596" s="76"/>
      <c r="F596" s="76"/>
      <c r="G596" s="76"/>
      <c r="H596" s="76"/>
      <c r="I596" s="147"/>
      <c r="J596" s="148"/>
      <c r="K596" s="147"/>
      <c r="L596" s="148"/>
      <c r="M596" s="39"/>
      <c r="N596" s="39"/>
      <c r="O596" s="39"/>
    </row>
    <row r="597" spans="1:15" ht="15.75" customHeight="1" x14ac:dyDescent="0.15">
      <c r="A597" s="76"/>
      <c r="B597" s="76"/>
      <c r="C597" s="76"/>
      <c r="D597" s="102"/>
      <c r="E597" s="76"/>
      <c r="F597" s="76"/>
      <c r="G597" s="76"/>
      <c r="H597" s="76"/>
      <c r="I597" s="147"/>
      <c r="J597" s="148"/>
      <c r="K597" s="147"/>
      <c r="L597" s="148"/>
      <c r="M597" s="39"/>
      <c r="N597" s="39"/>
      <c r="O597" s="39"/>
    </row>
    <row r="598" spans="1:15" ht="15.75" customHeight="1" x14ac:dyDescent="0.15">
      <c r="A598" s="76"/>
      <c r="B598" s="76"/>
      <c r="C598" s="76"/>
      <c r="D598" s="102"/>
      <c r="E598" s="76"/>
      <c r="F598" s="76"/>
      <c r="G598" s="76"/>
      <c r="H598" s="76"/>
      <c r="I598" s="147"/>
      <c r="J598" s="148"/>
      <c r="K598" s="147"/>
      <c r="L598" s="148"/>
      <c r="M598" s="39"/>
      <c r="N598" s="39"/>
      <c r="O598" s="39"/>
    </row>
    <row r="599" spans="1:15" ht="15.75" customHeight="1" x14ac:dyDescent="0.15">
      <c r="A599" s="76"/>
      <c r="B599" s="76"/>
      <c r="C599" s="76"/>
      <c r="D599" s="102"/>
      <c r="E599" s="76"/>
      <c r="F599" s="76"/>
      <c r="G599" s="76"/>
      <c r="H599" s="76"/>
      <c r="I599" s="147"/>
      <c r="J599" s="148"/>
      <c r="K599" s="147"/>
      <c r="L599" s="148"/>
      <c r="M599" s="39"/>
      <c r="N599" s="39"/>
      <c r="O599" s="39"/>
    </row>
    <row r="600" spans="1:15" ht="15.75" customHeight="1" x14ac:dyDescent="0.15">
      <c r="A600" s="76"/>
      <c r="B600" s="76"/>
      <c r="C600" s="76"/>
      <c r="D600" s="102"/>
      <c r="E600" s="76"/>
      <c r="F600" s="76"/>
      <c r="G600" s="76"/>
      <c r="H600" s="76"/>
      <c r="I600" s="147"/>
      <c r="J600" s="148"/>
      <c r="K600" s="147"/>
      <c r="L600" s="148"/>
      <c r="M600" s="39"/>
      <c r="N600" s="39"/>
      <c r="O600" s="39"/>
    </row>
    <row r="601" spans="1:15" ht="15.75" customHeight="1" x14ac:dyDescent="0.15">
      <c r="A601" s="76"/>
      <c r="B601" s="76"/>
      <c r="C601" s="76"/>
      <c r="D601" s="102"/>
      <c r="E601" s="76"/>
      <c r="F601" s="76"/>
      <c r="G601" s="76"/>
      <c r="H601" s="76"/>
      <c r="I601" s="147"/>
      <c r="J601" s="148"/>
      <c r="K601" s="147"/>
      <c r="L601" s="148"/>
      <c r="M601" s="39"/>
      <c r="N601" s="39"/>
      <c r="O601" s="39"/>
    </row>
    <row r="602" spans="1:15" ht="15.75" customHeight="1" x14ac:dyDescent="0.15">
      <c r="A602" s="76"/>
      <c r="B602" s="76"/>
      <c r="C602" s="76"/>
      <c r="D602" s="102"/>
      <c r="E602" s="76"/>
      <c r="F602" s="76"/>
      <c r="G602" s="76"/>
      <c r="H602" s="76"/>
      <c r="I602" s="147"/>
      <c r="J602" s="148"/>
      <c r="K602" s="147"/>
      <c r="L602" s="148"/>
      <c r="M602" s="39"/>
      <c r="N602" s="39"/>
      <c r="O602" s="39"/>
    </row>
    <row r="603" spans="1:15" ht="15.75" customHeight="1" x14ac:dyDescent="0.15">
      <c r="A603" s="76"/>
      <c r="B603" s="76"/>
      <c r="C603" s="76"/>
      <c r="D603" s="102"/>
      <c r="E603" s="76"/>
      <c r="F603" s="76"/>
      <c r="G603" s="76"/>
      <c r="H603" s="76"/>
      <c r="I603" s="147"/>
      <c r="J603" s="148"/>
      <c r="K603" s="147"/>
      <c r="L603" s="148"/>
      <c r="M603" s="39"/>
      <c r="N603" s="39"/>
      <c r="O603" s="39"/>
    </row>
    <row r="604" spans="1:15" ht="15.75" customHeight="1" x14ac:dyDescent="0.15">
      <c r="A604" s="76"/>
      <c r="B604" s="76"/>
      <c r="C604" s="76"/>
      <c r="D604" s="102"/>
      <c r="E604" s="76"/>
      <c r="F604" s="76"/>
      <c r="G604" s="76"/>
      <c r="H604" s="76"/>
      <c r="I604" s="147"/>
      <c r="J604" s="148"/>
      <c r="K604" s="147"/>
      <c r="L604" s="148"/>
      <c r="M604" s="39"/>
      <c r="N604" s="39"/>
      <c r="O604" s="39"/>
    </row>
    <row r="605" spans="1:15" ht="15.75" customHeight="1" x14ac:dyDescent="0.15">
      <c r="A605" s="76"/>
      <c r="B605" s="76"/>
      <c r="C605" s="76"/>
      <c r="D605" s="102"/>
      <c r="E605" s="76"/>
      <c r="F605" s="76"/>
      <c r="G605" s="76"/>
      <c r="H605" s="76"/>
      <c r="I605" s="147"/>
      <c r="J605" s="148"/>
      <c r="K605" s="147"/>
      <c r="L605" s="148"/>
      <c r="M605" s="39"/>
      <c r="N605" s="39"/>
      <c r="O605" s="39"/>
    </row>
    <row r="606" spans="1:15" ht="15.75" customHeight="1" x14ac:dyDescent="0.15">
      <c r="A606" s="76"/>
      <c r="B606" s="76"/>
      <c r="C606" s="76"/>
      <c r="D606" s="102"/>
      <c r="E606" s="76"/>
      <c r="F606" s="76"/>
      <c r="G606" s="76"/>
      <c r="H606" s="76"/>
      <c r="I606" s="147"/>
      <c r="J606" s="148"/>
      <c r="K606" s="147"/>
      <c r="L606" s="148"/>
      <c r="M606" s="39"/>
      <c r="N606" s="39"/>
      <c r="O606" s="39"/>
    </row>
    <row r="607" spans="1:15" ht="15.75" customHeight="1" x14ac:dyDescent="0.15">
      <c r="A607" s="76"/>
      <c r="B607" s="76"/>
      <c r="C607" s="76"/>
      <c r="D607" s="102"/>
      <c r="E607" s="76"/>
      <c r="F607" s="76"/>
      <c r="G607" s="76"/>
      <c r="H607" s="76"/>
      <c r="I607" s="147"/>
      <c r="J607" s="148"/>
      <c r="K607" s="147"/>
      <c r="L607" s="148"/>
      <c r="M607" s="39"/>
      <c r="N607" s="39"/>
      <c r="O607" s="39"/>
    </row>
    <row r="608" spans="1:15" ht="15.75" customHeight="1" x14ac:dyDescent="0.15">
      <c r="A608" s="76"/>
      <c r="B608" s="76"/>
      <c r="C608" s="76"/>
      <c r="D608" s="102"/>
      <c r="E608" s="76"/>
      <c r="F608" s="76"/>
      <c r="G608" s="76"/>
      <c r="H608" s="76"/>
      <c r="I608" s="147"/>
      <c r="J608" s="148"/>
      <c r="K608" s="147"/>
      <c r="L608" s="148"/>
      <c r="M608" s="39"/>
      <c r="N608" s="39"/>
      <c r="O608" s="39"/>
    </row>
    <row r="609" spans="1:15" ht="15.75" customHeight="1" x14ac:dyDescent="0.15">
      <c r="A609" s="76"/>
      <c r="B609" s="76"/>
      <c r="C609" s="76"/>
      <c r="D609" s="102"/>
      <c r="E609" s="76"/>
      <c r="F609" s="76"/>
      <c r="G609" s="76"/>
      <c r="H609" s="76"/>
      <c r="I609" s="147"/>
      <c r="J609" s="148"/>
      <c r="K609" s="147"/>
      <c r="L609" s="148"/>
      <c r="M609" s="39"/>
      <c r="N609" s="39"/>
      <c r="O609" s="39"/>
    </row>
    <row r="610" spans="1:15" ht="15.75" customHeight="1" x14ac:dyDescent="0.15">
      <c r="A610" s="76"/>
      <c r="B610" s="76"/>
      <c r="C610" s="76"/>
      <c r="D610" s="102"/>
      <c r="E610" s="76"/>
      <c r="F610" s="76"/>
      <c r="G610" s="76"/>
      <c r="H610" s="76"/>
      <c r="I610" s="147"/>
      <c r="J610" s="148"/>
      <c r="K610" s="147"/>
      <c r="L610" s="148"/>
      <c r="M610" s="39"/>
      <c r="N610" s="39"/>
      <c r="O610" s="39"/>
    </row>
    <row r="611" spans="1:15" ht="15.75" customHeight="1" x14ac:dyDescent="0.15">
      <c r="A611" s="76"/>
      <c r="B611" s="76"/>
      <c r="C611" s="76"/>
      <c r="D611" s="102"/>
      <c r="E611" s="76"/>
      <c r="F611" s="76"/>
      <c r="G611" s="76"/>
      <c r="H611" s="76"/>
      <c r="I611" s="147"/>
      <c r="J611" s="148"/>
      <c r="K611" s="147"/>
      <c r="L611" s="148"/>
      <c r="M611" s="39"/>
      <c r="N611" s="39"/>
      <c r="O611" s="39"/>
    </row>
    <row r="612" spans="1:15" ht="15.75" customHeight="1" x14ac:dyDescent="0.15">
      <c r="A612" s="76"/>
      <c r="B612" s="76"/>
      <c r="C612" s="76"/>
      <c r="D612" s="102"/>
      <c r="E612" s="76"/>
      <c r="F612" s="76"/>
      <c r="G612" s="76"/>
      <c r="H612" s="76"/>
      <c r="I612" s="147"/>
      <c r="J612" s="148"/>
      <c r="K612" s="147"/>
      <c r="L612" s="148"/>
      <c r="M612" s="39"/>
      <c r="N612" s="39"/>
      <c r="O612" s="39"/>
    </row>
    <row r="613" spans="1:15" ht="15.75" customHeight="1" x14ac:dyDescent="0.15">
      <c r="A613" s="76"/>
      <c r="B613" s="76"/>
      <c r="C613" s="76"/>
      <c r="D613" s="102"/>
      <c r="E613" s="76"/>
      <c r="F613" s="76"/>
      <c r="G613" s="76"/>
      <c r="H613" s="76"/>
      <c r="I613" s="147"/>
      <c r="J613" s="148"/>
      <c r="K613" s="147"/>
      <c r="L613" s="148"/>
      <c r="M613" s="39"/>
      <c r="N613" s="39"/>
      <c r="O613" s="39"/>
    </row>
    <row r="614" spans="1:15" ht="15.75" customHeight="1" x14ac:dyDescent="0.15">
      <c r="A614" s="76"/>
      <c r="B614" s="76"/>
      <c r="C614" s="76"/>
      <c r="D614" s="102"/>
      <c r="E614" s="76"/>
      <c r="F614" s="76"/>
      <c r="G614" s="76"/>
      <c r="H614" s="76"/>
      <c r="I614" s="147"/>
      <c r="J614" s="148"/>
      <c r="K614" s="147"/>
      <c r="L614" s="148"/>
      <c r="M614" s="39"/>
      <c r="N614" s="39"/>
      <c r="O614" s="39"/>
    </row>
    <row r="615" spans="1:15" ht="15.75" customHeight="1" x14ac:dyDescent="0.15">
      <c r="A615" s="76"/>
      <c r="B615" s="76"/>
      <c r="C615" s="76"/>
      <c r="D615" s="102"/>
      <c r="E615" s="76"/>
      <c r="F615" s="76"/>
      <c r="G615" s="76"/>
      <c r="H615" s="76"/>
      <c r="I615" s="147"/>
      <c r="J615" s="148"/>
      <c r="K615" s="147"/>
      <c r="L615" s="148"/>
      <c r="M615" s="39"/>
      <c r="N615" s="39"/>
      <c r="O615" s="39"/>
    </row>
    <row r="616" spans="1:15" ht="15.75" customHeight="1" x14ac:dyDescent="0.15">
      <c r="A616" s="76"/>
      <c r="B616" s="76"/>
      <c r="C616" s="76"/>
      <c r="D616" s="102"/>
      <c r="E616" s="76"/>
      <c r="F616" s="76"/>
      <c r="G616" s="76"/>
      <c r="H616" s="76"/>
      <c r="I616" s="147"/>
      <c r="J616" s="148"/>
      <c r="K616" s="147"/>
      <c r="L616" s="148"/>
      <c r="M616" s="39"/>
      <c r="N616" s="39"/>
      <c r="O616" s="39"/>
    </row>
    <row r="617" spans="1:15" ht="15.75" customHeight="1" x14ac:dyDescent="0.15">
      <c r="A617" s="76"/>
      <c r="B617" s="76"/>
      <c r="C617" s="76"/>
      <c r="D617" s="102"/>
      <c r="E617" s="76"/>
      <c r="F617" s="76"/>
      <c r="G617" s="76"/>
      <c r="H617" s="76"/>
      <c r="I617" s="147"/>
      <c r="J617" s="148"/>
      <c r="K617" s="147"/>
      <c r="L617" s="148"/>
      <c r="M617" s="39"/>
      <c r="N617" s="39"/>
      <c r="O617" s="39"/>
    </row>
    <row r="618" spans="1:15" ht="15.75" customHeight="1" x14ac:dyDescent="0.15">
      <c r="A618" s="76"/>
      <c r="B618" s="76"/>
      <c r="C618" s="76"/>
      <c r="D618" s="102"/>
      <c r="E618" s="76"/>
      <c r="F618" s="76"/>
      <c r="G618" s="76"/>
      <c r="H618" s="76"/>
      <c r="I618" s="147"/>
      <c r="J618" s="148"/>
      <c r="K618" s="147"/>
      <c r="L618" s="148"/>
      <c r="M618" s="39"/>
      <c r="N618" s="39"/>
      <c r="O618" s="39"/>
    </row>
    <row r="619" spans="1:15" ht="15.75" customHeight="1" x14ac:dyDescent="0.15">
      <c r="A619" s="76"/>
      <c r="B619" s="76"/>
      <c r="C619" s="76"/>
      <c r="D619" s="102"/>
      <c r="E619" s="76"/>
      <c r="F619" s="76"/>
      <c r="G619" s="76"/>
      <c r="H619" s="76"/>
      <c r="I619" s="147"/>
      <c r="J619" s="148"/>
      <c r="K619" s="147"/>
      <c r="L619" s="148"/>
      <c r="M619" s="39"/>
      <c r="N619" s="39"/>
      <c r="O619" s="39"/>
    </row>
    <row r="620" spans="1:15" ht="15.75" customHeight="1" x14ac:dyDescent="0.15">
      <c r="A620" s="76"/>
      <c r="B620" s="76"/>
      <c r="C620" s="76"/>
      <c r="D620" s="102"/>
      <c r="E620" s="76"/>
      <c r="F620" s="76"/>
      <c r="G620" s="76"/>
      <c r="H620" s="76"/>
      <c r="I620" s="147"/>
      <c r="J620" s="148"/>
      <c r="K620" s="147"/>
      <c r="L620" s="148"/>
      <c r="M620" s="39"/>
      <c r="N620" s="39"/>
      <c r="O620" s="39"/>
    </row>
    <row r="621" spans="1:15" ht="15.75" customHeight="1" x14ac:dyDescent="0.15">
      <c r="A621" s="76"/>
      <c r="B621" s="76"/>
      <c r="C621" s="76"/>
      <c r="D621" s="102"/>
      <c r="E621" s="76"/>
      <c r="F621" s="76"/>
      <c r="G621" s="76"/>
      <c r="H621" s="76"/>
      <c r="I621" s="147"/>
      <c r="J621" s="148"/>
      <c r="K621" s="147"/>
      <c r="L621" s="148"/>
      <c r="M621" s="39"/>
      <c r="N621" s="39"/>
      <c r="O621" s="39"/>
    </row>
    <row r="622" spans="1:15" ht="15.75" customHeight="1" x14ac:dyDescent="0.15">
      <c r="A622" s="76"/>
      <c r="B622" s="76"/>
      <c r="C622" s="76"/>
      <c r="D622" s="102"/>
      <c r="E622" s="76"/>
      <c r="F622" s="76"/>
      <c r="G622" s="76"/>
      <c r="H622" s="76"/>
      <c r="I622" s="147"/>
      <c r="J622" s="148"/>
      <c r="K622" s="147"/>
      <c r="L622" s="148"/>
      <c r="M622" s="39"/>
      <c r="N622" s="39"/>
      <c r="O622" s="39"/>
    </row>
    <row r="623" spans="1:15" ht="15.75" customHeight="1" x14ac:dyDescent="0.15">
      <c r="A623" s="76"/>
      <c r="B623" s="76"/>
      <c r="C623" s="76"/>
      <c r="D623" s="102"/>
      <c r="E623" s="76"/>
      <c r="F623" s="76"/>
      <c r="G623" s="76"/>
      <c r="H623" s="76"/>
      <c r="I623" s="147"/>
      <c r="J623" s="148"/>
      <c r="K623" s="147"/>
      <c r="L623" s="148"/>
      <c r="M623" s="39"/>
      <c r="N623" s="39"/>
      <c r="O623" s="39"/>
    </row>
    <row r="624" spans="1:15" ht="15.75" customHeight="1" x14ac:dyDescent="0.15">
      <c r="A624" s="76"/>
      <c r="B624" s="76"/>
      <c r="C624" s="76"/>
      <c r="D624" s="102"/>
      <c r="E624" s="76"/>
      <c r="F624" s="76"/>
      <c r="G624" s="76"/>
      <c r="H624" s="76"/>
      <c r="I624" s="147"/>
      <c r="J624" s="148"/>
      <c r="K624" s="147"/>
      <c r="L624" s="148"/>
      <c r="M624" s="39"/>
      <c r="N624" s="39"/>
      <c r="O624" s="39"/>
    </row>
    <row r="625" spans="1:15" ht="15.75" customHeight="1" x14ac:dyDescent="0.15">
      <c r="A625" s="76"/>
      <c r="B625" s="76"/>
      <c r="C625" s="76"/>
      <c r="D625" s="102"/>
      <c r="E625" s="76"/>
      <c r="F625" s="76"/>
      <c r="G625" s="76"/>
      <c r="H625" s="76"/>
      <c r="I625" s="147"/>
      <c r="J625" s="148"/>
      <c r="K625" s="147"/>
      <c r="L625" s="148"/>
      <c r="M625" s="39"/>
      <c r="N625" s="39"/>
      <c r="O625" s="39"/>
    </row>
    <row r="626" spans="1:15" ht="15.75" customHeight="1" x14ac:dyDescent="0.15">
      <c r="A626" s="76"/>
      <c r="B626" s="76"/>
      <c r="C626" s="76"/>
      <c r="D626" s="102"/>
      <c r="E626" s="76"/>
      <c r="F626" s="76"/>
      <c r="G626" s="76"/>
      <c r="H626" s="76"/>
      <c r="I626" s="147"/>
      <c r="J626" s="148"/>
      <c r="K626" s="147"/>
      <c r="L626" s="148"/>
      <c r="M626" s="39"/>
      <c r="N626" s="39"/>
      <c r="O626" s="39"/>
    </row>
    <row r="627" spans="1:15" ht="15.75" customHeight="1" x14ac:dyDescent="0.15">
      <c r="A627" s="76"/>
      <c r="B627" s="76"/>
      <c r="C627" s="76"/>
      <c r="D627" s="102"/>
      <c r="E627" s="76"/>
      <c r="F627" s="76"/>
      <c r="G627" s="76"/>
      <c r="H627" s="76"/>
      <c r="I627" s="147"/>
      <c r="J627" s="148"/>
      <c r="K627" s="147"/>
      <c r="L627" s="148"/>
      <c r="M627" s="39"/>
      <c r="N627" s="39"/>
      <c r="O627" s="39"/>
    </row>
    <row r="628" spans="1:15" ht="15.75" customHeight="1" x14ac:dyDescent="0.15">
      <c r="A628" s="76"/>
      <c r="B628" s="76"/>
      <c r="C628" s="76"/>
      <c r="D628" s="102"/>
      <c r="E628" s="76"/>
      <c r="F628" s="76"/>
      <c r="G628" s="76"/>
      <c r="H628" s="76"/>
      <c r="I628" s="147"/>
      <c r="J628" s="148"/>
      <c r="K628" s="147"/>
      <c r="L628" s="148"/>
      <c r="M628" s="39"/>
      <c r="N628" s="39"/>
      <c r="O628" s="39"/>
    </row>
    <row r="629" spans="1:15" ht="15.75" customHeight="1" x14ac:dyDescent="0.15">
      <c r="A629" s="76"/>
      <c r="B629" s="76"/>
      <c r="C629" s="76"/>
      <c r="D629" s="102"/>
      <c r="E629" s="76"/>
      <c r="F629" s="76"/>
      <c r="G629" s="76"/>
      <c r="H629" s="76"/>
      <c r="I629" s="147"/>
      <c r="J629" s="148"/>
      <c r="K629" s="147"/>
      <c r="L629" s="148"/>
      <c r="M629" s="39"/>
      <c r="N629" s="39"/>
      <c r="O629" s="39"/>
    </row>
    <row r="630" spans="1:15" ht="15.75" customHeight="1" x14ac:dyDescent="0.15">
      <c r="A630" s="76"/>
      <c r="B630" s="76"/>
      <c r="C630" s="76"/>
      <c r="D630" s="102"/>
      <c r="E630" s="76"/>
      <c r="F630" s="76"/>
      <c r="G630" s="76"/>
      <c r="H630" s="76"/>
      <c r="I630" s="147"/>
      <c r="J630" s="148"/>
      <c r="K630" s="147"/>
      <c r="L630" s="148"/>
      <c r="M630" s="39"/>
      <c r="N630" s="39"/>
      <c r="O630" s="39"/>
    </row>
    <row r="631" spans="1:15" ht="15.75" customHeight="1" x14ac:dyDescent="0.15">
      <c r="A631" s="76"/>
      <c r="B631" s="76"/>
      <c r="C631" s="76"/>
      <c r="D631" s="102"/>
      <c r="E631" s="76"/>
      <c r="F631" s="76"/>
      <c r="G631" s="76"/>
      <c r="H631" s="76"/>
      <c r="I631" s="147"/>
      <c r="J631" s="148"/>
      <c r="K631" s="147"/>
      <c r="L631" s="148"/>
      <c r="M631" s="39"/>
      <c r="N631" s="39"/>
      <c r="O631" s="39"/>
    </row>
    <row r="632" spans="1:15" ht="15.75" customHeight="1" x14ac:dyDescent="0.15">
      <c r="A632" s="76"/>
      <c r="B632" s="76"/>
      <c r="C632" s="76"/>
      <c r="D632" s="102"/>
      <c r="E632" s="76"/>
      <c r="F632" s="76"/>
      <c r="G632" s="76"/>
      <c r="H632" s="76"/>
      <c r="I632" s="147"/>
      <c r="J632" s="148"/>
      <c r="K632" s="147"/>
      <c r="L632" s="148"/>
      <c r="M632" s="39"/>
      <c r="N632" s="39"/>
      <c r="O632" s="39"/>
    </row>
    <row r="633" spans="1:15" ht="15.75" customHeight="1" x14ac:dyDescent="0.15">
      <c r="A633" s="76"/>
      <c r="B633" s="76"/>
      <c r="C633" s="76"/>
      <c r="D633" s="102"/>
      <c r="E633" s="76"/>
      <c r="F633" s="76"/>
      <c r="G633" s="76"/>
      <c r="H633" s="76"/>
      <c r="I633" s="147"/>
      <c r="J633" s="148"/>
      <c r="K633" s="147"/>
      <c r="L633" s="148"/>
      <c r="M633" s="39"/>
      <c r="N633" s="39"/>
      <c r="O633" s="39"/>
    </row>
    <row r="634" spans="1:15" ht="15.75" customHeight="1" x14ac:dyDescent="0.15">
      <c r="A634" s="76"/>
      <c r="B634" s="76"/>
      <c r="C634" s="76"/>
      <c r="D634" s="102"/>
      <c r="E634" s="76"/>
      <c r="F634" s="76"/>
      <c r="G634" s="76"/>
      <c r="H634" s="76"/>
      <c r="I634" s="147"/>
      <c r="J634" s="148"/>
      <c r="K634" s="147"/>
      <c r="L634" s="148"/>
      <c r="M634" s="39"/>
      <c r="N634" s="39"/>
      <c r="O634" s="39"/>
    </row>
    <row r="635" spans="1:15" ht="15.75" customHeight="1" x14ac:dyDescent="0.15">
      <c r="A635" s="76"/>
      <c r="B635" s="76"/>
      <c r="C635" s="76"/>
      <c r="D635" s="102"/>
      <c r="E635" s="76"/>
      <c r="F635" s="76"/>
      <c r="G635" s="76"/>
      <c r="H635" s="76"/>
      <c r="I635" s="147"/>
      <c r="J635" s="148"/>
      <c r="K635" s="147"/>
      <c r="L635" s="148"/>
      <c r="M635" s="39"/>
      <c r="N635" s="39"/>
      <c r="O635" s="39"/>
    </row>
    <row r="636" spans="1:15" ht="15.75" customHeight="1" x14ac:dyDescent="0.15">
      <c r="A636" s="76"/>
      <c r="B636" s="76"/>
      <c r="C636" s="76"/>
      <c r="D636" s="102"/>
      <c r="E636" s="76"/>
      <c r="F636" s="76"/>
      <c r="G636" s="76"/>
      <c r="H636" s="76"/>
      <c r="I636" s="147"/>
      <c r="J636" s="148"/>
      <c r="K636" s="147"/>
      <c r="L636" s="148"/>
      <c r="M636" s="39"/>
      <c r="N636" s="39"/>
      <c r="O636" s="39"/>
    </row>
    <row r="637" spans="1:15" ht="15.75" customHeight="1" x14ac:dyDescent="0.15">
      <c r="A637" s="76"/>
      <c r="B637" s="76"/>
      <c r="C637" s="76"/>
      <c r="D637" s="102"/>
      <c r="E637" s="76"/>
      <c r="F637" s="76"/>
      <c r="G637" s="76"/>
      <c r="H637" s="76"/>
      <c r="I637" s="147"/>
      <c r="J637" s="148"/>
      <c r="K637" s="147"/>
      <c r="L637" s="148"/>
      <c r="M637" s="39"/>
      <c r="N637" s="39"/>
      <c r="O637" s="39"/>
    </row>
    <row r="638" spans="1:15" ht="15.75" customHeight="1" x14ac:dyDescent="0.15">
      <c r="A638" s="76"/>
      <c r="B638" s="76"/>
      <c r="C638" s="76"/>
      <c r="D638" s="102"/>
      <c r="E638" s="76"/>
      <c r="F638" s="76"/>
      <c r="G638" s="76"/>
      <c r="H638" s="76"/>
      <c r="I638" s="147"/>
      <c r="J638" s="148"/>
      <c r="K638" s="147"/>
      <c r="L638" s="148"/>
      <c r="M638" s="39"/>
      <c r="N638" s="39"/>
      <c r="O638" s="39"/>
    </row>
    <row r="639" spans="1:15" ht="15.75" customHeight="1" x14ac:dyDescent="0.15">
      <c r="A639" s="76"/>
      <c r="B639" s="76"/>
      <c r="C639" s="76"/>
      <c r="D639" s="102"/>
      <c r="E639" s="76"/>
      <c r="F639" s="76"/>
      <c r="G639" s="76"/>
      <c r="H639" s="76"/>
      <c r="I639" s="147"/>
      <c r="J639" s="148"/>
      <c r="K639" s="147"/>
      <c r="L639" s="148"/>
      <c r="M639" s="39"/>
      <c r="N639" s="39"/>
      <c r="O639" s="39"/>
    </row>
    <row r="640" spans="1:15" ht="15.75" customHeight="1" x14ac:dyDescent="0.15">
      <c r="A640" s="76"/>
      <c r="B640" s="76"/>
      <c r="C640" s="76"/>
      <c r="D640" s="102"/>
      <c r="E640" s="76"/>
      <c r="F640" s="76"/>
      <c r="G640" s="76"/>
      <c r="H640" s="76"/>
      <c r="I640" s="147"/>
      <c r="J640" s="148"/>
      <c r="K640" s="147"/>
      <c r="L640" s="148"/>
      <c r="M640" s="39"/>
      <c r="N640" s="39"/>
      <c r="O640" s="39"/>
    </row>
    <row r="641" spans="1:15" ht="15.75" customHeight="1" x14ac:dyDescent="0.15">
      <c r="A641" s="76"/>
      <c r="B641" s="76"/>
      <c r="C641" s="76"/>
      <c r="D641" s="102"/>
      <c r="E641" s="76"/>
      <c r="F641" s="76"/>
      <c r="G641" s="76"/>
      <c r="H641" s="76"/>
      <c r="I641" s="147"/>
      <c r="J641" s="148"/>
      <c r="K641" s="147"/>
      <c r="L641" s="148"/>
      <c r="M641" s="39"/>
      <c r="N641" s="39"/>
      <c r="O641" s="39"/>
    </row>
    <row r="642" spans="1:15" ht="15.75" customHeight="1" x14ac:dyDescent="0.15">
      <c r="A642" s="76"/>
      <c r="B642" s="76"/>
      <c r="C642" s="76"/>
      <c r="D642" s="102"/>
      <c r="E642" s="76"/>
      <c r="F642" s="76"/>
      <c r="G642" s="76"/>
      <c r="H642" s="76"/>
      <c r="I642" s="147"/>
      <c r="J642" s="148"/>
      <c r="K642" s="147"/>
      <c r="L642" s="148"/>
      <c r="M642" s="39"/>
      <c r="N642" s="39"/>
      <c r="O642" s="39"/>
    </row>
    <row r="643" spans="1:15" ht="15.75" customHeight="1" x14ac:dyDescent="0.15">
      <c r="A643" s="76"/>
      <c r="B643" s="76"/>
      <c r="C643" s="76"/>
      <c r="D643" s="102"/>
      <c r="E643" s="76"/>
      <c r="F643" s="76"/>
      <c r="G643" s="76"/>
      <c r="H643" s="76"/>
      <c r="I643" s="147"/>
      <c r="J643" s="148"/>
      <c r="K643" s="147"/>
      <c r="L643" s="148"/>
      <c r="M643" s="39"/>
      <c r="N643" s="39"/>
      <c r="O643" s="39"/>
    </row>
    <row r="644" spans="1:15" ht="15.75" customHeight="1" x14ac:dyDescent="0.15">
      <c r="A644" s="76"/>
      <c r="B644" s="76"/>
      <c r="C644" s="76"/>
      <c r="D644" s="102"/>
      <c r="E644" s="76"/>
      <c r="F644" s="76"/>
      <c r="G644" s="76"/>
      <c r="H644" s="76"/>
      <c r="I644" s="147"/>
      <c r="J644" s="148"/>
      <c r="K644" s="147"/>
      <c r="L644" s="148"/>
      <c r="M644" s="39"/>
      <c r="N644" s="39"/>
      <c r="O644" s="39"/>
    </row>
    <row r="645" spans="1:15" ht="15.75" customHeight="1" x14ac:dyDescent="0.15">
      <c r="A645" s="76"/>
      <c r="B645" s="76"/>
      <c r="C645" s="76"/>
      <c r="D645" s="102"/>
      <c r="E645" s="76"/>
      <c r="F645" s="76"/>
      <c r="G645" s="76"/>
      <c r="H645" s="76"/>
      <c r="I645" s="147"/>
      <c r="J645" s="148"/>
      <c r="K645" s="147"/>
      <c r="L645" s="148"/>
      <c r="M645" s="39"/>
      <c r="N645" s="39"/>
      <c r="O645" s="39"/>
    </row>
    <row r="646" spans="1:15" ht="15.75" customHeight="1" x14ac:dyDescent="0.15">
      <c r="A646" s="76"/>
      <c r="B646" s="76"/>
      <c r="C646" s="76"/>
      <c r="D646" s="102"/>
      <c r="E646" s="76"/>
      <c r="F646" s="76"/>
      <c r="G646" s="76"/>
      <c r="H646" s="76"/>
      <c r="I646" s="147"/>
      <c r="J646" s="148"/>
      <c r="K646" s="147"/>
      <c r="L646" s="148"/>
      <c r="M646" s="39"/>
      <c r="N646" s="39"/>
      <c r="O646" s="39"/>
    </row>
    <row r="647" spans="1:15" ht="15.75" customHeight="1" x14ac:dyDescent="0.15">
      <c r="A647" s="76"/>
      <c r="B647" s="76"/>
      <c r="C647" s="76"/>
      <c r="D647" s="102"/>
      <c r="E647" s="76"/>
      <c r="F647" s="76"/>
      <c r="G647" s="76"/>
      <c r="H647" s="76"/>
      <c r="I647" s="147"/>
      <c r="J647" s="148"/>
      <c r="K647" s="147"/>
      <c r="L647" s="148"/>
      <c r="M647" s="39"/>
      <c r="N647" s="39"/>
      <c r="O647" s="39"/>
    </row>
    <row r="648" spans="1:15" ht="15.75" customHeight="1" x14ac:dyDescent="0.15">
      <c r="A648" s="76"/>
      <c r="B648" s="76"/>
      <c r="C648" s="76"/>
      <c r="D648" s="102"/>
      <c r="E648" s="76"/>
      <c r="F648" s="76"/>
      <c r="G648" s="76"/>
      <c r="H648" s="76"/>
      <c r="I648" s="147"/>
      <c r="J648" s="148"/>
      <c r="K648" s="147"/>
      <c r="L648" s="148"/>
      <c r="M648" s="39"/>
      <c r="N648" s="39"/>
      <c r="O648" s="39"/>
    </row>
    <row r="649" spans="1:15" ht="15.75" customHeight="1" x14ac:dyDescent="0.15">
      <c r="A649" s="76"/>
      <c r="B649" s="76"/>
      <c r="C649" s="76"/>
      <c r="D649" s="102"/>
      <c r="E649" s="76"/>
      <c r="F649" s="76"/>
      <c r="G649" s="76"/>
      <c r="H649" s="76"/>
      <c r="I649" s="147"/>
      <c r="J649" s="148"/>
      <c r="K649" s="147"/>
      <c r="L649" s="148"/>
      <c r="M649" s="39"/>
      <c r="N649" s="39"/>
      <c r="O649" s="39"/>
    </row>
    <row r="650" spans="1:15" ht="15.75" customHeight="1" x14ac:dyDescent="0.15">
      <c r="A650" s="76"/>
      <c r="B650" s="76"/>
      <c r="C650" s="76"/>
      <c r="D650" s="102"/>
      <c r="E650" s="76"/>
      <c r="F650" s="76"/>
      <c r="G650" s="76"/>
      <c r="H650" s="76"/>
      <c r="I650" s="147"/>
      <c r="J650" s="148"/>
      <c r="K650" s="147"/>
      <c r="L650" s="148"/>
      <c r="M650" s="39"/>
      <c r="N650" s="39"/>
      <c r="O650" s="39"/>
    </row>
    <row r="651" spans="1:15" ht="15.75" customHeight="1" x14ac:dyDescent="0.15">
      <c r="A651" s="76"/>
      <c r="B651" s="76"/>
      <c r="C651" s="76"/>
      <c r="D651" s="102"/>
      <c r="E651" s="76"/>
      <c r="F651" s="76"/>
      <c r="G651" s="76"/>
      <c r="H651" s="76"/>
      <c r="I651" s="147"/>
      <c r="J651" s="148"/>
      <c r="K651" s="147"/>
      <c r="L651" s="148"/>
      <c r="M651" s="39"/>
      <c r="N651" s="39"/>
      <c r="O651" s="39"/>
    </row>
    <row r="652" spans="1:15" ht="15.75" customHeight="1" x14ac:dyDescent="0.15">
      <c r="A652" s="76"/>
      <c r="B652" s="76"/>
      <c r="C652" s="76"/>
      <c r="D652" s="102"/>
      <c r="E652" s="76"/>
      <c r="F652" s="76"/>
      <c r="G652" s="76"/>
      <c r="H652" s="76"/>
      <c r="I652" s="147"/>
      <c r="J652" s="148"/>
      <c r="K652" s="147"/>
      <c r="L652" s="148"/>
      <c r="M652" s="39"/>
      <c r="N652" s="39"/>
      <c r="O652" s="39"/>
    </row>
    <row r="653" spans="1:15" ht="15.75" customHeight="1" x14ac:dyDescent="0.15">
      <c r="A653" s="76"/>
      <c r="B653" s="76"/>
      <c r="C653" s="76"/>
      <c r="D653" s="102"/>
      <c r="E653" s="76"/>
      <c r="F653" s="76"/>
      <c r="G653" s="76"/>
      <c r="H653" s="76"/>
      <c r="I653" s="147"/>
      <c r="J653" s="148"/>
      <c r="K653" s="147"/>
      <c r="L653" s="148"/>
      <c r="M653" s="39"/>
      <c r="N653" s="39"/>
      <c r="O653" s="39"/>
    </row>
    <row r="654" spans="1:15" ht="15.75" customHeight="1" x14ac:dyDescent="0.15">
      <c r="A654" s="76"/>
      <c r="B654" s="76"/>
      <c r="C654" s="76"/>
      <c r="D654" s="102"/>
      <c r="E654" s="76"/>
      <c r="F654" s="76"/>
      <c r="G654" s="76"/>
      <c r="H654" s="76"/>
      <c r="I654" s="147"/>
      <c r="J654" s="148"/>
      <c r="K654" s="147"/>
      <c r="L654" s="148"/>
      <c r="M654" s="39"/>
      <c r="N654" s="39"/>
      <c r="O654" s="39"/>
    </row>
    <row r="655" spans="1:15" ht="15.75" customHeight="1" x14ac:dyDescent="0.15">
      <c r="A655" s="76"/>
      <c r="B655" s="76"/>
      <c r="C655" s="76"/>
      <c r="D655" s="102"/>
      <c r="E655" s="76"/>
      <c r="F655" s="76"/>
      <c r="G655" s="76"/>
      <c r="H655" s="76"/>
      <c r="I655" s="147"/>
      <c r="J655" s="148"/>
      <c r="K655" s="147"/>
      <c r="L655" s="148"/>
      <c r="M655" s="39"/>
      <c r="N655" s="39"/>
      <c r="O655" s="39"/>
    </row>
    <row r="656" spans="1:15" ht="15.75" customHeight="1" x14ac:dyDescent="0.15">
      <c r="A656" s="76"/>
      <c r="B656" s="76"/>
      <c r="C656" s="76"/>
      <c r="D656" s="102"/>
      <c r="E656" s="76"/>
      <c r="F656" s="76"/>
      <c r="G656" s="76"/>
      <c r="H656" s="76"/>
      <c r="I656" s="147"/>
      <c r="J656" s="148"/>
      <c r="K656" s="147"/>
      <c r="L656" s="148"/>
      <c r="M656" s="39"/>
      <c r="N656" s="39"/>
      <c r="O656" s="39"/>
    </row>
    <row r="657" spans="1:15" ht="15.75" customHeight="1" x14ac:dyDescent="0.15">
      <c r="A657" s="76"/>
      <c r="B657" s="76"/>
      <c r="C657" s="76"/>
      <c r="D657" s="102"/>
      <c r="E657" s="76"/>
      <c r="F657" s="76"/>
      <c r="G657" s="76"/>
      <c r="H657" s="76"/>
      <c r="I657" s="147"/>
      <c r="J657" s="148"/>
      <c r="K657" s="147"/>
      <c r="L657" s="148"/>
      <c r="M657" s="39"/>
      <c r="N657" s="39"/>
      <c r="O657" s="39"/>
    </row>
    <row r="658" spans="1:15" ht="15.75" customHeight="1" x14ac:dyDescent="0.15">
      <c r="A658" s="76"/>
      <c r="B658" s="76"/>
      <c r="C658" s="76"/>
      <c r="D658" s="102"/>
      <c r="E658" s="76"/>
      <c r="F658" s="76"/>
      <c r="G658" s="76"/>
      <c r="H658" s="76"/>
      <c r="I658" s="147"/>
      <c r="J658" s="148"/>
      <c r="K658" s="147"/>
      <c r="L658" s="148"/>
      <c r="M658" s="39"/>
      <c r="N658" s="39"/>
      <c r="O658" s="39"/>
    </row>
    <row r="659" spans="1:15" ht="15.75" customHeight="1" x14ac:dyDescent="0.15">
      <c r="A659" s="76"/>
      <c r="B659" s="76"/>
      <c r="C659" s="76"/>
      <c r="D659" s="102"/>
      <c r="E659" s="76"/>
      <c r="F659" s="76"/>
      <c r="G659" s="76"/>
      <c r="H659" s="76"/>
      <c r="I659" s="147"/>
      <c r="J659" s="148"/>
      <c r="K659" s="147"/>
      <c r="L659" s="148"/>
      <c r="M659" s="39"/>
      <c r="N659" s="39"/>
      <c r="O659" s="39"/>
    </row>
    <row r="660" spans="1:15" ht="15.75" customHeight="1" x14ac:dyDescent="0.15">
      <c r="A660" s="76"/>
      <c r="B660" s="76"/>
      <c r="C660" s="76"/>
      <c r="D660" s="102"/>
      <c r="E660" s="76"/>
      <c r="F660" s="76"/>
      <c r="G660" s="76"/>
      <c r="H660" s="76"/>
      <c r="I660" s="147"/>
      <c r="J660" s="148"/>
      <c r="K660" s="147"/>
      <c r="L660" s="148"/>
      <c r="M660" s="39"/>
      <c r="N660" s="39"/>
      <c r="O660" s="39"/>
    </row>
    <row r="661" spans="1:15" ht="15.75" customHeight="1" x14ac:dyDescent="0.15">
      <c r="A661" s="76"/>
      <c r="B661" s="76"/>
      <c r="C661" s="76"/>
      <c r="D661" s="102"/>
      <c r="E661" s="76"/>
      <c r="F661" s="76"/>
      <c r="G661" s="76"/>
      <c r="H661" s="76"/>
      <c r="I661" s="147"/>
      <c r="J661" s="148"/>
      <c r="K661" s="147"/>
      <c r="L661" s="148"/>
      <c r="M661" s="39"/>
      <c r="N661" s="39"/>
      <c r="O661" s="39"/>
    </row>
    <row r="662" spans="1:15" ht="15.75" customHeight="1" x14ac:dyDescent="0.15">
      <c r="A662" s="76"/>
      <c r="B662" s="76"/>
      <c r="C662" s="76"/>
      <c r="D662" s="102"/>
      <c r="E662" s="76"/>
      <c r="F662" s="76"/>
      <c r="G662" s="76"/>
      <c r="H662" s="76"/>
      <c r="I662" s="147"/>
      <c r="J662" s="148"/>
      <c r="K662" s="147"/>
      <c r="L662" s="148"/>
      <c r="M662" s="39"/>
      <c r="N662" s="39"/>
      <c r="O662" s="39"/>
    </row>
    <row r="663" spans="1:15" ht="15.75" customHeight="1" x14ac:dyDescent="0.15">
      <c r="A663" s="76"/>
      <c r="B663" s="76"/>
      <c r="C663" s="76"/>
      <c r="D663" s="102"/>
      <c r="E663" s="76"/>
      <c r="F663" s="76"/>
      <c r="G663" s="76"/>
      <c r="H663" s="76"/>
      <c r="I663" s="147"/>
      <c r="J663" s="148"/>
      <c r="K663" s="147"/>
      <c r="L663" s="148"/>
      <c r="M663" s="39"/>
      <c r="N663" s="39"/>
      <c r="O663" s="39"/>
    </row>
    <row r="664" spans="1:15" ht="15.75" customHeight="1" x14ac:dyDescent="0.15">
      <c r="A664" s="76"/>
      <c r="B664" s="76"/>
      <c r="C664" s="76"/>
      <c r="D664" s="102"/>
      <c r="E664" s="76"/>
      <c r="F664" s="76"/>
      <c r="G664" s="76"/>
      <c r="H664" s="76"/>
      <c r="I664" s="147"/>
      <c r="J664" s="148"/>
      <c r="K664" s="147"/>
      <c r="L664" s="148"/>
      <c r="M664" s="39"/>
      <c r="N664" s="39"/>
      <c r="O664" s="39"/>
    </row>
    <row r="665" spans="1:15" ht="15.75" customHeight="1" x14ac:dyDescent="0.15">
      <c r="A665" s="76"/>
      <c r="B665" s="76"/>
      <c r="C665" s="76"/>
      <c r="D665" s="102"/>
      <c r="E665" s="76"/>
      <c r="F665" s="76"/>
      <c r="G665" s="76"/>
      <c r="H665" s="76"/>
      <c r="I665" s="147"/>
      <c r="J665" s="148"/>
      <c r="K665" s="147"/>
      <c r="L665" s="148"/>
      <c r="M665" s="39"/>
      <c r="N665" s="39"/>
      <c r="O665" s="39"/>
    </row>
    <row r="666" spans="1:15" ht="15.75" customHeight="1" x14ac:dyDescent="0.15">
      <c r="A666" s="76"/>
      <c r="B666" s="76"/>
      <c r="C666" s="76"/>
      <c r="D666" s="102"/>
      <c r="E666" s="76"/>
      <c r="F666" s="76"/>
      <c r="G666" s="76"/>
      <c r="H666" s="76"/>
      <c r="I666" s="147"/>
      <c r="J666" s="148"/>
      <c r="K666" s="147"/>
      <c r="L666" s="148"/>
      <c r="M666" s="39"/>
      <c r="N666" s="39"/>
      <c r="O666" s="39"/>
    </row>
    <row r="667" spans="1:15" ht="15.75" customHeight="1" x14ac:dyDescent="0.15">
      <c r="A667" s="76"/>
      <c r="B667" s="76"/>
      <c r="C667" s="76"/>
      <c r="D667" s="102"/>
      <c r="E667" s="76"/>
      <c r="F667" s="76"/>
      <c r="G667" s="76"/>
      <c r="H667" s="76"/>
      <c r="I667" s="147"/>
      <c r="J667" s="148"/>
      <c r="K667" s="147"/>
      <c r="L667" s="148"/>
      <c r="M667" s="39"/>
      <c r="N667" s="39"/>
      <c r="O667" s="39"/>
    </row>
    <row r="668" spans="1:15" ht="15.75" customHeight="1" x14ac:dyDescent="0.15">
      <c r="A668" s="76"/>
      <c r="B668" s="76"/>
      <c r="C668" s="76"/>
      <c r="D668" s="102"/>
      <c r="E668" s="76"/>
      <c r="F668" s="76"/>
      <c r="G668" s="76"/>
      <c r="H668" s="76"/>
      <c r="I668" s="147"/>
      <c r="J668" s="148"/>
      <c r="K668" s="147"/>
      <c r="L668" s="148"/>
      <c r="M668" s="39"/>
      <c r="N668" s="39"/>
      <c r="O668" s="39"/>
    </row>
    <row r="669" spans="1:15" ht="15.75" customHeight="1" x14ac:dyDescent="0.15">
      <c r="A669" s="76"/>
      <c r="B669" s="76"/>
      <c r="C669" s="76"/>
      <c r="D669" s="102"/>
      <c r="E669" s="76"/>
      <c r="F669" s="76"/>
      <c r="G669" s="76"/>
      <c r="H669" s="76"/>
      <c r="I669" s="147"/>
      <c r="J669" s="148"/>
      <c r="K669" s="147"/>
      <c r="L669" s="148"/>
      <c r="M669" s="39"/>
      <c r="N669" s="39"/>
      <c r="O669" s="39"/>
    </row>
    <row r="670" spans="1:15" ht="15.75" customHeight="1" x14ac:dyDescent="0.15">
      <c r="A670" s="76"/>
      <c r="B670" s="76"/>
      <c r="C670" s="76"/>
      <c r="D670" s="102"/>
      <c r="E670" s="76"/>
      <c r="F670" s="76"/>
      <c r="G670" s="76"/>
      <c r="H670" s="76"/>
      <c r="I670" s="147"/>
      <c r="J670" s="148"/>
      <c r="K670" s="147"/>
      <c r="L670" s="148"/>
      <c r="M670" s="39"/>
      <c r="N670" s="39"/>
      <c r="O670" s="39"/>
    </row>
    <row r="671" spans="1:15" ht="15.75" customHeight="1" x14ac:dyDescent="0.15">
      <c r="A671" s="76"/>
      <c r="B671" s="76"/>
      <c r="C671" s="76"/>
      <c r="D671" s="102"/>
      <c r="E671" s="76"/>
      <c r="F671" s="76"/>
      <c r="G671" s="76"/>
      <c r="H671" s="76"/>
      <c r="I671" s="147"/>
      <c r="J671" s="148"/>
      <c r="K671" s="147"/>
      <c r="L671" s="148"/>
      <c r="M671" s="39"/>
      <c r="N671" s="39"/>
      <c r="O671" s="39"/>
    </row>
    <row r="672" spans="1:15" ht="15.75" customHeight="1" x14ac:dyDescent="0.15">
      <c r="A672" s="76"/>
      <c r="B672" s="76"/>
      <c r="C672" s="76"/>
      <c r="D672" s="102"/>
      <c r="E672" s="76"/>
      <c r="F672" s="76"/>
      <c r="G672" s="76"/>
      <c r="H672" s="76"/>
      <c r="I672" s="147"/>
      <c r="J672" s="148"/>
      <c r="K672" s="147"/>
      <c r="L672" s="148"/>
      <c r="M672" s="39"/>
      <c r="N672" s="39"/>
      <c r="O672" s="39"/>
    </row>
    <row r="673" spans="1:15" ht="15.75" customHeight="1" x14ac:dyDescent="0.15">
      <c r="A673" s="76"/>
      <c r="B673" s="76"/>
      <c r="C673" s="76"/>
      <c r="D673" s="102"/>
      <c r="E673" s="76"/>
      <c r="F673" s="76"/>
      <c r="G673" s="76"/>
      <c r="H673" s="76"/>
      <c r="I673" s="147"/>
      <c r="J673" s="148"/>
      <c r="K673" s="147"/>
      <c r="L673" s="148"/>
      <c r="M673" s="39"/>
      <c r="N673" s="39"/>
      <c r="O673" s="39"/>
    </row>
    <row r="674" spans="1:15" ht="15.75" customHeight="1" x14ac:dyDescent="0.15">
      <c r="A674" s="76"/>
      <c r="B674" s="76"/>
      <c r="C674" s="76"/>
      <c r="D674" s="102"/>
      <c r="E674" s="76"/>
      <c r="F674" s="76"/>
      <c r="G674" s="76"/>
      <c r="H674" s="76"/>
      <c r="I674" s="147"/>
      <c r="J674" s="148"/>
      <c r="K674" s="147"/>
      <c r="L674" s="148"/>
      <c r="M674" s="39"/>
      <c r="N674" s="39"/>
      <c r="O674" s="39"/>
    </row>
    <row r="675" spans="1:15" ht="15.75" customHeight="1" x14ac:dyDescent="0.15">
      <c r="A675" s="76"/>
      <c r="B675" s="76"/>
      <c r="C675" s="76"/>
      <c r="D675" s="102"/>
      <c r="E675" s="76"/>
      <c r="F675" s="76"/>
      <c r="G675" s="76"/>
      <c r="H675" s="76"/>
      <c r="I675" s="147"/>
      <c r="J675" s="148"/>
      <c r="K675" s="147"/>
      <c r="L675" s="148"/>
      <c r="M675" s="39"/>
      <c r="N675" s="39"/>
      <c r="O675" s="39"/>
    </row>
    <row r="676" spans="1:15" ht="15.75" customHeight="1" x14ac:dyDescent="0.15">
      <c r="A676" s="76"/>
      <c r="B676" s="76"/>
      <c r="C676" s="76"/>
      <c r="D676" s="102"/>
      <c r="E676" s="76"/>
      <c r="F676" s="76"/>
      <c r="G676" s="76"/>
      <c r="H676" s="76"/>
      <c r="I676" s="147"/>
      <c r="J676" s="148"/>
      <c r="K676" s="147"/>
      <c r="L676" s="148"/>
      <c r="M676" s="39"/>
      <c r="N676" s="39"/>
      <c r="O676" s="39"/>
    </row>
    <row r="677" spans="1:15" ht="15.75" customHeight="1" x14ac:dyDescent="0.15">
      <c r="A677" s="76"/>
      <c r="B677" s="76"/>
      <c r="C677" s="76"/>
      <c r="D677" s="102"/>
      <c r="E677" s="76"/>
      <c r="F677" s="76"/>
      <c r="G677" s="76"/>
      <c r="H677" s="76"/>
      <c r="I677" s="147"/>
      <c r="J677" s="148"/>
      <c r="K677" s="147"/>
      <c r="L677" s="148"/>
      <c r="M677" s="39"/>
      <c r="N677" s="39"/>
      <c r="O677" s="39"/>
    </row>
    <row r="678" spans="1:15" ht="15.75" customHeight="1" x14ac:dyDescent="0.15">
      <c r="A678" s="76"/>
      <c r="B678" s="76"/>
      <c r="C678" s="76"/>
      <c r="D678" s="102"/>
      <c r="E678" s="76"/>
      <c r="F678" s="76"/>
      <c r="G678" s="76"/>
      <c r="H678" s="76"/>
      <c r="I678" s="147"/>
      <c r="J678" s="148"/>
      <c r="K678" s="147"/>
      <c r="L678" s="148"/>
      <c r="M678" s="39"/>
      <c r="N678" s="39"/>
      <c r="O678" s="39"/>
    </row>
    <row r="679" spans="1:15" ht="15.75" customHeight="1" x14ac:dyDescent="0.15">
      <c r="A679" s="76"/>
      <c r="B679" s="76"/>
      <c r="C679" s="76"/>
      <c r="D679" s="102"/>
      <c r="E679" s="76"/>
      <c r="F679" s="76"/>
      <c r="G679" s="76"/>
      <c r="H679" s="76"/>
      <c r="I679" s="147"/>
      <c r="J679" s="148"/>
      <c r="K679" s="147"/>
      <c r="L679" s="148"/>
      <c r="M679" s="39"/>
      <c r="N679" s="39"/>
      <c r="O679" s="39"/>
    </row>
    <row r="680" spans="1:15" ht="15.75" customHeight="1" x14ac:dyDescent="0.15">
      <c r="A680" s="76"/>
      <c r="B680" s="76"/>
      <c r="C680" s="76"/>
      <c r="D680" s="102"/>
      <c r="E680" s="76"/>
      <c r="F680" s="76"/>
      <c r="G680" s="76"/>
      <c r="H680" s="76"/>
      <c r="I680" s="147"/>
      <c r="J680" s="148"/>
      <c r="K680" s="147"/>
      <c r="L680" s="148"/>
      <c r="M680" s="39"/>
      <c r="N680" s="39"/>
      <c r="O680" s="39"/>
    </row>
    <row r="681" spans="1:15" ht="15.75" customHeight="1" x14ac:dyDescent="0.15">
      <c r="A681" s="76"/>
      <c r="B681" s="76"/>
      <c r="C681" s="76"/>
      <c r="D681" s="102"/>
      <c r="E681" s="76"/>
      <c r="F681" s="76"/>
      <c r="G681" s="76"/>
      <c r="H681" s="76"/>
      <c r="I681" s="147"/>
      <c r="J681" s="148"/>
      <c r="K681" s="147"/>
      <c r="L681" s="148"/>
      <c r="M681" s="39"/>
      <c r="N681" s="39"/>
      <c r="O681" s="39"/>
    </row>
    <row r="682" spans="1:15" ht="15.75" customHeight="1" x14ac:dyDescent="0.15">
      <c r="A682" s="76"/>
      <c r="B682" s="76"/>
      <c r="C682" s="76"/>
      <c r="D682" s="102"/>
      <c r="E682" s="76"/>
      <c r="F682" s="76"/>
      <c r="G682" s="76"/>
      <c r="H682" s="76"/>
      <c r="I682" s="147"/>
      <c r="J682" s="148"/>
      <c r="K682" s="147"/>
      <c r="L682" s="148"/>
      <c r="M682" s="39"/>
      <c r="N682" s="39"/>
      <c r="O682" s="39"/>
    </row>
    <row r="683" spans="1:15" ht="15.75" customHeight="1" x14ac:dyDescent="0.15">
      <c r="A683" s="76"/>
      <c r="B683" s="76"/>
      <c r="C683" s="76"/>
      <c r="D683" s="102"/>
      <c r="E683" s="76"/>
      <c r="F683" s="76"/>
      <c r="G683" s="76"/>
      <c r="H683" s="76"/>
      <c r="I683" s="147"/>
      <c r="J683" s="148"/>
      <c r="K683" s="147"/>
      <c r="L683" s="148"/>
      <c r="M683" s="39"/>
      <c r="N683" s="39"/>
      <c r="O683" s="39"/>
    </row>
    <row r="684" spans="1:15" ht="15.75" customHeight="1" x14ac:dyDescent="0.15">
      <c r="A684" s="76"/>
      <c r="B684" s="76"/>
      <c r="C684" s="76"/>
      <c r="D684" s="102"/>
      <c r="E684" s="76"/>
      <c r="F684" s="76"/>
      <c r="G684" s="76"/>
      <c r="H684" s="76"/>
      <c r="I684" s="147"/>
      <c r="J684" s="148"/>
      <c r="K684" s="147"/>
      <c r="L684" s="148"/>
      <c r="M684" s="39"/>
      <c r="N684" s="39"/>
      <c r="O684" s="39"/>
    </row>
    <row r="685" spans="1:15" ht="15.75" customHeight="1" x14ac:dyDescent="0.15">
      <c r="A685" s="76"/>
      <c r="B685" s="76"/>
      <c r="C685" s="76"/>
      <c r="D685" s="102"/>
      <c r="E685" s="76"/>
      <c r="F685" s="76"/>
      <c r="G685" s="76"/>
      <c r="H685" s="76"/>
      <c r="I685" s="147"/>
      <c r="J685" s="148"/>
      <c r="K685" s="147"/>
      <c r="L685" s="148"/>
      <c r="M685" s="39"/>
      <c r="N685" s="39"/>
      <c r="O685" s="39"/>
    </row>
    <row r="686" spans="1:15" ht="15.75" customHeight="1" x14ac:dyDescent="0.15">
      <c r="A686" s="76"/>
      <c r="B686" s="76"/>
      <c r="C686" s="76"/>
      <c r="D686" s="102"/>
      <c r="E686" s="76"/>
      <c r="F686" s="76"/>
      <c r="G686" s="76"/>
      <c r="H686" s="76"/>
      <c r="I686" s="147"/>
      <c r="J686" s="148"/>
      <c r="K686" s="147"/>
      <c r="L686" s="148"/>
      <c r="M686" s="39"/>
      <c r="N686" s="39"/>
      <c r="O686" s="39"/>
    </row>
    <row r="687" spans="1:15" ht="15.75" customHeight="1" x14ac:dyDescent="0.15">
      <c r="A687" s="76"/>
      <c r="B687" s="76"/>
      <c r="C687" s="76"/>
      <c r="D687" s="102"/>
      <c r="E687" s="76"/>
      <c r="F687" s="76"/>
      <c r="G687" s="76"/>
      <c r="H687" s="76"/>
      <c r="I687" s="147"/>
      <c r="J687" s="148"/>
      <c r="K687" s="147"/>
      <c r="L687" s="148"/>
      <c r="M687" s="39"/>
      <c r="N687" s="39"/>
      <c r="O687" s="39"/>
    </row>
    <row r="688" spans="1:15" ht="15.75" customHeight="1" x14ac:dyDescent="0.15">
      <c r="A688" s="76"/>
      <c r="B688" s="76"/>
      <c r="C688" s="76"/>
      <c r="D688" s="102"/>
      <c r="E688" s="76"/>
      <c r="F688" s="76"/>
      <c r="G688" s="76"/>
      <c r="H688" s="76"/>
      <c r="I688" s="147"/>
      <c r="J688" s="148"/>
      <c r="K688" s="147"/>
      <c r="L688" s="148"/>
      <c r="M688" s="39"/>
      <c r="N688" s="39"/>
      <c r="O688" s="39"/>
    </row>
    <row r="689" spans="1:15" ht="15.75" customHeight="1" x14ac:dyDescent="0.15">
      <c r="A689" s="76"/>
      <c r="B689" s="76"/>
      <c r="C689" s="76"/>
      <c r="D689" s="102"/>
      <c r="E689" s="76"/>
      <c r="F689" s="76"/>
      <c r="G689" s="76"/>
      <c r="H689" s="76"/>
      <c r="I689" s="147"/>
      <c r="J689" s="148"/>
      <c r="K689" s="147"/>
      <c r="L689" s="148"/>
      <c r="M689" s="39"/>
      <c r="N689" s="39"/>
      <c r="O689" s="39"/>
    </row>
    <row r="690" spans="1:15" ht="15.75" customHeight="1" x14ac:dyDescent="0.15">
      <c r="A690" s="76"/>
      <c r="B690" s="76"/>
      <c r="C690" s="76"/>
      <c r="D690" s="102"/>
      <c r="E690" s="76"/>
      <c r="F690" s="76"/>
      <c r="G690" s="76"/>
      <c r="H690" s="76"/>
      <c r="I690" s="147"/>
      <c r="J690" s="148"/>
      <c r="K690" s="147"/>
      <c r="L690" s="148"/>
      <c r="M690" s="39"/>
      <c r="N690" s="39"/>
      <c r="O690" s="39"/>
    </row>
    <row r="691" spans="1:15" ht="15.75" customHeight="1" x14ac:dyDescent="0.15">
      <c r="A691" s="76"/>
      <c r="B691" s="76"/>
      <c r="C691" s="76"/>
      <c r="D691" s="102"/>
      <c r="E691" s="76"/>
      <c r="F691" s="76"/>
      <c r="G691" s="76"/>
      <c r="H691" s="76"/>
      <c r="I691" s="147"/>
      <c r="J691" s="148"/>
      <c r="K691" s="147"/>
      <c r="L691" s="148"/>
      <c r="M691" s="39"/>
      <c r="N691" s="39"/>
      <c r="O691" s="39"/>
    </row>
    <row r="692" spans="1:15" ht="15.75" customHeight="1" x14ac:dyDescent="0.15">
      <c r="A692" s="76"/>
      <c r="B692" s="76"/>
      <c r="C692" s="76"/>
      <c r="D692" s="102"/>
      <c r="E692" s="76"/>
      <c r="F692" s="76"/>
      <c r="G692" s="76"/>
      <c r="H692" s="76"/>
      <c r="I692" s="147"/>
      <c r="J692" s="148"/>
      <c r="K692" s="147"/>
      <c r="L692" s="148"/>
      <c r="M692" s="39"/>
      <c r="N692" s="39"/>
      <c r="O692" s="39"/>
    </row>
    <row r="693" spans="1:15" ht="15.75" customHeight="1" x14ac:dyDescent="0.15">
      <c r="A693" s="76"/>
      <c r="B693" s="76"/>
      <c r="C693" s="76"/>
      <c r="D693" s="102"/>
      <c r="E693" s="76"/>
      <c r="F693" s="76"/>
      <c r="G693" s="76"/>
      <c r="H693" s="76"/>
      <c r="I693" s="147"/>
      <c r="J693" s="148"/>
      <c r="K693" s="147"/>
      <c r="L693" s="148"/>
      <c r="M693" s="39"/>
      <c r="N693" s="39"/>
      <c r="O693" s="39"/>
    </row>
    <row r="694" spans="1:15" ht="15.75" customHeight="1" x14ac:dyDescent="0.15">
      <c r="A694" s="76"/>
      <c r="B694" s="76"/>
      <c r="C694" s="76"/>
      <c r="D694" s="102"/>
      <c r="E694" s="76"/>
      <c r="F694" s="76"/>
      <c r="G694" s="76"/>
      <c r="H694" s="76"/>
      <c r="I694" s="147"/>
      <c r="J694" s="148"/>
      <c r="K694" s="147"/>
      <c r="L694" s="148"/>
      <c r="M694" s="39"/>
      <c r="N694" s="39"/>
      <c r="O694" s="39"/>
    </row>
    <row r="695" spans="1:15" ht="15.75" customHeight="1" x14ac:dyDescent="0.15">
      <c r="A695" s="76"/>
      <c r="B695" s="76"/>
      <c r="C695" s="76"/>
      <c r="D695" s="102"/>
      <c r="E695" s="76"/>
      <c r="F695" s="76"/>
      <c r="G695" s="76"/>
      <c r="H695" s="76"/>
      <c r="I695" s="147"/>
      <c r="J695" s="148"/>
      <c r="K695" s="147"/>
      <c r="L695" s="148"/>
      <c r="M695" s="39"/>
      <c r="N695" s="39"/>
      <c r="O695" s="39"/>
    </row>
    <row r="696" spans="1:15" ht="15.75" customHeight="1" x14ac:dyDescent="0.15">
      <c r="A696" s="76"/>
      <c r="B696" s="76"/>
      <c r="C696" s="76"/>
      <c r="D696" s="102"/>
      <c r="E696" s="76"/>
      <c r="F696" s="76"/>
      <c r="G696" s="76"/>
      <c r="H696" s="76"/>
      <c r="I696" s="147"/>
      <c r="J696" s="148"/>
      <c r="K696" s="147"/>
      <c r="L696" s="148"/>
      <c r="M696" s="39"/>
      <c r="N696" s="39"/>
      <c r="O696" s="39"/>
    </row>
    <row r="697" spans="1:15" ht="15.75" customHeight="1" x14ac:dyDescent="0.15">
      <c r="A697" s="76"/>
      <c r="B697" s="76"/>
      <c r="C697" s="76"/>
      <c r="D697" s="102"/>
      <c r="E697" s="76"/>
      <c r="F697" s="76"/>
      <c r="G697" s="76"/>
      <c r="H697" s="76"/>
      <c r="I697" s="147"/>
      <c r="J697" s="148"/>
      <c r="K697" s="147"/>
      <c r="L697" s="148"/>
      <c r="M697" s="39"/>
      <c r="N697" s="39"/>
      <c r="O697" s="39"/>
    </row>
    <row r="698" spans="1:15" ht="15.75" customHeight="1" x14ac:dyDescent="0.15">
      <c r="A698" s="76"/>
      <c r="B698" s="76"/>
      <c r="C698" s="76"/>
      <c r="D698" s="102"/>
      <c r="E698" s="76"/>
      <c r="F698" s="76"/>
      <c r="G698" s="76"/>
      <c r="H698" s="76"/>
      <c r="I698" s="147"/>
      <c r="J698" s="148"/>
      <c r="K698" s="147"/>
      <c r="L698" s="148"/>
      <c r="M698" s="39"/>
      <c r="N698" s="39"/>
      <c r="O698" s="39"/>
    </row>
    <row r="699" spans="1:15" ht="15.75" customHeight="1" x14ac:dyDescent="0.15">
      <c r="A699" s="76"/>
      <c r="B699" s="76"/>
      <c r="C699" s="76"/>
      <c r="D699" s="102"/>
      <c r="E699" s="76"/>
      <c r="F699" s="76"/>
      <c r="G699" s="76"/>
      <c r="H699" s="76"/>
      <c r="I699" s="147"/>
      <c r="J699" s="148"/>
      <c r="K699" s="147"/>
      <c r="L699" s="148"/>
      <c r="M699" s="39"/>
      <c r="N699" s="39"/>
      <c r="O699" s="39"/>
    </row>
    <row r="700" spans="1:15" ht="15.75" customHeight="1" x14ac:dyDescent="0.15">
      <c r="A700" s="76"/>
      <c r="B700" s="76"/>
      <c r="C700" s="76"/>
      <c r="D700" s="102"/>
      <c r="E700" s="76"/>
      <c r="F700" s="76"/>
      <c r="G700" s="76"/>
      <c r="H700" s="76"/>
      <c r="I700" s="147"/>
      <c r="J700" s="148"/>
      <c r="K700" s="147"/>
      <c r="L700" s="148"/>
      <c r="M700" s="39"/>
      <c r="N700" s="39"/>
      <c r="O700" s="39"/>
    </row>
    <row r="701" spans="1:15" ht="15.75" customHeight="1" x14ac:dyDescent="0.15">
      <c r="A701" s="76"/>
      <c r="B701" s="76"/>
      <c r="C701" s="76"/>
      <c r="D701" s="102"/>
      <c r="E701" s="76"/>
      <c r="F701" s="76"/>
      <c r="G701" s="76"/>
      <c r="H701" s="76"/>
      <c r="I701" s="147"/>
      <c r="J701" s="148"/>
      <c r="K701" s="147"/>
      <c r="L701" s="148"/>
      <c r="M701" s="39"/>
      <c r="N701" s="39"/>
      <c r="O701" s="39"/>
    </row>
    <row r="702" spans="1:15" ht="15.75" customHeight="1" x14ac:dyDescent="0.15">
      <c r="A702" s="76"/>
      <c r="B702" s="76"/>
      <c r="C702" s="76"/>
      <c r="D702" s="102"/>
      <c r="E702" s="76"/>
      <c r="F702" s="76"/>
      <c r="G702" s="76"/>
      <c r="H702" s="76"/>
      <c r="I702" s="147"/>
      <c r="J702" s="148"/>
      <c r="K702" s="147"/>
      <c r="L702" s="148"/>
      <c r="M702" s="39"/>
      <c r="N702" s="39"/>
      <c r="O702" s="39"/>
    </row>
    <row r="703" spans="1:15" ht="15.75" customHeight="1" x14ac:dyDescent="0.15">
      <c r="A703" s="76"/>
      <c r="B703" s="76"/>
      <c r="C703" s="76"/>
      <c r="D703" s="102"/>
      <c r="E703" s="76"/>
      <c r="F703" s="76"/>
      <c r="G703" s="76"/>
      <c r="H703" s="76"/>
      <c r="I703" s="147"/>
      <c r="J703" s="148"/>
      <c r="K703" s="147"/>
      <c r="L703" s="148"/>
      <c r="M703" s="39"/>
      <c r="N703" s="39"/>
      <c r="O703" s="39"/>
    </row>
    <row r="704" spans="1:15" ht="15.75" customHeight="1" x14ac:dyDescent="0.15">
      <c r="A704" s="76"/>
      <c r="B704" s="76"/>
      <c r="C704" s="76"/>
      <c r="D704" s="102"/>
      <c r="E704" s="76"/>
      <c r="F704" s="76"/>
      <c r="G704" s="76"/>
      <c r="H704" s="76"/>
      <c r="I704" s="147"/>
      <c r="J704" s="148"/>
      <c r="K704" s="147"/>
      <c r="L704" s="148"/>
      <c r="M704" s="39"/>
      <c r="N704" s="39"/>
      <c r="O704" s="39"/>
    </row>
    <row r="705" spans="1:15" ht="15.75" customHeight="1" x14ac:dyDescent="0.15">
      <c r="A705" s="76"/>
      <c r="B705" s="76"/>
      <c r="C705" s="76"/>
      <c r="D705" s="102"/>
      <c r="E705" s="76"/>
      <c r="F705" s="76"/>
      <c r="G705" s="76"/>
      <c r="H705" s="76"/>
      <c r="I705" s="147"/>
      <c r="J705" s="148"/>
      <c r="K705" s="147"/>
      <c r="L705" s="148"/>
      <c r="M705" s="39"/>
      <c r="N705" s="39"/>
      <c r="O705" s="39"/>
    </row>
    <row r="706" spans="1:15" ht="15.75" customHeight="1" x14ac:dyDescent="0.15">
      <c r="A706" s="76"/>
      <c r="B706" s="76"/>
      <c r="C706" s="76"/>
      <c r="D706" s="102"/>
      <c r="E706" s="76"/>
      <c r="F706" s="76"/>
      <c r="G706" s="76"/>
      <c r="H706" s="76"/>
      <c r="I706" s="147"/>
      <c r="J706" s="148"/>
      <c r="K706" s="147"/>
      <c r="L706" s="148"/>
      <c r="M706" s="39"/>
      <c r="N706" s="39"/>
      <c r="O706" s="39"/>
    </row>
    <row r="707" spans="1:15" ht="15.75" customHeight="1" x14ac:dyDescent="0.15">
      <c r="A707" s="76"/>
      <c r="B707" s="76"/>
      <c r="C707" s="76"/>
      <c r="D707" s="102"/>
      <c r="E707" s="76"/>
      <c r="F707" s="76"/>
      <c r="G707" s="76"/>
      <c r="H707" s="76"/>
      <c r="I707" s="147"/>
      <c r="J707" s="148"/>
      <c r="K707" s="147"/>
      <c r="L707" s="148"/>
      <c r="M707" s="39"/>
      <c r="N707" s="39"/>
      <c r="O707" s="39"/>
    </row>
    <row r="708" spans="1:15" ht="15.75" customHeight="1" x14ac:dyDescent="0.15">
      <c r="A708" s="76"/>
      <c r="B708" s="76"/>
      <c r="C708" s="76"/>
      <c r="D708" s="102"/>
      <c r="E708" s="76"/>
      <c r="F708" s="76"/>
      <c r="G708" s="76"/>
      <c r="H708" s="76"/>
      <c r="I708" s="147"/>
      <c r="J708" s="148"/>
      <c r="K708" s="147"/>
      <c r="L708" s="148"/>
      <c r="M708" s="39"/>
      <c r="N708" s="39"/>
      <c r="O708" s="39"/>
    </row>
    <row r="709" spans="1:15" ht="15.75" customHeight="1" x14ac:dyDescent="0.15">
      <c r="A709" s="76"/>
      <c r="B709" s="76"/>
      <c r="C709" s="76"/>
      <c r="D709" s="102"/>
      <c r="E709" s="76"/>
      <c r="F709" s="76"/>
      <c r="G709" s="76"/>
      <c r="H709" s="76"/>
      <c r="I709" s="147"/>
      <c r="J709" s="148"/>
      <c r="K709" s="147"/>
      <c r="L709" s="148"/>
      <c r="M709" s="39"/>
      <c r="N709" s="39"/>
      <c r="O709" s="39"/>
    </row>
    <row r="710" spans="1:15" ht="15.75" customHeight="1" x14ac:dyDescent="0.15">
      <c r="A710" s="76"/>
      <c r="B710" s="76"/>
      <c r="C710" s="76"/>
      <c r="D710" s="102"/>
      <c r="E710" s="76"/>
      <c r="F710" s="76"/>
      <c r="G710" s="76"/>
      <c r="H710" s="76"/>
      <c r="I710" s="147"/>
      <c r="J710" s="148"/>
      <c r="K710" s="147"/>
      <c r="L710" s="148"/>
      <c r="M710" s="39"/>
      <c r="N710" s="39"/>
      <c r="O710" s="39"/>
    </row>
    <row r="711" spans="1:15" ht="15.75" customHeight="1" x14ac:dyDescent="0.15">
      <c r="A711" s="76"/>
      <c r="B711" s="76"/>
      <c r="C711" s="76"/>
      <c r="D711" s="102"/>
      <c r="E711" s="76"/>
      <c r="F711" s="76"/>
      <c r="G711" s="76"/>
      <c r="H711" s="76"/>
      <c r="I711" s="147"/>
      <c r="J711" s="148"/>
      <c r="K711" s="147"/>
      <c r="L711" s="148"/>
      <c r="M711" s="39"/>
      <c r="N711" s="39"/>
      <c r="O711" s="39"/>
    </row>
    <row r="712" spans="1:15" ht="15.75" customHeight="1" x14ac:dyDescent="0.15">
      <c r="A712" s="76"/>
      <c r="B712" s="76"/>
      <c r="C712" s="76"/>
      <c r="D712" s="102"/>
      <c r="E712" s="76"/>
      <c r="F712" s="76"/>
      <c r="G712" s="76"/>
      <c r="H712" s="76"/>
      <c r="I712" s="147"/>
      <c r="J712" s="148"/>
      <c r="K712" s="147"/>
      <c r="L712" s="148"/>
      <c r="M712" s="39"/>
      <c r="N712" s="39"/>
      <c r="O712" s="39"/>
    </row>
    <row r="713" spans="1:15" ht="15.75" customHeight="1" x14ac:dyDescent="0.15">
      <c r="A713" s="76"/>
      <c r="B713" s="76"/>
      <c r="C713" s="76"/>
      <c r="D713" s="102"/>
      <c r="E713" s="76"/>
      <c r="F713" s="76"/>
      <c r="G713" s="76"/>
      <c r="H713" s="76"/>
      <c r="I713" s="147"/>
      <c r="J713" s="148"/>
      <c r="K713" s="147"/>
      <c r="L713" s="148"/>
      <c r="M713" s="39"/>
      <c r="N713" s="39"/>
      <c r="O713" s="39"/>
    </row>
    <row r="714" spans="1:15" ht="15.75" customHeight="1" x14ac:dyDescent="0.15">
      <c r="A714" s="76"/>
      <c r="B714" s="76"/>
      <c r="C714" s="76"/>
      <c r="D714" s="102"/>
      <c r="E714" s="76"/>
      <c r="F714" s="76"/>
      <c r="G714" s="76"/>
      <c r="H714" s="76"/>
      <c r="I714" s="147"/>
      <c r="J714" s="148"/>
      <c r="K714" s="147"/>
      <c r="L714" s="148"/>
      <c r="M714" s="39"/>
      <c r="N714" s="39"/>
      <c r="O714" s="39"/>
    </row>
    <row r="715" spans="1:15" ht="15.75" customHeight="1" x14ac:dyDescent="0.15">
      <c r="A715" s="76"/>
      <c r="B715" s="76"/>
      <c r="C715" s="76"/>
      <c r="D715" s="102"/>
      <c r="E715" s="76"/>
      <c r="F715" s="76"/>
      <c r="G715" s="76"/>
      <c r="H715" s="76"/>
      <c r="I715" s="147"/>
      <c r="J715" s="148"/>
      <c r="K715" s="147"/>
      <c r="L715" s="148"/>
      <c r="M715" s="39"/>
      <c r="N715" s="39"/>
      <c r="O715" s="39"/>
    </row>
    <row r="716" spans="1:15" ht="15.75" customHeight="1" x14ac:dyDescent="0.15">
      <c r="A716" s="76"/>
      <c r="B716" s="76"/>
      <c r="C716" s="76"/>
      <c r="D716" s="102"/>
      <c r="E716" s="76"/>
      <c r="F716" s="76"/>
      <c r="G716" s="76"/>
      <c r="H716" s="76"/>
      <c r="I716" s="147"/>
      <c r="J716" s="148"/>
      <c r="K716" s="147"/>
      <c r="L716" s="148"/>
      <c r="M716" s="39"/>
      <c r="N716" s="39"/>
      <c r="O716" s="39"/>
    </row>
    <row r="717" spans="1:15" ht="15.75" customHeight="1" x14ac:dyDescent="0.15">
      <c r="A717" s="76"/>
      <c r="B717" s="76"/>
      <c r="C717" s="76"/>
      <c r="D717" s="102"/>
      <c r="E717" s="76"/>
      <c r="F717" s="76"/>
      <c r="G717" s="76"/>
      <c r="H717" s="76"/>
      <c r="I717" s="147"/>
      <c r="J717" s="148"/>
      <c r="K717" s="147"/>
      <c r="L717" s="148"/>
      <c r="M717" s="39"/>
      <c r="N717" s="39"/>
      <c r="O717" s="39"/>
    </row>
    <row r="718" spans="1:15" ht="15.75" customHeight="1" x14ac:dyDescent="0.15">
      <c r="A718" s="76"/>
      <c r="B718" s="76"/>
      <c r="C718" s="76"/>
      <c r="D718" s="102"/>
      <c r="E718" s="76"/>
      <c r="F718" s="76"/>
      <c r="G718" s="76"/>
      <c r="H718" s="76"/>
      <c r="I718" s="147"/>
      <c r="J718" s="148"/>
      <c r="K718" s="147"/>
      <c r="L718" s="148"/>
      <c r="M718" s="39"/>
      <c r="N718" s="39"/>
      <c r="O718" s="39"/>
    </row>
    <row r="719" spans="1:15" ht="15.75" customHeight="1" x14ac:dyDescent="0.15">
      <c r="A719" s="76"/>
      <c r="B719" s="76"/>
      <c r="C719" s="76"/>
      <c r="D719" s="102"/>
      <c r="E719" s="76"/>
      <c r="F719" s="76"/>
      <c r="G719" s="76"/>
      <c r="H719" s="76"/>
      <c r="I719" s="147"/>
      <c r="J719" s="148"/>
      <c r="K719" s="147"/>
      <c r="L719" s="148"/>
      <c r="M719" s="39"/>
      <c r="N719" s="39"/>
      <c r="O719" s="39"/>
    </row>
    <row r="720" spans="1:15" ht="15.75" customHeight="1" x14ac:dyDescent="0.15">
      <c r="A720" s="76"/>
      <c r="B720" s="76"/>
      <c r="C720" s="76"/>
      <c r="D720" s="102"/>
      <c r="E720" s="76"/>
      <c r="F720" s="76"/>
      <c r="G720" s="76"/>
      <c r="H720" s="76"/>
      <c r="I720" s="147"/>
      <c r="J720" s="148"/>
      <c r="K720" s="147"/>
      <c r="L720" s="148"/>
      <c r="M720" s="39"/>
      <c r="N720" s="39"/>
      <c r="O720" s="39"/>
    </row>
    <row r="721" spans="1:15" ht="15.75" customHeight="1" x14ac:dyDescent="0.15">
      <c r="A721" s="76"/>
      <c r="B721" s="76"/>
      <c r="C721" s="76"/>
      <c r="D721" s="102"/>
      <c r="E721" s="76"/>
      <c r="F721" s="76"/>
      <c r="G721" s="76"/>
      <c r="H721" s="76"/>
      <c r="I721" s="147"/>
      <c r="J721" s="148"/>
      <c r="K721" s="147"/>
      <c r="L721" s="148"/>
      <c r="M721" s="39"/>
      <c r="N721" s="39"/>
      <c r="O721" s="39"/>
    </row>
    <row r="722" spans="1:15" ht="15.75" customHeight="1" x14ac:dyDescent="0.15">
      <c r="A722" s="76"/>
      <c r="B722" s="76"/>
      <c r="C722" s="76"/>
      <c r="D722" s="102"/>
      <c r="E722" s="76"/>
      <c r="F722" s="76"/>
      <c r="G722" s="76"/>
      <c r="H722" s="76"/>
      <c r="I722" s="147"/>
      <c r="J722" s="148"/>
      <c r="K722" s="147"/>
      <c r="L722" s="148"/>
      <c r="M722" s="39"/>
      <c r="N722" s="39"/>
      <c r="O722" s="39"/>
    </row>
    <row r="723" spans="1:15" ht="15.75" customHeight="1" x14ac:dyDescent="0.15">
      <c r="A723" s="76"/>
      <c r="B723" s="76"/>
      <c r="C723" s="76"/>
      <c r="D723" s="102"/>
      <c r="E723" s="76"/>
      <c r="F723" s="76"/>
      <c r="G723" s="76"/>
      <c r="H723" s="76"/>
      <c r="I723" s="147"/>
      <c r="J723" s="148"/>
      <c r="K723" s="147"/>
      <c r="L723" s="148"/>
      <c r="M723" s="39"/>
      <c r="N723" s="39"/>
      <c r="O723" s="39"/>
    </row>
    <row r="724" spans="1:15" ht="15.75" customHeight="1" x14ac:dyDescent="0.15">
      <c r="A724" s="76"/>
      <c r="B724" s="76"/>
      <c r="C724" s="76"/>
      <c r="D724" s="102"/>
      <c r="E724" s="76"/>
      <c r="F724" s="76"/>
      <c r="G724" s="76"/>
      <c r="H724" s="76"/>
      <c r="I724" s="147"/>
      <c r="J724" s="148"/>
      <c r="K724" s="147"/>
      <c r="L724" s="148"/>
      <c r="M724" s="39"/>
      <c r="N724" s="39"/>
      <c r="O724" s="39"/>
    </row>
    <row r="725" spans="1:15" ht="15.75" customHeight="1" x14ac:dyDescent="0.15">
      <c r="A725" s="76"/>
      <c r="B725" s="76"/>
      <c r="C725" s="76"/>
      <c r="D725" s="102"/>
      <c r="E725" s="76"/>
      <c r="F725" s="76"/>
      <c r="G725" s="76"/>
      <c r="H725" s="76"/>
      <c r="I725" s="147"/>
      <c r="J725" s="148"/>
      <c r="K725" s="147"/>
      <c r="L725" s="148"/>
      <c r="M725" s="39"/>
      <c r="N725" s="39"/>
      <c r="O725" s="39"/>
    </row>
    <row r="726" spans="1:15" ht="15.75" customHeight="1" x14ac:dyDescent="0.15">
      <c r="A726" s="76"/>
      <c r="B726" s="76"/>
      <c r="C726" s="76"/>
      <c r="D726" s="102"/>
      <c r="E726" s="76"/>
      <c r="F726" s="76"/>
      <c r="G726" s="76"/>
      <c r="H726" s="76"/>
      <c r="I726" s="147"/>
      <c r="J726" s="148"/>
      <c r="K726" s="147"/>
      <c r="L726" s="148"/>
      <c r="M726" s="39"/>
      <c r="N726" s="39"/>
      <c r="O726" s="39"/>
    </row>
    <row r="727" spans="1:15" ht="15.75" customHeight="1" x14ac:dyDescent="0.15">
      <c r="A727" s="76"/>
      <c r="B727" s="76"/>
      <c r="C727" s="76"/>
      <c r="D727" s="102"/>
      <c r="E727" s="76"/>
      <c r="F727" s="76"/>
      <c r="G727" s="76"/>
      <c r="H727" s="76"/>
      <c r="I727" s="147"/>
      <c r="J727" s="148"/>
      <c r="K727" s="147"/>
      <c r="L727" s="148"/>
      <c r="M727" s="39"/>
      <c r="N727" s="39"/>
      <c r="O727" s="39"/>
    </row>
    <row r="728" spans="1:15" ht="15.75" customHeight="1" x14ac:dyDescent="0.15">
      <c r="A728" s="76"/>
      <c r="B728" s="76"/>
      <c r="C728" s="76"/>
      <c r="D728" s="102"/>
      <c r="E728" s="76"/>
      <c r="F728" s="76"/>
      <c r="G728" s="76"/>
      <c r="H728" s="76"/>
      <c r="I728" s="147"/>
      <c r="J728" s="148"/>
      <c r="K728" s="147"/>
      <c r="L728" s="148"/>
      <c r="M728" s="39"/>
      <c r="N728" s="39"/>
      <c r="O728" s="39"/>
    </row>
    <row r="729" spans="1:15" ht="15.75" customHeight="1" x14ac:dyDescent="0.15">
      <c r="A729" s="76"/>
      <c r="B729" s="76"/>
      <c r="C729" s="76"/>
      <c r="D729" s="102"/>
      <c r="E729" s="76"/>
      <c r="F729" s="76"/>
      <c r="G729" s="76"/>
      <c r="H729" s="76"/>
      <c r="I729" s="147"/>
      <c r="J729" s="148"/>
      <c r="K729" s="147"/>
      <c r="L729" s="148"/>
      <c r="M729" s="39"/>
      <c r="N729" s="39"/>
      <c r="O729" s="39"/>
    </row>
    <row r="730" spans="1:15" ht="15.75" customHeight="1" x14ac:dyDescent="0.15">
      <c r="A730" s="76"/>
      <c r="B730" s="76"/>
      <c r="C730" s="76"/>
      <c r="D730" s="102"/>
      <c r="E730" s="76"/>
      <c r="F730" s="76"/>
      <c r="G730" s="76"/>
      <c r="H730" s="76"/>
      <c r="I730" s="147"/>
      <c r="J730" s="148"/>
      <c r="K730" s="147"/>
      <c r="L730" s="148"/>
      <c r="M730" s="39"/>
      <c r="N730" s="39"/>
      <c r="O730" s="39"/>
    </row>
    <row r="731" spans="1:15" ht="15.75" customHeight="1" x14ac:dyDescent="0.15">
      <c r="A731" s="76"/>
      <c r="B731" s="76"/>
      <c r="C731" s="76"/>
      <c r="D731" s="102"/>
      <c r="E731" s="76"/>
      <c r="F731" s="76"/>
      <c r="G731" s="76"/>
      <c r="H731" s="76"/>
      <c r="I731" s="147"/>
      <c r="J731" s="148"/>
      <c r="K731" s="147"/>
      <c r="L731" s="148"/>
      <c r="M731" s="39"/>
      <c r="N731" s="39"/>
      <c r="O731" s="39"/>
    </row>
    <row r="732" spans="1:15" ht="15.75" customHeight="1" x14ac:dyDescent="0.15">
      <c r="A732" s="76"/>
      <c r="B732" s="76"/>
      <c r="C732" s="76"/>
      <c r="D732" s="102"/>
      <c r="E732" s="76"/>
      <c r="F732" s="76"/>
      <c r="G732" s="76"/>
      <c r="H732" s="76"/>
      <c r="I732" s="147"/>
      <c r="J732" s="148"/>
      <c r="K732" s="147"/>
      <c r="L732" s="148"/>
      <c r="M732" s="39"/>
      <c r="N732" s="39"/>
      <c r="O732" s="39"/>
    </row>
    <row r="733" spans="1:15" ht="15.75" customHeight="1" x14ac:dyDescent="0.15">
      <c r="A733" s="76"/>
      <c r="B733" s="76"/>
      <c r="C733" s="76"/>
      <c r="D733" s="102"/>
      <c r="E733" s="76"/>
      <c r="F733" s="76"/>
      <c r="G733" s="76"/>
      <c r="H733" s="76"/>
      <c r="I733" s="147"/>
      <c r="J733" s="148"/>
      <c r="K733" s="147"/>
      <c r="L733" s="148"/>
      <c r="M733" s="39"/>
      <c r="N733" s="39"/>
      <c r="O733" s="39"/>
    </row>
    <row r="734" spans="1:15" ht="15.75" customHeight="1" x14ac:dyDescent="0.15">
      <c r="A734" s="76"/>
      <c r="B734" s="76"/>
      <c r="C734" s="76"/>
      <c r="D734" s="102"/>
      <c r="E734" s="76"/>
      <c r="F734" s="76"/>
      <c r="G734" s="76"/>
      <c r="H734" s="76"/>
      <c r="I734" s="147"/>
      <c r="J734" s="148"/>
      <c r="K734" s="147"/>
      <c r="L734" s="148"/>
      <c r="M734" s="39"/>
      <c r="N734" s="39"/>
      <c r="O734" s="39"/>
    </row>
    <row r="735" spans="1:15" ht="15.75" customHeight="1" x14ac:dyDescent="0.15">
      <c r="A735" s="76"/>
      <c r="B735" s="76"/>
      <c r="C735" s="76"/>
      <c r="D735" s="102"/>
      <c r="E735" s="76"/>
      <c r="F735" s="76"/>
      <c r="G735" s="76"/>
      <c r="H735" s="76"/>
      <c r="I735" s="147"/>
      <c r="J735" s="148"/>
      <c r="K735" s="147"/>
      <c r="L735" s="148"/>
      <c r="M735" s="39"/>
      <c r="N735" s="39"/>
      <c r="O735" s="39"/>
    </row>
    <row r="736" spans="1:15" ht="15.75" customHeight="1" x14ac:dyDescent="0.15">
      <c r="A736" s="76"/>
      <c r="B736" s="76"/>
      <c r="C736" s="76"/>
      <c r="D736" s="102"/>
      <c r="E736" s="76"/>
      <c r="F736" s="76"/>
      <c r="G736" s="76"/>
      <c r="H736" s="76"/>
      <c r="I736" s="147"/>
      <c r="J736" s="148"/>
      <c r="K736" s="147"/>
      <c r="L736" s="148"/>
      <c r="M736" s="39"/>
      <c r="N736" s="39"/>
      <c r="O736" s="39"/>
    </row>
    <row r="737" spans="1:15" ht="15.75" customHeight="1" x14ac:dyDescent="0.15">
      <c r="A737" s="76"/>
      <c r="B737" s="76"/>
      <c r="C737" s="76"/>
      <c r="D737" s="102"/>
      <c r="E737" s="76"/>
      <c r="F737" s="76"/>
      <c r="G737" s="76"/>
      <c r="H737" s="76"/>
      <c r="I737" s="147"/>
      <c r="J737" s="148"/>
      <c r="K737" s="147"/>
      <c r="L737" s="148"/>
      <c r="M737" s="39"/>
      <c r="N737" s="39"/>
      <c r="O737" s="39"/>
    </row>
    <row r="738" spans="1:15" ht="15.75" customHeight="1" x14ac:dyDescent="0.15">
      <c r="A738" s="76"/>
      <c r="B738" s="76"/>
      <c r="C738" s="76"/>
      <c r="D738" s="102"/>
      <c r="E738" s="76"/>
      <c r="F738" s="76"/>
      <c r="G738" s="76"/>
      <c r="H738" s="76"/>
      <c r="I738" s="147"/>
      <c r="J738" s="148"/>
      <c r="K738" s="147"/>
      <c r="L738" s="148"/>
      <c r="M738" s="39"/>
      <c r="N738" s="39"/>
      <c r="O738" s="39"/>
    </row>
    <row r="739" spans="1:15" ht="15.75" customHeight="1" x14ac:dyDescent="0.15">
      <c r="A739" s="76"/>
      <c r="B739" s="76"/>
      <c r="C739" s="76"/>
      <c r="D739" s="102"/>
      <c r="E739" s="76"/>
      <c r="F739" s="76"/>
      <c r="G739" s="76"/>
      <c r="H739" s="76"/>
      <c r="I739" s="147"/>
      <c r="J739" s="148"/>
      <c r="K739" s="147"/>
      <c r="L739" s="148"/>
      <c r="M739" s="39"/>
      <c r="N739" s="39"/>
      <c r="O739" s="39"/>
    </row>
    <row r="740" spans="1:15" ht="15.75" customHeight="1" x14ac:dyDescent="0.15">
      <c r="A740" s="76"/>
      <c r="B740" s="76"/>
      <c r="C740" s="76"/>
      <c r="D740" s="102"/>
      <c r="E740" s="76"/>
      <c r="F740" s="76"/>
      <c r="G740" s="76"/>
      <c r="H740" s="76"/>
      <c r="I740" s="147"/>
      <c r="J740" s="148"/>
      <c r="K740" s="147"/>
      <c r="L740" s="148"/>
      <c r="M740" s="39"/>
      <c r="N740" s="39"/>
      <c r="O740" s="39"/>
    </row>
    <row r="741" spans="1:15" ht="15.75" customHeight="1" x14ac:dyDescent="0.15">
      <c r="A741" s="76"/>
      <c r="B741" s="76"/>
      <c r="C741" s="76"/>
      <c r="D741" s="102"/>
      <c r="E741" s="76"/>
      <c r="F741" s="76"/>
      <c r="G741" s="76"/>
      <c r="H741" s="76"/>
      <c r="I741" s="147"/>
      <c r="J741" s="148"/>
      <c r="K741" s="147"/>
      <c r="L741" s="148"/>
      <c r="M741" s="39"/>
      <c r="N741" s="39"/>
      <c r="O741" s="39"/>
    </row>
    <row r="742" spans="1:15" ht="15.75" customHeight="1" x14ac:dyDescent="0.15">
      <c r="A742" s="76"/>
      <c r="B742" s="76"/>
      <c r="C742" s="76"/>
      <c r="D742" s="102"/>
      <c r="E742" s="76"/>
      <c r="F742" s="76"/>
      <c r="G742" s="76"/>
      <c r="H742" s="76"/>
      <c r="I742" s="147"/>
      <c r="J742" s="148"/>
      <c r="K742" s="147"/>
      <c r="L742" s="148"/>
      <c r="M742" s="39"/>
      <c r="N742" s="39"/>
      <c r="O742" s="39"/>
    </row>
    <row r="743" spans="1:15" ht="15.75" customHeight="1" x14ac:dyDescent="0.15">
      <c r="A743" s="76"/>
      <c r="B743" s="76"/>
      <c r="C743" s="76"/>
      <c r="D743" s="102"/>
      <c r="E743" s="76"/>
      <c r="F743" s="76"/>
      <c r="G743" s="76"/>
      <c r="H743" s="76"/>
      <c r="I743" s="147"/>
      <c r="J743" s="148"/>
      <c r="K743" s="147"/>
      <c r="L743" s="148"/>
      <c r="M743" s="39"/>
      <c r="N743" s="39"/>
      <c r="O743" s="39"/>
    </row>
    <row r="744" spans="1:15" ht="15.75" customHeight="1" x14ac:dyDescent="0.15">
      <c r="A744" s="76"/>
      <c r="B744" s="76"/>
      <c r="C744" s="76"/>
      <c r="D744" s="102"/>
      <c r="E744" s="76"/>
      <c r="F744" s="76"/>
      <c r="G744" s="76"/>
      <c r="H744" s="76"/>
      <c r="I744" s="147"/>
      <c r="J744" s="148"/>
      <c r="K744" s="147"/>
      <c r="L744" s="148"/>
      <c r="M744" s="39"/>
      <c r="N744" s="39"/>
      <c r="O744" s="39"/>
    </row>
    <row r="745" spans="1:15" ht="15.75" customHeight="1" x14ac:dyDescent="0.15">
      <c r="A745" s="76"/>
      <c r="B745" s="76"/>
      <c r="C745" s="76"/>
      <c r="D745" s="102"/>
      <c r="E745" s="76"/>
      <c r="F745" s="76"/>
      <c r="G745" s="76"/>
      <c r="H745" s="76"/>
      <c r="I745" s="147"/>
      <c r="J745" s="148"/>
      <c r="K745" s="147"/>
      <c r="L745" s="148"/>
      <c r="M745" s="39"/>
      <c r="N745" s="39"/>
      <c r="O745" s="39"/>
    </row>
    <row r="746" spans="1:15" ht="15.75" customHeight="1" x14ac:dyDescent="0.15">
      <c r="A746" s="76"/>
      <c r="B746" s="76"/>
      <c r="C746" s="76"/>
      <c r="D746" s="102"/>
      <c r="E746" s="76"/>
      <c r="F746" s="76"/>
      <c r="G746" s="76"/>
      <c r="H746" s="76"/>
      <c r="I746" s="147"/>
      <c r="J746" s="148"/>
      <c r="K746" s="147"/>
      <c r="L746" s="148"/>
      <c r="M746" s="39"/>
      <c r="N746" s="39"/>
      <c r="O746" s="39"/>
    </row>
    <row r="747" spans="1:15" ht="15.75" customHeight="1" x14ac:dyDescent="0.15">
      <c r="A747" s="76"/>
      <c r="B747" s="76"/>
      <c r="C747" s="76"/>
      <c r="D747" s="102"/>
      <c r="E747" s="76"/>
      <c r="F747" s="76"/>
      <c r="G747" s="76"/>
      <c r="H747" s="76"/>
      <c r="I747" s="147"/>
      <c r="J747" s="148"/>
      <c r="K747" s="147"/>
      <c r="L747" s="148"/>
      <c r="M747" s="39"/>
      <c r="N747" s="39"/>
      <c r="O747" s="39"/>
    </row>
    <row r="748" spans="1:15" ht="15.75" customHeight="1" x14ac:dyDescent="0.15">
      <c r="A748" s="76"/>
      <c r="B748" s="76"/>
      <c r="C748" s="76"/>
      <c r="D748" s="102"/>
      <c r="E748" s="76"/>
      <c r="F748" s="76"/>
      <c r="G748" s="76"/>
      <c r="H748" s="76"/>
      <c r="I748" s="147"/>
      <c r="J748" s="148"/>
      <c r="K748" s="147"/>
      <c r="L748" s="148"/>
      <c r="M748" s="39"/>
      <c r="N748" s="39"/>
      <c r="O748" s="39"/>
    </row>
    <row r="749" spans="1:15" ht="15.75" customHeight="1" x14ac:dyDescent="0.15">
      <c r="A749" s="76"/>
      <c r="B749" s="76"/>
      <c r="C749" s="76"/>
      <c r="D749" s="102"/>
      <c r="E749" s="76"/>
      <c r="F749" s="76"/>
      <c r="G749" s="76"/>
      <c r="H749" s="76"/>
      <c r="I749" s="147"/>
      <c r="J749" s="148"/>
      <c r="K749" s="147"/>
      <c r="L749" s="148"/>
      <c r="M749" s="39"/>
      <c r="N749" s="39"/>
      <c r="O749" s="39"/>
    </row>
    <row r="750" spans="1:15" ht="15.75" customHeight="1" x14ac:dyDescent="0.15">
      <c r="A750" s="76"/>
      <c r="B750" s="76"/>
      <c r="C750" s="76"/>
      <c r="D750" s="102"/>
      <c r="E750" s="76"/>
      <c r="F750" s="76"/>
      <c r="G750" s="76"/>
      <c r="H750" s="76"/>
      <c r="I750" s="147"/>
      <c r="J750" s="148"/>
      <c r="K750" s="147"/>
      <c r="L750" s="148"/>
      <c r="M750" s="39"/>
      <c r="N750" s="39"/>
      <c r="O750" s="39"/>
    </row>
    <row r="751" spans="1:15" ht="15.75" customHeight="1" x14ac:dyDescent="0.15">
      <c r="A751" s="76"/>
      <c r="B751" s="76"/>
      <c r="C751" s="76"/>
      <c r="D751" s="102"/>
      <c r="E751" s="76"/>
      <c r="F751" s="76"/>
      <c r="G751" s="76"/>
      <c r="H751" s="76"/>
      <c r="I751" s="147"/>
      <c r="J751" s="148"/>
      <c r="K751" s="147"/>
      <c r="L751" s="148"/>
      <c r="M751" s="39"/>
      <c r="N751" s="39"/>
      <c r="O751" s="39"/>
    </row>
    <row r="752" spans="1:15" ht="15.75" customHeight="1" x14ac:dyDescent="0.15">
      <c r="A752" s="76"/>
      <c r="B752" s="76"/>
      <c r="C752" s="76"/>
      <c r="D752" s="102"/>
      <c r="E752" s="76"/>
      <c r="F752" s="76"/>
      <c r="G752" s="76"/>
      <c r="H752" s="76"/>
      <c r="I752" s="147"/>
      <c r="J752" s="148"/>
      <c r="K752" s="147"/>
      <c r="L752" s="148"/>
      <c r="M752" s="39"/>
      <c r="N752" s="39"/>
      <c r="O752" s="39"/>
    </row>
    <row r="753" spans="1:15" ht="15.75" customHeight="1" x14ac:dyDescent="0.15">
      <c r="A753" s="76"/>
      <c r="B753" s="76"/>
      <c r="C753" s="76"/>
      <c r="D753" s="102"/>
      <c r="E753" s="76"/>
      <c r="F753" s="76"/>
      <c r="G753" s="76"/>
      <c r="H753" s="76"/>
      <c r="I753" s="147"/>
      <c r="J753" s="148"/>
      <c r="K753" s="147"/>
      <c r="L753" s="148"/>
      <c r="M753" s="39"/>
      <c r="N753" s="39"/>
      <c r="O753" s="39"/>
    </row>
    <row r="754" spans="1:15" ht="15.75" customHeight="1" x14ac:dyDescent="0.15">
      <c r="A754" s="76"/>
      <c r="B754" s="76"/>
      <c r="C754" s="76"/>
      <c r="D754" s="102"/>
      <c r="E754" s="76"/>
      <c r="F754" s="76"/>
      <c r="G754" s="76"/>
      <c r="H754" s="76"/>
      <c r="I754" s="147"/>
      <c r="J754" s="148"/>
      <c r="K754" s="147"/>
      <c r="L754" s="148"/>
      <c r="M754" s="39"/>
      <c r="N754" s="39"/>
      <c r="O754" s="39"/>
    </row>
    <row r="755" spans="1:15" ht="15.75" customHeight="1" x14ac:dyDescent="0.15">
      <c r="A755" s="76"/>
      <c r="B755" s="76"/>
      <c r="C755" s="76"/>
      <c r="D755" s="102"/>
      <c r="E755" s="76"/>
      <c r="F755" s="76"/>
      <c r="G755" s="76"/>
      <c r="H755" s="76"/>
      <c r="I755" s="147"/>
      <c r="J755" s="148"/>
      <c r="K755" s="147"/>
      <c r="L755" s="148"/>
      <c r="M755" s="39"/>
      <c r="N755" s="39"/>
      <c r="O755" s="39"/>
    </row>
    <row r="756" spans="1:15" ht="15.75" customHeight="1" x14ac:dyDescent="0.15">
      <c r="A756" s="76"/>
      <c r="B756" s="76"/>
      <c r="C756" s="76"/>
      <c r="D756" s="102"/>
      <c r="E756" s="76"/>
      <c r="F756" s="76"/>
      <c r="G756" s="76"/>
      <c r="H756" s="76"/>
      <c r="I756" s="147"/>
      <c r="J756" s="148"/>
      <c r="K756" s="147"/>
      <c r="L756" s="148"/>
      <c r="M756" s="39"/>
      <c r="N756" s="39"/>
      <c r="O756" s="39"/>
    </row>
    <row r="757" spans="1:15" ht="15.75" customHeight="1" x14ac:dyDescent="0.15">
      <c r="A757" s="76"/>
      <c r="B757" s="76"/>
      <c r="C757" s="76"/>
      <c r="D757" s="102"/>
      <c r="E757" s="76"/>
      <c r="F757" s="76"/>
      <c r="G757" s="76"/>
      <c r="H757" s="76"/>
      <c r="I757" s="147"/>
      <c r="J757" s="148"/>
      <c r="K757" s="147"/>
      <c r="L757" s="148"/>
      <c r="M757" s="39"/>
      <c r="N757" s="39"/>
      <c r="O757" s="39"/>
    </row>
    <row r="758" spans="1:15" ht="15.75" customHeight="1" x14ac:dyDescent="0.15">
      <c r="A758" s="76"/>
      <c r="B758" s="76"/>
      <c r="C758" s="76"/>
      <c r="D758" s="102"/>
      <c r="E758" s="76"/>
      <c r="F758" s="76"/>
      <c r="G758" s="76"/>
      <c r="H758" s="76"/>
      <c r="I758" s="147"/>
      <c r="J758" s="148"/>
      <c r="K758" s="147"/>
      <c r="L758" s="148"/>
      <c r="M758" s="39"/>
      <c r="N758" s="39"/>
      <c r="O758" s="39"/>
    </row>
    <row r="759" spans="1:15" ht="15.75" customHeight="1" x14ac:dyDescent="0.15">
      <c r="A759" s="76"/>
      <c r="B759" s="76"/>
      <c r="C759" s="76"/>
      <c r="D759" s="102"/>
      <c r="E759" s="76"/>
      <c r="F759" s="76"/>
      <c r="G759" s="76"/>
      <c r="H759" s="76"/>
      <c r="I759" s="147"/>
      <c r="J759" s="148"/>
      <c r="K759" s="147"/>
      <c r="L759" s="148"/>
      <c r="M759" s="39"/>
      <c r="N759" s="39"/>
      <c r="O759" s="39"/>
    </row>
    <row r="760" spans="1:15" ht="15.75" customHeight="1" x14ac:dyDescent="0.15">
      <c r="A760" s="76"/>
      <c r="B760" s="76"/>
      <c r="C760" s="76"/>
      <c r="D760" s="102"/>
      <c r="E760" s="76"/>
      <c r="F760" s="76"/>
      <c r="G760" s="76"/>
      <c r="H760" s="76"/>
      <c r="I760" s="147"/>
      <c r="J760" s="148"/>
      <c r="K760" s="147"/>
      <c r="L760" s="148"/>
      <c r="M760" s="39"/>
      <c r="N760" s="39"/>
      <c r="O760" s="39"/>
    </row>
    <row r="761" spans="1:15" ht="15.75" customHeight="1" x14ac:dyDescent="0.15">
      <c r="A761" s="76"/>
      <c r="B761" s="76"/>
      <c r="C761" s="76"/>
      <c r="D761" s="102"/>
      <c r="E761" s="76"/>
      <c r="F761" s="76"/>
      <c r="G761" s="76"/>
      <c r="H761" s="76"/>
      <c r="I761" s="147"/>
      <c r="J761" s="148"/>
      <c r="K761" s="147"/>
      <c r="L761" s="148"/>
      <c r="M761" s="39"/>
      <c r="N761" s="39"/>
      <c r="O761" s="39"/>
    </row>
    <row r="762" spans="1:15" ht="15.75" customHeight="1" x14ac:dyDescent="0.15">
      <c r="A762" s="76"/>
      <c r="B762" s="76"/>
      <c r="C762" s="76"/>
      <c r="D762" s="102"/>
      <c r="E762" s="76"/>
      <c r="F762" s="76"/>
      <c r="G762" s="76"/>
      <c r="H762" s="76"/>
      <c r="I762" s="147"/>
      <c r="J762" s="148"/>
      <c r="K762" s="147"/>
      <c r="L762" s="148"/>
      <c r="M762" s="39"/>
      <c r="N762" s="39"/>
      <c r="O762" s="39"/>
    </row>
    <row r="763" spans="1:15" ht="15.75" customHeight="1" x14ac:dyDescent="0.15">
      <c r="A763" s="76"/>
      <c r="B763" s="76"/>
      <c r="C763" s="76"/>
      <c r="D763" s="102"/>
      <c r="E763" s="76"/>
      <c r="F763" s="76"/>
      <c r="G763" s="76"/>
      <c r="H763" s="76"/>
      <c r="I763" s="147"/>
      <c r="J763" s="148"/>
      <c r="K763" s="147"/>
      <c r="L763" s="148"/>
      <c r="M763" s="39"/>
      <c r="N763" s="39"/>
      <c r="O763" s="39"/>
    </row>
    <row r="764" spans="1:15" ht="15.75" customHeight="1" x14ac:dyDescent="0.15">
      <c r="A764" s="76"/>
      <c r="B764" s="76"/>
      <c r="C764" s="76"/>
      <c r="D764" s="102"/>
      <c r="E764" s="76"/>
      <c r="F764" s="76"/>
      <c r="G764" s="76"/>
      <c r="H764" s="76"/>
      <c r="I764" s="147"/>
      <c r="J764" s="148"/>
      <c r="K764" s="147"/>
      <c r="L764" s="148"/>
      <c r="M764" s="39"/>
      <c r="N764" s="39"/>
      <c r="O764" s="39"/>
    </row>
    <row r="765" spans="1:15" ht="15.75" customHeight="1" x14ac:dyDescent="0.15">
      <c r="A765" s="76"/>
      <c r="B765" s="76"/>
      <c r="C765" s="76"/>
      <c r="D765" s="102"/>
      <c r="E765" s="76"/>
      <c r="F765" s="76"/>
      <c r="G765" s="76"/>
      <c r="H765" s="76"/>
      <c r="I765" s="147"/>
      <c r="J765" s="148"/>
      <c r="K765" s="147"/>
      <c r="L765" s="148"/>
      <c r="M765" s="39"/>
      <c r="N765" s="39"/>
      <c r="O765" s="39"/>
    </row>
    <row r="766" spans="1:15" ht="15.75" customHeight="1" x14ac:dyDescent="0.15">
      <c r="A766" s="76"/>
      <c r="B766" s="76"/>
      <c r="C766" s="76"/>
      <c r="D766" s="102"/>
      <c r="E766" s="76"/>
      <c r="F766" s="76"/>
      <c r="G766" s="76"/>
      <c r="H766" s="76"/>
      <c r="I766" s="147"/>
      <c r="J766" s="148"/>
      <c r="K766" s="147"/>
      <c r="L766" s="148"/>
      <c r="M766" s="39"/>
      <c r="N766" s="39"/>
      <c r="O766" s="39"/>
    </row>
    <row r="767" spans="1:15" ht="15.75" customHeight="1" x14ac:dyDescent="0.15">
      <c r="A767" s="76"/>
      <c r="B767" s="76"/>
      <c r="C767" s="76"/>
      <c r="D767" s="102"/>
      <c r="E767" s="76"/>
      <c r="F767" s="76"/>
      <c r="G767" s="76"/>
      <c r="H767" s="76"/>
      <c r="I767" s="147"/>
      <c r="J767" s="148"/>
      <c r="K767" s="147"/>
      <c r="L767" s="148"/>
      <c r="M767" s="39"/>
      <c r="N767" s="39"/>
      <c r="O767" s="39"/>
    </row>
    <row r="768" spans="1:15" ht="15.75" customHeight="1" x14ac:dyDescent="0.15">
      <c r="A768" s="76"/>
      <c r="B768" s="76"/>
      <c r="C768" s="76"/>
      <c r="D768" s="102"/>
      <c r="E768" s="76"/>
      <c r="F768" s="76"/>
      <c r="G768" s="76"/>
      <c r="H768" s="76"/>
      <c r="I768" s="147"/>
      <c r="J768" s="148"/>
      <c r="K768" s="147"/>
      <c r="L768" s="148"/>
      <c r="M768" s="39"/>
      <c r="N768" s="39"/>
      <c r="O768" s="39"/>
    </row>
    <row r="769" spans="1:15" ht="15.75" customHeight="1" x14ac:dyDescent="0.15">
      <c r="A769" s="76"/>
      <c r="B769" s="76"/>
      <c r="C769" s="76"/>
      <c r="D769" s="102"/>
      <c r="E769" s="76"/>
      <c r="F769" s="76"/>
      <c r="G769" s="76"/>
      <c r="H769" s="76"/>
      <c r="I769" s="147"/>
      <c r="J769" s="148"/>
      <c r="K769" s="147"/>
      <c r="L769" s="148"/>
      <c r="M769" s="39"/>
      <c r="N769" s="39"/>
      <c r="O769" s="39"/>
    </row>
    <row r="770" spans="1:15" ht="15.75" customHeight="1" x14ac:dyDescent="0.15">
      <c r="A770" s="76"/>
      <c r="B770" s="76"/>
      <c r="C770" s="76"/>
      <c r="D770" s="102"/>
      <c r="E770" s="76"/>
      <c r="F770" s="76"/>
      <c r="G770" s="76"/>
      <c r="H770" s="76"/>
      <c r="I770" s="147"/>
      <c r="J770" s="148"/>
      <c r="K770" s="147"/>
      <c r="L770" s="148"/>
      <c r="M770" s="39"/>
      <c r="N770" s="39"/>
      <c r="O770" s="39"/>
    </row>
    <row r="771" spans="1:15" ht="15.75" customHeight="1" x14ac:dyDescent="0.15">
      <c r="A771" s="76"/>
      <c r="B771" s="76"/>
      <c r="C771" s="76"/>
      <c r="D771" s="102"/>
      <c r="E771" s="76"/>
      <c r="F771" s="76"/>
      <c r="G771" s="76"/>
      <c r="H771" s="76"/>
      <c r="I771" s="147"/>
      <c r="J771" s="148"/>
      <c r="K771" s="147"/>
      <c r="L771" s="148"/>
      <c r="M771" s="39"/>
      <c r="N771" s="39"/>
      <c r="O771" s="39"/>
    </row>
    <row r="772" spans="1:15" ht="15.75" customHeight="1" x14ac:dyDescent="0.15">
      <c r="A772" s="76"/>
      <c r="B772" s="76"/>
      <c r="C772" s="76"/>
      <c r="D772" s="102"/>
      <c r="E772" s="76"/>
      <c r="F772" s="76"/>
      <c r="G772" s="76"/>
      <c r="H772" s="76"/>
      <c r="I772" s="147"/>
      <c r="J772" s="148"/>
      <c r="K772" s="147"/>
      <c r="L772" s="148"/>
      <c r="M772" s="39"/>
      <c r="N772" s="39"/>
      <c r="O772" s="39"/>
    </row>
    <row r="773" spans="1:15" ht="15.75" customHeight="1" x14ac:dyDescent="0.15">
      <c r="A773" s="76"/>
      <c r="B773" s="76"/>
      <c r="C773" s="76"/>
      <c r="D773" s="102"/>
      <c r="E773" s="76"/>
      <c r="F773" s="76"/>
      <c r="G773" s="76"/>
      <c r="H773" s="76"/>
      <c r="I773" s="147"/>
      <c r="J773" s="148"/>
      <c r="K773" s="147"/>
      <c r="L773" s="148"/>
      <c r="M773" s="39"/>
      <c r="N773" s="39"/>
      <c r="O773" s="39"/>
    </row>
    <row r="774" spans="1:15" ht="15.75" customHeight="1" x14ac:dyDescent="0.15">
      <c r="A774" s="76"/>
      <c r="B774" s="76"/>
      <c r="C774" s="76"/>
      <c r="D774" s="102"/>
      <c r="E774" s="76"/>
      <c r="F774" s="76"/>
      <c r="G774" s="76"/>
      <c r="H774" s="76"/>
      <c r="I774" s="147"/>
      <c r="J774" s="148"/>
      <c r="K774" s="147"/>
      <c r="L774" s="148"/>
      <c r="M774" s="39"/>
      <c r="N774" s="39"/>
      <c r="O774" s="39"/>
    </row>
    <row r="775" spans="1:15" ht="15.75" customHeight="1" x14ac:dyDescent="0.15">
      <c r="A775" s="76"/>
      <c r="B775" s="76"/>
      <c r="C775" s="76"/>
      <c r="D775" s="102"/>
      <c r="E775" s="76"/>
      <c r="F775" s="76"/>
      <c r="G775" s="76"/>
      <c r="H775" s="76"/>
      <c r="I775" s="147"/>
      <c r="J775" s="148"/>
      <c r="K775" s="147"/>
      <c r="L775" s="148"/>
      <c r="M775" s="39"/>
      <c r="N775" s="39"/>
      <c r="O775" s="39"/>
    </row>
    <row r="776" spans="1:15" ht="15.75" customHeight="1" x14ac:dyDescent="0.15">
      <c r="A776" s="76"/>
      <c r="B776" s="76"/>
      <c r="C776" s="76"/>
      <c r="D776" s="102"/>
      <c r="E776" s="76"/>
      <c r="F776" s="76"/>
      <c r="G776" s="76"/>
      <c r="H776" s="76"/>
      <c r="I776" s="147"/>
      <c r="J776" s="148"/>
      <c r="K776" s="147"/>
      <c r="L776" s="148"/>
      <c r="M776" s="39"/>
      <c r="N776" s="39"/>
      <c r="O776" s="39"/>
    </row>
    <row r="777" spans="1:15" ht="15.75" customHeight="1" x14ac:dyDescent="0.15">
      <c r="A777" s="76"/>
      <c r="B777" s="76"/>
      <c r="C777" s="76"/>
      <c r="D777" s="102"/>
      <c r="E777" s="76"/>
      <c r="F777" s="76"/>
      <c r="G777" s="76"/>
      <c r="H777" s="76"/>
      <c r="I777" s="147"/>
      <c r="J777" s="148"/>
      <c r="K777" s="147"/>
      <c r="L777" s="148"/>
      <c r="M777" s="39"/>
      <c r="N777" s="39"/>
      <c r="O777" s="39"/>
    </row>
    <row r="778" spans="1:15" ht="15.75" customHeight="1" x14ac:dyDescent="0.15">
      <c r="A778" s="76"/>
      <c r="B778" s="76"/>
      <c r="C778" s="76"/>
      <c r="D778" s="102"/>
      <c r="E778" s="76"/>
      <c r="F778" s="76"/>
      <c r="G778" s="76"/>
      <c r="H778" s="76"/>
      <c r="I778" s="147"/>
      <c r="J778" s="148"/>
      <c r="K778" s="147"/>
      <c r="L778" s="148"/>
      <c r="M778" s="39"/>
      <c r="N778" s="39"/>
      <c r="O778" s="39"/>
    </row>
    <row r="779" spans="1:15" ht="15.75" customHeight="1" x14ac:dyDescent="0.15">
      <c r="A779" s="76"/>
      <c r="B779" s="76"/>
      <c r="C779" s="76"/>
      <c r="D779" s="102"/>
      <c r="E779" s="76"/>
      <c r="F779" s="76"/>
      <c r="G779" s="76"/>
      <c r="H779" s="76"/>
      <c r="I779" s="147"/>
      <c r="J779" s="148"/>
      <c r="K779" s="147"/>
      <c r="L779" s="148"/>
      <c r="M779" s="39"/>
      <c r="N779" s="39"/>
      <c r="O779" s="39"/>
    </row>
    <row r="780" spans="1:15" ht="15.75" customHeight="1" x14ac:dyDescent="0.15">
      <c r="A780" s="76"/>
      <c r="B780" s="76"/>
      <c r="C780" s="76"/>
      <c r="D780" s="102"/>
      <c r="E780" s="76"/>
      <c r="F780" s="76"/>
      <c r="G780" s="76"/>
      <c r="H780" s="76"/>
      <c r="I780" s="147"/>
      <c r="J780" s="148"/>
      <c r="K780" s="147"/>
      <c r="L780" s="148"/>
      <c r="M780" s="39"/>
      <c r="N780" s="39"/>
      <c r="O780" s="39"/>
    </row>
    <row r="781" spans="1:15" ht="15.75" customHeight="1" x14ac:dyDescent="0.15">
      <c r="A781" s="76"/>
      <c r="B781" s="76"/>
      <c r="C781" s="76"/>
      <c r="D781" s="102"/>
      <c r="E781" s="76"/>
      <c r="F781" s="76"/>
      <c r="G781" s="76"/>
      <c r="H781" s="76"/>
      <c r="I781" s="147"/>
      <c r="J781" s="148"/>
      <c r="K781" s="147"/>
      <c r="L781" s="148"/>
      <c r="M781" s="39"/>
      <c r="N781" s="39"/>
      <c r="O781" s="39"/>
    </row>
    <row r="782" spans="1:15" ht="15.75" customHeight="1" x14ac:dyDescent="0.15">
      <c r="A782" s="76"/>
      <c r="B782" s="76"/>
      <c r="C782" s="76"/>
      <c r="D782" s="102"/>
      <c r="E782" s="76"/>
      <c r="F782" s="76"/>
      <c r="G782" s="76"/>
      <c r="H782" s="76"/>
      <c r="I782" s="147"/>
      <c r="J782" s="148"/>
      <c r="K782" s="147"/>
      <c r="L782" s="148"/>
      <c r="M782" s="39"/>
      <c r="N782" s="39"/>
      <c r="O782" s="39"/>
    </row>
    <row r="783" spans="1:15" ht="15.75" customHeight="1" x14ac:dyDescent="0.15">
      <c r="A783" s="76"/>
      <c r="B783" s="76"/>
      <c r="C783" s="76"/>
      <c r="D783" s="102"/>
      <c r="E783" s="76"/>
      <c r="F783" s="76"/>
      <c r="G783" s="76"/>
      <c r="H783" s="76"/>
      <c r="I783" s="147"/>
      <c r="J783" s="148"/>
      <c r="K783" s="147"/>
      <c r="L783" s="148"/>
      <c r="M783" s="39"/>
      <c r="N783" s="39"/>
      <c r="O783" s="39"/>
    </row>
    <row r="784" spans="1:15" ht="15.75" customHeight="1" x14ac:dyDescent="0.15">
      <c r="A784" s="76"/>
      <c r="B784" s="76"/>
      <c r="C784" s="76"/>
      <c r="D784" s="102"/>
      <c r="E784" s="76"/>
      <c r="F784" s="76"/>
      <c r="G784" s="76"/>
      <c r="H784" s="76"/>
      <c r="I784" s="147"/>
      <c r="J784" s="148"/>
      <c r="K784" s="147"/>
      <c r="L784" s="148"/>
      <c r="M784" s="39"/>
      <c r="N784" s="39"/>
      <c r="O784" s="39"/>
    </row>
    <row r="785" spans="1:15" ht="15.75" customHeight="1" x14ac:dyDescent="0.15">
      <c r="A785" s="76"/>
      <c r="B785" s="76"/>
      <c r="C785" s="76"/>
      <c r="D785" s="102"/>
      <c r="E785" s="76"/>
      <c r="F785" s="76"/>
      <c r="G785" s="76"/>
      <c r="H785" s="76"/>
      <c r="I785" s="147"/>
      <c r="J785" s="148"/>
      <c r="K785" s="147"/>
      <c r="L785" s="148"/>
      <c r="M785" s="39"/>
      <c r="N785" s="39"/>
      <c r="O785" s="39"/>
    </row>
    <row r="786" spans="1:15" ht="15.75" customHeight="1" x14ac:dyDescent="0.15">
      <c r="A786" s="76"/>
      <c r="B786" s="76"/>
      <c r="C786" s="76"/>
      <c r="D786" s="102"/>
      <c r="E786" s="76"/>
      <c r="F786" s="76"/>
      <c r="G786" s="76"/>
      <c r="H786" s="76"/>
      <c r="I786" s="147"/>
      <c r="J786" s="148"/>
      <c r="K786" s="147"/>
      <c r="L786" s="148"/>
      <c r="M786" s="39"/>
      <c r="N786" s="39"/>
      <c r="O786" s="39"/>
    </row>
    <row r="787" spans="1:15" ht="15.75" customHeight="1" x14ac:dyDescent="0.15">
      <c r="A787" s="76"/>
      <c r="B787" s="76"/>
      <c r="C787" s="76"/>
      <c r="D787" s="102"/>
      <c r="E787" s="76"/>
      <c r="F787" s="76"/>
      <c r="G787" s="76"/>
      <c r="H787" s="76"/>
      <c r="I787" s="147"/>
      <c r="J787" s="148"/>
      <c r="K787" s="147"/>
      <c r="L787" s="148"/>
      <c r="M787" s="39"/>
      <c r="N787" s="39"/>
      <c r="O787" s="39"/>
    </row>
    <row r="788" spans="1:15" ht="15.75" customHeight="1" x14ac:dyDescent="0.15">
      <c r="A788" s="76"/>
      <c r="B788" s="76"/>
      <c r="C788" s="76"/>
      <c r="D788" s="102"/>
      <c r="E788" s="76"/>
      <c r="F788" s="76"/>
      <c r="G788" s="76"/>
      <c r="H788" s="76"/>
      <c r="I788" s="147"/>
      <c r="J788" s="148"/>
      <c r="K788" s="147"/>
      <c r="L788" s="148"/>
      <c r="M788" s="39"/>
      <c r="N788" s="39"/>
      <c r="O788" s="39"/>
    </row>
    <row r="789" spans="1:15" ht="15.75" customHeight="1" x14ac:dyDescent="0.15">
      <c r="A789" s="76"/>
      <c r="B789" s="76"/>
      <c r="C789" s="76"/>
      <c r="D789" s="102"/>
      <c r="E789" s="76"/>
      <c r="F789" s="76"/>
      <c r="G789" s="76"/>
      <c r="H789" s="76"/>
      <c r="I789" s="147"/>
      <c r="J789" s="148"/>
      <c r="K789" s="147"/>
      <c r="L789" s="148"/>
      <c r="M789" s="39"/>
      <c r="N789" s="39"/>
      <c r="O789" s="39"/>
    </row>
    <row r="790" spans="1:15" ht="15.75" customHeight="1" x14ac:dyDescent="0.15">
      <c r="A790" s="76"/>
      <c r="B790" s="76"/>
      <c r="C790" s="76"/>
      <c r="D790" s="102"/>
      <c r="E790" s="76"/>
      <c r="F790" s="76"/>
      <c r="G790" s="76"/>
      <c r="H790" s="76"/>
      <c r="I790" s="147"/>
      <c r="J790" s="148"/>
      <c r="K790" s="147"/>
      <c r="L790" s="148"/>
      <c r="M790" s="39"/>
      <c r="N790" s="39"/>
      <c r="O790" s="39"/>
    </row>
    <row r="791" spans="1:15" ht="15.75" customHeight="1" x14ac:dyDescent="0.15">
      <c r="A791" s="76"/>
      <c r="B791" s="76"/>
      <c r="C791" s="76"/>
      <c r="D791" s="102"/>
      <c r="E791" s="76"/>
      <c r="F791" s="76"/>
      <c r="G791" s="76"/>
      <c r="H791" s="76"/>
      <c r="I791" s="147"/>
      <c r="J791" s="148"/>
      <c r="K791" s="147"/>
      <c r="L791" s="148"/>
      <c r="M791" s="39"/>
      <c r="N791" s="39"/>
      <c r="O791" s="39"/>
    </row>
    <row r="792" spans="1:15" ht="15.75" customHeight="1" x14ac:dyDescent="0.15">
      <c r="A792" s="76"/>
      <c r="B792" s="76"/>
      <c r="C792" s="76"/>
      <c r="D792" s="102"/>
      <c r="E792" s="76"/>
      <c r="F792" s="76"/>
      <c r="G792" s="76"/>
      <c r="H792" s="76"/>
      <c r="I792" s="147"/>
      <c r="J792" s="148"/>
      <c r="K792" s="147"/>
      <c r="L792" s="148"/>
      <c r="M792" s="39"/>
      <c r="N792" s="39"/>
      <c r="O792" s="39"/>
    </row>
    <row r="793" spans="1:15" ht="15.75" customHeight="1" x14ac:dyDescent="0.15">
      <c r="A793" s="76"/>
      <c r="B793" s="76"/>
      <c r="C793" s="76"/>
      <c r="D793" s="102"/>
      <c r="E793" s="76"/>
      <c r="F793" s="76"/>
      <c r="G793" s="76"/>
      <c r="H793" s="76"/>
      <c r="I793" s="147"/>
      <c r="J793" s="148"/>
      <c r="K793" s="147"/>
      <c r="L793" s="148"/>
      <c r="M793" s="39"/>
      <c r="N793" s="39"/>
      <c r="O793" s="39"/>
    </row>
    <row r="794" spans="1:15" ht="15.75" customHeight="1" x14ac:dyDescent="0.15">
      <c r="A794" s="76"/>
      <c r="B794" s="76"/>
      <c r="C794" s="76"/>
      <c r="D794" s="102"/>
      <c r="E794" s="76"/>
      <c r="F794" s="76"/>
      <c r="G794" s="76"/>
      <c r="H794" s="76"/>
      <c r="I794" s="147"/>
      <c r="J794" s="148"/>
      <c r="K794" s="147"/>
      <c r="L794" s="148"/>
      <c r="M794" s="39"/>
      <c r="N794" s="39"/>
      <c r="O794" s="39"/>
    </row>
    <row r="795" spans="1:15" ht="15.75" customHeight="1" x14ac:dyDescent="0.15">
      <c r="A795" s="76"/>
      <c r="B795" s="76"/>
      <c r="C795" s="76"/>
      <c r="D795" s="102"/>
      <c r="E795" s="76"/>
      <c r="F795" s="76"/>
      <c r="G795" s="76"/>
      <c r="H795" s="76"/>
      <c r="I795" s="147"/>
      <c r="J795" s="148"/>
      <c r="K795" s="147"/>
      <c r="L795" s="148"/>
      <c r="M795" s="39"/>
      <c r="N795" s="39"/>
      <c r="O795" s="39"/>
    </row>
    <row r="796" spans="1:15" ht="15.75" customHeight="1" x14ac:dyDescent="0.15">
      <c r="A796" s="76"/>
      <c r="B796" s="76"/>
      <c r="C796" s="76"/>
      <c r="D796" s="102"/>
      <c r="E796" s="76"/>
      <c r="F796" s="76"/>
      <c r="G796" s="76"/>
      <c r="H796" s="76"/>
      <c r="I796" s="147"/>
      <c r="J796" s="148"/>
      <c r="K796" s="147"/>
      <c r="L796" s="148"/>
      <c r="M796" s="39"/>
      <c r="N796" s="39"/>
      <c r="O796" s="39"/>
    </row>
    <row r="797" spans="1:15" ht="15.75" customHeight="1" x14ac:dyDescent="0.15">
      <c r="A797" s="76"/>
      <c r="B797" s="76"/>
      <c r="C797" s="76"/>
      <c r="D797" s="102"/>
      <c r="E797" s="76"/>
      <c r="F797" s="76"/>
      <c r="G797" s="76"/>
      <c r="H797" s="76"/>
      <c r="I797" s="147"/>
      <c r="J797" s="148"/>
      <c r="K797" s="147"/>
      <c r="L797" s="148"/>
      <c r="M797" s="39"/>
      <c r="N797" s="39"/>
      <c r="O797" s="39"/>
    </row>
    <row r="798" spans="1:15" ht="15.75" customHeight="1" x14ac:dyDescent="0.15">
      <c r="A798" s="76"/>
      <c r="B798" s="76"/>
      <c r="C798" s="76"/>
      <c r="D798" s="102"/>
      <c r="E798" s="76"/>
      <c r="F798" s="76"/>
      <c r="G798" s="76"/>
      <c r="H798" s="76"/>
      <c r="I798" s="147"/>
      <c r="J798" s="148"/>
      <c r="K798" s="147"/>
      <c r="L798" s="148"/>
      <c r="M798" s="39"/>
      <c r="N798" s="39"/>
      <c r="O798" s="39"/>
    </row>
    <row r="799" spans="1:15" ht="15.75" customHeight="1" x14ac:dyDescent="0.15">
      <c r="A799" s="76"/>
      <c r="B799" s="76"/>
      <c r="C799" s="76"/>
      <c r="D799" s="102"/>
      <c r="E799" s="76"/>
      <c r="F799" s="76"/>
      <c r="G799" s="76"/>
      <c r="H799" s="76"/>
      <c r="I799" s="147"/>
      <c r="J799" s="148"/>
      <c r="K799" s="147"/>
      <c r="L799" s="148"/>
      <c r="M799" s="39"/>
      <c r="N799" s="39"/>
      <c r="O799" s="39"/>
    </row>
    <row r="800" spans="1:15" ht="15.75" customHeight="1" x14ac:dyDescent="0.15">
      <c r="A800" s="76"/>
      <c r="B800" s="76"/>
      <c r="C800" s="76"/>
      <c r="D800" s="102"/>
      <c r="E800" s="76"/>
      <c r="F800" s="76"/>
      <c r="G800" s="76"/>
      <c r="H800" s="76"/>
      <c r="I800" s="147"/>
      <c r="J800" s="148"/>
      <c r="K800" s="147"/>
      <c r="L800" s="148"/>
      <c r="M800" s="39"/>
      <c r="N800" s="39"/>
      <c r="O800" s="39"/>
    </row>
    <row r="801" spans="1:15" ht="15.75" customHeight="1" x14ac:dyDescent="0.15">
      <c r="A801" s="76"/>
      <c r="B801" s="76"/>
      <c r="C801" s="76"/>
      <c r="D801" s="102"/>
      <c r="E801" s="76"/>
      <c r="F801" s="76"/>
      <c r="G801" s="76"/>
      <c r="H801" s="76"/>
      <c r="I801" s="147"/>
      <c r="J801" s="148"/>
      <c r="K801" s="147"/>
      <c r="L801" s="148"/>
      <c r="M801" s="39"/>
      <c r="N801" s="39"/>
      <c r="O801" s="39"/>
    </row>
    <row r="802" spans="1:15" ht="15.75" customHeight="1" x14ac:dyDescent="0.15">
      <c r="A802" s="76"/>
      <c r="B802" s="76"/>
      <c r="C802" s="76"/>
      <c r="D802" s="102"/>
      <c r="E802" s="76"/>
      <c r="F802" s="76"/>
      <c r="G802" s="76"/>
      <c r="H802" s="76"/>
      <c r="I802" s="147"/>
      <c r="J802" s="148"/>
      <c r="K802" s="147"/>
      <c r="L802" s="148"/>
      <c r="M802" s="39"/>
      <c r="N802" s="39"/>
      <c r="O802" s="39"/>
    </row>
    <row r="803" spans="1:15" ht="15.75" customHeight="1" x14ac:dyDescent="0.15">
      <c r="A803" s="76"/>
      <c r="B803" s="76"/>
      <c r="C803" s="76"/>
      <c r="D803" s="102"/>
      <c r="E803" s="76"/>
      <c r="F803" s="76"/>
      <c r="G803" s="76"/>
      <c r="H803" s="76"/>
      <c r="I803" s="147"/>
      <c r="J803" s="148"/>
      <c r="K803" s="147"/>
      <c r="L803" s="148"/>
      <c r="M803" s="39"/>
      <c r="N803" s="39"/>
      <c r="O803" s="39"/>
    </row>
    <row r="804" spans="1:15" ht="15.75" customHeight="1" x14ac:dyDescent="0.15">
      <c r="A804" s="76"/>
      <c r="B804" s="76"/>
      <c r="C804" s="76"/>
      <c r="D804" s="102"/>
      <c r="E804" s="76"/>
      <c r="F804" s="76"/>
      <c r="G804" s="76"/>
      <c r="H804" s="76"/>
      <c r="I804" s="147"/>
      <c r="J804" s="148"/>
      <c r="K804" s="147"/>
      <c r="L804" s="148"/>
      <c r="M804" s="39"/>
      <c r="N804" s="39"/>
      <c r="O804" s="39"/>
    </row>
    <row r="805" spans="1:15" ht="15.75" customHeight="1" x14ac:dyDescent="0.15">
      <c r="A805" s="76"/>
      <c r="B805" s="76"/>
      <c r="C805" s="76"/>
      <c r="D805" s="102"/>
      <c r="E805" s="76"/>
      <c r="F805" s="76"/>
      <c r="G805" s="76"/>
      <c r="H805" s="76"/>
      <c r="I805" s="147"/>
      <c r="J805" s="148"/>
      <c r="K805" s="147"/>
      <c r="L805" s="148"/>
      <c r="M805" s="39"/>
      <c r="N805" s="39"/>
      <c r="O805" s="39"/>
    </row>
    <row r="806" spans="1:15" ht="15.75" customHeight="1" x14ac:dyDescent="0.15">
      <c r="A806" s="76"/>
      <c r="B806" s="76"/>
      <c r="C806" s="76"/>
      <c r="D806" s="102"/>
      <c r="E806" s="76"/>
      <c r="F806" s="76"/>
      <c r="G806" s="76"/>
      <c r="H806" s="76"/>
      <c r="I806" s="147"/>
      <c r="J806" s="148"/>
      <c r="K806" s="147"/>
      <c r="L806" s="148"/>
      <c r="M806" s="39"/>
      <c r="N806" s="39"/>
      <c r="O806" s="39"/>
    </row>
    <row r="807" spans="1:15" ht="15.75" customHeight="1" x14ac:dyDescent="0.15">
      <c r="A807" s="76"/>
      <c r="B807" s="76"/>
      <c r="C807" s="76"/>
      <c r="D807" s="102"/>
      <c r="E807" s="76"/>
      <c r="F807" s="76"/>
      <c r="G807" s="76"/>
      <c r="H807" s="76"/>
      <c r="I807" s="147"/>
      <c r="J807" s="148"/>
      <c r="K807" s="147"/>
      <c r="L807" s="148"/>
      <c r="M807" s="39"/>
      <c r="N807" s="39"/>
      <c r="O807" s="39"/>
    </row>
    <row r="808" spans="1:15" ht="15.75" customHeight="1" x14ac:dyDescent="0.15">
      <c r="A808" s="76"/>
      <c r="B808" s="76"/>
      <c r="C808" s="76"/>
      <c r="D808" s="102"/>
      <c r="E808" s="76"/>
      <c r="F808" s="76"/>
      <c r="G808" s="76"/>
      <c r="H808" s="76"/>
      <c r="I808" s="147"/>
      <c r="J808" s="148"/>
      <c r="K808" s="147"/>
      <c r="L808" s="148"/>
      <c r="M808" s="39"/>
      <c r="N808" s="39"/>
      <c r="O808" s="39"/>
    </row>
    <row r="809" spans="1:15" ht="15.75" customHeight="1" x14ac:dyDescent="0.15">
      <c r="A809" s="76"/>
      <c r="B809" s="76"/>
      <c r="C809" s="76"/>
      <c r="D809" s="102"/>
      <c r="E809" s="76"/>
      <c r="F809" s="76"/>
      <c r="G809" s="76"/>
      <c r="H809" s="76"/>
      <c r="I809" s="147"/>
      <c r="J809" s="148"/>
      <c r="K809" s="147"/>
      <c r="L809" s="148"/>
      <c r="M809" s="39"/>
      <c r="N809" s="39"/>
      <c r="O809" s="39"/>
    </row>
    <row r="810" spans="1:15" ht="15.75" customHeight="1" x14ac:dyDescent="0.15">
      <c r="A810" s="76"/>
      <c r="B810" s="76"/>
      <c r="C810" s="76"/>
      <c r="D810" s="102"/>
      <c r="E810" s="76"/>
      <c r="F810" s="76"/>
      <c r="G810" s="76"/>
      <c r="H810" s="76"/>
      <c r="I810" s="147"/>
      <c r="J810" s="148"/>
      <c r="K810" s="147"/>
      <c r="L810" s="148"/>
      <c r="M810" s="39"/>
      <c r="N810" s="39"/>
      <c r="O810" s="39"/>
    </row>
    <row r="811" spans="1:15" ht="15.75" customHeight="1" x14ac:dyDescent="0.15">
      <c r="A811" s="76"/>
      <c r="B811" s="76"/>
      <c r="C811" s="76"/>
      <c r="D811" s="102"/>
      <c r="E811" s="76"/>
      <c r="F811" s="76"/>
      <c r="G811" s="76"/>
      <c r="H811" s="76"/>
      <c r="I811" s="147"/>
      <c r="J811" s="148"/>
      <c r="K811" s="147"/>
      <c r="L811" s="148"/>
      <c r="M811" s="39"/>
      <c r="N811" s="39"/>
      <c r="O811" s="39"/>
    </row>
    <row r="812" spans="1:15" ht="15.75" customHeight="1" x14ac:dyDescent="0.15">
      <c r="A812" s="76"/>
      <c r="B812" s="76"/>
      <c r="C812" s="76"/>
      <c r="D812" s="102"/>
      <c r="E812" s="76"/>
      <c r="F812" s="76"/>
      <c r="G812" s="76"/>
      <c r="H812" s="76"/>
      <c r="I812" s="147"/>
      <c r="J812" s="148"/>
      <c r="K812" s="147"/>
      <c r="L812" s="148"/>
      <c r="M812" s="39"/>
      <c r="N812" s="39"/>
      <c r="O812" s="39"/>
    </row>
    <row r="813" spans="1:15" ht="15.75" customHeight="1" x14ac:dyDescent="0.15">
      <c r="A813" s="76"/>
      <c r="B813" s="76"/>
      <c r="C813" s="76"/>
      <c r="D813" s="102"/>
      <c r="E813" s="76"/>
      <c r="F813" s="76"/>
      <c r="G813" s="76"/>
      <c r="H813" s="76"/>
      <c r="I813" s="147"/>
      <c r="J813" s="148"/>
      <c r="K813" s="147"/>
      <c r="L813" s="148"/>
      <c r="M813" s="39"/>
      <c r="N813" s="39"/>
      <c r="O813" s="39"/>
    </row>
    <row r="814" spans="1:15" ht="15.75" customHeight="1" x14ac:dyDescent="0.15">
      <c r="A814" s="76"/>
      <c r="B814" s="76"/>
      <c r="C814" s="76"/>
      <c r="D814" s="102"/>
      <c r="E814" s="76"/>
      <c r="F814" s="76"/>
      <c r="G814" s="76"/>
      <c r="H814" s="76"/>
      <c r="I814" s="147"/>
      <c r="J814" s="148"/>
      <c r="K814" s="147"/>
      <c r="L814" s="148"/>
      <c r="M814" s="39"/>
      <c r="N814" s="39"/>
      <c r="O814" s="39"/>
    </row>
    <row r="815" spans="1:15" ht="15.75" customHeight="1" x14ac:dyDescent="0.15">
      <c r="A815" s="76"/>
      <c r="B815" s="76"/>
      <c r="C815" s="76"/>
      <c r="D815" s="102"/>
      <c r="E815" s="76"/>
      <c r="F815" s="76"/>
      <c r="G815" s="76"/>
      <c r="H815" s="76"/>
      <c r="I815" s="147"/>
      <c r="J815" s="148"/>
      <c r="K815" s="147"/>
      <c r="L815" s="148"/>
      <c r="M815" s="39"/>
      <c r="N815" s="39"/>
      <c r="O815" s="39"/>
    </row>
    <row r="816" spans="1:15" ht="15.75" customHeight="1" x14ac:dyDescent="0.15">
      <c r="A816" s="76"/>
      <c r="B816" s="76"/>
      <c r="C816" s="76"/>
      <c r="D816" s="102"/>
      <c r="E816" s="76"/>
      <c r="F816" s="76"/>
      <c r="G816" s="76"/>
      <c r="H816" s="76"/>
      <c r="I816" s="147"/>
      <c r="J816" s="148"/>
      <c r="K816" s="147"/>
      <c r="L816" s="148"/>
      <c r="M816" s="39"/>
      <c r="N816" s="39"/>
      <c r="O816" s="39"/>
    </row>
    <row r="817" spans="1:15" ht="15.75" customHeight="1" x14ac:dyDescent="0.15">
      <c r="A817" s="76"/>
      <c r="B817" s="76"/>
      <c r="C817" s="76"/>
      <c r="D817" s="102"/>
      <c r="E817" s="76"/>
      <c r="F817" s="76"/>
      <c r="G817" s="76"/>
      <c r="H817" s="76"/>
      <c r="I817" s="147"/>
      <c r="J817" s="148"/>
      <c r="K817" s="147"/>
      <c r="L817" s="148"/>
      <c r="M817" s="39"/>
      <c r="N817" s="39"/>
      <c r="O817" s="39"/>
    </row>
    <row r="818" spans="1:15" ht="15.75" customHeight="1" x14ac:dyDescent="0.15">
      <c r="A818" s="76"/>
      <c r="B818" s="76"/>
      <c r="C818" s="76"/>
      <c r="D818" s="102"/>
      <c r="E818" s="76"/>
      <c r="F818" s="76"/>
      <c r="G818" s="76"/>
      <c r="H818" s="76"/>
      <c r="I818" s="147"/>
      <c r="J818" s="148"/>
      <c r="K818" s="147"/>
      <c r="L818" s="148"/>
      <c r="M818" s="39"/>
      <c r="N818" s="39"/>
      <c r="O818" s="39"/>
    </row>
    <row r="819" spans="1:15" ht="15.75" customHeight="1" x14ac:dyDescent="0.15">
      <c r="A819" s="76"/>
      <c r="B819" s="76"/>
      <c r="C819" s="76"/>
      <c r="D819" s="102"/>
      <c r="E819" s="76"/>
      <c r="F819" s="76"/>
      <c r="G819" s="76"/>
      <c r="H819" s="76"/>
      <c r="I819" s="147"/>
      <c r="J819" s="148"/>
      <c r="K819" s="147"/>
      <c r="L819" s="148"/>
      <c r="M819" s="39"/>
      <c r="N819" s="39"/>
      <c r="O819" s="39"/>
    </row>
    <row r="820" spans="1:15" ht="15.75" customHeight="1" x14ac:dyDescent="0.15">
      <c r="A820" s="76"/>
      <c r="B820" s="76"/>
      <c r="C820" s="76"/>
      <c r="D820" s="102"/>
      <c r="E820" s="76"/>
      <c r="F820" s="76"/>
      <c r="G820" s="76"/>
      <c r="H820" s="76"/>
      <c r="I820" s="147"/>
      <c r="J820" s="148"/>
      <c r="K820" s="147"/>
      <c r="L820" s="148"/>
      <c r="M820" s="39"/>
      <c r="N820" s="39"/>
      <c r="O820" s="39"/>
    </row>
    <row r="821" spans="1:15" ht="15.75" customHeight="1" x14ac:dyDescent="0.15">
      <c r="A821" s="76"/>
      <c r="B821" s="76"/>
      <c r="C821" s="76"/>
      <c r="D821" s="102"/>
      <c r="E821" s="76"/>
      <c r="F821" s="76"/>
      <c r="G821" s="76"/>
      <c r="H821" s="76"/>
      <c r="I821" s="147"/>
      <c r="J821" s="148"/>
      <c r="K821" s="147"/>
      <c r="L821" s="148"/>
      <c r="M821" s="39"/>
      <c r="N821" s="39"/>
      <c r="O821" s="39"/>
    </row>
    <row r="822" spans="1:15" ht="15.75" customHeight="1" x14ac:dyDescent="0.15">
      <c r="A822" s="76"/>
      <c r="B822" s="76"/>
      <c r="C822" s="76"/>
      <c r="D822" s="102"/>
      <c r="E822" s="76"/>
      <c r="F822" s="76"/>
      <c r="G822" s="76"/>
      <c r="H822" s="76"/>
      <c r="I822" s="147"/>
      <c r="J822" s="148"/>
      <c r="K822" s="147"/>
      <c r="L822" s="148"/>
      <c r="M822" s="39"/>
      <c r="N822" s="39"/>
      <c r="O822" s="39"/>
    </row>
    <row r="823" spans="1:15" ht="15.75" customHeight="1" x14ac:dyDescent="0.15">
      <c r="A823" s="76"/>
      <c r="B823" s="76"/>
      <c r="C823" s="76"/>
      <c r="D823" s="102"/>
      <c r="E823" s="76"/>
      <c r="F823" s="76"/>
      <c r="G823" s="76"/>
      <c r="H823" s="76"/>
      <c r="I823" s="147"/>
      <c r="J823" s="148"/>
      <c r="K823" s="147"/>
      <c r="L823" s="148"/>
      <c r="M823" s="39"/>
      <c r="N823" s="39"/>
      <c r="O823" s="39"/>
    </row>
    <row r="824" spans="1:15" ht="15.75" customHeight="1" x14ac:dyDescent="0.15">
      <c r="A824" s="76"/>
      <c r="B824" s="76"/>
      <c r="C824" s="76"/>
      <c r="D824" s="102"/>
      <c r="E824" s="76"/>
      <c r="F824" s="76"/>
      <c r="G824" s="76"/>
      <c r="H824" s="76"/>
      <c r="I824" s="147"/>
      <c r="J824" s="148"/>
      <c r="K824" s="147"/>
      <c r="L824" s="148"/>
      <c r="M824" s="39"/>
      <c r="N824" s="39"/>
      <c r="O824" s="39"/>
    </row>
    <row r="825" spans="1:15" ht="15.75" customHeight="1" x14ac:dyDescent="0.15">
      <c r="A825" s="76"/>
      <c r="B825" s="76"/>
      <c r="C825" s="76"/>
      <c r="D825" s="102"/>
      <c r="E825" s="76"/>
      <c r="F825" s="76"/>
      <c r="G825" s="76"/>
      <c r="H825" s="76"/>
      <c r="I825" s="147"/>
      <c r="J825" s="148"/>
      <c r="K825" s="147"/>
      <c r="L825" s="148"/>
      <c r="M825" s="39"/>
      <c r="N825" s="39"/>
      <c r="O825" s="39"/>
    </row>
    <row r="826" spans="1:15" ht="15.75" customHeight="1" x14ac:dyDescent="0.15">
      <c r="A826" s="76"/>
      <c r="B826" s="76"/>
      <c r="C826" s="76"/>
      <c r="D826" s="102"/>
      <c r="E826" s="76"/>
      <c r="F826" s="76"/>
      <c r="G826" s="76"/>
      <c r="H826" s="76"/>
      <c r="I826" s="147"/>
      <c r="J826" s="148"/>
      <c r="K826" s="147"/>
      <c r="L826" s="148"/>
      <c r="M826" s="39"/>
      <c r="N826" s="39"/>
      <c r="O826" s="39"/>
    </row>
    <row r="827" spans="1:15" ht="15.75" customHeight="1" x14ac:dyDescent="0.15">
      <c r="A827" s="76"/>
      <c r="B827" s="76"/>
      <c r="C827" s="76"/>
      <c r="D827" s="102"/>
      <c r="E827" s="76"/>
      <c r="F827" s="76"/>
      <c r="G827" s="76"/>
      <c r="H827" s="76"/>
      <c r="I827" s="147"/>
      <c r="J827" s="148"/>
      <c r="K827" s="147"/>
      <c r="L827" s="148"/>
      <c r="M827" s="39"/>
      <c r="N827" s="39"/>
      <c r="O827" s="39"/>
    </row>
    <row r="828" spans="1:15" ht="15.75" customHeight="1" x14ac:dyDescent="0.15">
      <c r="A828" s="76"/>
      <c r="B828" s="76"/>
      <c r="C828" s="76"/>
      <c r="D828" s="102"/>
      <c r="E828" s="76"/>
      <c r="F828" s="76"/>
      <c r="G828" s="76"/>
      <c r="H828" s="76"/>
      <c r="I828" s="147"/>
      <c r="J828" s="148"/>
      <c r="K828" s="147"/>
      <c r="L828" s="148"/>
      <c r="M828" s="39"/>
      <c r="N828" s="39"/>
      <c r="O828" s="39"/>
    </row>
    <row r="829" spans="1:15" ht="15.75" customHeight="1" x14ac:dyDescent="0.15">
      <c r="A829" s="76"/>
      <c r="B829" s="76"/>
      <c r="C829" s="76"/>
      <c r="D829" s="102"/>
      <c r="E829" s="76"/>
      <c r="F829" s="76"/>
      <c r="G829" s="76"/>
      <c r="H829" s="76"/>
      <c r="I829" s="147"/>
      <c r="J829" s="148"/>
      <c r="K829" s="147"/>
      <c r="L829" s="148"/>
      <c r="M829" s="39"/>
      <c r="N829" s="39"/>
      <c r="O829" s="39"/>
    </row>
    <row r="830" spans="1:15" ht="15.75" customHeight="1" x14ac:dyDescent="0.15">
      <c r="A830" s="76"/>
      <c r="B830" s="76"/>
      <c r="C830" s="76"/>
      <c r="D830" s="102"/>
      <c r="E830" s="76"/>
      <c r="F830" s="76"/>
      <c r="G830" s="76"/>
      <c r="H830" s="76"/>
      <c r="I830" s="147"/>
      <c r="J830" s="148"/>
      <c r="K830" s="147"/>
      <c r="L830" s="148"/>
      <c r="M830" s="39"/>
      <c r="N830" s="39"/>
      <c r="O830" s="39"/>
    </row>
    <row r="831" spans="1:15" ht="15.75" customHeight="1" x14ac:dyDescent="0.15">
      <c r="A831" s="76"/>
      <c r="B831" s="76"/>
      <c r="C831" s="76"/>
      <c r="D831" s="102"/>
      <c r="E831" s="76"/>
      <c r="F831" s="76"/>
      <c r="G831" s="76"/>
      <c r="H831" s="76"/>
      <c r="I831" s="147"/>
      <c r="J831" s="148"/>
      <c r="K831" s="147"/>
      <c r="L831" s="148"/>
      <c r="M831" s="39"/>
      <c r="N831" s="39"/>
      <c r="O831" s="39"/>
    </row>
    <row r="832" spans="1:15" ht="15.75" customHeight="1" x14ac:dyDescent="0.15">
      <c r="A832" s="76"/>
      <c r="B832" s="76"/>
      <c r="C832" s="76"/>
      <c r="D832" s="102"/>
      <c r="E832" s="76"/>
      <c r="F832" s="76"/>
      <c r="G832" s="76"/>
      <c r="H832" s="76"/>
      <c r="I832" s="147"/>
      <c r="J832" s="148"/>
      <c r="K832" s="147"/>
      <c r="L832" s="148"/>
      <c r="M832" s="39"/>
      <c r="N832" s="39"/>
      <c r="O832" s="39"/>
    </row>
    <row r="833" spans="1:15" ht="15.75" customHeight="1" x14ac:dyDescent="0.15">
      <c r="A833" s="76"/>
      <c r="B833" s="76"/>
      <c r="C833" s="76"/>
      <c r="D833" s="102"/>
      <c r="E833" s="76"/>
      <c r="F833" s="76"/>
      <c r="G833" s="76"/>
      <c r="H833" s="76"/>
      <c r="I833" s="147"/>
      <c r="J833" s="148"/>
      <c r="K833" s="147"/>
      <c r="L833" s="148"/>
      <c r="M833" s="39"/>
      <c r="N833" s="39"/>
      <c r="O833" s="39"/>
    </row>
    <row r="834" spans="1:15" ht="15.75" customHeight="1" x14ac:dyDescent="0.15">
      <c r="A834" s="76"/>
      <c r="B834" s="76"/>
      <c r="C834" s="76"/>
      <c r="D834" s="102"/>
      <c r="E834" s="76"/>
      <c r="F834" s="76"/>
      <c r="G834" s="76"/>
      <c r="H834" s="76"/>
      <c r="I834" s="147"/>
      <c r="J834" s="148"/>
      <c r="K834" s="147"/>
      <c r="L834" s="148"/>
      <c r="M834" s="39"/>
      <c r="N834" s="39"/>
      <c r="O834" s="39"/>
    </row>
    <row r="835" spans="1:15" ht="15.75" customHeight="1" x14ac:dyDescent="0.15">
      <c r="A835" s="76"/>
      <c r="B835" s="76"/>
      <c r="C835" s="76"/>
      <c r="D835" s="102"/>
      <c r="E835" s="76"/>
      <c r="F835" s="76"/>
      <c r="G835" s="76"/>
      <c r="H835" s="76"/>
      <c r="I835" s="147"/>
      <c r="J835" s="148"/>
      <c r="K835" s="147"/>
      <c r="L835" s="148"/>
      <c r="M835" s="39"/>
      <c r="N835" s="39"/>
      <c r="O835" s="39"/>
    </row>
    <row r="836" spans="1:15" ht="15.75" customHeight="1" x14ac:dyDescent="0.15">
      <c r="A836" s="76"/>
      <c r="B836" s="76"/>
      <c r="C836" s="76"/>
      <c r="D836" s="102"/>
      <c r="E836" s="76"/>
      <c r="F836" s="76"/>
      <c r="G836" s="76"/>
      <c r="H836" s="76"/>
      <c r="I836" s="147"/>
      <c r="J836" s="148"/>
      <c r="K836" s="147"/>
      <c r="L836" s="148"/>
      <c r="M836" s="39"/>
      <c r="N836" s="39"/>
      <c r="O836" s="39"/>
    </row>
    <row r="837" spans="1:15" ht="15.75" customHeight="1" x14ac:dyDescent="0.15">
      <c r="A837" s="76"/>
      <c r="B837" s="76"/>
      <c r="C837" s="76"/>
      <c r="D837" s="102"/>
      <c r="E837" s="76"/>
      <c r="F837" s="76"/>
      <c r="G837" s="76"/>
      <c r="H837" s="76"/>
      <c r="I837" s="147"/>
      <c r="J837" s="148"/>
      <c r="K837" s="147"/>
      <c r="L837" s="148"/>
      <c r="M837" s="39"/>
      <c r="N837" s="39"/>
      <c r="O837" s="39"/>
    </row>
    <row r="838" spans="1:15" ht="15.75" customHeight="1" x14ac:dyDescent="0.15">
      <c r="A838" s="76"/>
      <c r="B838" s="76"/>
      <c r="C838" s="76"/>
      <c r="D838" s="102"/>
      <c r="E838" s="76"/>
      <c r="F838" s="76"/>
      <c r="G838" s="76"/>
      <c r="H838" s="76"/>
      <c r="I838" s="147"/>
      <c r="J838" s="148"/>
      <c r="K838" s="147"/>
      <c r="L838" s="148"/>
      <c r="M838" s="39"/>
      <c r="N838" s="39"/>
      <c r="O838" s="39"/>
    </row>
    <row r="839" spans="1:15" ht="15.75" customHeight="1" x14ac:dyDescent="0.15">
      <c r="A839" s="76"/>
      <c r="B839" s="76"/>
      <c r="C839" s="76"/>
      <c r="D839" s="102"/>
      <c r="E839" s="76"/>
      <c r="F839" s="76"/>
      <c r="G839" s="76"/>
      <c r="H839" s="76"/>
      <c r="I839" s="147"/>
      <c r="J839" s="148"/>
      <c r="K839" s="147"/>
      <c r="L839" s="148"/>
      <c r="M839" s="39"/>
      <c r="N839" s="39"/>
      <c r="O839" s="39"/>
    </row>
    <row r="840" spans="1:15" ht="15.75" customHeight="1" x14ac:dyDescent="0.15">
      <c r="A840" s="76"/>
      <c r="B840" s="76"/>
      <c r="C840" s="76"/>
      <c r="D840" s="102"/>
      <c r="E840" s="76"/>
      <c r="F840" s="76"/>
      <c r="G840" s="76"/>
      <c r="H840" s="76"/>
      <c r="I840" s="147"/>
      <c r="J840" s="148"/>
      <c r="K840" s="147"/>
      <c r="L840" s="148"/>
      <c r="M840" s="39"/>
      <c r="N840" s="39"/>
      <c r="O840" s="39"/>
    </row>
    <row r="841" spans="1:15" ht="15.75" customHeight="1" x14ac:dyDescent="0.15">
      <c r="A841" s="76"/>
      <c r="B841" s="76"/>
      <c r="C841" s="76"/>
      <c r="D841" s="102"/>
      <c r="E841" s="76"/>
      <c r="F841" s="76"/>
      <c r="G841" s="76"/>
      <c r="H841" s="76"/>
      <c r="I841" s="147"/>
      <c r="J841" s="148"/>
      <c r="K841" s="147"/>
      <c r="L841" s="148"/>
      <c r="M841" s="39"/>
      <c r="N841" s="39"/>
      <c r="O841" s="39"/>
    </row>
    <row r="842" spans="1:15" ht="15.75" customHeight="1" x14ac:dyDescent="0.15">
      <c r="A842" s="76"/>
      <c r="B842" s="76"/>
      <c r="C842" s="76"/>
      <c r="D842" s="102"/>
      <c r="E842" s="76"/>
      <c r="F842" s="76"/>
      <c r="G842" s="76"/>
      <c r="H842" s="76"/>
      <c r="I842" s="147"/>
      <c r="J842" s="148"/>
      <c r="K842" s="147"/>
      <c r="L842" s="148"/>
      <c r="M842" s="39"/>
      <c r="N842" s="39"/>
      <c r="O842" s="39"/>
    </row>
    <row r="843" spans="1:15" ht="15.75" customHeight="1" x14ac:dyDescent="0.15">
      <c r="A843" s="76"/>
      <c r="B843" s="76"/>
      <c r="C843" s="76"/>
      <c r="D843" s="102"/>
      <c r="E843" s="76"/>
      <c r="F843" s="76"/>
      <c r="G843" s="76"/>
      <c r="H843" s="76"/>
      <c r="I843" s="147"/>
      <c r="J843" s="148"/>
      <c r="K843" s="147"/>
      <c r="L843" s="148"/>
      <c r="M843" s="39"/>
      <c r="N843" s="39"/>
      <c r="O843" s="39"/>
    </row>
    <row r="844" spans="1:15" ht="15.75" customHeight="1" x14ac:dyDescent="0.15">
      <c r="A844" s="76"/>
      <c r="B844" s="76"/>
      <c r="C844" s="76"/>
      <c r="D844" s="102"/>
      <c r="E844" s="76"/>
      <c r="F844" s="76"/>
      <c r="G844" s="76"/>
      <c r="H844" s="76"/>
      <c r="I844" s="147"/>
      <c r="J844" s="148"/>
      <c r="K844" s="147"/>
      <c r="L844" s="148"/>
      <c r="M844" s="39"/>
      <c r="N844" s="39"/>
      <c r="O844" s="39"/>
    </row>
    <row r="845" spans="1:15" ht="15.75" customHeight="1" x14ac:dyDescent="0.15">
      <c r="A845" s="76"/>
      <c r="B845" s="76"/>
      <c r="C845" s="76"/>
      <c r="D845" s="102"/>
      <c r="E845" s="76"/>
      <c r="F845" s="76"/>
      <c r="G845" s="76"/>
      <c r="H845" s="76"/>
      <c r="I845" s="147"/>
      <c r="J845" s="148"/>
      <c r="K845" s="147"/>
      <c r="L845" s="148"/>
      <c r="M845" s="39"/>
      <c r="N845" s="39"/>
      <c r="O845" s="39"/>
    </row>
    <row r="846" spans="1:15" ht="15.75" customHeight="1" x14ac:dyDescent="0.15">
      <c r="A846" s="76"/>
      <c r="B846" s="76"/>
      <c r="C846" s="76"/>
      <c r="D846" s="102"/>
      <c r="E846" s="76"/>
      <c r="F846" s="76"/>
      <c r="G846" s="76"/>
      <c r="H846" s="76"/>
      <c r="I846" s="147"/>
      <c r="J846" s="148"/>
      <c r="K846" s="147"/>
      <c r="L846" s="148"/>
      <c r="M846" s="39"/>
      <c r="N846" s="39"/>
      <c r="O846" s="39"/>
    </row>
    <row r="847" spans="1:15" ht="15.75" customHeight="1" x14ac:dyDescent="0.15">
      <c r="A847" s="76"/>
      <c r="B847" s="76"/>
      <c r="C847" s="76"/>
      <c r="D847" s="102"/>
      <c r="E847" s="76"/>
      <c r="F847" s="76"/>
      <c r="G847" s="76"/>
      <c r="H847" s="76"/>
      <c r="I847" s="147"/>
      <c r="J847" s="148"/>
      <c r="K847" s="147"/>
      <c r="L847" s="148"/>
      <c r="M847" s="39"/>
      <c r="N847" s="39"/>
      <c r="O847" s="39"/>
    </row>
    <row r="848" spans="1:15" ht="15.75" customHeight="1" x14ac:dyDescent="0.15">
      <c r="A848" s="76"/>
      <c r="B848" s="76"/>
      <c r="C848" s="76"/>
      <c r="D848" s="102"/>
      <c r="E848" s="76"/>
      <c r="F848" s="76"/>
      <c r="G848" s="76"/>
      <c r="H848" s="76"/>
      <c r="I848" s="147"/>
      <c r="J848" s="148"/>
      <c r="K848" s="147"/>
      <c r="L848" s="148"/>
      <c r="M848" s="39"/>
      <c r="N848" s="39"/>
      <c r="O848" s="39"/>
    </row>
    <row r="849" spans="1:15" ht="15.75" customHeight="1" x14ac:dyDescent="0.15">
      <c r="A849" s="76"/>
      <c r="B849" s="76"/>
      <c r="C849" s="76"/>
      <c r="D849" s="102"/>
      <c r="E849" s="76"/>
      <c r="F849" s="76"/>
      <c r="G849" s="76"/>
      <c r="H849" s="76"/>
      <c r="I849" s="147"/>
      <c r="J849" s="148"/>
      <c r="K849" s="147"/>
      <c r="L849" s="148"/>
      <c r="M849" s="39"/>
      <c r="N849" s="39"/>
      <c r="O849" s="39"/>
    </row>
    <row r="850" spans="1:15" ht="15.75" customHeight="1" x14ac:dyDescent="0.15">
      <c r="A850" s="76"/>
      <c r="B850" s="76"/>
      <c r="C850" s="76"/>
      <c r="D850" s="102"/>
      <c r="E850" s="76"/>
      <c r="F850" s="76"/>
      <c r="G850" s="76"/>
      <c r="H850" s="76"/>
      <c r="I850" s="147"/>
      <c r="J850" s="148"/>
      <c r="K850" s="147"/>
      <c r="L850" s="148"/>
      <c r="M850" s="39"/>
      <c r="N850" s="39"/>
      <c r="O850" s="39"/>
    </row>
    <row r="851" spans="1:15" ht="15.75" customHeight="1" x14ac:dyDescent="0.15">
      <c r="A851" s="76"/>
      <c r="B851" s="76"/>
      <c r="C851" s="76"/>
      <c r="D851" s="102"/>
      <c r="E851" s="76"/>
      <c r="F851" s="76"/>
      <c r="G851" s="76"/>
      <c r="H851" s="76"/>
      <c r="I851" s="147"/>
      <c r="J851" s="148"/>
      <c r="K851" s="147"/>
      <c r="L851" s="148"/>
      <c r="M851" s="39"/>
      <c r="N851" s="39"/>
      <c r="O851" s="39"/>
    </row>
    <row r="852" spans="1:15" ht="15.75" customHeight="1" x14ac:dyDescent="0.15">
      <c r="A852" s="76"/>
      <c r="B852" s="76"/>
      <c r="C852" s="76"/>
      <c r="D852" s="102"/>
      <c r="E852" s="76"/>
      <c r="F852" s="76"/>
      <c r="G852" s="76"/>
      <c r="H852" s="76"/>
      <c r="I852" s="147"/>
      <c r="J852" s="148"/>
      <c r="K852" s="147"/>
      <c r="L852" s="148"/>
      <c r="M852" s="39"/>
      <c r="N852" s="39"/>
      <c r="O852" s="39"/>
    </row>
    <row r="853" spans="1:15" ht="15.75" customHeight="1" x14ac:dyDescent="0.15">
      <c r="A853" s="76"/>
      <c r="B853" s="76"/>
      <c r="C853" s="76"/>
      <c r="D853" s="102"/>
      <c r="E853" s="76"/>
      <c r="F853" s="76"/>
      <c r="G853" s="76"/>
      <c r="H853" s="76"/>
      <c r="I853" s="147"/>
      <c r="J853" s="148"/>
      <c r="K853" s="147"/>
      <c r="L853" s="148"/>
      <c r="M853" s="39"/>
      <c r="N853" s="39"/>
      <c r="O853" s="39"/>
    </row>
    <row r="854" spans="1:15" ht="15.75" customHeight="1" x14ac:dyDescent="0.15">
      <c r="A854" s="76"/>
      <c r="B854" s="76"/>
      <c r="C854" s="76"/>
      <c r="D854" s="102"/>
      <c r="E854" s="76"/>
      <c r="F854" s="76"/>
      <c r="G854" s="76"/>
      <c r="H854" s="76"/>
      <c r="I854" s="147"/>
      <c r="J854" s="148"/>
      <c r="K854" s="147"/>
      <c r="L854" s="148"/>
      <c r="M854" s="39"/>
      <c r="N854" s="39"/>
      <c r="O854" s="39"/>
    </row>
    <row r="855" spans="1:15" ht="15.75" customHeight="1" x14ac:dyDescent="0.15">
      <c r="A855" s="76"/>
      <c r="B855" s="76"/>
      <c r="C855" s="76"/>
      <c r="D855" s="102"/>
      <c r="E855" s="76"/>
      <c r="F855" s="76"/>
      <c r="G855" s="76"/>
      <c r="H855" s="76"/>
      <c r="I855" s="147"/>
      <c r="J855" s="148"/>
      <c r="K855" s="147"/>
      <c r="L855" s="148"/>
      <c r="M855" s="39"/>
      <c r="N855" s="39"/>
      <c r="O855" s="39"/>
    </row>
    <row r="856" spans="1:15" ht="15.75" customHeight="1" x14ac:dyDescent="0.15">
      <c r="A856" s="76"/>
      <c r="B856" s="76"/>
      <c r="C856" s="76"/>
      <c r="D856" s="102"/>
      <c r="E856" s="76"/>
      <c r="F856" s="76"/>
      <c r="G856" s="76"/>
      <c r="H856" s="76"/>
      <c r="I856" s="147"/>
      <c r="J856" s="148"/>
      <c r="K856" s="147"/>
      <c r="L856" s="148"/>
      <c r="M856" s="39"/>
      <c r="N856" s="39"/>
      <c r="O856" s="39"/>
    </row>
    <row r="857" spans="1:15" ht="15.75" customHeight="1" x14ac:dyDescent="0.15">
      <c r="A857" s="76"/>
      <c r="B857" s="76"/>
      <c r="C857" s="76"/>
      <c r="D857" s="102"/>
      <c r="E857" s="76"/>
      <c r="F857" s="76"/>
      <c r="G857" s="76"/>
      <c r="H857" s="76"/>
      <c r="I857" s="147"/>
      <c r="J857" s="148"/>
      <c r="K857" s="147"/>
      <c r="L857" s="148"/>
      <c r="M857" s="39"/>
      <c r="N857" s="39"/>
      <c r="O857" s="39"/>
    </row>
    <row r="858" spans="1:15" ht="15.75" customHeight="1" x14ac:dyDescent="0.15">
      <c r="A858" s="76"/>
      <c r="B858" s="76"/>
      <c r="C858" s="76"/>
      <c r="D858" s="102"/>
      <c r="E858" s="76"/>
      <c r="F858" s="76"/>
      <c r="G858" s="76"/>
      <c r="H858" s="76"/>
      <c r="I858" s="147"/>
      <c r="J858" s="148"/>
      <c r="K858" s="147"/>
      <c r="L858" s="148"/>
      <c r="M858" s="39"/>
      <c r="N858" s="39"/>
      <c r="O858" s="39"/>
    </row>
    <row r="859" spans="1:15" ht="15.75" customHeight="1" x14ac:dyDescent="0.15">
      <c r="A859" s="76"/>
      <c r="B859" s="76"/>
      <c r="C859" s="76"/>
      <c r="D859" s="102"/>
      <c r="E859" s="76"/>
      <c r="F859" s="76"/>
      <c r="G859" s="76"/>
      <c r="H859" s="76"/>
      <c r="I859" s="147"/>
      <c r="J859" s="148"/>
      <c r="K859" s="147"/>
      <c r="L859" s="148"/>
      <c r="M859" s="39"/>
      <c r="N859" s="39"/>
      <c r="O859" s="39"/>
    </row>
    <row r="860" spans="1:15" ht="15.75" customHeight="1" x14ac:dyDescent="0.15">
      <c r="A860" s="76"/>
      <c r="B860" s="76"/>
      <c r="C860" s="76"/>
      <c r="D860" s="102"/>
      <c r="E860" s="76"/>
      <c r="F860" s="76"/>
      <c r="G860" s="76"/>
      <c r="H860" s="76"/>
      <c r="I860" s="147"/>
      <c r="J860" s="148"/>
      <c r="K860" s="147"/>
      <c r="L860" s="148"/>
      <c r="M860" s="39"/>
      <c r="N860" s="39"/>
      <c r="O860" s="39"/>
    </row>
    <row r="861" spans="1:15" ht="15.75" customHeight="1" x14ac:dyDescent="0.15">
      <c r="A861" s="76"/>
      <c r="B861" s="76"/>
      <c r="C861" s="76"/>
      <c r="D861" s="102"/>
      <c r="E861" s="76"/>
      <c r="F861" s="76"/>
      <c r="G861" s="76"/>
      <c r="H861" s="76"/>
      <c r="I861" s="147"/>
      <c r="J861" s="148"/>
      <c r="K861" s="147"/>
      <c r="L861" s="148"/>
      <c r="M861" s="39"/>
      <c r="N861" s="39"/>
      <c r="O861" s="39"/>
    </row>
    <row r="862" spans="1:15" ht="15.75" customHeight="1" x14ac:dyDescent="0.15">
      <c r="A862" s="76"/>
      <c r="B862" s="76"/>
      <c r="C862" s="76"/>
      <c r="D862" s="102"/>
      <c r="E862" s="76"/>
      <c r="F862" s="76"/>
      <c r="G862" s="76"/>
      <c r="H862" s="76"/>
      <c r="I862" s="147"/>
      <c r="J862" s="148"/>
      <c r="K862" s="147"/>
      <c r="L862" s="148"/>
      <c r="M862" s="39"/>
      <c r="N862" s="39"/>
      <c r="O862" s="39"/>
    </row>
    <row r="863" spans="1:15" ht="15.75" customHeight="1" x14ac:dyDescent="0.15">
      <c r="A863" s="76"/>
      <c r="B863" s="76"/>
      <c r="C863" s="76"/>
      <c r="D863" s="102"/>
      <c r="E863" s="76"/>
      <c r="F863" s="76"/>
      <c r="G863" s="76"/>
      <c r="H863" s="76"/>
      <c r="I863" s="147"/>
      <c r="J863" s="148"/>
      <c r="K863" s="147"/>
      <c r="L863" s="148"/>
      <c r="M863" s="39"/>
      <c r="N863" s="39"/>
      <c r="O863" s="39"/>
    </row>
    <row r="864" spans="1:15" ht="15.75" customHeight="1" x14ac:dyDescent="0.15">
      <c r="A864" s="76"/>
      <c r="B864" s="76"/>
      <c r="C864" s="76"/>
      <c r="D864" s="102"/>
      <c r="E864" s="76"/>
      <c r="F864" s="76"/>
      <c r="G864" s="76"/>
      <c r="H864" s="76"/>
      <c r="I864" s="147"/>
      <c r="J864" s="148"/>
      <c r="K864" s="147"/>
      <c r="L864" s="148"/>
      <c r="M864" s="39"/>
      <c r="N864" s="39"/>
      <c r="O864" s="39"/>
    </row>
    <row r="865" spans="1:15" ht="15.75" customHeight="1" x14ac:dyDescent="0.15">
      <c r="A865" s="76"/>
      <c r="B865" s="76"/>
      <c r="C865" s="76"/>
      <c r="D865" s="102"/>
      <c r="E865" s="76"/>
      <c r="F865" s="76"/>
      <c r="G865" s="76"/>
      <c r="H865" s="76"/>
      <c r="I865" s="147"/>
      <c r="J865" s="148"/>
      <c r="K865" s="147"/>
      <c r="L865" s="148"/>
      <c r="M865" s="39"/>
      <c r="N865" s="39"/>
      <c r="O865" s="39"/>
    </row>
    <row r="866" spans="1:15" ht="15.75" customHeight="1" x14ac:dyDescent="0.15">
      <c r="A866" s="76"/>
      <c r="B866" s="76"/>
      <c r="C866" s="76"/>
      <c r="D866" s="102"/>
      <c r="E866" s="76"/>
      <c r="F866" s="76"/>
      <c r="G866" s="76"/>
      <c r="H866" s="76"/>
      <c r="I866" s="147"/>
      <c r="J866" s="148"/>
      <c r="K866" s="147"/>
      <c r="L866" s="148"/>
      <c r="M866" s="39"/>
      <c r="N866" s="39"/>
      <c r="O866" s="39"/>
    </row>
    <row r="867" spans="1:15" ht="15.75" customHeight="1" x14ac:dyDescent="0.15">
      <c r="A867" s="76"/>
      <c r="B867" s="76"/>
      <c r="C867" s="76"/>
      <c r="D867" s="102"/>
      <c r="E867" s="76"/>
      <c r="F867" s="76"/>
      <c r="G867" s="76"/>
      <c r="H867" s="76"/>
      <c r="I867" s="147"/>
      <c r="J867" s="148"/>
      <c r="K867" s="147"/>
      <c r="L867" s="148"/>
      <c r="M867" s="39"/>
      <c r="N867" s="39"/>
      <c r="O867" s="39"/>
    </row>
    <row r="868" spans="1:15" ht="15.75" customHeight="1" x14ac:dyDescent="0.15">
      <c r="A868" s="76"/>
      <c r="B868" s="76"/>
      <c r="C868" s="76"/>
      <c r="D868" s="102"/>
      <c r="E868" s="76"/>
      <c r="F868" s="76"/>
      <c r="G868" s="76"/>
      <c r="H868" s="76"/>
      <c r="I868" s="147"/>
      <c r="J868" s="148"/>
      <c r="K868" s="147"/>
      <c r="L868" s="148"/>
      <c r="M868" s="39"/>
      <c r="N868" s="39"/>
      <c r="O868" s="39"/>
    </row>
    <row r="869" spans="1:15" ht="15.75" customHeight="1" x14ac:dyDescent="0.15">
      <c r="A869" s="76"/>
      <c r="B869" s="76"/>
      <c r="C869" s="76"/>
      <c r="D869" s="102"/>
      <c r="E869" s="76"/>
      <c r="F869" s="76"/>
      <c r="G869" s="76"/>
      <c r="H869" s="76"/>
      <c r="I869" s="147"/>
      <c r="J869" s="148"/>
      <c r="K869" s="147"/>
      <c r="L869" s="148"/>
      <c r="M869" s="39"/>
      <c r="N869" s="39"/>
      <c r="O869" s="39"/>
    </row>
    <row r="870" spans="1:15" ht="15.75" customHeight="1" x14ac:dyDescent="0.15">
      <c r="A870" s="76"/>
      <c r="B870" s="76"/>
      <c r="C870" s="76"/>
      <c r="D870" s="102"/>
      <c r="E870" s="76"/>
      <c r="F870" s="76"/>
      <c r="G870" s="76"/>
      <c r="H870" s="76"/>
      <c r="I870" s="147"/>
      <c r="J870" s="148"/>
      <c r="K870" s="147"/>
      <c r="L870" s="148"/>
      <c r="M870" s="39"/>
      <c r="N870" s="39"/>
      <c r="O870" s="39"/>
    </row>
    <row r="871" spans="1:15" ht="15.75" customHeight="1" x14ac:dyDescent="0.15">
      <c r="A871" s="76"/>
      <c r="B871" s="76"/>
      <c r="C871" s="76"/>
      <c r="D871" s="102"/>
      <c r="E871" s="76"/>
      <c r="F871" s="76"/>
      <c r="G871" s="76"/>
      <c r="H871" s="76"/>
      <c r="I871" s="147"/>
      <c r="J871" s="148"/>
      <c r="K871" s="147"/>
      <c r="L871" s="148"/>
      <c r="M871" s="39"/>
      <c r="N871" s="39"/>
      <c r="O871" s="39"/>
    </row>
    <row r="872" spans="1:15" ht="15.75" customHeight="1" x14ac:dyDescent="0.15">
      <c r="A872" s="76"/>
      <c r="B872" s="76"/>
      <c r="C872" s="76"/>
      <c r="D872" s="102"/>
      <c r="E872" s="76"/>
      <c r="F872" s="76"/>
      <c r="G872" s="76"/>
      <c r="H872" s="76"/>
      <c r="I872" s="147"/>
      <c r="J872" s="148"/>
      <c r="K872" s="147"/>
      <c r="L872" s="148"/>
      <c r="M872" s="39"/>
      <c r="N872" s="39"/>
      <c r="O872" s="39"/>
    </row>
    <row r="873" spans="1:15" ht="15.75" customHeight="1" x14ac:dyDescent="0.15">
      <c r="A873" s="76"/>
      <c r="B873" s="76"/>
      <c r="C873" s="76"/>
      <c r="D873" s="102"/>
      <c r="E873" s="76"/>
      <c r="F873" s="76"/>
      <c r="G873" s="76"/>
      <c r="H873" s="76"/>
      <c r="I873" s="147"/>
      <c r="J873" s="148"/>
      <c r="K873" s="147"/>
      <c r="L873" s="148"/>
      <c r="M873" s="39"/>
      <c r="N873" s="39"/>
      <c r="O873" s="39"/>
    </row>
    <row r="874" spans="1:15" ht="15.75" customHeight="1" x14ac:dyDescent="0.15">
      <c r="A874" s="76"/>
      <c r="B874" s="76"/>
      <c r="C874" s="76"/>
      <c r="D874" s="102"/>
      <c r="E874" s="76"/>
      <c r="F874" s="76"/>
      <c r="G874" s="76"/>
      <c r="H874" s="76"/>
      <c r="I874" s="147"/>
      <c r="J874" s="148"/>
      <c r="K874" s="147"/>
      <c r="L874" s="148"/>
      <c r="M874" s="39"/>
      <c r="N874" s="39"/>
      <c r="O874" s="39"/>
    </row>
    <row r="875" spans="1:15" ht="15.75" customHeight="1" x14ac:dyDescent="0.15">
      <c r="A875" s="76"/>
      <c r="B875" s="76"/>
      <c r="C875" s="76"/>
      <c r="D875" s="102"/>
      <c r="E875" s="76"/>
      <c r="F875" s="76"/>
      <c r="G875" s="76"/>
      <c r="H875" s="76"/>
      <c r="I875" s="147"/>
      <c r="J875" s="148"/>
      <c r="K875" s="147"/>
      <c r="L875" s="148"/>
      <c r="M875" s="39"/>
      <c r="N875" s="39"/>
      <c r="O875" s="39"/>
    </row>
    <row r="876" spans="1:15" ht="15.75" customHeight="1" x14ac:dyDescent="0.15">
      <c r="A876" s="76"/>
      <c r="B876" s="76"/>
      <c r="C876" s="76"/>
      <c r="D876" s="102"/>
      <c r="E876" s="76"/>
      <c r="F876" s="76"/>
      <c r="G876" s="76"/>
      <c r="H876" s="76"/>
      <c r="I876" s="147"/>
      <c r="J876" s="148"/>
      <c r="K876" s="147"/>
      <c r="L876" s="148"/>
      <c r="M876" s="39"/>
      <c r="N876" s="39"/>
      <c r="O876" s="39"/>
    </row>
    <row r="877" spans="1:15" ht="15.75" customHeight="1" x14ac:dyDescent="0.15">
      <c r="A877" s="76"/>
      <c r="B877" s="76"/>
      <c r="C877" s="76"/>
      <c r="D877" s="102"/>
      <c r="E877" s="76"/>
      <c r="F877" s="76"/>
      <c r="G877" s="76"/>
      <c r="H877" s="76"/>
      <c r="I877" s="147"/>
      <c r="J877" s="148"/>
      <c r="K877" s="147"/>
      <c r="L877" s="148"/>
      <c r="M877" s="39"/>
      <c r="N877" s="39"/>
      <c r="O877" s="39"/>
    </row>
    <row r="878" spans="1:15" ht="15.75" customHeight="1" x14ac:dyDescent="0.15">
      <c r="A878" s="76"/>
      <c r="B878" s="76"/>
      <c r="C878" s="76"/>
      <c r="D878" s="102"/>
      <c r="E878" s="76"/>
      <c r="F878" s="76"/>
      <c r="G878" s="76"/>
      <c r="H878" s="76"/>
      <c r="I878" s="147"/>
      <c r="J878" s="148"/>
      <c r="K878" s="147"/>
      <c r="L878" s="148"/>
      <c r="M878" s="39"/>
      <c r="N878" s="39"/>
      <c r="O878" s="39"/>
    </row>
    <row r="879" spans="1:15" ht="15.75" customHeight="1" x14ac:dyDescent="0.15">
      <c r="A879" s="76"/>
      <c r="B879" s="76"/>
      <c r="C879" s="76"/>
      <c r="D879" s="102"/>
      <c r="E879" s="76"/>
      <c r="F879" s="76"/>
      <c r="G879" s="76"/>
      <c r="H879" s="76"/>
      <c r="I879" s="147"/>
      <c r="J879" s="148"/>
      <c r="K879" s="147"/>
      <c r="L879" s="148"/>
      <c r="M879" s="39"/>
      <c r="N879" s="39"/>
      <c r="O879" s="39"/>
    </row>
    <row r="880" spans="1:15" ht="15.75" customHeight="1" x14ac:dyDescent="0.15">
      <c r="A880" s="76"/>
      <c r="B880" s="76"/>
      <c r="C880" s="76"/>
      <c r="D880" s="102"/>
      <c r="E880" s="76"/>
      <c r="F880" s="76"/>
      <c r="G880" s="76"/>
      <c r="H880" s="76"/>
      <c r="I880" s="147"/>
      <c r="J880" s="148"/>
      <c r="K880" s="147"/>
      <c r="L880" s="148"/>
      <c r="M880" s="39"/>
      <c r="N880" s="39"/>
      <c r="O880" s="39"/>
    </row>
    <row r="881" spans="1:15" ht="15.75" customHeight="1" x14ac:dyDescent="0.15">
      <c r="A881" s="76"/>
      <c r="B881" s="76"/>
      <c r="C881" s="76"/>
      <c r="D881" s="102"/>
      <c r="E881" s="76"/>
      <c r="F881" s="76"/>
      <c r="G881" s="76"/>
      <c r="H881" s="76"/>
      <c r="I881" s="147"/>
      <c r="J881" s="148"/>
      <c r="K881" s="147"/>
      <c r="L881" s="148"/>
      <c r="M881" s="39"/>
      <c r="N881" s="39"/>
      <c r="O881" s="39"/>
    </row>
    <row r="882" spans="1:15" ht="15.75" customHeight="1" x14ac:dyDescent="0.15">
      <c r="A882" s="76"/>
      <c r="B882" s="76"/>
      <c r="C882" s="76"/>
      <c r="D882" s="102"/>
      <c r="E882" s="76"/>
      <c r="F882" s="76"/>
      <c r="G882" s="76"/>
      <c r="H882" s="76"/>
      <c r="I882" s="147"/>
      <c r="J882" s="148"/>
      <c r="K882" s="147"/>
      <c r="L882" s="148"/>
      <c r="M882" s="39"/>
      <c r="N882" s="39"/>
      <c r="O882" s="39"/>
    </row>
    <row r="883" spans="1:15" ht="15.75" customHeight="1" x14ac:dyDescent="0.15">
      <c r="A883" s="76"/>
      <c r="B883" s="76"/>
      <c r="C883" s="76"/>
      <c r="D883" s="102"/>
      <c r="E883" s="76"/>
      <c r="F883" s="76"/>
      <c r="G883" s="76"/>
      <c r="H883" s="76"/>
      <c r="I883" s="147"/>
      <c r="J883" s="148"/>
      <c r="K883" s="147"/>
      <c r="L883" s="148"/>
      <c r="M883" s="39"/>
      <c r="N883" s="39"/>
      <c r="O883" s="39"/>
    </row>
    <row r="884" spans="1:15" ht="15.75" customHeight="1" x14ac:dyDescent="0.15">
      <c r="A884" s="76"/>
      <c r="B884" s="76"/>
      <c r="C884" s="76"/>
      <c r="D884" s="102"/>
      <c r="E884" s="76"/>
      <c r="F884" s="76"/>
      <c r="G884" s="76"/>
      <c r="H884" s="76"/>
      <c r="I884" s="147"/>
      <c r="J884" s="148"/>
      <c r="K884" s="147"/>
      <c r="L884" s="148"/>
      <c r="M884" s="39"/>
      <c r="N884" s="39"/>
      <c r="O884" s="39"/>
    </row>
    <row r="885" spans="1:15" ht="15.75" customHeight="1" x14ac:dyDescent="0.15">
      <c r="A885" s="76"/>
      <c r="B885" s="76"/>
      <c r="C885" s="76"/>
      <c r="D885" s="102"/>
      <c r="E885" s="76"/>
      <c r="F885" s="76"/>
      <c r="G885" s="76"/>
      <c r="H885" s="76"/>
      <c r="I885" s="147"/>
      <c r="J885" s="148"/>
      <c r="K885" s="147"/>
      <c r="L885" s="148"/>
      <c r="M885" s="39"/>
      <c r="N885" s="39"/>
      <c r="O885" s="39"/>
    </row>
    <row r="886" spans="1:15" ht="15.75" customHeight="1" x14ac:dyDescent="0.15">
      <c r="A886" s="76"/>
      <c r="B886" s="76"/>
      <c r="C886" s="76"/>
      <c r="D886" s="102"/>
      <c r="E886" s="76"/>
      <c r="F886" s="76"/>
      <c r="G886" s="76"/>
      <c r="H886" s="76"/>
      <c r="I886" s="147"/>
      <c r="J886" s="148"/>
      <c r="K886" s="147"/>
      <c r="L886" s="148"/>
      <c r="M886" s="39"/>
      <c r="N886" s="39"/>
      <c r="O886" s="39"/>
    </row>
    <row r="887" spans="1:15" ht="15.75" customHeight="1" x14ac:dyDescent="0.15">
      <c r="A887" s="76"/>
      <c r="B887" s="76"/>
      <c r="C887" s="76"/>
      <c r="D887" s="102"/>
      <c r="E887" s="76"/>
      <c r="F887" s="76"/>
      <c r="G887" s="76"/>
      <c r="H887" s="76"/>
      <c r="I887" s="147"/>
      <c r="J887" s="148"/>
      <c r="K887" s="147"/>
      <c r="L887" s="148"/>
      <c r="M887" s="39"/>
      <c r="N887" s="39"/>
      <c r="O887" s="39"/>
    </row>
    <row r="888" spans="1:15" ht="15.75" customHeight="1" x14ac:dyDescent="0.15">
      <c r="A888" s="76"/>
      <c r="B888" s="76"/>
      <c r="C888" s="76"/>
      <c r="D888" s="102"/>
      <c r="E888" s="76"/>
      <c r="F888" s="76"/>
      <c r="G888" s="76"/>
      <c r="H888" s="76"/>
      <c r="I888" s="147"/>
      <c r="J888" s="148"/>
      <c r="K888" s="147"/>
      <c r="L888" s="148"/>
      <c r="M888" s="39"/>
      <c r="N888" s="39"/>
      <c r="O888" s="39"/>
    </row>
    <row r="889" spans="1:15" ht="15.75" customHeight="1" x14ac:dyDescent="0.15">
      <c r="A889" s="76"/>
      <c r="B889" s="76"/>
      <c r="C889" s="76"/>
      <c r="D889" s="102"/>
      <c r="E889" s="76"/>
      <c r="F889" s="76"/>
      <c r="G889" s="76"/>
      <c r="H889" s="76"/>
      <c r="I889" s="147"/>
      <c r="J889" s="148"/>
      <c r="K889" s="147"/>
      <c r="L889" s="148"/>
      <c r="M889" s="39"/>
      <c r="N889" s="39"/>
      <c r="O889" s="39"/>
    </row>
    <row r="890" spans="1:15" ht="15.75" customHeight="1" x14ac:dyDescent="0.15">
      <c r="A890" s="76"/>
      <c r="B890" s="76"/>
      <c r="C890" s="76"/>
      <c r="D890" s="102"/>
      <c r="E890" s="76"/>
      <c r="F890" s="76"/>
      <c r="G890" s="76"/>
      <c r="H890" s="76"/>
      <c r="I890" s="147"/>
      <c r="J890" s="148"/>
      <c r="K890" s="147"/>
      <c r="L890" s="148"/>
      <c r="M890" s="39"/>
      <c r="N890" s="39"/>
      <c r="O890" s="39"/>
    </row>
    <row r="891" spans="1:15" ht="15.75" customHeight="1" x14ac:dyDescent="0.15">
      <c r="A891" s="76"/>
      <c r="B891" s="76"/>
      <c r="C891" s="76"/>
      <c r="D891" s="102"/>
      <c r="E891" s="76"/>
      <c r="F891" s="76"/>
      <c r="G891" s="76"/>
      <c r="H891" s="76"/>
      <c r="I891" s="147"/>
      <c r="J891" s="148"/>
      <c r="K891" s="147"/>
      <c r="L891" s="148"/>
      <c r="M891" s="39"/>
      <c r="N891" s="39"/>
      <c r="O891" s="39"/>
    </row>
    <row r="892" spans="1:15" ht="15.75" customHeight="1" x14ac:dyDescent="0.15">
      <c r="A892" s="76"/>
      <c r="B892" s="76"/>
      <c r="C892" s="76"/>
      <c r="D892" s="102"/>
      <c r="E892" s="76"/>
      <c r="F892" s="76"/>
      <c r="G892" s="76"/>
      <c r="H892" s="76"/>
      <c r="I892" s="147"/>
      <c r="J892" s="148"/>
      <c r="K892" s="147"/>
      <c r="L892" s="148"/>
      <c r="M892" s="39"/>
      <c r="N892" s="39"/>
      <c r="O892" s="39"/>
    </row>
    <row r="893" spans="1:15" ht="15.75" customHeight="1" x14ac:dyDescent="0.15">
      <c r="A893" s="76"/>
      <c r="B893" s="76"/>
      <c r="C893" s="76"/>
      <c r="D893" s="102"/>
      <c r="E893" s="76"/>
      <c r="F893" s="76"/>
      <c r="G893" s="76"/>
      <c r="H893" s="76"/>
      <c r="I893" s="147"/>
      <c r="J893" s="148"/>
      <c r="K893" s="147"/>
      <c r="L893" s="148"/>
      <c r="M893" s="39"/>
      <c r="N893" s="39"/>
      <c r="O893" s="39"/>
    </row>
    <row r="894" spans="1:15" ht="15.75" customHeight="1" x14ac:dyDescent="0.15">
      <c r="A894" s="76"/>
      <c r="B894" s="76"/>
      <c r="C894" s="76"/>
      <c r="D894" s="102"/>
      <c r="E894" s="76"/>
      <c r="F894" s="76"/>
      <c r="G894" s="76"/>
      <c r="H894" s="76"/>
      <c r="I894" s="147"/>
      <c r="J894" s="148"/>
      <c r="K894" s="147"/>
      <c r="L894" s="148"/>
      <c r="M894" s="39"/>
      <c r="N894" s="39"/>
      <c r="O894" s="39"/>
    </row>
    <row r="895" spans="1:15" ht="15.75" customHeight="1" x14ac:dyDescent="0.15">
      <c r="A895" s="76"/>
      <c r="B895" s="76"/>
      <c r="C895" s="76"/>
      <c r="D895" s="102"/>
      <c r="E895" s="76"/>
      <c r="F895" s="76"/>
      <c r="G895" s="76"/>
      <c r="H895" s="76"/>
      <c r="I895" s="147"/>
      <c r="J895" s="148"/>
      <c r="K895" s="147"/>
      <c r="L895" s="148"/>
      <c r="M895" s="39"/>
      <c r="N895" s="39"/>
      <c r="O895" s="39"/>
    </row>
    <row r="896" spans="1:15" ht="15.75" customHeight="1" x14ac:dyDescent="0.15">
      <c r="A896" s="76"/>
      <c r="B896" s="76"/>
      <c r="C896" s="76"/>
      <c r="D896" s="102"/>
      <c r="E896" s="76"/>
      <c r="F896" s="76"/>
      <c r="G896" s="76"/>
      <c r="H896" s="76"/>
      <c r="I896" s="147"/>
      <c r="J896" s="148"/>
      <c r="K896" s="147"/>
      <c r="L896" s="148"/>
      <c r="M896" s="39"/>
      <c r="N896" s="39"/>
      <c r="O896" s="39"/>
    </row>
    <row r="897" spans="1:15" ht="15.75" customHeight="1" x14ac:dyDescent="0.15">
      <c r="A897" s="76"/>
      <c r="B897" s="76"/>
      <c r="C897" s="76"/>
      <c r="D897" s="102"/>
      <c r="E897" s="76"/>
      <c r="F897" s="76"/>
      <c r="G897" s="76"/>
      <c r="H897" s="76"/>
      <c r="I897" s="147"/>
      <c r="J897" s="148"/>
      <c r="K897" s="147"/>
      <c r="L897" s="148"/>
      <c r="M897" s="39"/>
      <c r="N897" s="39"/>
      <c r="O897" s="39"/>
    </row>
    <row r="898" spans="1:15" ht="15.75" customHeight="1" x14ac:dyDescent="0.15">
      <c r="A898" s="76"/>
      <c r="B898" s="76"/>
      <c r="C898" s="76"/>
      <c r="D898" s="102"/>
      <c r="E898" s="76"/>
      <c r="F898" s="76"/>
      <c r="G898" s="76"/>
      <c r="H898" s="76"/>
      <c r="I898" s="147"/>
      <c r="J898" s="148"/>
      <c r="K898" s="147"/>
      <c r="L898" s="148"/>
      <c r="M898" s="39"/>
      <c r="N898" s="39"/>
      <c r="O898" s="39"/>
    </row>
    <row r="899" spans="1:15" ht="15.75" customHeight="1" x14ac:dyDescent="0.15">
      <c r="A899" s="76"/>
      <c r="B899" s="76"/>
      <c r="C899" s="76"/>
      <c r="D899" s="102"/>
      <c r="E899" s="76"/>
      <c r="F899" s="76"/>
      <c r="G899" s="76"/>
      <c r="H899" s="76"/>
      <c r="I899" s="147"/>
      <c r="J899" s="148"/>
      <c r="K899" s="147"/>
      <c r="L899" s="148"/>
      <c r="M899" s="39"/>
      <c r="N899" s="39"/>
      <c r="O899" s="39"/>
    </row>
    <row r="900" spans="1:15" ht="15.75" customHeight="1" x14ac:dyDescent="0.15">
      <c r="A900" s="76"/>
      <c r="B900" s="76"/>
      <c r="C900" s="76"/>
      <c r="D900" s="102"/>
      <c r="E900" s="76"/>
      <c r="F900" s="76"/>
      <c r="G900" s="76"/>
      <c r="H900" s="76"/>
      <c r="I900" s="147"/>
      <c r="J900" s="148"/>
      <c r="K900" s="147"/>
      <c r="L900" s="148"/>
      <c r="M900" s="39"/>
      <c r="N900" s="39"/>
      <c r="O900" s="39"/>
    </row>
    <row r="901" spans="1:15" ht="15.75" customHeight="1" x14ac:dyDescent="0.15">
      <c r="A901" s="76"/>
      <c r="B901" s="76"/>
      <c r="C901" s="76"/>
      <c r="D901" s="102"/>
      <c r="E901" s="76"/>
      <c r="F901" s="76"/>
      <c r="G901" s="76"/>
      <c r="H901" s="76"/>
      <c r="I901" s="147"/>
      <c r="J901" s="148"/>
      <c r="K901" s="147"/>
      <c r="L901" s="148"/>
      <c r="M901" s="39"/>
      <c r="N901" s="39"/>
      <c r="O901" s="39"/>
    </row>
    <row r="902" spans="1:15" ht="15.75" customHeight="1" x14ac:dyDescent="0.15">
      <c r="A902" s="76"/>
      <c r="B902" s="76"/>
      <c r="C902" s="76"/>
      <c r="D902" s="102"/>
      <c r="E902" s="76"/>
      <c r="F902" s="76"/>
      <c r="G902" s="76"/>
      <c r="H902" s="76"/>
      <c r="I902" s="147"/>
      <c r="J902" s="148"/>
      <c r="K902" s="147"/>
      <c r="L902" s="148"/>
      <c r="M902" s="39"/>
      <c r="N902" s="39"/>
      <c r="O902" s="39"/>
    </row>
    <row r="903" spans="1:15" ht="15.75" customHeight="1" x14ac:dyDescent="0.15">
      <c r="A903" s="76"/>
      <c r="B903" s="76"/>
      <c r="C903" s="76"/>
      <c r="D903" s="102"/>
      <c r="E903" s="76"/>
      <c r="F903" s="76"/>
      <c r="G903" s="76"/>
      <c r="H903" s="76"/>
      <c r="I903" s="147"/>
      <c r="J903" s="148"/>
      <c r="K903" s="147"/>
      <c r="L903" s="148"/>
      <c r="M903" s="39"/>
      <c r="N903" s="39"/>
      <c r="O903" s="39"/>
    </row>
    <row r="904" spans="1:15" ht="15.75" customHeight="1" x14ac:dyDescent="0.15">
      <c r="A904" s="76"/>
      <c r="B904" s="76"/>
      <c r="C904" s="76"/>
      <c r="D904" s="102"/>
      <c r="E904" s="76"/>
      <c r="F904" s="76"/>
      <c r="G904" s="76"/>
      <c r="H904" s="76"/>
      <c r="I904" s="147"/>
      <c r="J904" s="148"/>
      <c r="K904" s="147"/>
      <c r="L904" s="148"/>
      <c r="M904" s="39"/>
      <c r="N904" s="39"/>
      <c r="O904" s="39"/>
    </row>
    <row r="905" spans="1:15" ht="15.75" customHeight="1" x14ac:dyDescent="0.15">
      <c r="A905" s="76"/>
      <c r="B905" s="76"/>
      <c r="C905" s="76"/>
      <c r="D905" s="102"/>
      <c r="E905" s="76"/>
      <c r="F905" s="76"/>
      <c r="G905" s="76"/>
      <c r="H905" s="76"/>
      <c r="I905" s="147"/>
      <c r="J905" s="148"/>
      <c r="K905" s="147"/>
      <c r="L905" s="148"/>
      <c r="M905" s="39"/>
      <c r="N905" s="39"/>
      <c r="O905" s="39"/>
    </row>
    <row r="906" spans="1:15" ht="15.75" customHeight="1" x14ac:dyDescent="0.15">
      <c r="A906" s="76"/>
      <c r="B906" s="76"/>
      <c r="C906" s="76"/>
      <c r="D906" s="102"/>
      <c r="E906" s="76"/>
      <c r="F906" s="76"/>
      <c r="G906" s="76"/>
      <c r="H906" s="76"/>
      <c r="I906" s="147"/>
      <c r="J906" s="148"/>
      <c r="K906" s="147"/>
      <c r="L906" s="148"/>
      <c r="M906" s="39"/>
      <c r="N906" s="39"/>
      <c r="O906" s="39"/>
    </row>
    <row r="907" spans="1:15" ht="15.75" customHeight="1" x14ac:dyDescent="0.15">
      <c r="A907" s="76"/>
      <c r="B907" s="76"/>
      <c r="C907" s="76"/>
      <c r="D907" s="102"/>
      <c r="E907" s="76"/>
      <c r="F907" s="76"/>
      <c r="G907" s="76"/>
      <c r="H907" s="76"/>
      <c r="I907" s="147"/>
      <c r="J907" s="148"/>
      <c r="K907" s="147"/>
      <c r="L907" s="148"/>
      <c r="M907" s="39"/>
      <c r="N907" s="39"/>
      <c r="O907" s="39"/>
    </row>
    <row r="908" spans="1:15" ht="15.75" customHeight="1" x14ac:dyDescent="0.15">
      <c r="A908" s="76"/>
      <c r="B908" s="76"/>
      <c r="C908" s="76"/>
      <c r="D908" s="102"/>
      <c r="E908" s="76"/>
      <c r="F908" s="76"/>
      <c r="G908" s="76"/>
      <c r="H908" s="76"/>
      <c r="I908" s="147"/>
      <c r="J908" s="148"/>
      <c r="K908" s="147"/>
      <c r="L908" s="148"/>
      <c r="M908" s="39"/>
      <c r="N908" s="39"/>
      <c r="O908" s="39"/>
    </row>
    <row r="909" spans="1:15" ht="15.75" customHeight="1" x14ac:dyDescent="0.15">
      <c r="A909" s="76"/>
      <c r="B909" s="76"/>
      <c r="C909" s="76"/>
      <c r="D909" s="102"/>
      <c r="E909" s="76"/>
      <c r="F909" s="76"/>
      <c r="G909" s="76"/>
      <c r="H909" s="76"/>
      <c r="I909" s="147"/>
      <c r="J909" s="148"/>
      <c r="K909" s="147"/>
      <c r="L909" s="148"/>
      <c r="M909" s="39"/>
      <c r="N909" s="39"/>
      <c r="O909" s="39"/>
    </row>
    <row r="910" spans="1:15" ht="15.75" customHeight="1" x14ac:dyDescent="0.15">
      <c r="A910" s="76"/>
      <c r="B910" s="76"/>
      <c r="C910" s="76"/>
      <c r="D910" s="102"/>
      <c r="E910" s="76"/>
      <c r="F910" s="76"/>
      <c r="G910" s="76"/>
      <c r="H910" s="76"/>
      <c r="I910" s="147"/>
      <c r="J910" s="148"/>
      <c r="K910" s="147"/>
      <c r="L910" s="148"/>
      <c r="M910" s="39"/>
      <c r="N910" s="39"/>
      <c r="O910" s="39"/>
    </row>
    <row r="911" spans="1:15" ht="15.75" customHeight="1" x14ac:dyDescent="0.15">
      <c r="A911" s="76"/>
      <c r="B911" s="76"/>
      <c r="C911" s="76"/>
      <c r="D911" s="102"/>
      <c r="E911" s="76"/>
      <c r="F911" s="76"/>
      <c r="G911" s="76"/>
      <c r="H911" s="76"/>
      <c r="I911" s="147"/>
      <c r="J911" s="148"/>
      <c r="K911" s="147"/>
      <c r="L911" s="148"/>
      <c r="M911" s="39"/>
      <c r="N911" s="39"/>
      <c r="O911" s="39"/>
    </row>
    <row r="912" spans="1:15" ht="15.75" customHeight="1" x14ac:dyDescent="0.15">
      <c r="A912" s="76"/>
      <c r="B912" s="76"/>
      <c r="C912" s="76"/>
      <c r="D912" s="102"/>
      <c r="E912" s="76"/>
      <c r="F912" s="76"/>
      <c r="G912" s="76"/>
      <c r="H912" s="76"/>
      <c r="I912" s="147"/>
      <c r="J912" s="148"/>
      <c r="K912" s="147"/>
      <c r="L912" s="148"/>
      <c r="M912" s="39"/>
      <c r="N912" s="39"/>
      <c r="O912" s="39"/>
    </row>
    <row r="913" spans="1:15" ht="15.75" customHeight="1" x14ac:dyDescent="0.15">
      <c r="A913" s="76"/>
      <c r="B913" s="76"/>
      <c r="C913" s="76"/>
      <c r="D913" s="102"/>
      <c r="E913" s="76"/>
      <c r="F913" s="76"/>
      <c r="G913" s="76"/>
      <c r="H913" s="76"/>
      <c r="I913" s="147"/>
      <c r="J913" s="148"/>
      <c r="K913" s="147"/>
      <c r="L913" s="148"/>
      <c r="M913" s="39"/>
      <c r="N913" s="39"/>
      <c r="O913" s="39"/>
    </row>
    <row r="914" spans="1:15" ht="15.75" customHeight="1" x14ac:dyDescent="0.15">
      <c r="A914" s="76"/>
      <c r="B914" s="76"/>
      <c r="C914" s="76"/>
      <c r="D914" s="102"/>
      <c r="E914" s="76"/>
      <c r="F914" s="76"/>
      <c r="G914" s="76"/>
      <c r="H914" s="76"/>
      <c r="I914" s="147"/>
      <c r="J914" s="148"/>
      <c r="K914" s="147"/>
      <c r="L914" s="148"/>
      <c r="M914" s="39"/>
      <c r="N914" s="39"/>
      <c r="O914" s="39"/>
    </row>
    <row r="915" spans="1:15" ht="15.75" customHeight="1" x14ac:dyDescent="0.15">
      <c r="A915" s="76"/>
      <c r="B915" s="76"/>
      <c r="C915" s="76"/>
      <c r="D915" s="102"/>
      <c r="E915" s="76"/>
      <c r="F915" s="76"/>
      <c r="G915" s="76"/>
      <c r="H915" s="76"/>
      <c r="I915" s="147"/>
      <c r="J915" s="148"/>
      <c r="K915" s="147"/>
      <c r="L915" s="148"/>
      <c r="M915" s="39"/>
      <c r="N915" s="39"/>
      <c r="O915" s="39"/>
    </row>
    <row r="916" spans="1:15" ht="15.75" customHeight="1" x14ac:dyDescent="0.15">
      <c r="A916" s="76"/>
      <c r="B916" s="76"/>
      <c r="C916" s="76"/>
      <c r="D916" s="102"/>
      <c r="E916" s="76"/>
      <c r="F916" s="76"/>
      <c r="G916" s="76"/>
      <c r="H916" s="76"/>
      <c r="I916" s="147"/>
      <c r="J916" s="148"/>
      <c r="K916" s="147"/>
      <c r="L916" s="148"/>
      <c r="M916" s="39"/>
      <c r="N916" s="39"/>
      <c r="O916" s="39"/>
    </row>
    <row r="917" spans="1:15" ht="15.75" customHeight="1" x14ac:dyDescent="0.15">
      <c r="A917" s="76"/>
      <c r="B917" s="76"/>
      <c r="C917" s="76"/>
      <c r="D917" s="102"/>
      <c r="E917" s="76"/>
      <c r="F917" s="76"/>
      <c r="G917" s="76"/>
      <c r="H917" s="76"/>
      <c r="I917" s="147"/>
      <c r="J917" s="148"/>
      <c r="K917" s="147"/>
      <c r="L917" s="148"/>
      <c r="M917" s="39"/>
      <c r="N917" s="39"/>
      <c r="O917" s="39"/>
    </row>
    <row r="918" spans="1:15" ht="15.75" customHeight="1" x14ac:dyDescent="0.15">
      <c r="A918" s="76"/>
      <c r="B918" s="76"/>
      <c r="C918" s="76"/>
      <c r="D918" s="102"/>
      <c r="E918" s="76"/>
      <c r="F918" s="76"/>
      <c r="G918" s="76"/>
      <c r="H918" s="76"/>
      <c r="I918" s="147"/>
      <c r="J918" s="148"/>
      <c r="K918" s="147"/>
      <c r="L918" s="148"/>
      <c r="M918" s="39"/>
      <c r="N918" s="39"/>
      <c r="O918" s="39"/>
    </row>
    <row r="919" spans="1:15" ht="15.75" customHeight="1" x14ac:dyDescent="0.15">
      <c r="A919" s="76"/>
      <c r="B919" s="76"/>
      <c r="C919" s="76"/>
      <c r="D919" s="102"/>
      <c r="E919" s="76"/>
      <c r="F919" s="76"/>
      <c r="G919" s="76"/>
      <c r="H919" s="76"/>
      <c r="I919" s="147"/>
      <c r="J919" s="148"/>
      <c r="K919" s="147"/>
      <c r="L919" s="148"/>
      <c r="M919" s="39"/>
      <c r="N919" s="39"/>
      <c r="O919" s="39"/>
    </row>
    <row r="920" spans="1:15" ht="15.75" customHeight="1" x14ac:dyDescent="0.15">
      <c r="A920" s="76"/>
      <c r="B920" s="76"/>
      <c r="C920" s="76"/>
      <c r="D920" s="102"/>
      <c r="E920" s="76"/>
      <c r="F920" s="76"/>
      <c r="G920" s="76"/>
      <c r="H920" s="76"/>
      <c r="I920" s="147"/>
      <c r="J920" s="148"/>
      <c r="K920" s="147"/>
      <c r="L920" s="148"/>
      <c r="M920" s="39"/>
      <c r="N920" s="39"/>
      <c r="O920" s="39"/>
    </row>
    <row r="921" spans="1:15" ht="15.75" customHeight="1" x14ac:dyDescent="0.15">
      <c r="A921" s="76"/>
      <c r="B921" s="76"/>
      <c r="C921" s="76"/>
      <c r="D921" s="102"/>
      <c r="E921" s="76"/>
      <c r="F921" s="76"/>
      <c r="G921" s="76"/>
      <c r="H921" s="76"/>
      <c r="I921" s="147"/>
      <c r="J921" s="148"/>
      <c r="K921" s="147"/>
      <c r="L921" s="148"/>
      <c r="M921" s="39"/>
      <c r="N921" s="39"/>
      <c r="O921" s="39"/>
    </row>
    <row r="922" spans="1:15" ht="15.75" customHeight="1" x14ac:dyDescent="0.15">
      <c r="A922" s="76"/>
      <c r="B922" s="76"/>
      <c r="C922" s="76"/>
      <c r="D922" s="102"/>
      <c r="E922" s="76"/>
      <c r="F922" s="76"/>
      <c r="G922" s="76"/>
      <c r="H922" s="76"/>
      <c r="I922" s="147"/>
      <c r="J922" s="148"/>
      <c r="K922" s="147"/>
      <c r="L922" s="148"/>
      <c r="M922" s="39"/>
      <c r="N922" s="39"/>
      <c r="O922" s="39"/>
    </row>
    <row r="923" spans="1:15" ht="15.75" customHeight="1" x14ac:dyDescent="0.15">
      <c r="A923" s="76"/>
      <c r="B923" s="76"/>
      <c r="C923" s="76"/>
      <c r="D923" s="102"/>
      <c r="E923" s="76"/>
      <c r="F923" s="76"/>
      <c r="G923" s="76"/>
      <c r="H923" s="76"/>
      <c r="I923" s="147"/>
      <c r="J923" s="148"/>
      <c r="K923" s="147"/>
      <c r="L923" s="148"/>
      <c r="M923" s="39"/>
      <c r="N923" s="39"/>
      <c r="O923" s="39"/>
    </row>
    <row r="924" spans="1:15" ht="15.75" customHeight="1" x14ac:dyDescent="0.15">
      <c r="A924" s="76"/>
      <c r="B924" s="76"/>
      <c r="C924" s="76"/>
      <c r="D924" s="102"/>
      <c r="E924" s="76"/>
      <c r="F924" s="76"/>
      <c r="G924" s="76"/>
      <c r="H924" s="76"/>
      <c r="I924" s="147"/>
      <c r="J924" s="148"/>
      <c r="K924" s="147"/>
      <c r="L924" s="148"/>
      <c r="M924" s="39"/>
      <c r="N924" s="39"/>
      <c r="O924" s="39"/>
    </row>
    <row r="925" spans="1:15" ht="15.75" customHeight="1" x14ac:dyDescent="0.15">
      <c r="A925" s="76"/>
      <c r="B925" s="76"/>
      <c r="C925" s="76"/>
      <c r="D925" s="102"/>
      <c r="E925" s="76"/>
      <c r="F925" s="76"/>
      <c r="G925" s="76"/>
      <c r="H925" s="76"/>
      <c r="I925" s="147"/>
      <c r="J925" s="148"/>
      <c r="K925" s="147"/>
      <c r="L925" s="148"/>
      <c r="M925" s="39"/>
      <c r="N925" s="39"/>
      <c r="O925" s="39"/>
    </row>
    <row r="926" spans="1:15" ht="15.75" customHeight="1" x14ac:dyDescent="0.15">
      <c r="A926" s="76"/>
      <c r="B926" s="76"/>
      <c r="C926" s="76"/>
      <c r="D926" s="102"/>
      <c r="E926" s="76"/>
      <c r="F926" s="76"/>
      <c r="G926" s="76"/>
      <c r="H926" s="76"/>
      <c r="I926" s="147"/>
      <c r="J926" s="148"/>
      <c r="K926" s="147"/>
      <c r="L926" s="148"/>
      <c r="M926" s="39"/>
      <c r="N926" s="39"/>
      <c r="O926" s="39"/>
    </row>
    <row r="927" spans="1:15" ht="15.75" customHeight="1" x14ac:dyDescent="0.15">
      <c r="A927" s="76"/>
      <c r="B927" s="76"/>
      <c r="C927" s="76"/>
      <c r="D927" s="102"/>
      <c r="E927" s="76"/>
      <c r="F927" s="76"/>
      <c r="G927" s="76"/>
      <c r="H927" s="76"/>
      <c r="I927" s="147"/>
      <c r="J927" s="148"/>
      <c r="K927" s="147"/>
      <c r="L927" s="148"/>
      <c r="M927" s="39"/>
      <c r="N927" s="39"/>
      <c r="O927" s="39"/>
    </row>
    <row r="928" spans="1:15" ht="15.75" customHeight="1" x14ac:dyDescent="0.15">
      <c r="A928" s="76"/>
      <c r="B928" s="76"/>
      <c r="C928" s="76"/>
      <c r="D928" s="102"/>
      <c r="E928" s="76"/>
      <c r="F928" s="76"/>
      <c r="G928" s="76"/>
      <c r="H928" s="76"/>
      <c r="I928" s="147"/>
      <c r="J928" s="148"/>
      <c r="K928" s="147"/>
      <c r="L928" s="148"/>
      <c r="M928" s="39"/>
      <c r="N928" s="39"/>
      <c r="O928" s="39"/>
    </row>
    <row r="929" spans="1:15" ht="15.75" customHeight="1" x14ac:dyDescent="0.15">
      <c r="A929" s="76"/>
      <c r="B929" s="76"/>
      <c r="C929" s="76"/>
      <c r="D929" s="102"/>
      <c r="E929" s="76"/>
      <c r="F929" s="76"/>
      <c r="G929" s="76"/>
      <c r="H929" s="76"/>
      <c r="I929" s="147"/>
      <c r="J929" s="148"/>
      <c r="K929" s="147"/>
      <c r="L929" s="148"/>
      <c r="M929" s="39"/>
      <c r="N929" s="39"/>
      <c r="O929" s="39"/>
    </row>
    <row r="930" spans="1:15" ht="15.75" customHeight="1" x14ac:dyDescent="0.15">
      <c r="A930" s="76"/>
      <c r="B930" s="76"/>
      <c r="C930" s="76"/>
      <c r="D930" s="102"/>
      <c r="E930" s="76"/>
      <c r="F930" s="76"/>
      <c r="G930" s="76"/>
      <c r="H930" s="76"/>
      <c r="I930" s="147"/>
      <c r="J930" s="148"/>
      <c r="K930" s="147"/>
      <c r="L930" s="148"/>
      <c r="M930" s="39"/>
      <c r="N930" s="39"/>
      <c r="O930" s="39"/>
    </row>
    <row r="931" spans="1:15" ht="15.75" customHeight="1" x14ac:dyDescent="0.15">
      <c r="A931" s="76"/>
      <c r="B931" s="76"/>
      <c r="C931" s="76"/>
      <c r="D931" s="102"/>
      <c r="E931" s="76"/>
      <c r="F931" s="76"/>
      <c r="G931" s="76"/>
      <c r="H931" s="76"/>
      <c r="I931" s="147"/>
      <c r="J931" s="148"/>
      <c r="K931" s="147"/>
      <c r="L931" s="148"/>
      <c r="M931" s="39"/>
      <c r="N931" s="39"/>
      <c r="O931" s="39"/>
    </row>
    <row r="932" spans="1:15" ht="15.75" customHeight="1" x14ac:dyDescent="0.15">
      <c r="A932" s="76"/>
      <c r="B932" s="76"/>
      <c r="C932" s="76"/>
      <c r="D932" s="102"/>
      <c r="E932" s="76"/>
      <c r="F932" s="76"/>
      <c r="G932" s="76"/>
      <c r="H932" s="76"/>
      <c r="I932" s="147"/>
      <c r="J932" s="148"/>
      <c r="K932" s="147"/>
      <c r="L932" s="148"/>
      <c r="M932" s="39"/>
      <c r="N932" s="39"/>
      <c r="O932" s="39"/>
    </row>
    <row r="933" spans="1:15" ht="15.75" customHeight="1" x14ac:dyDescent="0.15">
      <c r="A933" s="76"/>
      <c r="B933" s="76"/>
      <c r="C933" s="76"/>
      <c r="D933" s="102"/>
      <c r="E933" s="76"/>
      <c r="F933" s="76"/>
      <c r="G933" s="76"/>
      <c r="H933" s="76"/>
      <c r="I933" s="147"/>
      <c r="J933" s="148"/>
      <c r="K933" s="147"/>
      <c r="L933" s="148"/>
      <c r="M933" s="39"/>
      <c r="N933" s="39"/>
      <c r="O933" s="39"/>
    </row>
    <row r="934" spans="1:15" ht="15.75" customHeight="1" x14ac:dyDescent="0.15">
      <c r="A934" s="76"/>
      <c r="B934" s="76"/>
      <c r="C934" s="76"/>
      <c r="D934" s="102"/>
      <c r="E934" s="76"/>
      <c r="F934" s="76"/>
      <c r="G934" s="76"/>
      <c r="H934" s="76"/>
      <c r="I934" s="147"/>
      <c r="J934" s="148"/>
      <c r="K934" s="147"/>
      <c r="L934" s="148"/>
      <c r="M934" s="39"/>
      <c r="N934" s="39"/>
      <c r="O934" s="39"/>
    </row>
    <row r="935" spans="1:15" ht="15.75" customHeight="1" x14ac:dyDescent="0.15">
      <c r="A935" s="76"/>
      <c r="B935" s="76"/>
      <c r="C935" s="76"/>
      <c r="D935" s="102"/>
      <c r="E935" s="76"/>
      <c r="F935" s="76"/>
      <c r="G935" s="76"/>
      <c r="H935" s="76"/>
      <c r="I935" s="147"/>
      <c r="J935" s="148"/>
      <c r="K935" s="147"/>
      <c r="L935" s="148"/>
      <c r="M935" s="39"/>
      <c r="N935" s="39"/>
      <c r="O935" s="39"/>
    </row>
    <row r="936" spans="1:15" ht="15.75" customHeight="1" x14ac:dyDescent="0.15">
      <c r="A936" s="76"/>
      <c r="B936" s="76"/>
      <c r="C936" s="76"/>
      <c r="D936" s="102"/>
      <c r="E936" s="76"/>
      <c r="F936" s="76"/>
      <c r="G936" s="76"/>
      <c r="H936" s="76"/>
      <c r="I936" s="147"/>
      <c r="J936" s="148"/>
      <c r="K936" s="147"/>
      <c r="L936" s="148"/>
      <c r="M936" s="39"/>
      <c r="N936" s="39"/>
      <c r="O936" s="39"/>
    </row>
    <row r="937" spans="1:15" ht="15.75" customHeight="1" x14ac:dyDescent="0.15">
      <c r="A937" s="76"/>
      <c r="B937" s="76"/>
      <c r="C937" s="76"/>
      <c r="D937" s="102"/>
      <c r="E937" s="76"/>
      <c r="F937" s="76"/>
      <c r="G937" s="76"/>
      <c r="H937" s="76"/>
      <c r="I937" s="147"/>
      <c r="J937" s="148"/>
      <c r="K937" s="147"/>
      <c r="L937" s="148"/>
      <c r="M937" s="39"/>
      <c r="N937" s="39"/>
      <c r="O937" s="39"/>
    </row>
    <row r="938" spans="1:15" ht="15.75" customHeight="1" x14ac:dyDescent="0.15">
      <c r="A938" s="76"/>
      <c r="B938" s="76"/>
      <c r="C938" s="76"/>
      <c r="D938" s="102"/>
      <c r="E938" s="76"/>
      <c r="F938" s="76"/>
      <c r="G938" s="76"/>
      <c r="H938" s="76"/>
      <c r="I938" s="147"/>
      <c r="J938" s="148"/>
      <c r="K938" s="147"/>
      <c r="L938" s="148"/>
      <c r="M938" s="39"/>
      <c r="N938" s="39"/>
      <c r="O938" s="39"/>
    </row>
    <row r="939" spans="1:15" ht="15.75" customHeight="1" x14ac:dyDescent="0.15">
      <c r="A939" s="76"/>
      <c r="B939" s="76"/>
      <c r="C939" s="76"/>
      <c r="D939" s="102"/>
      <c r="E939" s="76"/>
      <c r="F939" s="76"/>
      <c r="G939" s="76"/>
      <c r="H939" s="76"/>
      <c r="I939" s="147"/>
      <c r="J939" s="148"/>
      <c r="K939" s="147"/>
      <c r="L939" s="148"/>
      <c r="M939" s="39"/>
      <c r="N939" s="39"/>
      <c r="O939" s="39"/>
    </row>
    <row r="940" spans="1:15" ht="15.75" customHeight="1" x14ac:dyDescent="0.15">
      <c r="A940" s="76"/>
      <c r="B940" s="76"/>
      <c r="C940" s="76"/>
      <c r="D940" s="102"/>
      <c r="E940" s="76"/>
      <c r="F940" s="76"/>
      <c r="G940" s="76"/>
      <c r="H940" s="76"/>
      <c r="I940" s="147"/>
      <c r="J940" s="148"/>
      <c r="K940" s="147"/>
      <c r="L940" s="148"/>
      <c r="M940" s="39"/>
      <c r="N940" s="39"/>
      <c r="O940" s="39"/>
    </row>
    <row r="941" spans="1:15" ht="15.75" customHeight="1" x14ac:dyDescent="0.15">
      <c r="A941" s="76"/>
      <c r="B941" s="76"/>
      <c r="C941" s="76"/>
      <c r="D941" s="102"/>
      <c r="E941" s="76"/>
      <c r="F941" s="76"/>
      <c r="G941" s="76"/>
      <c r="H941" s="76"/>
      <c r="I941" s="147"/>
      <c r="J941" s="148"/>
      <c r="K941" s="147"/>
      <c r="L941" s="148"/>
      <c r="M941" s="39"/>
      <c r="N941" s="39"/>
      <c r="O941" s="39"/>
    </row>
    <row r="942" spans="1:15" ht="15.75" customHeight="1" x14ac:dyDescent="0.15">
      <c r="A942" s="76"/>
      <c r="B942" s="76"/>
      <c r="C942" s="76"/>
      <c r="D942" s="102"/>
      <c r="E942" s="76"/>
      <c r="F942" s="76"/>
      <c r="G942" s="76"/>
      <c r="H942" s="76"/>
      <c r="I942" s="147"/>
      <c r="J942" s="148"/>
      <c r="K942" s="147"/>
      <c r="L942" s="148"/>
      <c r="M942" s="39"/>
      <c r="N942" s="39"/>
      <c r="O942" s="39"/>
    </row>
    <row r="943" spans="1:15" ht="15.75" customHeight="1" x14ac:dyDescent="0.15">
      <c r="A943" s="76"/>
      <c r="B943" s="76"/>
      <c r="C943" s="76"/>
      <c r="D943" s="102"/>
      <c r="E943" s="76"/>
      <c r="F943" s="76"/>
      <c r="G943" s="76"/>
      <c r="H943" s="76"/>
      <c r="I943" s="147"/>
      <c r="J943" s="148"/>
      <c r="K943" s="147"/>
      <c r="L943" s="148"/>
      <c r="M943" s="39"/>
      <c r="N943" s="39"/>
      <c r="O943" s="39"/>
    </row>
    <row r="944" spans="1:15" ht="15.75" customHeight="1" x14ac:dyDescent="0.15">
      <c r="A944" s="76"/>
      <c r="B944" s="76"/>
      <c r="C944" s="76"/>
      <c r="D944" s="102"/>
      <c r="E944" s="76"/>
      <c r="F944" s="76"/>
      <c r="G944" s="76"/>
      <c r="H944" s="76"/>
      <c r="I944" s="147"/>
      <c r="J944" s="148"/>
      <c r="K944" s="147"/>
      <c r="L944" s="148"/>
      <c r="M944" s="39"/>
      <c r="N944" s="39"/>
      <c r="O944" s="39"/>
    </row>
    <row r="945" spans="1:15" ht="15.75" customHeight="1" x14ac:dyDescent="0.15">
      <c r="A945" s="76"/>
      <c r="B945" s="76"/>
      <c r="C945" s="76"/>
      <c r="D945" s="102"/>
      <c r="E945" s="76"/>
      <c r="F945" s="76"/>
      <c r="G945" s="76"/>
      <c r="H945" s="76"/>
      <c r="I945" s="147"/>
      <c r="J945" s="148"/>
      <c r="K945" s="147"/>
      <c r="L945" s="148"/>
      <c r="M945" s="39"/>
      <c r="N945" s="39"/>
      <c r="O945" s="39"/>
    </row>
    <row r="946" spans="1:15" ht="15.75" customHeight="1" x14ac:dyDescent="0.15">
      <c r="A946" s="76"/>
      <c r="B946" s="76"/>
      <c r="C946" s="76"/>
      <c r="D946" s="102"/>
      <c r="E946" s="76"/>
      <c r="F946" s="76"/>
      <c r="G946" s="76"/>
      <c r="H946" s="76"/>
      <c r="I946" s="147"/>
      <c r="J946" s="148"/>
      <c r="K946" s="147"/>
      <c r="L946" s="148"/>
      <c r="M946" s="39"/>
      <c r="N946" s="39"/>
      <c r="O946" s="39"/>
    </row>
    <row r="947" spans="1:15" ht="15.75" customHeight="1" x14ac:dyDescent="0.15">
      <c r="A947" s="76"/>
      <c r="B947" s="76"/>
      <c r="C947" s="76"/>
      <c r="D947" s="102"/>
      <c r="E947" s="76"/>
      <c r="F947" s="76"/>
      <c r="G947" s="76"/>
      <c r="H947" s="76"/>
      <c r="I947" s="147"/>
      <c r="J947" s="148"/>
      <c r="K947" s="147"/>
      <c r="L947" s="148"/>
      <c r="M947" s="39"/>
      <c r="N947" s="39"/>
      <c r="O947" s="39"/>
    </row>
    <row r="948" spans="1:15" ht="15.75" customHeight="1" x14ac:dyDescent="0.15">
      <c r="A948" s="76"/>
      <c r="B948" s="76"/>
      <c r="C948" s="76"/>
      <c r="D948" s="102"/>
      <c r="E948" s="76"/>
      <c r="F948" s="76"/>
      <c r="G948" s="76"/>
      <c r="H948" s="76"/>
      <c r="I948" s="147"/>
      <c r="J948" s="148"/>
      <c r="K948" s="147"/>
      <c r="L948" s="148"/>
      <c r="M948" s="39"/>
      <c r="N948" s="39"/>
      <c r="O948" s="39"/>
    </row>
    <row r="949" spans="1:15" ht="15.75" customHeight="1" x14ac:dyDescent="0.15">
      <c r="A949" s="76"/>
      <c r="B949" s="76"/>
      <c r="C949" s="76"/>
      <c r="D949" s="102"/>
      <c r="E949" s="76"/>
      <c r="F949" s="76"/>
      <c r="G949" s="76"/>
      <c r="H949" s="76"/>
      <c r="I949" s="147"/>
      <c r="J949" s="148"/>
      <c r="K949" s="147"/>
      <c r="L949" s="148"/>
      <c r="M949" s="39"/>
      <c r="N949" s="39"/>
      <c r="O949" s="39"/>
    </row>
    <row r="950" spans="1:15" ht="15.75" customHeight="1" x14ac:dyDescent="0.15">
      <c r="A950" s="76"/>
      <c r="B950" s="76"/>
      <c r="C950" s="76"/>
      <c r="D950" s="102"/>
      <c r="E950" s="76"/>
      <c r="F950" s="76"/>
      <c r="G950" s="76"/>
      <c r="H950" s="76"/>
      <c r="I950" s="147"/>
      <c r="J950" s="148"/>
      <c r="K950" s="147"/>
      <c r="L950" s="148"/>
      <c r="M950" s="39"/>
      <c r="N950" s="39"/>
      <c r="O950" s="39"/>
    </row>
    <row r="951" spans="1:15" ht="15.75" customHeight="1" x14ac:dyDescent="0.15">
      <c r="A951" s="76"/>
      <c r="B951" s="76"/>
      <c r="C951" s="76"/>
      <c r="D951" s="102"/>
      <c r="E951" s="76"/>
      <c r="F951" s="76"/>
      <c r="G951" s="76"/>
      <c r="H951" s="76"/>
      <c r="I951" s="147"/>
      <c r="J951" s="148"/>
      <c r="K951" s="147"/>
      <c r="L951" s="148"/>
      <c r="M951" s="39"/>
      <c r="N951" s="39"/>
      <c r="O951" s="39"/>
    </row>
    <row r="952" spans="1:15" ht="15.75" customHeight="1" x14ac:dyDescent="0.15">
      <c r="A952" s="76"/>
      <c r="B952" s="76"/>
      <c r="C952" s="76"/>
      <c r="D952" s="102"/>
      <c r="E952" s="76"/>
      <c r="F952" s="76"/>
      <c r="G952" s="76"/>
      <c r="H952" s="76"/>
      <c r="I952" s="147"/>
      <c r="J952" s="148"/>
      <c r="K952" s="147"/>
      <c r="L952" s="148"/>
      <c r="M952" s="39"/>
      <c r="N952" s="39"/>
      <c r="O952" s="39"/>
    </row>
    <row r="953" spans="1:15" ht="15.75" customHeight="1" x14ac:dyDescent="0.15">
      <c r="A953" s="76"/>
      <c r="B953" s="76"/>
      <c r="C953" s="76"/>
      <c r="D953" s="102"/>
      <c r="E953" s="76"/>
      <c r="F953" s="76"/>
      <c r="G953" s="76"/>
      <c r="H953" s="76"/>
      <c r="I953" s="147"/>
      <c r="J953" s="148"/>
      <c r="K953" s="147"/>
      <c r="L953" s="148"/>
      <c r="M953" s="39"/>
      <c r="N953" s="39"/>
      <c r="O953" s="39"/>
    </row>
    <row r="954" spans="1:15" ht="15.75" customHeight="1" x14ac:dyDescent="0.15">
      <c r="A954" s="76"/>
      <c r="B954" s="76"/>
      <c r="C954" s="76"/>
      <c r="D954" s="102"/>
      <c r="E954" s="76"/>
      <c r="F954" s="76"/>
      <c r="G954" s="76"/>
      <c r="H954" s="76"/>
      <c r="I954" s="147"/>
      <c r="J954" s="148"/>
      <c r="K954" s="147"/>
      <c r="L954" s="148"/>
      <c r="M954" s="39"/>
      <c r="N954" s="39"/>
      <c r="O954" s="39"/>
    </row>
    <row r="955" spans="1:15" ht="15.75" customHeight="1" x14ac:dyDescent="0.15">
      <c r="A955" s="76"/>
      <c r="B955" s="76"/>
      <c r="C955" s="76"/>
      <c r="D955" s="102"/>
      <c r="E955" s="76"/>
      <c r="F955" s="76"/>
      <c r="G955" s="76"/>
      <c r="H955" s="76"/>
      <c r="I955" s="147"/>
      <c r="J955" s="148"/>
      <c r="K955" s="147"/>
      <c r="L955" s="148"/>
      <c r="M955" s="39"/>
      <c r="N955" s="39"/>
      <c r="O955" s="39"/>
    </row>
    <row r="956" spans="1:15" ht="15.75" customHeight="1" x14ac:dyDescent="0.15">
      <c r="A956" s="76"/>
      <c r="B956" s="76"/>
      <c r="C956" s="76"/>
      <c r="D956" s="102"/>
      <c r="E956" s="76"/>
      <c r="F956" s="76"/>
      <c r="G956" s="76"/>
      <c r="H956" s="76"/>
      <c r="I956" s="147"/>
      <c r="J956" s="148"/>
      <c r="K956" s="147"/>
      <c r="L956" s="148"/>
      <c r="M956" s="39"/>
      <c r="N956" s="39"/>
      <c r="O956" s="39"/>
    </row>
    <row r="957" spans="1:15" ht="15.75" customHeight="1" x14ac:dyDescent="0.15">
      <c r="A957" s="76"/>
      <c r="B957" s="76"/>
      <c r="C957" s="76"/>
      <c r="D957" s="102"/>
      <c r="E957" s="76"/>
      <c r="F957" s="76"/>
      <c r="G957" s="76"/>
      <c r="H957" s="76"/>
      <c r="I957" s="147"/>
      <c r="J957" s="148"/>
      <c r="K957" s="147"/>
      <c r="L957" s="148"/>
      <c r="M957" s="39"/>
      <c r="N957" s="39"/>
      <c r="O957" s="39"/>
    </row>
    <row r="958" spans="1:15" ht="15.75" customHeight="1" x14ac:dyDescent="0.15">
      <c r="A958" s="76"/>
      <c r="B958" s="76"/>
      <c r="C958" s="76"/>
      <c r="D958" s="102"/>
      <c r="E958" s="76"/>
      <c r="F958" s="76"/>
      <c r="G958" s="76"/>
      <c r="H958" s="76"/>
      <c r="I958" s="147"/>
      <c r="J958" s="148"/>
      <c r="K958" s="147"/>
      <c r="L958" s="148"/>
      <c r="M958" s="39"/>
      <c r="N958" s="39"/>
      <c r="O958" s="39"/>
    </row>
    <row r="959" spans="1:15" ht="15.75" customHeight="1" x14ac:dyDescent="0.15">
      <c r="A959" s="76"/>
      <c r="B959" s="76"/>
      <c r="C959" s="76"/>
      <c r="D959" s="102"/>
      <c r="E959" s="76"/>
      <c r="F959" s="76"/>
      <c r="G959" s="76"/>
      <c r="H959" s="76"/>
      <c r="I959" s="147"/>
      <c r="J959" s="148"/>
      <c r="K959" s="147"/>
      <c r="L959" s="148"/>
      <c r="M959" s="39"/>
      <c r="N959" s="39"/>
      <c r="O959" s="39"/>
    </row>
    <row r="960" spans="1:15" ht="15.75" customHeight="1" x14ac:dyDescent="0.15">
      <c r="A960" s="76"/>
      <c r="B960" s="76"/>
      <c r="C960" s="76"/>
      <c r="D960" s="102"/>
      <c r="E960" s="76"/>
      <c r="F960" s="76"/>
      <c r="G960" s="76"/>
      <c r="H960" s="76"/>
      <c r="I960" s="147"/>
      <c r="J960" s="148"/>
      <c r="K960" s="147"/>
      <c r="L960" s="148"/>
      <c r="M960" s="39"/>
      <c r="N960" s="39"/>
      <c r="O960" s="39"/>
    </row>
    <row r="961" spans="1:15" ht="15.75" customHeight="1" x14ac:dyDescent="0.15">
      <c r="A961" s="76"/>
      <c r="B961" s="76"/>
      <c r="C961" s="76"/>
      <c r="D961" s="102"/>
      <c r="E961" s="76"/>
      <c r="F961" s="76"/>
      <c r="G961" s="76"/>
      <c r="H961" s="76"/>
      <c r="I961" s="147"/>
      <c r="J961" s="148"/>
      <c r="K961" s="147"/>
      <c r="L961" s="148"/>
      <c r="M961" s="39"/>
      <c r="N961" s="39"/>
      <c r="O961" s="39"/>
    </row>
    <row r="962" spans="1:15" ht="15.75" customHeight="1" x14ac:dyDescent="0.15">
      <c r="A962" s="76"/>
      <c r="B962" s="76"/>
      <c r="C962" s="76"/>
      <c r="D962" s="102"/>
      <c r="E962" s="76"/>
      <c r="F962" s="76"/>
      <c r="G962" s="76"/>
      <c r="H962" s="76"/>
      <c r="I962" s="147"/>
      <c r="J962" s="148"/>
      <c r="K962" s="147"/>
      <c r="L962" s="148"/>
      <c r="M962" s="39"/>
      <c r="N962" s="39"/>
      <c r="O962" s="39"/>
    </row>
    <row r="963" spans="1:15" ht="15.75" customHeight="1" x14ac:dyDescent="0.15">
      <c r="A963" s="76"/>
      <c r="B963" s="76"/>
      <c r="C963" s="76"/>
      <c r="D963" s="102"/>
      <c r="E963" s="76"/>
      <c r="F963" s="76"/>
      <c r="G963" s="76"/>
      <c r="H963" s="76"/>
      <c r="I963" s="147"/>
      <c r="J963" s="148"/>
      <c r="K963" s="147"/>
      <c r="L963" s="148"/>
      <c r="M963" s="39"/>
      <c r="N963" s="39"/>
      <c r="O963" s="39"/>
    </row>
    <row r="964" spans="1:15" ht="15.75" customHeight="1" x14ac:dyDescent="0.15">
      <c r="A964" s="76"/>
      <c r="B964" s="76"/>
      <c r="C964" s="76"/>
      <c r="D964" s="102"/>
      <c r="E964" s="76"/>
      <c r="F964" s="76"/>
      <c r="G964" s="76"/>
      <c r="H964" s="76"/>
      <c r="I964" s="147"/>
      <c r="J964" s="148"/>
      <c r="K964" s="147"/>
      <c r="L964" s="148"/>
      <c r="M964" s="39"/>
      <c r="N964" s="39"/>
      <c r="O964" s="39"/>
    </row>
    <row r="965" spans="1:15" ht="15.75" customHeight="1" x14ac:dyDescent="0.15">
      <c r="A965" s="76"/>
      <c r="B965" s="76"/>
      <c r="C965" s="76"/>
      <c r="D965" s="102"/>
      <c r="E965" s="76"/>
      <c r="F965" s="76"/>
      <c r="G965" s="76"/>
      <c r="H965" s="76"/>
      <c r="I965" s="147"/>
      <c r="J965" s="148"/>
      <c r="K965" s="147"/>
      <c r="L965" s="148"/>
      <c r="M965" s="39"/>
      <c r="N965" s="39"/>
      <c r="O965" s="39"/>
    </row>
    <row r="966" spans="1:15" ht="15.75" customHeight="1" x14ac:dyDescent="0.15">
      <c r="A966" s="76"/>
      <c r="B966" s="76"/>
      <c r="C966" s="76"/>
      <c r="D966" s="102"/>
      <c r="E966" s="76"/>
      <c r="F966" s="76"/>
      <c r="G966" s="76"/>
      <c r="H966" s="76"/>
      <c r="I966" s="147"/>
      <c r="J966" s="148"/>
      <c r="K966" s="147"/>
      <c r="L966" s="148"/>
      <c r="M966" s="39"/>
      <c r="N966" s="39"/>
      <c r="O966" s="39"/>
    </row>
    <row r="967" spans="1:15" ht="15.75" customHeight="1" x14ac:dyDescent="0.15">
      <c r="A967" s="76"/>
      <c r="B967" s="76"/>
      <c r="C967" s="76"/>
      <c r="D967" s="102"/>
      <c r="E967" s="76"/>
      <c r="F967" s="76"/>
      <c r="G967" s="76"/>
      <c r="H967" s="76"/>
      <c r="I967" s="147"/>
      <c r="J967" s="148"/>
      <c r="K967" s="147"/>
      <c r="L967" s="148"/>
      <c r="M967" s="39"/>
      <c r="N967" s="39"/>
      <c r="O967" s="39"/>
    </row>
    <row r="968" spans="1:15" ht="15.75" customHeight="1" x14ac:dyDescent="0.15">
      <c r="A968" s="76"/>
      <c r="B968" s="76"/>
      <c r="C968" s="76"/>
      <c r="D968" s="102"/>
      <c r="E968" s="76"/>
      <c r="F968" s="76"/>
      <c r="G968" s="76"/>
      <c r="H968" s="76"/>
      <c r="I968" s="147"/>
      <c r="J968" s="148"/>
      <c r="K968" s="147"/>
      <c r="L968" s="148"/>
      <c r="M968" s="39"/>
      <c r="N968" s="39"/>
      <c r="O968" s="39"/>
    </row>
    <row r="969" spans="1:15" ht="15.75" customHeight="1" x14ac:dyDescent="0.15">
      <c r="A969" s="76"/>
      <c r="B969" s="76"/>
      <c r="C969" s="76"/>
      <c r="D969" s="102"/>
      <c r="E969" s="76"/>
      <c r="F969" s="76"/>
      <c r="G969" s="76"/>
      <c r="H969" s="76"/>
      <c r="I969" s="147"/>
      <c r="J969" s="148"/>
      <c r="K969" s="147"/>
      <c r="L969" s="148"/>
      <c r="M969" s="39"/>
      <c r="N969" s="39"/>
      <c r="O969" s="39"/>
    </row>
    <row r="970" spans="1:15" ht="15.75" customHeight="1" x14ac:dyDescent="0.15">
      <c r="A970" s="76"/>
      <c r="B970" s="76"/>
      <c r="C970" s="76"/>
      <c r="D970" s="102"/>
      <c r="E970" s="76"/>
      <c r="F970" s="76"/>
      <c r="G970" s="76"/>
      <c r="H970" s="76"/>
      <c r="I970" s="147"/>
      <c r="J970" s="148"/>
      <c r="K970" s="147"/>
      <c r="L970" s="148"/>
      <c r="M970" s="39"/>
      <c r="N970" s="39"/>
      <c r="O970" s="39"/>
    </row>
    <row r="971" spans="1:15" ht="15.75" customHeight="1" x14ac:dyDescent="0.15">
      <c r="A971" s="76"/>
      <c r="B971" s="76"/>
      <c r="C971" s="76"/>
      <c r="D971" s="102"/>
      <c r="E971" s="76"/>
      <c r="F971" s="76"/>
      <c r="G971" s="76"/>
      <c r="H971" s="76"/>
      <c r="I971" s="147"/>
      <c r="J971" s="148"/>
      <c r="K971" s="147"/>
      <c r="L971" s="148"/>
      <c r="M971" s="39"/>
      <c r="N971" s="39"/>
      <c r="O971" s="39"/>
    </row>
    <row r="972" spans="1:15" ht="15.75" customHeight="1" x14ac:dyDescent="0.15">
      <c r="A972" s="76"/>
      <c r="B972" s="76"/>
      <c r="C972" s="76"/>
      <c r="D972" s="102"/>
      <c r="E972" s="76"/>
      <c r="F972" s="76"/>
      <c r="G972" s="76"/>
      <c r="H972" s="76"/>
      <c r="I972" s="147"/>
      <c r="J972" s="148"/>
      <c r="K972" s="147"/>
      <c r="L972" s="148"/>
      <c r="M972" s="39"/>
      <c r="N972" s="39"/>
      <c r="O972" s="39"/>
    </row>
    <row r="973" spans="1:15" ht="15.75" customHeight="1" x14ac:dyDescent="0.15">
      <c r="A973" s="76"/>
      <c r="B973" s="76"/>
      <c r="C973" s="76"/>
      <c r="D973" s="102"/>
      <c r="E973" s="76"/>
      <c r="F973" s="76"/>
      <c r="G973" s="76"/>
      <c r="H973" s="76"/>
      <c r="I973" s="147"/>
      <c r="J973" s="148"/>
      <c r="K973" s="147"/>
      <c r="L973" s="148"/>
      <c r="M973" s="39"/>
      <c r="N973" s="39"/>
      <c r="O973" s="39"/>
    </row>
    <row r="974" spans="1:15" ht="15.75" customHeight="1" x14ac:dyDescent="0.15">
      <c r="A974" s="76"/>
      <c r="B974" s="76"/>
      <c r="C974" s="76"/>
      <c r="D974" s="102"/>
      <c r="E974" s="76"/>
      <c r="F974" s="76"/>
      <c r="G974" s="76"/>
      <c r="H974" s="76"/>
      <c r="I974" s="147"/>
      <c r="J974" s="148"/>
      <c r="K974" s="147"/>
      <c r="L974" s="148"/>
      <c r="M974" s="39"/>
      <c r="N974" s="39"/>
      <c r="O974" s="39"/>
    </row>
    <row r="975" spans="1:15" ht="15.75" customHeight="1" x14ac:dyDescent="0.15">
      <c r="A975" s="76"/>
      <c r="B975" s="76"/>
      <c r="C975" s="76"/>
      <c r="D975" s="102"/>
      <c r="E975" s="76"/>
      <c r="F975" s="76"/>
      <c r="G975" s="76"/>
      <c r="H975" s="76"/>
      <c r="I975" s="147"/>
      <c r="J975" s="148"/>
      <c r="K975" s="147"/>
      <c r="L975" s="148"/>
      <c r="M975" s="39"/>
      <c r="N975" s="39"/>
      <c r="O975" s="39"/>
    </row>
    <row r="976" spans="1:15" ht="15.75" customHeight="1" x14ac:dyDescent="0.15">
      <c r="A976" s="76"/>
      <c r="B976" s="76"/>
      <c r="C976" s="76"/>
      <c r="D976" s="102"/>
      <c r="E976" s="76"/>
      <c r="F976" s="76"/>
      <c r="G976" s="76"/>
      <c r="H976" s="76"/>
      <c r="I976" s="147"/>
      <c r="J976" s="148"/>
      <c r="K976" s="147"/>
      <c r="L976" s="148"/>
      <c r="M976" s="39"/>
      <c r="N976" s="39"/>
      <c r="O976" s="39"/>
    </row>
    <row r="977" spans="1:15" ht="15.75" customHeight="1" x14ac:dyDescent="0.15">
      <c r="A977" s="76"/>
      <c r="B977" s="76"/>
      <c r="C977" s="76"/>
      <c r="D977" s="102"/>
      <c r="E977" s="76"/>
      <c r="F977" s="76"/>
      <c r="G977" s="76"/>
      <c r="H977" s="76"/>
      <c r="I977" s="147"/>
      <c r="J977" s="148"/>
      <c r="K977" s="147"/>
      <c r="L977" s="148"/>
      <c r="M977" s="39"/>
      <c r="N977" s="39"/>
      <c r="O977" s="39"/>
    </row>
    <row r="978" spans="1:15" ht="15.75" customHeight="1" x14ac:dyDescent="0.15">
      <c r="A978" s="76"/>
      <c r="B978" s="76"/>
      <c r="C978" s="76"/>
      <c r="D978" s="102"/>
      <c r="E978" s="76"/>
      <c r="F978" s="76"/>
      <c r="G978" s="76"/>
      <c r="H978" s="76"/>
      <c r="I978" s="147"/>
      <c r="J978" s="148"/>
      <c r="K978" s="147"/>
      <c r="L978" s="148"/>
      <c r="M978" s="39"/>
      <c r="N978" s="39"/>
      <c r="O978" s="39"/>
    </row>
    <row r="979" spans="1:15" ht="15.75" customHeight="1" x14ac:dyDescent="0.15">
      <c r="A979" s="76"/>
      <c r="B979" s="76"/>
      <c r="C979" s="76"/>
      <c r="D979" s="102"/>
      <c r="E979" s="76"/>
      <c r="F979" s="76"/>
      <c r="G979" s="76"/>
      <c r="H979" s="76"/>
      <c r="I979" s="147"/>
      <c r="J979" s="148"/>
      <c r="K979" s="147"/>
      <c r="L979" s="148"/>
      <c r="M979" s="39"/>
      <c r="N979" s="39"/>
      <c r="O979" s="39"/>
    </row>
    <row r="980" spans="1:15" ht="15.75" customHeight="1" x14ac:dyDescent="0.15">
      <c r="A980" s="76"/>
      <c r="B980" s="76"/>
      <c r="C980" s="76"/>
      <c r="D980" s="102"/>
      <c r="E980" s="76"/>
      <c r="F980" s="76"/>
      <c r="G980" s="76"/>
      <c r="H980" s="76"/>
      <c r="I980" s="147"/>
      <c r="J980" s="148"/>
      <c r="K980" s="147"/>
      <c r="L980" s="148"/>
      <c r="M980" s="39"/>
      <c r="N980" s="39"/>
      <c r="O980" s="39"/>
    </row>
    <row r="981" spans="1:15" ht="15.75" customHeight="1" x14ac:dyDescent="0.15">
      <c r="A981" s="76"/>
      <c r="B981" s="76"/>
      <c r="C981" s="76"/>
      <c r="D981" s="102"/>
      <c r="E981" s="76"/>
      <c r="F981" s="76"/>
      <c r="G981" s="76"/>
      <c r="H981" s="76"/>
      <c r="I981" s="147"/>
      <c r="J981" s="148"/>
      <c r="K981" s="147"/>
      <c r="L981" s="148"/>
      <c r="M981" s="39"/>
      <c r="N981" s="39"/>
      <c r="O981" s="39"/>
    </row>
    <row r="982" spans="1:15" ht="15.75" customHeight="1" x14ac:dyDescent="0.15">
      <c r="A982" s="76"/>
      <c r="B982" s="76"/>
      <c r="C982" s="76"/>
      <c r="D982" s="102"/>
      <c r="E982" s="76"/>
      <c r="F982" s="76"/>
      <c r="G982" s="76"/>
      <c r="H982" s="76"/>
      <c r="I982" s="147"/>
      <c r="J982" s="148"/>
      <c r="K982" s="147"/>
      <c r="L982" s="148"/>
      <c r="M982" s="39"/>
      <c r="N982" s="39"/>
      <c r="O982" s="39"/>
    </row>
    <row r="983" spans="1:15" ht="15.75" customHeight="1" x14ac:dyDescent="0.15">
      <c r="A983" s="76"/>
      <c r="B983" s="76"/>
      <c r="C983" s="76"/>
      <c r="D983" s="102"/>
      <c r="E983" s="76"/>
      <c r="F983" s="76"/>
      <c r="G983" s="76"/>
      <c r="H983" s="76"/>
      <c r="I983" s="147"/>
      <c r="J983" s="148"/>
      <c r="K983" s="147"/>
      <c r="L983" s="148"/>
      <c r="M983" s="39"/>
      <c r="N983" s="39"/>
      <c r="O983" s="39"/>
    </row>
    <row r="984" spans="1:15" ht="15.75" customHeight="1" x14ac:dyDescent="0.15">
      <c r="A984" s="76"/>
      <c r="B984" s="76"/>
      <c r="C984" s="76"/>
      <c r="D984" s="102"/>
      <c r="E984" s="76"/>
      <c r="F984" s="76"/>
      <c r="G984" s="76"/>
      <c r="H984" s="76"/>
      <c r="I984" s="147"/>
      <c r="J984" s="148"/>
      <c r="K984" s="147"/>
      <c r="L984" s="148"/>
      <c r="M984" s="39"/>
      <c r="N984" s="39"/>
      <c r="O984" s="39"/>
    </row>
    <row r="985" spans="1:15" ht="15.75" customHeight="1" x14ac:dyDescent="0.15">
      <c r="A985" s="76"/>
      <c r="B985" s="76"/>
      <c r="C985" s="76"/>
      <c r="D985" s="102"/>
      <c r="E985" s="76"/>
      <c r="F985" s="76"/>
      <c r="G985" s="76"/>
      <c r="H985" s="76"/>
      <c r="I985" s="147"/>
      <c r="J985" s="148"/>
      <c r="K985" s="147"/>
      <c r="L985" s="148"/>
      <c r="M985" s="39"/>
      <c r="N985" s="39"/>
      <c r="O985" s="39"/>
    </row>
    <row r="986" spans="1:15" ht="15.75" customHeight="1" x14ac:dyDescent="0.15">
      <c r="A986" s="76"/>
      <c r="B986" s="76"/>
      <c r="C986" s="76"/>
      <c r="D986" s="102"/>
      <c r="E986" s="76"/>
      <c r="F986" s="76"/>
      <c r="G986" s="76"/>
      <c r="H986" s="76"/>
      <c r="I986" s="147"/>
      <c r="J986" s="148"/>
      <c r="K986" s="147"/>
      <c r="L986" s="148"/>
      <c r="M986" s="39"/>
      <c r="N986" s="39"/>
      <c r="O986" s="39"/>
    </row>
    <row r="987" spans="1:15" ht="15.75" customHeight="1" x14ac:dyDescent="0.15">
      <c r="A987" s="76"/>
      <c r="B987" s="76"/>
      <c r="C987" s="76"/>
      <c r="D987" s="102"/>
      <c r="E987" s="76"/>
      <c r="F987" s="76"/>
      <c r="G987" s="76"/>
      <c r="H987" s="76"/>
      <c r="I987" s="147"/>
      <c r="J987" s="148"/>
      <c r="K987" s="147"/>
      <c r="L987" s="148"/>
      <c r="M987" s="39"/>
      <c r="N987" s="39"/>
      <c r="O987" s="39"/>
    </row>
    <row r="988" spans="1:15" ht="15.75" customHeight="1" x14ac:dyDescent="0.15">
      <c r="A988" s="76"/>
      <c r="B988" s="76"/>
      <c r="C988" s="76"/>
      <c r="D988" s="102"/>
      <c r="E988" s="76"/>
      <c r="F988" s="76"/>
      <c r="G988" s="76"/>
      <c r="H988" s="76"/>
      <c r="I988" s="147"/>
      <c r="J988" s="148"/>
      <c r="K988" s="147"/>
      <c r="L988" s="148"/>
      <c r="M988" s="39"/>
      <c r="N988" s="39"/>
      <c r="O988" s="39"/>
    </row>
    <row r="989" spans="1:15" ht="15.75" customHeight="1" x14ac:dyDescent="0.15">
      <c r="A989" s="76"/>
      <c r="B989" s="76"/>
      <c r="C989" s="76"/>
      <c r="D989" s="102"/>
      <c r="E989" s="76"/>
      <c r="F989" s="76"/>
      <c r="G989" s="76"/>
      <c r="H989" s="76"/>
      <c r="I989" s="147"/>
      <c r="J989" s="148"/>
      <c r="K989" s="147"/>
      <c r="L989" s="148"/>
      <c r="M989" s="39"/>
      <c r="N989" s="39"/>
      <c r="O989" s="39"/>
    </row>
    <row r="990" spans="1:15" ht="15.75" customHeight="1" x14ac:dyDescent="0.15">
      <c r="A990" s="76"/>
      <c r="B990" s="76"/>
      <c r="C990" s="76"/>
      <c r="D990" s="102"/>
      <c r="E990" s="76"/>
      <c r="F990" s="76"/>
      <c r="G990" s="76"/>
      <c r="H990" s="76"/>
      <c r="I990" s="147"/>
      <c r="J990" s="148"/>
      <c r="K990" s="147"/>
      <c r="L990" s="148"/>
      <c r="M990" s="39"/>
      <c r="N990" s="39"/>
      <c r="O990" s="39"/>
    </row>
    <row r="991" spans="1:15" ht="15.75" customHeight="1" x14ac:dyDescent="0.15">
      <c r="A991" s="76"/>
      <c r="B991" s="76"/>
      <c r="C991" s="76"/>
      <c r="D991" s="102"/>
      <c r="E991" s="76"/>
      <c r="F991" s="76"/>
      <c r="G991" s="76"/>
      <c r="H991" s="76"/>
      <c r="I991" s="147"/>
      <c r="J991" s="148"/>
      <c r="K991" s="147"/>
      <c r="L991" s="148"/>
      <c r="M991" s="39"/>
      <c r="N991" s="39"/>
      <c r="O991" s="39"/>
    </row>
    <row r="992" spans="1:15" ht="15.75" customHeight="1" x14ac:dyDescent="0.15">
      <c r="A992" s="76"/>
      <c r="B992" s="76"/>
      <c r="C992" s="76"/>
      <c r="D992" s="102"/>
      <c r="E992" s="76"/>
      <c r="F992" s="76"/>
      <c r="G992" s="76"/>
      <c r="H992" s="76"/>
      <c r="I992" s="147"/>
      <c r="J992" s="148"/>
      <c r="K992" s="147"/>
      <c r="L992" s="148"/>
      <c r="M992" s="39"/>
      <c r="N992" s="39"/>
      <c r="O992" s="39"/>
    </row>
    <row r="993" spans="1:15" ht="15.75" customHeight="1" x14ac:dyDescent="0.15">
      <c r="A993" s="76"/>
      <c r="B993" s="76"/>
      <c r="C993" s="76"/>
      <c r="D993" s="102"/>
      <c r="E993" s="76"/>
      <c r="F993" s="76"/>
      <c r="G993" s="76"/>
      <c r="H993" s="76"/>
      <c r="I993" s="147"/>
      <c r="J993" s="148"/>
      <c r="K993" s="147"/>
      <c r="L993" s="148"/>
      <c r="M993" s="39"/>
      <c r="N993" s="39"/>
      <c r="O993" s="39"/>
    </row>
    <row r="994" spans="1:15" ht="15.75" customHeight="1" x14ac:dyDescent="0.15">
      <c r="A994" s="76"/>
      <c r="B994" s="76"/>
      <c r="C994" s="76"/>
      <c r="D994" s="102"/>
      <c r="E994" s="76"/>
      <c r="F994" s="76"/>
      <c r="G994" s="76"/>
      <c r="H994" s="76"/>
      <c r="I994" s="147"/>
      <c r="J994" s="148"/>
      <c r="K994" s="147"/>
      <c r="L994" s="148"/>
      <c r="M994" s="39"/>
      <c r="N994" s="39"/>
      <c r="O994" s="39"/>
    </row>
    <row r="995" spans="1:15" ht="15.75" customHeight="1" x14ac:dyDescent="0.15">
      <c r="A995" s="76"/>
      <c r="B995" s="76"/>
      <c r="C995" s="76"/>
      <c r="D995" s="102"/>
      <c r="E995" s="76"/>
      <c r="F995" s="76"/>
      <c r="G995" s="76"/>
      <c r="H995" s="76"/>
      <c r="I995" s="147"/>
      <c r="J995" s="148"/>
      <c r="K995" s="147"/>
      <c r="L995" s="148"/>
      <c r="M995" s="39"/>
      <c r="N995" s="39"/>
      <c r="O995" s="39"/>
    </row>
    <row r="996" spans="1:15" ht="15.75" customHeight="1" x14ac:dyDescent="0.15">
      <c r="A996" s="76"/>
      <c r="B996" s="76"/>
      <c r="C996" s="76"/>
      <c r="D996" s="102"/>
      <c r="E996" s="76"/>
      <c r="F996" s="76"/>
      <c r="G996" s="76"/>
      <c r="H996" s="76"/>
      <c r="I996" s="147"/>
      <c r="J996" s="148"/>
      <c r="K996" s="147"/>
      <c r="L996" s="148"/>
      <c r="M996" s="39"/>
      <c r="N996" s="39"/>
      <c r="O996" s="39"/>
    </row>
  </sheetData>
  <mergeCells count="9">
    <mergeCell ref="A1:O1"/>
    <mergeCell ref="A30:C30"/>
    <mergeCell ref="A78:O78"/>
    <mergeCell ref="A2:C2"/>
    <mergeCell ref="E2:H2"/>
    <mergeCell ref="I2:J2"/>
    <mergeCell ref="K2:M2"/>
    <mergeCell ref="N2:O2"/>
    <mergeCell ref="A4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P995"/>
  <sheetViews>
    <sheetView workbookViewId="0">
      <selection sqref="A1:O1"/>
    </sheetView>
  </sheetViews>
  <sheetFormatPr baseColWidth="10" defaultColWidth="14.5" defaultRowHeight="15.75" customHeight="1" x14ac:dyDescent="0.15"/>
  <cols>
    <col min="1" max="1" width="5.5" customWidth="1"/>
    <col min="2" max="2" width="11.6640625" customWidth="1"/>
    <col min="3" max="4" width="12.33203125" customWidth="1"/>
    <col min="5" max="5" width="12.5" customWidth="1"/>
    <col min="6" max="6" width="12.1640625" customWidth="1"/>
    <col min="8" max="8" width="16.33203125" customWidth="1"/>
    <col min="9" max="9" width="11.6640625" customWidth="1"/>
    <col min="10" max="10" width="12.6640625" customWidth="1"/>
    <col min="11" max="11" width="10.1640625" customWidth="1"/>
    <col min="12" max="12" width="11.33203125" customWidth="1"/>
    <col min="14" max="14" width="21.83203125" customWidth="1"/>
    <col min="15" max="15" width="22.5" customWidth="1"/>
  </cols>
  <sheetData>
    <row r="1" spans="1:16" ht="46" customHeight="1" x14ac:dyDescent="0.2">
      <c r="A1" s="233" t="s">
        <v>779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493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49" t="s">
        <v>494</v>
      </c>
      <c r="N3" s="14" t="s">
        <v>14</v>
      </c>
      <c r="O3" s="107" t="s">
        <v>495</v>
      </c>
    </row>
    <row r="4" spans="1:16" ht="15" x14ac:dyDescent="0.2">
      <c r="A4" s="229" t="s">
        <v>17</v>
      </c>
      <c r="B4" s="230"/>
      <c r="C4" s="230"/>
      <c r="D4" s="237"/>
      <c r="E4" s="85"/>
      <c r="F4" s="18"/>
      <c r="G4" s="18"/>
      <c r="H4" s="159"/>
      <c r="I4" s="21"/>
      <c r="J4" s="22"/>
      <c r="K4" s="47"/>
      <c r="L4" s="23"/>
      <c r="M4" s="72"/>
      <c r="N4" s="132"/>
      <c r="O4" s="72"/>
    </row>
    <row r="5" spans="1:16" ht="15" x14ac:dyDescent="0.2">
      <c r="A5" s="27">
        <v>6</v>
      </c>
      <c r="B5" s="28">
        <v>30039374</v>
      </c>
      <c r="C5" s="28">
        <v>30039548</v>
      </c>
      <c r="D5" s="87">
        <v>2.6693609999999999E-5</v>
      </c>
      <c r="E5" s="27" t="s">
        <v>496</v>
      </c>
      <c r="F5" s="28">
        <v>30039374</v>
      </c>
      <c r="G5" s="88" t="s">
        <v>497</v>
      </c>
      <c r="H5" s="124" t="s">
        <v>330</v>
      </c>
      <c r="I5" s="33">
        <v>-0.14998700000000001</v>
      </c>
      <c r="J5" s="34">
        <v>2.5549769999999999E-2</v>
      </c>
      <c r="K5" s="35">
        <v>-8.2261999999999995E-3</v>
      </c>
      <c r="L5" s="36">
        <v>0.90300981000000002</v>
      </c>
      <c r="M5" s="37">
        <f>0</f>
        <v>0</v>
      </c>
      <c r="N5" s="221">
        <v>0.6711355</v>
      </c>
      <c r="O5" s="89">
        <v>0</v>
      </c>
      <c r="P5" s="219"/>
    </row>
    <row r="6" spans="1:16" ht="15" x14ac:dyDescent="0.2">
      <c r="A6" s="27"/>
      <c r="B6" s="28"/>
      <c r="C6" s="28"/>
      <c r="D6" s="90"/>
      <c r="E6" s="27" t="s">
        <v>498</v>
      </c>
      <c r="F6" s="28">
        <v>30039376</v>
      </c>
      <c r="G6" s="88" t="s">
        <v>497</v>
      </c>
      <c r="H6" s="32" t="s">
        <v>330</v>
      </c>
      <c r="I6" s="33">
        <v>-0.15644150000000001</v>
      </c>
      <c r="J6" s="34">
        <v>1.2263359999999999E-2</v>
      </c>
      <c r="K6" s="35">
        <v>-2.66489E-2</v>
      </c>
      <c r="L6" s="36">
        <v>0.73105677000000002</v>
      </c>
      <c r="M6" s="41"/>
      <c r="N6" s="222">
        <v>0.9556095</v>
      </c>
      <c r="O6" s="41"/>
      <c r="P6" s="219"/>
    </row>
    <row r="7" spans="1:16" ht="15" x14ac:dyDescent="0.2">
      <c r="A7" s="27"/>
      <c r="B7" s="28"/>
      <c r="C7" s="28"/>
      <c r="D7" s="90"/>
      <c r="E7" s="27" t="s">
        <v>499</v>
      </c>
      <c r="F7" s="28">
        <v>30039380</v>
      </c>
      <c r="G7" s="88" t="s">
        <v>497</v>
      </c>
      <c r="H7" s="32" t="s">
        <v>330</v>
      </c>
      <c r="I7" s="33">
        <v>-0.1132584</v>
      </c>
      <c r="J7" s="34">
        <v>6.7818000000000002E-3</v>
      </c>
      <c r="K7" s="35">
        <v>-2.6396900000000001E-2</v>
      </c>
      <c r="L7" s="36">
        <v>0.62802992000000002</v>
      </c>
      <c r="M7" s="41"/>
      <c r="N7" s="222">
        <v>0.72847430000000002</v>
      </c>
      <c r="O7" s="41"/>
      <c r="P7" s="219"/>
    </row>
    <row r="8" spans="1:16" ht="15" x14ac:dyDescent="0.2">
      <c r="A8" s="27"/>
      <c r="B8" s="28"/>
      <c r="C8" s="28"/>
      <c r="D8" s="90"/>
      <c r="E8" s="27" t="s">
        <v>500</v>
      </c>
      <c r="F8" s="28">
        <v>30039403</v>
      </c>
      <c r="G8" s="88" t="s">
        <v>497</v>
      </c>
      <c r="H8" s="32" t="s">
        <v>330</v>
      </c>
      <c r="I8" s="33">
        <v>-0.18104580000000001</v>
      </c>
      <c r="J8" s="34">
        <v>2.7211579999999999E-2</v>
      </c>
      <c r="K8" s="35">
        <v>-1.33224E-2</v>
      </c>
      <c r="L8" s="36">
        <v>0.86722825999999997</v>
      </c>
      <c r="M8" s="41"/>
      <c r="N8" s="222">
        <v>0.65769999999999995</v>
      </c>
      <c r="O8" s="41"/>
      <c r="P8" s="219"/>
    </row>
    <row r="9" spans="1:16" ht="15" x14ac:dyDescent="0.2">
      <c r="A9" s="27"/>
      <c r="B9" s="28"/>
      <c r="C9" s="28"/>
      <c r="D9" s="90"/>
      <c r="E9" s="27" t="s">
        <v>501</v>
      </c>
      <c r="F9" s="28">
        <v>30039408</v>
      </c>
      <c r="G9" s="88" t="s">
        <v>497</v>
      </c>
      <c r="H9" s="32" t="s">
        <v>330</v>
      </c>
      <c r="I9" s="33">
        <v>-0.2056714</v>
      </c>
      <c r="J9" s="34">
        <v>2.0168060000000002E-2</v>
      </c>
      <c r="K9" s="35">
        <v>-4.4763600000000001E-2</v>
      </c>
      <c r="L9" s="36">
        <v>0.65232944000000004</v>
      </c>
      <c r="M9" s="41"/>
      <c r="N9" s="222">
        <v>0.94097629999999999</v>
      </c>
      <c r="O9" s="41"/>
      <c r="P9" s="219"/>
    </row>
    <row r="10" spans="1:16" ht="15" x14ac:dyDescent="0.2">
      <c r="A10" s="27"/>
      <c r="B10" s="28"/>
      <c r="C10" s="28"/>
      <c r="D10" s="90"/>
      <c r="E10" s="27" t="s">
        <v>502</v>
      </c>
      <c r="F10" s="28">
        <v>30039432</v>
      </c>
      <c r="G10" s="88" t="s">
        <v>497</v>
      </c>
      <c r="H10" s="32" t="s">
        <v>330</v>
      </c>
      <c r="I10" s="33">
        <v>-0.2135948</v>
      </c>
      <c r="J10" s="34">
        <v>2.0434359999999999E-2</v>
      </c>
      <c r="K10" s="35">
        <v>-4.3954199999999999E-2</v>
      </c>
      <c r="L10" s="36">
        <v>0.64651698999999996</v>
      </c>
      <c r="M10" s="41"/>
      <c r="N10" s="222">
        <v>0.55677049999999995</v>
      </c>
      <c r="O10" s="41"/>
      <c r="P10" s="219"/>
    </row>
    <row r="11" spans="1:16" ht="15" x14ac:dyDescent="0.2">
      <c r="A11" s="27"/>
      <c r="B11" s="28"/>
      <c r="C11" s="28"/>
      <c r="D11" s="90"/>
      <c r="E11" s="27" t="s">
        <v>503</v>
      </c>
      <c r="F11" s="28">
        <v>30039435</v>
      </c>
      <c r="G11" s="88" t="s">
        <v>497</v>
      </c>
      <c r="H11" s="32" t="s">
        <v>330</v>
      </c>
      <c r="I11" s="33">
        <v>-0.20160980000000001</v>
      </c>
      <c r="J11" s="34">
        <v>2.1812439999999999E-2</v>
      </c>
      <c r="K11" s="35">
        <v>-3.2526600000000003E-2</v>
      </c>
      <c r="L11" s="36">
        <v>0.73008455000000005</v>
      </c>
      <c r="M11" s="41"/>
      <c r="N11" s="222">
        <v>0.7008375</v>
      </c>
      <c r="O11" s="41"/>
      <c r="P11" s="219"/>
    </row>
    <row r="12" spans="1:16" ht="15" x14ac:dyDescent="0.2">
      <c r="A12" s="27"/>
      <c r="B12" s="28"/>
      <c r="C12" s="28"/>
      <c r="D12" s="90"/>
      <c r="E12" s="27" t="s">
        <v>504</v>
      </c>
      <c r="F12" s="28">
        <v>30039442</v>
      </c>
      <c r="G12" s="88" t="s">
        <v>497</v>
      </c>
      <c r="H12" s="32" t="s">
        <v>330</v>
      </c>
      <c r="I12" s="33">
        <v>-0.2038855</v>
      </c>
      <c r="J12" s="34">
        <v>2.3598049999999999E-2</v>
      </c>
      <c r="K12" s="35">
        <v>-5.8446600000000001E-2</v>
      </c>
      <c r="L12" s="36">
        <v>0.54972178000000005</v>
      </c>
      <c r="M12" s="41"/>
      <c r="N12" s="222">
        <v>0.61540490000000003</v>
      </c>
      <c r="O12" s="41"/>
      <c r="P12" s="219"/>
    </row>
    <row r="13" spans="1:16" ht="15" x14ac:dyDescent="0.2">
      <c r="A13" s="27"/>
      <c r="B13" s="28"/>
      <c r="C13" s="28"/>
      <c r="D13" s="90"/>
      <c r="E13" s="27" t="s">
        <v>505</v>
      </c>
      <c r="F13" s="28">
        <v>30039466</v>
      </c>
      <c r="G13" s="88" t="s">
        <v>497</v>
      </c>
      <c r="H13" s="32" t="s">
        <v>330</v>
      </c>
      <c r="I13" s="33">
        <v>-9.7464999999999996E-2</v>
      </c>
      <c r="J13" s="34">
        <v>2.9213050000000001E-2</v>
      </c>
      <c r="K13" s="35">
        <v>-3.44222E-2</v>
      </c>
      <c r="L13" s="36">
        <v>0.51293423999999999</v>
      </c>
      <c r="M13" s="41"/>
      <c r="N13" s="222">
        <v>0.5403772</v>
      </c>
      <c r="O13" s="41"/>
      <c r="P13" s="219"/>
    </row>
    <row r="14" spans="1:16" ht="15" x14ac:dyDescent="0.2">
      <c r="A14" s="27"/>
      <c r="B14" s="28"/>
      <c r="C14" s="28"/>
      <c r="D14" s="90"/>
      <c r="E14" s="27" t="s">
        <v>506</v>
      </c>
      <c r="F14" s="28">
        <v>30039476</v>
      </c>
      <c r="G14" s="88" t="s">
        <v>497</v>
      </c>
      <c r="H14" s="32" t="s">
        <v>330</v>
      </c>
      <c r="I14" s="33">
        <v>-0.153782</v>
      </c>
      <c r="J14" s="34">
        <v>2.2346350000000001E-2</v>
      </c>
      <c r="K14" s="35">
        <v>-2.4170299999999999E-2</v>
      </c>
      <c r="L14" s="36">
        <v>0.76241247000000001</v>
      </c>
      <c r="M14" s="41"/>
      <c r="N14" s="222">
        <v>0.84683620000000004</v>
      </c>
      <c r="O14" s="41"/>
      <c r="P14" s="219"/>
    </row>
    <row r="15" spans="1:16" ht="15" x14ac:dyDescent="0.2">
      <c r="A15" s="27"/>
      <c r="B15" s="28"/>
      <c r="C15" s="28"/>
      <c r="D15" s="90"/>
      <c r="E15" s="27" t="s">
        <v>507</v>
      </c>
      <c r="F15" s="28">
        <v>30039524</v>
      </c>
      <c r="G15" s="88" t="s">
        <v>497</v>
      </c>
      <c r="H15" s="32" t="s">
        <v>330</v>
      </c>
      <c r="I15" s="33">
        <v>-8.4753700000000001E-2</v>
      </c>
      <c r="J15" s="34">
        <v>4.4916499999999998E-2</v>
      </c>
      <c r="K15" s="35">
        <v>-9.6419000000000001E-3</v>
      </c>
      <c r="L15" s="36">
        <v>0.80410188000000005</v>
      </c>
      <c r="M15" s="41"/>
      <c r="N15" s="222">
        <v>0.82271720000000004</v>
      </c>
      <c r="O15" s="41"/>
      <c r="P15" s="219"/>
    </row>
    <row r="16" spans="1:16" ht="15" x14ac:dyDescent="0.2">
      <c r="A16" s="27"/>
      <c r="B16" s="28"/>
      <c r="C16" s="28"/>
      <c r="D16" s="90"/>
      <c r="E16" s="27" t="s">
        <v>508</v>
      </c>
      <c r="F16" s="28">
        <v>30039548</v>
      </c>
      <c r="G16" s="88" t="s">
        <v>497</v>
      </c>
      <c r="H16" s="32" t="s">
        <v>330</v>
      </c>
      <c r="I16" s="33">
        <v>-7.4485899999999994E-2</v>
      </c>
      <c r="J16" s="34">
        <v>3.9828339999999997E-2</v>
      </c>
      <c r="K16" s="35">
        <v>-1.20547E-2</v>
      </c>
      <c r="L16" s="36">
        <v>0.69879849999999999</v>
      </c>
      <c r="M16" s="41"/>
      <c r="N16" s="222">
        <v>0.56837570000000004</v>
      </c>
      <c r="O16" s="41"/>
      <c r="P16" s="219"/>
    </row>
    <row r="17" spans="1:16" ht="15" x14ac:dyDescent="0.2">
      <c r="A17" s="27">
        <v>8</v>
      </c>
      <c r="B17" s="28">
        <v>143859669</v>
      </c>
      <c r="C17" s="28">
        <v>143859990</v>
      </c>
      <c r="D17" s="87">
        <v>1.360023E-12</v>
      </c>
      <c r="E17" s="27" t="s">
        <v>509</v>
      </c>
      <c r="F17" s="28">
        <v>143859669</v>
      </c>
      <c r="G17" s="88" t="s">
        <v>287</v>
      </c>
      <c r="H17" s="32" t="s">
        <v>288</v>
      </c>
      <c r="I17" s="33">
        <v>0.11658828</v>
      </c>
      <c r="J17" s="58">
        <v>6.9599999999999998E-5</v>
      </c>
      <c r="K17" s="42">
        <v>7.6529840000000002E-2</v>
      </c>
      <c r="L17" s="43">
        <v>3.4673160000000001E-2</v>
      </c>
      <c r="M17" s="37">
        <f>5/7</f>
        <v>0.7142857142857143</v>
      </c>
      <c r="N17" s="223">
        <v>1.0877438999999999E-2</v>
      </c>
      <c r="O17" s="89">
        <v>1</v>
      </c>
      <c r="P17" s="220"/>
    </row>
    <row r="18" spans="1:16" ht="15" x14ac:dyDescent="0.2">
      <c r="A18" s="27"/>
      <c r="B18" s="27"/>
      <c r="C18" s="27"/>
      <c r="D18" s="90"/>
      <c r="E18" s="27" t="s">
        <v>286</v>
      </c>
      <c r="F18" s="28">
        <v>143859709</v>
      </c>
      <c r="G18" s="88" t="s">
        <v>287</v>
      </c>
      <c r="H18" s="32" t="s">
        <v>288</v>
      </c>
      <c r="I18" s="33">
        <v>7.9690170000000005E-2</v>
      </c>
      <c r="J18" s="34">
        <v>4.0268099999999996E-3</v>
      </c>
      <c r="K18" s="42">
        <v>7.1773879999999998E-2</v>
      </c>
      <c r="L18" s="43">
        <v>3.1036620000000001E-2</v>
      </c>
      <c r="M18" s="41"/>
      <c r="N18" s="223">
        <v>5.5748739999999996E-3</v>
      </c>
      <c r="O18" s="41"/>
      <c r="P18" s="220"/>
    </row>
    <row r="19" spans="1:16" ht="15" x14ac:dyDescent="0.2">
      <c r="A19" s="27"/>
      <c r="B19" s="27"/>
      <c r="C19" s="27"/>
      <c r="D19" s="90"/>
      <c r="E19" s="27" t="s">
        <v>289</v>
      </c>
      <c r="F19" s="28">
        <v>143859734</v>
      </c>
      <c r="G19" s="88" t="s">
        <v>287</v>
      </c>
      <c r="H19" s="32" t="s">
        <v>288</v>
      </c>
      <c r="I19" s="33">
        <v>9.2350829999999995E-2</v>
      </c>
      <c r="J19" s="58">
        <v>2.5081000000000002E-4</v>
      </c>
      <c r="K19" s="42">
        <v>7.8864050000000005E-2</v>
      </c>
      <c r="L19" s="43">
        <v>2.518246E-2</v>
      </c>
      <c r="M19" s="41"/>
      <c r="N19" s="223">
        <v>3.9381799999999999E-4</v>
      </c>
      <c r="O19" s="41"/>
      <c r="P19" s="220"/>
    </row>
    <row r="20" spans="1:16" ht="15" x14ac:dyDescent="0.2">
      <c r="A20" s="27"/>
      <c r="B20" s="27"/>
      <c r="C20" s="27"/>
      <c r="D20" s="90"/>
      <c r="E20" s="27" t="s">
        <v>290</v>
      </c>
      <c r="F20" s="28">
        <v>143859774</v>
      </c>
      <c r="G20" s="88" t="s">
        <v>287</v>
      </c>
      <c r="H20" s="32" t="s">
        <v>288</v>
      </c>
      <c r="I20" s="33">
        <v>8.3032099999999998E-2</v>
      </c>
      <c r="J20" s="58">
        <v>1.8645000000000001E-4</v>
      </c>
      <c r="K20" s="42">
        <v>6.7619990000000005E-2</v>
      </c>
      <c r="L20" s="43">
        <v>3.748742E-2</v>
      </c>
      <c r="M20" s="41"/>
      <c r="N20" s="223">
        <v>5.506515E-3</v>
      </c>
      <c r="O20" s="41"/>
      <c r="P20" s="220"/>
    </row>
    <row r="21" spans="1:16" ht="15" x14ac:dyDescent="0.2">
      <c r="A21" s="27"/>
      <c r="B21" s="27"/>
      <c r="C21" s="27"/>
      <c r="D21" s="90"/>
      <c r="E21" s="27" t="s">
        <v>291</v>
      </c>
      <c r="F21" s="28">
        <v>143859786</v>
      </c>
      <c r="G21" s="88" t="s">
        <v>287</v>
      </c>
      <c r="H21" s="32" t="s">
        <v>288</v>
      </c>
      <c r="I21" s="33">
        <v>8.0532590000000001E-2</v>
      </c>
      <c r="J21" s="34">
        <v>8.5101000000000003E-4</v>
      </c>
      <c r="K21" s="160">
        <v>5.3530969999999997E-2</v>
      </c>
      <c r="L21" s="161">
        <v>0.13565532999999999</v>
      </c>
      <c r="M21" s="41"/>
      <c r="N21" s="223">
        <v>4.6139424999999998E-2</v>
      </c>
      <c r="O21" s="41"/>
      <c r="P21" s="220"/>
    </row>
    <row r="22" spans="1:16" ht="15" x14ac:dyDescent="0.2">
      <c r="A22" s="27"/>
      <c r="B22" s="27"/>
      <c r="C22" s="27"/>
      <c r="D22" s="90"/>
      <c r="E22" s="27" t="s">
        <v>292</v>
      </c>
      <c r="F22" s="28">
        <v>143859895</v>
      </c>
      <c r="G22" s="88" t="s">
        <v>287</v>
      </c>
      <c r="H22" s="32" t="s">
        <v>293</v>
      </c>
      <c r="I22" s="33">
        <v>9.8559480000000005E-2</v>
      </c>
      <c r="J22" s="58">
        <v>2.2830999999999999E-4</v>
      </c>
      <c r="K22" s="160">
        <v>5.5048180000000002E-2</v>
      </c>
      <c r="L22" s="161">
        <v>9.871924E-2</v>
      </c>
      <c r="M22" s="41"/>
      <c r="N22" s="223">
        <v>1.7818065000000001E-2</v>
      </c>
      <c r="O22" s="41"/>
      <c r="P22" s="220"/>
    </row>
    <row r="23" spans="1:16" ht="15" x14ac:dyDescent="0.2">
      <c r="A23" s="27"/>
      <c r="B23" s="27"/>
      <c r="C23" s="27"/>
      <c r="D23" s="90"/>
      <c r="E23" s="27" t="s">
        <v>510</v>
      </c>
      <c r="F23" s="28">
        <v>143859990</v>
      </c>
      <c r="G23" s="88" t="s">
        <v>511</v>
      </c>
      <c r="H23" s="32" t="s">
        <v>512</v>
      </c>
      <c r="I23" s="33">
        <v>9.892629E-2</v>
      </c>
      <c r="J23" s="58">
        <v>1.1194E-4</v>
      </c>
      <c r="K23" s="42">
        <v>7.7303399999999994E-2</v>
      </c>
      <c r="L23" s="43">
        <v>1.0222780000000001E-2</v>
      </c>
      <c r="M23" s="41"/>
      <c r="N23" s="223">
        <v>2.5110800000000002E-3</v>
      </c>
      <c r="O23" s="41"/>
      <c r="P23" s="220"/>
    </row>
    <row r="24" spans="1:16" ht="15" x14ac:dyDescent="0.2">
      <c r="A24" s="229" t="s">
        <v>45</v>
      </c>
      <c r="B24" s="230"/>
      <c r="C24" s="230"/>
      <c r="D24" s="237"/>
      <c r="E24" s="93"/>
      <c r="F24" s="94"/>
      <c r="G24" s="95"/>
      <c r="H24" s="119"/>
      <c r="I24" s="98"/>
      <c r="J24" s="97"/>
      <c r="K24" s="120"/>
      <c r="L24" s="99"/>
      <c r="M24" s="48"/>
      <c r="N24" s="216"/>
      <c r="O24" s="48"/>
      <c r="P24" s="211"/>
    </row>
    <row r="25" spans="1:16" ht="15" x14ac:dyDescent="0.2">
      <c r="A25" s="27">
        <v>6</v>
      </c>
      <c r="B25" s="28">
        <v>30039142</v>
      </c>
      <c r="C25" s="28">
        <v>30039548</v>
      </c>
      <c r="D25" s="87">
        <v>2.1132959999999999E-8</v>
      </c>
      <c r="E25" s="27" t="s">
        <v>513</v>
      </c>
      <c r="F25" s="28">
        <v>30039142</v>
      </c>
      <c r="G25" s="88" t="s">
        <v>497</v>
      </c>
      <c r="H25" s="32" t="s">
        <v>330</v>
      </c>
      <c r="I25" s="33">
        <v>-0.27393869999999998</v>
      </c>
      <c r="J25" s="34">
        <v>5.6683300000000001E-3</v>
      </c>
      <c r="K25" s="35">
        <v>7.01376E-3</v>
      </c>
      <c r="L25" s="36">
        <v>0.95465396999999996</v>
      </c>
      <c r="M25" s="89">
        <v>0</v>
      </c>
      <c r="N25" s="222">
        <v>0.71234260000000005</v>
      </c>
      <c r="O25" s="89">
        <v>0</v>
      </c>
      <c r="P25" s="219"/>
    </row>
    <row r="26" spans="1:16" ht="15" x14ac:dyDescent="0.2">
      <c r="A26" s="27"/>
      <c r="B26" s="28"/>
      <c r="C26" s="28"/>
      <c r="D26" s="90"/>
      <c r="E26" s="27" t="s">
        <v>514</v>
      </c>
      <c r="F26" s="28">
        <v>30039151</v>
      </c>
      <c r="G26" s="88" t="s">
        <v>497</v>
      </c>
      <c r="H26" s="32" t="s">
        <v>330</v>
      </c>
      <c r="I26" s="33">
        <v>-0.22043740000000001</v>
      </c>
      <c r="J26" s="34">
        <v>8.2980999999999992E-3</v>
      </c>
      <c r="K26" s="35">
        <v>-8.2640000000000005E-3</v>
      </c>
      <c r="L26" s="36">
        <v>0.92308201999999995</v>
      </c>
      <c r="M26" s="41"/>
      <c r="N26" s="222">
        <v>0.82761110000000004</v>
      </c>
      <c r="O26" s="41"/>
      <c r="P26" s="219"/>
    </row>
    <row r="27" spans="1:16" ht="15" x14ac:dyDescent="0.2">
      <c r="A27" s="27"/>
      <c r="B27" s="28"/>
      <c r="C27" s="28"/>
      <c r="D27" s="90"/>
      <c r="E27" s="27" t="s">
        <v>515</v>
      </c>
      <c r="F27" s="28">
        <v>30039175</v>
      </c>
      <c r="G27" s="88" t="s">
        <v>497</v>
      </c>
      <c r="H27" s="32" t="s">
        <v>330</v>
      </c>
      <c r="I27" s="33">
        <v>-0.30571609999999999</v>
      </c>
      <c r="J27" s="34">
        <v>7.0622000000000002E-3</v>
      </c>
      <c r="K27" s="35">
        <v>3.970709E-2</v>
      </c>
      <c r="L27" s="36">
        <v>0.74159653999999997</v>
      </c>
      <c r="M27" s="41"/>
      <c r="N27" s="222">
        <v>0.9728928</v>
      </c>
      <c r="O27" s="41"/>
      <c r="P27" s="219"/>
    </row>
    <row r="28" spans="1:16" ht="15" x14ac:dyDescent="0.2">
      <c r="A28" s="27"/>
      <c r="B28" s="28"/>
      <c r="C28" s="28"/>
      <c r="D28" s="90"/>
      <c r="E28" s="27" t="s">
        <v>496</v>
      </c>
      <c r="F28" s="28">
        <v>30039374</v>
      </c>
      <c r="G28" s="88" t="s">
        <v>497</v>
      </c>
      <c r="H28" s="32" t="s">
        <v>330</v>
      </c>
      <c r="I28" s="33">
        <v>-0.2079771</v>
      </c>
      <c r="J28" s="34">
        <v>2.630064E-2</v>
      </c>
      <c r="K28" s="35">
        <v>1.088484E-2</v>
      </c>
      <c r="L28" s="36">
        <v>0.91099772999999995</v>
      </c>
      <c r="M28" s="41"/>
      <c r="N28" s="222">
        <v>0.91264639999999997</v>
      </c>
      <c r="O28" s="41"/>
      <c r="P28" s="219"/>
    </row>
    <row r="29" spans="1:16" ht="15" x14ac:dyDescent="0.2">
      <c r="A29" s="27"/>
      <c r="B29" s="28"/>
      <c r="C29" s="28"/>
      <c r="D29" s="90"/>
      <c r="E29" s="27" t="s">
        <v>498</v>
      </c>
      <c r="F29" s="28">
        <v>30039376</v>
      </c>
      <c r="G29" s="88" t="s">
        <v>497</v>
      </c>
      <c r="H29" s="32" t="s">
        <v>330</v>
      </c>
      <c r="I29" s="33">
        <v>-0.20929809999999999</v>
      </c>
      <c r="J29" s="34">
        <v>1.561774E-2</v>
      </c>
      <c r="K29" s="35">
        <v>2.3443820000000001E-2</v>
      </c>
      <c r="L29" s="36">
        <v>0.83643248000000003</v>
      </c>
      <c r="M29" s="41"/>
      <c r="N29" s="222">
        <v>0.92660920000000002</v>
      </c>
      <c r="O29" s="41"/>
      <c r="P29" s="219"/>
    </row>
    <row r="30" spans="1:16" ht="15" x14ac:dyDescent="0.2">
      <c r="A30" s="27"/>
      <c r="B30" s="28"/>
      <c r="C30" s="28"/>
      <c r="D30" s="90"/>
      <c r="E30" s="27" t="s">
        <v>499</v>
      </c>
      <c r="F30" s="28">
        <v>30039380</v>
      </c>
      <c r="G30" s="88" t="s">
        <v>497</v>
      </c>
      <c r="H30" s="32" t="s">
        <v>330</v>
      </c>
      <c r="I30" s="33">
        <v>-0.1498767</v>
      </c>
      <c r="J30" s="34">
        <v>7.7746300000000003E-3</v>
      </c>
      <c r="K30" s="35">
        <v>1.513916E-2</v>
      </c>
      <c r="L30" s="36">
        <v>0.84958365000000002</v>
      </c>
      <c r="M30" s="41"/>
      <c r="N30" s="222">
        <v>0.90129510000000002</v>
      </c>
      <c r="O30" s="41"/>
      <c r="P30" s="219"/>
    </row>
    <row r="31" spans="1:16" ht="15" x14ac:dyDescent="0.2">
      <c r="A31" s="27"/>
      <c r="B31" s="28"/>
      <c r="C31" s="28"/>
      <c r="D31" s="90"/>
      <c r="E31" s="27" t="s">
        <v>500</v>
      </c>
      <c r="F31" s="28">
        <v>30039403</v>
      </c>
      <c r="G31" s="88" t="s">
        <v>497</v>
      </c>
      <c r="H31" s="32" t="s">
        <v>330</v>
      </c>
      <c r="I31" s="33">
        <v>-0.29056949999999998</v>
      </c>
      <c r="J31" s="34">
        <v>1.0883E-2</v>
      </c>
      <c r="K31" s="35">
        <v>8.0079719999999993E-2</v>
      </c>
      <c r="L31" s="36">
        <v>0.47590702000000001</v>
      </c>
      <c r="M31" s="41"/>
      <c r="N31" s="222">
        <v>0.62928459999999997</v>
      </c>
      <c r="O31" s="41"/>
      <c r="P31" s="219"/>
    </row>
    <row r="32" spans="1:16" ht="15" x14ac:dyDescent="0.2">
      <c r="A32" s="27"/>
      <c r="B32" s="28"/>
      <c r="C32" s="28"/>
      <c r="D32" s="90"/>
      <c r="E32" s="27" t="s">
        <v>501</v>
      </c>
      <c r="F32" s="28">
        <v>30039408</v>
      </c>
      <c r="G32" s="88" t="s">
        <v>497</v>
      </c>
      <c r="H32" s="32" t="s">
        <v>330</v>
      </c>
      <c r="I32" s="33">
        <v>-0.31676290000000001</v>
      </c>
      <c r="J32" s="34">
        <v>1.0847330000000001E-2</v>
      </c>
      <c r="K32" s="35">
        <v>2.704372E-2</v>
      </c>
      <c r="L32" s="36">
        <v>0.84787449000000004</v>
      </c>
      <c r="M32" s="41"/>
      <c r="N32" s="222">
        <v>0.95523420000000003</v>
      </c>
      <c r="O32" s="41"/>
      <c r="P32" s="219"/>
    </row>
    <row r="33" spans="1:16" ht="15" x14ac:dyDescent="0.2">
      <c r="A33" s="27"/>
      <c r="B33" s="28"/>
      <c r="C33" s="28"/>
      <c r="D33" s="90"/>
      <c r="E33" s="27" t="s">
        <v>502</v>
      </c>
      <c r="F33" s="28">
        <v>30039432</v>
      </c>
      <c r="G33" s="88" t="s">
        <v>497</v>
      </c>
      <c r="H33" s="32" t="s">
        <v>330</v>
      </c>
      <c r="I33" s="33">
        <v>-0.32600249999999997</v>
      </c>
      <c r="J33" s="34">
        <v>1.229978E-2</v>
      </c>
      <c r="K33" s="35">
        <v>-3.5845299999999997E-2</v>
      </c>
      <c r="L33" s="36">
        <v>0.79554473999999997</v>
      </c>
      <c r="M33" s="41"/>
      <c r="N33" s="222">
        <v>0.43930380000000002</v>
      </c>
      <c r="O33" s="41"/>
      <c r="P33" s="219"/>
    </row>
    <row r="34" spans="1:16" ht="15" x14ac:dyDescent="0.2">
      <c r="A34" s="27"/>
      <c r="B34" s="28"/>
      <c r="C34" s="28"/>
      <c r="D34" s="90"/>
      <c r="E34" s="27" t="s">
        <v>503</v>
      </c>
      <c r="F34" s="28">
        <v>30039435</v>
      </c>
      <c r="G34" s="88" t="s">
        <v>497</v>
      </c>
      <c r="H34" s="32" t="s">
        <v>330</v>
      </c>
      <c r="I34" s="33">
        <v>-0.30491649999999998</v>
      </c>
      <c r="J34" s="34">
        <v>1.387118E-2</v>
      </c>
      <c r="K34" s="35">
        <v>1.026844E-2</v>
      </c>
      <c r="L34" s="36">
        <v>0.93983581999999999</v>
      </c>
      <c r="M34" s="41"/>
      <c r="N34" s="222">
        <v>0.6895578</v>
      </c>
      <c r="O34" s="41"/>
      <c r="P34" s="219"/>
    </row>
    <row r="35" spans="1:16" ht="15" x14ac:dyDescent="0.2">
      <c r="A35" s="27"/>
      <c r="B35" s="28"/>
      <c r="C35" s="28"/>
      <c r="D35" s="90"/>
      <c r="E35" s="27" t="s">
        <v>504</v>
      </c>
      <c r="F35" s="28">
        <v>30039442</v>
      </c>
      <c r="G35" s="88" t="s">
        <v>497</v>
      </c>
      <c r="H35" s="32" t="s">
        <v>330</v>
      </c>
      <c r="I35" s="33">
        <v>-0.3308777</v>
      </c>
      <c r="J35" s="34">
        <v>9.4144199999999997E-3</v>
      </c>
      <c r="K35" s="35">
        <v>-2.86006E-2</v>
      </c>
      <c r="L35" s="36">
        <v>0.83922028999999998</v>
      </c>
      <c r="M35" s="41"/>
      <c r="N35" s="222">
        <v>0.49923729999999999</v>
      </c>
      <c r="O35" s="41"/>
      <c r="P35" s="219"/>
    </row>
    <row r="36" spans="1:16" ht="15" x14ac:dyDescent="0.2">
      <c r="A36" s="27"/>
      <c r="B36" s="28"/>
      <c r="C36" s="28"/>
      <c r="D36" s="90"/>
      <c r="E36" s="27" t="s">
        <v>505</v>
      </c>
      <c r="F36" s="28">
        <v>30039466</v>
      </c>
      <c r="G36" s="88" t="s">
        <v>497</v>
      </c>
      <c r="H36" s="32" t="s">
        <v>330</v>
      </c>
      <c r="I36" s="33">
        <v>-0.134438</v>
      </c>
      <c r="J36" s="34">
        <v>3.0340280000000001E-2</v>
      </c>
      <c r="K36" s="35">
        <v>-3.4289999999999999E-4</v>
      </c>
      <c r="L36" s="36">
        <v>0.99643700999999996</v>
      </c>
      <c r="M36" s="41"/>
      <c r="N36" s="222">
        <v>0.69663459999999999</v>
      </c>
      <c r="O36" s="41"/>
      <c r="P36" s="219"/>
    </row>
    <row r="37" spans="1:16" ht="15" x14ac:dyDescent="0.2">
      <c r="A37" s="27"/>
      <c r="B37" s="28"/>
      <c r="C37" s="28"/>
      <c r="D37" s="90"/>
      <c r="E37" s="27" t="s">
        <v>506</v>
      </c>
      <c r="F37" s="28">
        <v>30039476</v>
      </c>
      <c r="G37" s="88" t="s">
        <v>497</v>
      </c>
      <c r="H37" s="32" t="s">
        <v>330</v>
      </c>
      <c r="I37" s="33">
        <v>-0.22889580000000001</v>
      </c>
      <c r="J37" s="34">
        <v>1.5900959999999999E-2</v>
      </c>
      <c r="K37" s="35">
        <v>-1.23915E-2</v>
      </c>
      <c r="L37" s="36">
        <v>0.91397101999999997</v>
      </c>
      <c r="M37" s="41"/>
      <c r="N37" s="222">
        <v>0.69813199999999997</v>
      </c>
      <c r="O37" s="41"/>
      <c r="P37" s="219"/>
    </row>
    <row r="38" spans="1:16" ht="15" x14ac:dyDescent="0.2">
      <c r="A38" s="27"/>
      <c r="B38" s="28"/>
      <c r="C38" s="28"/>
      <c r="D38" s="90"/>
      <c r="E38" s="27" t="s">
        <v>507</v>
      </c>
      <c r="F38" s="28">
        <v>30039524</v>
      </c>
      <c r="G38" s="88" t="s">
        <v>497</v>
      </c>
      <c r="H38" s="32" t="s">
        <v>330</v>
      </c>
      <c r="I38" s="33">
        <v>-0.11998789999999999</v>
      </c>
      <c r="J38" s="34">
        <v>3.4734830000000001E-2</v>
      </c>
      <c r="K38" s="35">
        <v>1.8733530000000002E-2</v>
      </c>
      <c r="L38" s="36">
        <v>0.73306362999999997</v>
      </c>
      <c r="M38" s="41"/>
      <c r="N38" s="222">
        <v>0.78757379999999999</v>
      </c>
      <c r="O38" s="41"/>
      <c r="P38" s="219"/>
    </row>
    <row r="39" spans="1:16" ht="15" x14ac:dyDescent="0.2">
      <c r="A39" s="27"/>
      <c r="B39" s="28"/>
      <c r="C39" s="28"/>
      <c r="D39" s="90"/>
      <c r="E39" s="27" t="s">
        <v>508</v>
      </c>
      <c r="F39" s="28">
        <v>30039548</v>
      </c>
      <c r="G39" s="88" t="s">
        <v>497</v>
      </c>
      <c r="H39" s="32" t="s">
        <v>330</v>
      </c>
      <c r="I39" s="33">
        <v>-0.105152</v>
      </c>
      <c r="J39" s="34">
        <v>3.7968830000000002E-2</v>
      </c>
      <c r="K39" s="35">
        <v>9.8965100000000007E-3</v>
      </c>
      <c r="L39" s="36">
        <v>0.82408199000000004</v>
      </c>
      <c r="M39" s="41"/>
      <c r="N39" s="222">
        <v>0.43795200000000001</v>
      </c>
      <c r="O39" s="41"/>
      <c r="P39" s="219"/>
    </row>
    <row r="40" spans="1:16" ht="15" x14ac:dyDescent="0.2">
      <c r="A40" s="27">
        <v>6</v>
      </c>
      <c r="B40" s="28">
        <v>31650786</v>
      </c>
      <c r="C40" s="28">
        <v>31651291</v>
      </c>
      <c r="D40" s="87">
        <v>1.09327E-7</v>
      </c>
      <c r="E40" s="27" t="s">
        <v>405</v>
      </c>
      <c r="F40" s="28">
        <v>31650786</v>
      </c>
      <c r="G40" s="144"/>
      <c r="H40" s="140"/>
      <c r="I40" s="33">
        <v>0.13151097</v>
      </c>
      <c r="J40" s="34">
        <v>3.9984079999999998E-2</v>
      </c>
      <c r="K40" s="35">
        <v>5.0580670000000001E-2</v>
      </c>
      <c r="L40" s="36">
        <v>0.4313459</v>
      </c>
      <c r="M40" s="89">
        <v>0</v>
      </c>
      <c r="N40" s="222">
        <v>0.36225458999999999</v>
      </c>
      <c r="O40" s="89">
        <v>0</v>
      </c>
      <c r="P40" s="219"/>
    </row>
    <row r="41" spans="1:16" ht="15" x14ac:dyDescent="0.2">
      <c r="A41" s="27"/>
      <c r="B41" s="27"/>
      <c r="C41" s="27"/>
      <c r="D41" s="90"/>
      <c r="E41" s="27" t="s">
        <v>406</v>
      </c>
      <c r="F41" s="28">
        <v>31650790</v>
      </c>
      <c r="G41" s="144"/>
      <c r="H41" s="140"/>
      <c r="I41" s="33">
        <v>0.11211453</v>
      </c>
      <c r="J41" s="34">
        <v>4.4255650000000001E-2</v>
      </c>
      <c r="K41" s="35">
        <v>5.603023E-2</v>
      </c>
      <c r="L41" s="36">
        <v>0.33063348999999997</v>
      </c>
      <c r="M41" s="41"/>
      <c r="N41" s="222">
        <v>0.22015656</v>
      </c>
      <c r="O41" s="41"/>
      <c r="P41" s="219"/>
    </row>
    <row r="42" spans="1:16" ht="15" x14ac:dyDescent="0.2">
      <c r="A42" s="27"/>
      <c r="B42" s="27"/>
      <c r="C42" s="27"/>
      <c r="D42" s="90"/>
      <c r="E42" s="27" t="s">
        <v>407</v>
      </c>
      <c r="F42" s="28">
        <v>31650808</v>
      </c>
      <c r="G42" s="144"/>
      <c r="H42" s="140"/>
      <c r="I42" s="33">
        <v>0.13214200000000001</v>
      </c>
      <c r="J42" s="34">
        <v>3.7245830000000001E-2</v>
      </c>
      <c r="K42" s="35">
        <v>5.8916969999999999E-2</v>
      </c>
      <c r="L42" s="36">
        <v>0.35219358000000001</v>
      </c>
      <c r="M42" s="41"/>
      <c r="N42" s="222">
        <v>0.18350456000000001</v>
      </c>
      <c r="O42" s="41"/>
      <c r="P42" s="219"/>
    </row>
    <row r="43" spans="1:16" ht="15" x14ac:dyDescent="0.2">
      <c r="A43" s="27"/>
      <c r="B43" s="27"/>
      <c r="C43" s="27"/>
      <c r="D43" s="90"/>
      <c r="E43" s="27" t="s">
        <v>408</v>
      </c>
      <c r="F43" s="28">
        <v>31650835</v>
      </c>
      <c r="G43" s="144"/>
      <c r="H43" s="140"/>
      <c r="I43" s="36">
        <v>7.1071869999999995E-2</v>
      </c>
      <c r="J43" s="61">
        <v>7.4708670000000005E-2</v>
      </c>
      <c r="K43" s="35">
        <v>3.8866989999999997E-2</v>
      </c>
      <c r="L43" s="36">
        <v>0.36726903</v>
      </c>
      <c r="M43" s="41"/>
      <c r="N43" s="222">
        <v>0.35263379</v>
      </c>
      <c r="O43" s="41"/>
      <c r="P43" s="219"/>
    </row>
    <row r="44" spans="1:16" ht="15" x14ac:dyDescent="0.2">
      <c r="A44" s="27"/>
      <c r="B44" s="27"/>
      <c r="C44" s="27"/>
      <c r="D44" s="90"/>
      <c r="E44" s="27" t="s">
        <v>409</v>
      </c>
      <c r="F44" s="28">
        <v>31650850</v>
      </c>
      <c r="G44" s="144"/>
      <c r="H44" s="140"/>
      <c r="I44" s="36">
        <v>9.7069559999999999E-2</v>
      </c>
      <c r="J44" s="61">
        <v>9.0912430000000002E-2</v>
      </c>
      <c r="K44" s="35">
        <v>4.7007859999999999E-2</v>
      </c>
      <c r="L44" s="36">
        <v>0.41014725000000002</v>
      </c>
      <c r="M44" s="41"/>
      <c r="N44" s="222">
        <v>0.30392448999999999</v>
      </c>
      <c r="O44" s="41"/>
      <c r="P44" s="219"/>
    </row>
    <row r="45" spans="1:16" ht="15" x14ac:dyDescent="0.2">
      <c r="A45" s="27"/>
      <c r="B45" s="27"/>
      <c r="C45" s="27"/>
      <c r="D45" s="90"/>
      <c r="E45" s="27" t="s">
        <v>410</v>
      </c>
      <c r="F45" s="28">
        <v>31650916</v>
      </c>
      <c r="G45" s="144"/>
      <c r="H45" s="140"/>
      <c r="I45" s="33">
        <v>0.14225902000000001</v>
      </c>
      <c r="J45" s="34">
        <v>3.0855649999999998E-2</v>
      </c>
      <c r="K45" s="35">
        <v>5.218594E-2</v>
      </c>
      <c r="L45" s="36">
        <v>0.41415174999999999</v>
      </c>
      <c r="M45" s="41"/>
      <c r="N45" s="222">
        <v>0.27127584999999999</v>
      </c>
      <c r="O45" s="41"/>
      <c r="P45" s="219"/>
    </row>
    <row r="46" spans="1:16" ht="15" x14ac:dyDescent="0.2">
      <c r="A46" s="27"/>
      <c r="B46" s="27"/>
      <c r="C46" s="27"/>
      <c r="D46" s="90"/>
      <c r="E46" s="27" t="s">
        <v>411</v>
      </c>
      <c r="F46" s="28">
        <v>31650930</v>
      </c>
      <c r="G46" s="144"/>
      <c r="H46" s="140"/>
      <c r="I46" s="36">
        <v>8.859467E-2</v>
      </c>
      <c r="J46" s="61">
        <v>5.4712719999999999E-2</v>
      </c>
      <c r="K46" s="35">
        <v>3.7095860000000001E-2</v>
      </c>
      <c r="L46" s="36">
        <v>0.37456612</v>
      </c>
      <c r="M46" s="41"/>
      <c r="N46" s="222">
        <v>0.24434665</v>
      </c>
      <c r="O46" s="41"/>
      <c r="P46" s="219"/>
    </row>
    <row r="47" spans="1:16" ht="15" x14ac:dyDescent="0.2">
      <c r="A47" s="27"/>
      <c r="B47" s="27"/>
      <c r="C47" s="27"/>
      <c r="D47" s="90"/>
      <c r="E47" s="27" t="s">
        <v>412</v>
      </c>
      <c r="F47" s="28">
        <v>31651020</v>
      </c>
      <c r="G47" s="144"/>
      <c r="H47" s="140"/>
      <c r="I47" s="33">
        <v>0.13907723999999999</v>
      </c>
      <c r="J47" s="34">
        <v>1.9446060000000001E-2</v>
      </c>
      <c r="K47" s="35">
        <v>5.8466770000000001E-2</v>
      </c>
      <c r="L47" s="36">
        <v>0.28127242000000002</v>
      </c>
      <c r="M47" s="41"/>
      <c r="N47" s="222">
        <v>0.14993898</v>
      </c>
      <c r="O47" s="41"/>
      <c r="P47" s="219"/>
    </row>
    <row r="48" spans="1:16" ht="15" x14ac:dyDescent="0.2">
      <c r="A48" s="27"/>
      <c r="B48" s="27"/>
      <c r="C48" s="27"/>
      <c r="D48" s="90"/>
      <c r="E48" s="27" t="s">
        <v>413</v>
      </c>
      <c r="F48" s="28">
        <v>31651029</v>
      </c>
      <c r="G48" s="144"/>
      <c r="H48" s="140"/>
      <c r="I48" s="33">
        <v>0.15020953000000001</v>
      </c>
      <c r="J48" s="34">
        <v>3.4229219999999998E-2</v>
      </c>
      <c r="K48" s="35">
        <v>4.9368780000000001E-2</v>
      </c>
      <c r="L48" s="36">
        <v>0.46102035000000002</v>
      </c>
      <c r="M48" s="41"/>
      <c r="N48" s="222">
        <v>0.39205160999999999</v>
      </c>
      <c r="O48" s="41"/>
      <c r="P48" s="219"/>
    </row>
    <row r="49" spans="1:16" ht="15" x14ac:dyDescent="0.2">
      <c r="A49" s="27"/>
      <c r="B49" s="27"/>
      <c r="C49" s="27"/>
      <c r="D49" s="90"/>
      <c r="E49" s="27" t="s">
        <v>414</v>
      </c>
      <c r="F49" s="28">
        <v>31651059</v>
      </c>
      <c r="G49" s="144"/>
      <c r="H49" s="140"/>
      <c r="I49" s="36">
        <v>5.9331630000000003E-2</v>
      </c>
      <c r="J49" s="61">
        <v>6.1697099999999998E-2</v>
      </c>
      <c r="K49" s="35">
        <v>2.4354279999999999E-2</v>
      </c>
      <c r="L49" s="36">
        <v>0.40653359</v>
      </c>
      <c r="M49" s="41"/>
      <c r="N49" s="222">
        <v>0.25932314000000001</v>
      </c>
      <c r="O49" s="41"/>
      <c r="P49" s="219"/>
    </row>
    <row r="50" spans="1:16" ht="15" x14ac:dyDescent="0.2">
      <c r="A50" s="27"/>
      <c r="B50" s="27"/>
      <c r="C50" s="27"/>
      <c r="D50" s="90"/>
      <c r="E50" s="27" t="s">
        <v>415</v>
      </c>
      <c r="F50" s="28">
        <v>31651070</v>
      </c>
      <c r="G50" s="144"/>
      <c r="H50" s="140"/>
      <c r="I50" s="33">
        <v>6.9655919999999996E-2</v>
      </c>
      <c r="J50" s="34">
        <v>1.539364E-2</v>
      </c>
      <c r="K50" s="35">
        <v>9.6287000000000005E-3</v>
      </c>
      <c r="L50" s="36">
        <v>0.76410350000000005</v>
      </c>
      <c r="M50" s="41"/>
      <c r="N50" s="222">
        <v>0.52716295999999996</v>
      </c>
      <c r="O50" s="41"/>
      <c r="P50" s="219"/>
    </row>
    <row r="51" spans="1:16" ht="15" x14ac:dyDescent="0.2">
      <c r="A51" s="27"/>
      <c r="B51" s="27"/>
      <c r="C51" s="27"/>
      <c r="D51" s="90"/>
      <c r="E51" s="27" t="s">
        <v>416</v>
      </c>
      <c r="F51" s="28">
        <v>31651094</v>
      </c>
      <c r="G51" s="144"/>
      <c r="H51" s="140"/>
      <c r="I51" s="33">
        <v>8.2172129999999996E-2</v>
      </c>
      <c r="J51" s="34">
        <v>1.19033E-2</v>
      </c>
      <c r="K51" s="35">
        <v>2.532396E-2</v>
      </c>
      <c r="L51" s="36">
        <v>0.43230783</v>
      </c>
      <c r="M51" s="41"/>
      <c r="N51" s="222">
        <v>0.26583901999999998</v>
      </c>
      <c r="O51" s="41"/>
      <c r="P51" s="219"/>
    </row>
    <row r="52" spans="1:16" ht="15" x14ac:dyDescent="0.2">
      <c r="A52" s="27"/>
      <c r="B52" s="27"/>
      <c r="C52" s="27"/>
      <c r="D52" s="90"/>
      <c r="E52" s="27" t="s">
        <v>417</v>
      </c>
      <c r="F52" s="28">
        <v>31651151</v>
      </c>
      <c r="G52" s="144"/>
      <c r="H52" s="140"/>
      <c r="I52" s="33">
        <v>0.14389560000000001</v>
      </c>
      <c r="J52" s="34">
        <v>2.0964759999999999E-2</v>
      </c>
      <c r="K52" s="35">
        <v>6.5923750000000003E-2</v>
      </c>
      <c r="L52" s="36">
        <v>0.28919072000000001</v>
      </c>
      <c r="M52" s="41"/>
      <c r="N52" s="222">
        <v>0.21785935000000001</v>
      </c>
      <c r="O52" s="41"/>
      <c r="P52" s="219"/>
    </row>
    <row r="53" spans="1:16" ht="15" x14ac:dyDescent="0.2">
      <c r="A53" s="27"/>
      <c r="B53" s="27"/>
      <c r="C53" s="27"/>
      <c r="D53" s="90"/>
      <c r="E53" s="27" t="s">
        <v>418</v>
      </c>
      <c r="F53" s="28">
        <v>31651158</v>
      </c>
      <c r="G53" s="144"/>
      <c r="H53" s="140"/>
      <c r="I53" s="33">
        <v>0.14569823000000001</v>
      </c>
      <c r="J53" s="34">
        <v>1.562935E-2</v>
      </c>
      <c r="K53" s="35">
        <v>7.0311349999999995E-2</v>
      </c>
      <c r="L53" s="36">
        <v>0.24871984999999999</v>
      </c>
      <c r="M53" s="41"/>
      <c r="N53" s="222">
        <v>0.24871312000000001</v>
      </c>
      <c r="O53" s="41"/>
      <c r="P53" s="219"/>
    </row>
    <row r="54" spans="1:16" ht="15" x14ac:dyDescent="0.2">
      <c r="A54" s="27"/>
      <c r="B54" s="27"/>
      <c r="C54" s="27"/>
      <c r="D54" s="90"/>
      <c r="E54" s="27" t="s">
        <v>419</v>
      </c>
      <c r="F54" s="28">
        <v>31651249</v>
      </c>
      <c r="G54" s="144"/>
      <c r="H54" s="140"/>
      <c r="I54" s="33">
        <v>0.13612034000000001</v>
      </c>
      <c r="J54" s="34">
        <v>3.4397450000000003E-2</v>
      </c>
      <c r="K54" s="35">
        <v>0.1073814</v>
      </c>
      <c r="L54" s="36">
        <v>0.12667780000000001</v>
      </c>
      <c r="M54" s="41"/>
      <c r="N54" s="222">
        <v>0.14490649</v>
      </c>
      <c r="O54" s="41"/>
      <c r="P54" s="219"/>
    </row>
    <row r="55" spans="1:16" ht="15" x14ac:dyDescent="0.2">
      <c r="A55" s="27"/>
      <c r="B55" s="27"/>
      <c r="C55" s="27"/>
      <c r="D55" s="90"/>
      <c r="E55" s="27" t="s">
        <v>420</v>
      </c>
      <c r="F55" s="28">
        <v>31651278</v>
      </c>
      <c r="G55" s="144"/>
      <c r="H55" s="140"/>
      <c r="I55" s="33">
        <v>0.14193093000000001</v>
      </c>
      <c r="J55" s="34">
        <v>2.7427100000000002E-3</v>
      </c>
      <c r="K55" s="35">
        <v>5.0136119999999999E-2</v>
      </c>
      <c r="L55" s="36">
        <v>0.26732252000000001</v>
      </c>
      <c r="M55" s="41"/>
      <c r="N55" s="222">
        <v>9.7633990000000004E-2</v>
      </c>
      <c r="O55" s="41"/>
      <c r="P55" s="219"/>
    </row>
    <row r="56" spans="1:16" ht="15" x14ac:dyDescent="0.2">
      <c r="A56" s="27"/>
      <c r="B56" s="27"/>
      <c r="C56" s="27"/>
      <c r="D56" s="90"/>
      <c r="E56" s="27" t="s">
        <v>421</v>
      </c>
      <c r="F56" s="28">
        <v>31651283</v>
      </c>
      <c r="G56" s="144"/>
      <c r="H56" s="140"/>
      <c r="I56" s="33">
        <v>6.5074610000000005E-2</v>
      </c>
      <c r="J56" s="34">
        <v>8.0163200000000004E-3</v>
      </c>
      <c r="K56" s="35">
        <v>1.9276660000000001E-2</v>
      </c>
      <c r="L56" s="36">
        <v>0.49064526000000003</v>
      </c>
      <c r="M56" s="41"/>
      <c r="N56" s="222">
        <v>0.37108606</v>
      </c>
      <c r="O56" s="41"/>
      <c r="P56" s="219"/>
    </row>
    <row r="57" spans="1:16" ht="15" x14ac:dyDescent="0.2">
      <c r="A57" s="27"/>
      <c r="B57" s="28"/>
      <c r="C57" s="27"/>
      <c r="D57" s="90"/>
      <c r="E57" s="27" t="s">
        <v>422</v>
      </c>
      <c r="F57" s="28">
        <v>31651291</v>
      </c>
      <c r="G57" s="144"/>
      <c r="H57" s="140"/>
      <c r="I57" s="33">
        <v>0.12026594</v>
      </c>
      <c r="J57" s="34">
        <v>3.4631599999999998E-3</v>
      </c>
      <c r="K57" s="35">
        <v>4.1041349999999997E-2</v>
      </c>
      <c r="L57" s="36">
        <v>0.32781960999999998</v>
      </c>
      <c r="M57" s="41"/>
      <c r="N57" s="222">
        <v>0.31335004999999999</v>
      </c>
      <c r="O57" s="41"/>
      <c r="P57" s="219"/>
    </row>
    <row r="58" spans="1:16" ht="15" x14ac:dyDescent="0.2">
      <c r="A58" s="27">
        <v>8</v>
      </c>
      <c r="B58" s="28">
        <v>143859669</v>
      </c>
      <c r="C58" s="28">
        <v>143859990</v>
      </c>
      <c r="D58" s="87">
        <v>2.6302700000000001E-8</v>
      </c>
      <c r="E58" s="27" t="s">
        <v>509</v>
      </c>
      <c r="F58" s="28">
        <v>143859669</v>
      </c>
      <c r="G58" s="88" t="s">
        <v>287</v>
      </c>
      <c r="H58" s="32" t="s">
        <v>288</v>
      </c>
      <c r="I58" s="33">
        <v>0.14847146</v>
      </c>
      <c r="J58" s="58">
        <v>4.7136999999999998E-4</v>
      </c>
      <c r="K58" s="35">
        <v>0.10573943</v>
      </c>
      <c r="L58" s="36">
        <v>5.0213550000000003E-2</v>
      </c>
      <c r="M58" s="37">
        <f>2/7</f>
        <v>0.2857142857142857</v>
      </c>
      <c r="N58" s="223">
        <v>4.608928E-3</v>
      </c>
      <c r="O58" s="89">
        <v>1</v>
      </c>
      <c r="P58" s="220"/>
    </row>
    <row r="59" spans="1:16" ht="15" x14ac:dyDescent="0.2">
      <c r="A59" s="27"/>
      <c r="B59" s="27"/>
      <c r="C59" s="27"/>
      <c r="D59" s="90"/>
      <c r="E59" s="27" t="s">
        <v>286</v>
      </c>
      <c r="F59" s="28">
        <v>143859709</v>
      </c>
      <c r="G59" s="88" t="s">
        <v>287</v>
      </c>
      <c r="H59" s="32" t="s">
        <v>288</v>
      </c>
      <c r="I59" s="33">
        <v>9.5100959999999998E-2</v>
      </c>
      <c r="J59" s="34">
        <v>1.787263E-2</v>
      </c>
      <c r="K59" s="42">
        <v>0.10843839</v>
      </c>
      <c r="L59" s="43">
        <v>2.9358479999999999E-2</v>
      </c>
      <c r="M59" s="41"/>
      <c r="N59" s="223">
        <v>1.7455700000000001E-3</v>
      </c>
      <c r="O59" s="41"/>
      <c r="P59" s="220"/>
    </row>
    <row r="60" spans="1:16" ht="15" x14ac:dyDescent="0.2">
      <c r="A60" s="27"/>
      <c r="B60" s="27"/>
      <c r="C60" s="27"/>
      <c r="D60" s="90"/>
      <c r="E60" s="27" t="s">
        <v>289</v>
      </c>
      <c r="F60" s="28">
        <v>143859734</v>
      </c>
      <c r="G60" s="88" t="s">
        <v>287</v>
      </c>
      <c r="H60" s="32" t="s">
        <v>288</v>
      </c>
      <c r="I60" s="33">
        <v>0.11978828</v>
      </c>
      <c r="J60" s="34">
        <v>1.1936399999999999E-3</v>
      </c>
      <c r="K60" s="35">
        <v>9.8101999999999995E-2</v>
      </c>
      <c r="L60" s="36">
        <v>7.3635530000000005E-2</v>
      </c>
      <c r="M60" s="41"/>
      <c r="N60" s="223">
        <v>1.3877990000000001E-3</v>
      </c>
      <c r="O60" s="41"/>
      <c r="P60" s="220"/>
    </row>
    <row r="61" spans="1:16" ht="15" x14ac:dyDescent="0.2">
      <c r="A61" s="27"/>
      <c r="B61" s="27"/>
      <c r="C61" s="27"/>
      <c r="D61" s="90"/>
      <c r="E61" s="27" t="s">
        <v>290</v>
      </c>
      <c r="F61" s="28">
        <v>143859774</v>
      </c>
      <c r="G61" s="88" t="s">
        <v>287</v>
      </c>
      <c r="H61" s="32" t="s">
        <v>288</v>
      </c>
      <c r="I61" s="33">
        <v>0.11434071</v>
      </c>
      <c r="J61" s="58">
        <v>4.8404999999999998E-4</v>
      </c>
      <c r="K61" s="42">
        <v>0.10703707</v>
      </c>
      <c r="L61" s="43">
        <v>2.5902270000000002E-2</v>
      </c>
      <c r="M61" s="41"/>
      <c r="N61" s="215">
        <v>3.8646200000000001E-4</v>
      </c>
      <c r="O61" s="41"/>
      <c r="P61" s="212"/>
    </row>
    <row r="62" spans="1:16" ht="15" x14ac:dyDescent="0.2">
      <c r="A62" s="27"/>
      <c r="B62" s="27"/>
      <c r="C62" s="27"/>
      <c r="D62" s="90"/>
      <c r="E62" s="27" t="s">
        <v>291</v>
      </c>
      <c r="F62" s="28">
        <v>143859786</v>
      </c>
      <c r="G62" s="88" t="s">
        <v>287</v>
      </c>
      <c r="H62" s="32" t="s">
        <v>288</v>
      </c>
      <c r="I62" s="33">
        <v>0.11193879</v>
      </c>
      <c r="J62" s="34">
        <v>2.34177E-3</v>
      </c>
      <c r="K62" s="35">
        <v>6.024728E-2</v>
      </c>
      <c r="L62" s="36">
        <v>0.28136960999999999</v>
      </c>
      <c r="M62" s="41"/>
      <c r="N62" s="223">
        <v>3.7640660999999999E-2</v>
      </c>
      <c r="O62" s="41"/>
      <c r="P62" s="220"/>
    </row>
    <row r="63" spans="1:16" ht="15" x14ac:dyDescent="0.2">
      <c r="A63" s="27"/>
      <c r="B63" s="27"/>
      <c r="C63" s="27"/>
      <c r="D63" s="90"/>
      <c r="E63" s="27" t="s">
        <v>292</v>
      </c>
      <c r="F63" s="28">
        <v>143859895</v>
      </c>
      <c r="G63" s="88" t="s">
        <v>287</v>
      </c>
      <c r="H63" s="32" t="s">
        <v>293</v>
      </c>
      <c r="I63" s="33">
        <v>0.11702733</v>
      </c>
      <c r="J63" s="34">
        <v>2.9750800000000002E-3</v>
      </c>
      <c r="K63" s="35">
        <v>6.7061419999999997E-2</v>
      </c>
      <c r="L63" s="36">
        <v>0.18425211999999999</v>
      </c>
      <c r="M63" s="41"/>
      <c r="N63" s="223">
        <v>2.7731959999999999E-3</v>
      </c>
      <c r="O63" s="41"/>
      <c r="P63" s="220"/>
    </row>
    <row r="64" spans="1:16" ht="15" x14ac:dyDescent="0.2">
      <c r="A64" s="62"/>
      <c r="B64" s="62"/>
      <c r="C64" s="62"/>
      <c r="D64" s="100"/>
      <c r="E64" s="62" t="s">
        <v>510</v>
      </c>
      <c r="F64" s="65">
        <v>143859990</v>
      </c>
      <c r="G64" s="101" t="s">
        <v>511</v>
      </c>
      <c r="H64" s="67" t="s">
        <v>512</v>
      </c>
      <c r="I64" s="68">
        <v>0.10098577</v>
      </c>
      <c r="J64" s="69">
        <v>6.1726699999999999E-3</v>
      </c>
      <c r="K64" s="70">
        <v>7.3789720000000003E-2</v>
      </c>
      <c r="L64" s="71">
        <v>0.10140331</v>
      </c>
      <c r="M64" s="72"/>
      <c r="N64" s="225">
        <v>6.5261149999999999E-3</v>
      </c>
      <c r="O64" s="72"/>
      <c r="P64" s="220"/>
    </row>
    <row r="65" spans="1:15" ht="15" x14ac:dyDescent="0.2">
      <c r="A65" s="231" t="s">
        <v>66</v>
      </c>
      <c r="B65" s="232"/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</row>
    <row r="66" spans="1:15" ht="15.75" customHeight="1" x14ac:dyDescent="0.15">
      <c r="D66" s="102"/>
      <c r="F66" s="76"/>
      <c r="G66" s="76"/>
      <c r="H66" s="76"/>
      <c r="I66" s="147"/>
      <c r="J66" s="148"/>
      <c r="K66" s="147"/>
      <c r="L66" s="148"/>
      <c r="M66" s="39"/>
      <c r="N66" s="39"/>
      <c r="O66" s="39"/>
    </row>
    <row r="67" spans="1:15" ht="15.75" customHeight="1" x14ac:dyDescent="0.15">
      <c r="D67" s="102"/>
      <c r="F67" s="76"/>
      <c r="G67" s="76"/>
      <c r="H67" s="76"/>
      <c r="I67" s="147"/>
      <c r="J67" s="148"/>
      <c r="K67" s="147"/>
      <c r="L67" s="148"/>
      <c r="M67" s="39"/>
      <c r="N67" s="39"/>
      <c r="O67" s="39"/>
    </row>
    <row r="68" spans="1:15" ht="15.75" customHeight="1" x14ac:dyDescent="0.15">
      <c r="D68" s="102"/>
      <c r="F68" s="76"/>
      <c r="G68" s="76"/>
      <c r="H68" s="76"/>
      <c r="I68" s="147"/>
      <c r="J68" s="148"/>
      <c r="K68" s="147"/>
      <c r="L68" s="148"/>
      <c r="M68" s="39"/>
      <c r="N68" s="39"/>
      <c r="O68" s="39"/>
    </row>
    <row r="69" spans="1:15" ht="15.75" customHeight="1" x14ac:dyDescent="0.15">
      <c r="D69" s="102"/>
      <c r="F69" s="76"/>
      <c r="G69" s="76"/>
      <c r="H69" s="76"/>
      <c r="I69" s="147"/>
      <c r="J69" s="148"/>
      <c r="K69" s="147"/>
      <c r="L69" s="148"/>
      <c r="M69" s="39"/>
      <c r="N69" s="39"/>
      <c r="O69" s="39"/>
    </row>
    <row r="70" spans="1:15" ht="15.75" customHeight="1" x14ac:dyDescent="0.15">
      <c r="D70" s="102"/>
      <c r="F70" s="76"/>
      <c r="G70" s="76"/>
      <c r="H70" s="76"/>
      <c r="I70" s="147"/>
      <c r="J70" s="148"/>
      <c r="K70" s="147"/>
      <c r="L70" s="148"/>
      <c r="M70" s="39"/>
      <c r="N70" s="39"/>
      <c r="O70" s="39"/>
    </row>
    <row r="71" spans="1:15" ht="15.75" customHeight="1" x14ac:dyDescent="0.15">
      <c r="D71" s="102"/>
      <c r="F71" s="76"/>
      <c r="G71" s="76"/>
      <c r="H71" s="76"/>
      <c r="I71" s="147"/>
      <c r="J71" s="148"/>
      <c r="K71" s="147"/>
      <c r="L71" s="148"/>
      <c r="M71" s="39"/>
      <c r="N71" s="39"/>
      <c r="O71" s="39"/>
    </row>
    <row r="72" spans="1:15" ht="15.75" customHeight="1" x14ac:dyDescent="0.15">
      <c r="D72" s="102"/>
      <c r="F72" s="76"/>
      <c r="G72" s="76"/>
      <c r="H72" s="76"/>
      <c r="I72" s="147"/>
      <c r="J72" s="148"/>
      <c r="K72" s="147"/>
      <c r="L72" s="148"/>
      <c r="M72" s="39"/>
      <c r="N72" s="39"/>
      <c r="O72" s="39"/>
    </row>
    <row r="73" spans="1:15" ht="15.75" customHeight="1" x14ac:dyDescent="0.15">
      <c r="D73" s="102"/>
      <c r="F73" s="76"/>
      <c r="G73" s="76"/>
      <c r="H73" s="76"/>
      <c r="I73" s="147"/>
      <c r="J73" s="148"/>
      <c r="K73" s="147"/>
      <c r="L73" s="148"/>
      <c r="M73" s="39"/>
      <c r="N73" s="39"/>
      <c r="O73" s="39"/>
    </row>
    <row r="74" spans="1:15" ht="15.75" customHeight="1" x14ac:dyDescent="0.15">
      <c r="D74" s="102"/>
      <c r="F74" s="76"/>
      <c r="G74" s="76"/>
      <c r="H74" s="76"/>
      <c r="I74" s="147"/>
      <c r="J74" s="148"/>
      <c r="K74" s="147"/>
      <c r="L74" s="148"/>
      <c r="M74" s="39"/>
      <c r="N74" s="39"/>
      <c r="O74" s="39"/>
    </row>
    <row r="75" spans="1:15" ht="15.75" customHeight="1" x14ac:dyDescent="0.15">
      <c r="D75" s="102"/>
      <c r="F75" s="76"/>
      <c r="G75" s="76"/>
      <c r="H75" s="76"/>
      <c r="I75" s="147"/>
      <c r="J75" s="148"/>
      <c r="K75" s="147"/>
      <c r="L75" s="148"/>
      <c r="M75" s="39"/>
      <c r="N75" s="39"/>
      <c r="O75" s="39"/>
    </row>
    <row r="76" spans="1:15" ht="15.75" customHeight="1" x14ac:dyDescent="0.15">
      <c r="D76" s="102"/>
      <c r="F76" s="76"/>
      <c r="G76" s="76"/>
      <c r="H76" s="76"/>
      <c r="I76" s="147"/>
      <c r="J76" s="148"/>
      <c r="K76" s="147"/>
      <c r="L76" s="148"/>
      <c r="M76" s="39"/>
      <c r="N76" s="39"/>
      <c r="O76" s="39"/>
    </row>
    <row r="77" spans="1:15" ht="15.75" customHeight="1" x14ac:dyDescent="0.15">
      <c r="D77" s="102"/>
      <c r="F77" s="76"/>
      <c r="G77" s="76"/>
      <c r="H77" s="76"/>
      <c r="I77" s="147"/>
      <c r="J77" s="148"/>
      <c r="K77" s="147"/>
      <c r="L77" s="148"/>
      <c r="M77" s="39"/>
      <c r="N77" s="39"/>
      <c r="O77" s="39"/>
    </row>
    <row r="78" spans="1:15" ht="15.75" customHeight="1" x14ac:dyDescent="0.15">
      <c r="D78" s="102"/>
      <c r="F78" s="76"/>
      <c r="G78" s="76"/>
      <c r="H78" s="76"/>
      <c r="I78" s="147"/>
      <c r="J78" s="148"/>
      <c r="K78" s="147"/>
      <c r="L78" s="148"/>
      <c r="M78" s="39"/>
      <c r="N78" s="39"/>
      <c r="O78" s="39"/>
    </row>
    <row r="79" spans="1:15" ht="15.75" customHeight="1" x14ac:dyDescent="0.15">
      <c r="D79" s="102"/>
      <c r="F79" s="76"/>
      <c r="G79" s="76"/>
      <c r="H79" s="76"/>
      <c r="I79" s="147"/>
      <c r="J79" s="148"/>
      <c r="K79" s="147"/>
      <c r="L79" s="148"/>
      <c r="M79" s="39"/>
      <c r="N79" s="39"/>
      <c r="O79" s="39"/>
    </row>
    <row r="80" spans="1:15" ht="15.75" customHeight="1" x14ac:dyDescent="0.15">
      <c r="D80" s="102"/>
      <c r="F80" s="76"/>
      <c r="G80" s="76"/>
      <c r="H80" s="76"/>
      <c r="I80" s="147"/>
      <c r="J80" s="148"/>
      <c r="K80" s="147"/>
      <c r="L80" s="148"/>
      <c r="M80" s="39"/>
      <c r="N80" s="39"/>
      <c r="O80" s="39"/>
    </row>
    <row r="81" spans="4:15" ht="15.75" customHeight="1" x14ac:dyDescent="0.15">
      <c r="D81" s="102"/>
      <c r="F81" s="76"/>
      <c r="G81" s="76"/>
      <c r="H81" s="76"/>
      <c r="I81" s="147"/>
      <c r="J81" s="148"/>
      <c r="K81" s="147"/>
      <c r="L81" s="148"/>
      <c r="M81" s="39"/>
      <c r="N81" s="39"/>
      <c r="O81" s="39"/>
    </row>
    <row r="82" spans="4:15" ht="15.75" customHeight="1" x14ac:dyDescent="0.15">
      <c r="D82" s="102"/>
      <c r="F82" s="76"/>
      <c r="G82" s="76"/>
      <c r="H82" s="76"/>
      <c r="I82" s="147"/>
      <c r="J82" s="148"/>
      <c r="K82" s="147"/>
      <c r="L82" s="148"/>
      <c r="M82" s="39"/>
      <c r="N82" s="39"/>
      <c r="O82" s="39"/>
    </row>
    <row r="83" spans="4:15" ht="15.75" customHeight="1" x14ac:dyDescent="0.15">
      <c r="D83" s="102"/>
      <c r="F83" s="76"/>
      <c r="G83" s="76"/>
      <c r="H83" s="76"/>
      <c r="I83" s="147"/>
      <c r="J83" s="148"/>
      <c r="K83" s="147"/>
      <c r="L83" s="148"/>
      <c r="M83" s="39"/>
      <c r="N83" s="39"/>
      <c r="O83" s="39"/>
    </row>
    <row r="84" spans="4:15" ht="15.75" customHeight="1" x14ac:dyDescent="0.15">
      <c r="D84" s="102"/>
      <c r="F84" s="76"/>
      <c r="G84" s="76"/>
      <c r="H84" s="76"/>
      <c r="I84" s="147"/>
      <c r="J84" s="148"/>
      <c r="K84" s="147"/>
      <c r="L84" s="148"/>
      <c r="M84" s="39"/>
      <c r="N84" s="39"/>
      <c r="O84" s="39"/>
    </row>
    <row r="85" spans="4:15" ht="15.75" customHeight="1" x14ac:dyDescent="0.15">
      <c r="D85" s="102"/>
      <c r="F85" s="76"/>
      <c r="G85" s="76"/>
      <c r="H85" s="76"/>
      <c r="I85" s="147"/>
      <c r="J85" s="148"/>
      <c r="K85" s="147"/>
      <c r="L85" s="148"/>
      <c r="M85" s="39"/>
      <c r="N85" s="39"/>
      <c r="O85" s="39"/>
    </row>
    <row r="86" spans="4:15" ht="15.75" customHeight="1" x14ac:dyDescent="0.15">
      <c r="D86" s="102"/>
      <c r="F86" s="76"/>
      <c r="G86" s="76"/>
      <c r="H86" s="76"/>
      <c r="I86" s="147"/>
      <c r="J86" s="148"/>
      <c r="K86" s="147"/>
      <c r="L86" s="148"/>
      <c r="M86" s="39"/>
      <c r="N86" s="39"/>
      <c r="O86" s="39"/>
    </row>
    <row r="87" spans="4:15" ht="15.75" customHeight="1" x14ac:dyDescent="0.15">
      <c r="D87" s="102"/>
      <c r="F87" s="76"/>
      <c r="G87" s="76"/>
      <c r="H87" s="76"/>
      <c r="I87" s="147"/>
      <c r="J87" s="148"/>
      <c r="K87" s="147"/>
      <c r="L87" s="148"/>
      <c r="M87" s="39"/>
      <c r="N87" s="39"/>
      <c r="O87" s="39"/>
    </row>
    <row r="88" spans="4:15" ht="15.75" customHeight="1" x14ac:dyDescent="0.15">
      <c r="D88" s="102"/>
      <c r="F88" s="76"/>
      <c r="G88" s="76"/>
      <c r="H88" s="76"/>
      <c r="I88" s="147"/>
      <c r="J88" s="148"/>
      <c r="K88" s="147"/>
      <c r="L88" s="148"/>
      <c r="M88" s="39"/>
      <c r="N88" s="39"/>
      <c r="O88" s="39"/>
    </row>
    <row r="89" spans="4:15" ht="15.75" customHeight="1" x14ac:dyDescent="0.15">
      <c r="D89" s="102"/>
      <c r="F89" s="76"/>
      <c r="G89" s="76"/>
      <c r="H89" s="76"/>
      <c r="I89" s="147"/>
      <c r="J89" s="148"/>
      <c r="K89" s="147"/>
      <c r="L89" s="148"/>
      <c r="M89" s="39"/>
      <c r="N89" s="39"/>
      <c r="O89" s="39"/>
    </row>
    <row r="90" spans="4:15" ht="15.75" customHeight="1" x14ac:dyDescent="0.15">
      <c r="D90" s="102"/>
      <c r="F90" s="76"/>
      <c r="G90" s="76"/>
      <c r="H90" s="76"/>
      <c r="I90" s="147"/>
      <c r="J90" s="148"/>
      <c r="K90" s="147"/>
      <c r="L90" s="148"/>
      <c r="M90" s="39"/>
      <c r="N90" s="39"/>
      <c r="O90" s="39"/>
    </row>
    <row r="91" spans="4:15" ht="15.75" customHeight="1" x14ac:dyDescent="0.15">
      <c r="D91" s="102"/>
      <c r="F91" s="76"/>
      <c r="G91" s="76"/>
      <c r="H91" s="76"/>
      <c r="I91" s="147"/>
      <c r="J91" s="148"/>
      <c r="K91" s="147"/>
      <c r="L91" s="148"/>
      <c r="M91" s="39"/>
      <c r="N91" s="39"/>
      <c r="O91" s="39"/>
    </row>
    <row r="92" spans="4:15" ht="15.75" customHeight="1" x14ac:dyDescent="0.15">
      <c r="D92" s="102"/>
      <c r="F92" s="76"/>
      <c r="G92" s="76"/>
      <c r="H92" s="76"/>
      <c r="I92" s="147"/>
      <c r="J92" s="148"/>
      <c r="K92" s="147"/>
      <c r="L92" s="148"/>
      <c r="M92" s="39"/>
      <c r="N92" s="39"/>
      <c r="O92" s="39"/>
    </row>
    <row r="93" spans="4:15" ht="15.75" customHeight="1" x14ac:dyDescent="0.15">
      <c r="D93" s="102"/>
      <c r="F93" s="76"/>
      <c r="G93" s="76"/>
      <c r="H93" s="76"/>
      <c r="I93" s="147"/>
      <c r="J93" s="148"/>
      <c r="K93" s="147"/>
      <c r="L93" s="148"/>
      <c r="M93" s="39"/>
      <c r="N93" s="39"/>
      <c r="O93" s="39"/>
    </row>
    <row r="94" spans="4:15" ht="15.75" customHeight="1" x14ac:dyDescent="0.15">
      <c r="D94" s="102"/>
      <c r="F94" s="76"/>
      <c r="G94" s="76"/>
      <c r="H94" s="76"/>
      <c r="I94" s="147"/>
      <c r="J94" s="148"/>
      <c r="K94" s="147"/>
      <c r="L94" s="148"/>
      <c r="M94" s="39"/>
      <c r="N94" s="39"/>
      <c r="O94" s="39"/>
    </row>
    <row r="95" spans="4:15" ht="15.75" customHeight="1" x14ac:dyDescent="0.15">
      <c r="D95" s="102"/>
      <c r="F95" s="76"/>
      <c r="G95" s="76"/>
      <c r="H95" s="76"/>
      <c r="I95" s="147"/>
      <c r="J95" s="148"/>
      <c r="K95" s="147"/>
      <c r="L95" s="148"/>
      <c r="M95" s="39"/>
      <c r="N95" s="39"/>
      <c r="O95" s="39"/>
    </row>
    <row r="96" spans="4:15" ht="15.75" customHeight="1" x14ac:dyDescent="0.15">
      <c r="D96" s="102"/>
      <c r="F96" s="76"/>
      <c r="G96" s="76"/>
      <c r="H96" s="76"/>
      <c r="I96" s="147"/>
      <c r="J96" s="148"/>
      <c r="K96" s="147"/>
      <c r="L96" s="148"/>
      <c r="M96" s="39"/>
      <c r="N96" s="39"/>
      <c r="O96" s="39"/>
    </row>
    <row r="97" spans="4:15" ht="15.75" customHeight="1" x14ac:dyDescent="0.15">
      <c r="D97" s="102"/>
      <c r="F97" s="76"/>
      <c r="G97" s="76"/>
      <c r="H97" s="76"/>
      <c r="I97" s="147"/>
      <c r="J97" s="148"/>
      <c r="K97" s="147"/>
      <c r="L97" s="148"/>
      <c r="M97" s="39"/>
      <c r="N97" s="39"/>
      <c r="O97" s="39"/>
    </row>
    <row r="98" spans="4:15" ht="15.75" customHeight="1" x14ac:dyDescent="0.15">
      <c r="D98" s="102"/>
      <c r="F98" s="76"/>
      <c r="G98" s="76"/>
      <c r="H98" s="76"/>
      <c r="I98" s="147"/>
      <c r="J98" s="148"/>
      <c r="K98" s="147"/>
      <c r="L98" s="148"/>
      <c r="M98" s="39"/>
      <c r="N98" s="39"/>
      <c r="O98" s="39"/>
    </row>
    <row r="99" spans="4:15" ht="15.75" customHeight="1" x14ac:dyDescent="0.15">
      <c r="D99" s="102"/>
      <c r="F99" s="76"/>
      <c r="G99" s="76"/>
      <c r="H99" s="76"/>
      <c r="I99" s="147"/>
      <c r="J99" s="148"/>
      <c r="K99" s="147"/>
      <c r="L99" s="148"/>
      <c r="M99" s="39"/>
      <c r="N99" s="39"/>
      <c r="O99" s="39"/>
    </row>
    <row r="100" spans="4:15" ht="15.75" customHeight="1" x14ac:dyDescent="0.15">
      <c r="D100" s="102"/>
      <c r="F100" s="76"/>
      <c r="G100" s="76"/>
      <c r="H100" s="76"/>
      <c r="I100" s="147"/>
      <c r="J100" s="148"/>
      <c r="K100" s="147"/>
      <c r="L100" s="148"/>
      <c r="M100" s="39"/>
      <c r="N100" s="39"/>
      <c r="O100" s="39"/>
    </row>
    <row r="101" spans="4:15" ht="15.75" customHeight="1" x14ac:dyDescent="0.15">
      <c r="D101" s="102"/>
      <c r="F101" s="76"/>
      <c r="G101" s="76"/>
      <c r="H101" s="76"/>
      <c r="I101" s="147"/>
      <c r="J101" s="148"/>
      <c r="K101" s="147"/>
      <c r="L101" s="148"/>
      <c r="M101" s="39"/>
      <c r="N101" s="39"/>
      <c r="O101" s="39"/>
    </row>
    <row r="102" spans="4:15" ht="15.75" customHeight="1" x14ac:dyDescent="0.15">
      <c r="D102" s="102"/>
      <c r="F102" s="76"/>
      <c r="G102" s="76"/>
      <c r="H102" s="76"/>
      <c r="I102" s="147"/>
      <c r="J102" s="148"/>
      <c r="K102" s="147"/>
      <c r="L102" s="148"/>
      <c r="M102" s="39"/>
      <c r="N102" s="39"/>
      <c r="O102" s="39"/>
    </row>
    <row r="103" spans="4:15" ht="15.75" customHeight="1" x14ac:dyDescent="0.15">
      <c r="D103" s="102"/>
      <c r="F103" s="76"/>
      <c r="G103" s="76"/>
      <c r="H103" s="76"/>
      <c r="I103" s="147"/>
      <c r="J103" s="148"/>
      <c r="K103" s="147"/>
      <c r="L103" s="148"/>
      <c r="M103" s="39"/>
      <c r="N103" s="39"/>
      <c r="O103" s="39"/>
    </row>
    <row r="104" spans="4:15" ht="15.75" customHeight="1" x14ac:dyDescent="0.15">
      <c r="D104" s="102"/>
      <c r="F104" s="76"/>
      <c r="G104" s="76"/>
      <c r="H104" s="76"/>
      <c r="I104" s="147"/>
      <c r="J104" s="148"/>
      <c r="K104" s="147"/>
      <c r="L104" s="148"/>
      <c r="M104" s="39"/>
      <c r="N104" s="39"/>
      <c r="O104" s="39"/>
    </row>
    <row r="105" spans="4:15" ht="15.75" customHeight="1" x14ac:dyDescent="0.15">
      <c r="D105" s="102"/>
      <c r="F105" s="76"/>
      <c r="G105" s="76"/>
      <c r="H105" s="76"/>
      <c r="I105" s="147"/>
      <c r="J105" s="148"/>
      <c r="K105" s="147"/>
      <c r="L105" s="148"/>
      <c r="M105" s="39"/>
      <c r="N105" s="39"/>
      <c r="O105" s="39"/>
    </row>
    <row r="106" spans="4:15" ht="15.75" customHeight="1" x14ac:dyDescent="0.15">
      <c r="D106" s="102"/>
      <c r="F106" s="76"/>
      <c r="G106" s="76"/>
      <c r="H106" s="76"/>
      <c r="I106" s="147"/>
      <c r="J106" s="148"/>
      <c r="K106" s="147"/>
      <c r="L106" s="148"/>
      <c r="M106" s="39"/>
      <c r="N106" s="39"/>
      <c r="O106" s="39"/>
    </row>
    <row r="107" spans="4:15" ht="15.75" customHeight="1" x14ac:dyDescent="0.15">
      <c r="D107" s="102"/>
      <c r="F107" s="76"/>
      <c r="G107" s="76"/>
      <c r="H107" s="76"/>
      <c r="I107" s="147"/>
      <c r="J107" s="148"/>
      <c r="K107" s="147"/>
      <c r="L107" s="148"/>
      <c r="M107" s="39"/>
      <c r="N107" s="39"/>
      <c r="O107" s="39"/>
    </row>
    <row r="108" spans="4:15" ht="15.75" customHeight="1" x14ac:dyDescent="0.15">
      <c r="D108" s="102"/>
      <c r="F108" s="76"/>
      <c r="G108" s="76"/>
      <c r="H108" s="76"/>
      <c r="I108" s="147"/>
      <c r="J108" s="148"/>
      <c r="K108" s="147"/>
      <c r="L108" s="148"/>
      <c r="M108" s="39"/>
      <c r="N108" s="39"/>
      <c r="O108" s="39"/>
    </row>
    <row r="109" spans="4:15" ht="15.75" customHeight="1" x14ac:dyDescent="0.15">
      <c r="D109" s="102"/>
      <c r="F109" s="76"/>
      <c r="G109" s="76"/>
      <c r="H109" s="76"/>
      <c r="I109" s="147"/>
      <c r="J109" s="148"/>
      <c r="K109" s="147"/>
      <c r="L109" s="148"/>
      <c r="M109" s="39"/>
      <c r="N109" s="39"/>
      <c r="O109" s="39"/>
    </row>
    <row r="110" spans="4:15" ht="15.75" customHeight="1" x14ac:dyDescent="0.15">
      <c r="D110" s="102"/>
      <c r="F110" s="76"/>
      <c r="G110" s="76"/>
      <c r="H110" s="76"/>
      <c r="I110" s="147"/>
      <c r="J110" s="148"/>
      <c r="K110" s="147"/>
      <c r="L110" s="148"/>
      <c r="M110" s="39"/>
      <c r="N110" s="39"/>
      <c r="O110" s="39"/>
    </row>
    <row r="111" spans="4:15" ht="15.75" customHeight="1" x14ac:dyDescent="0.15">
      <c r="D111" s="102"/>
      <c r="F111" s="76"/>
      <c r="G111" s="76"/>
      <c r="H111" s="76"/>
      <c r="I111" s="147"/>
      <c r="J111" s="148"/>
      <c r="K111" s="147"/>
      <c r="L111" s="148"/>
      <c r="M111" s="39"/>
      <c r="N111" s="39"/>
      <c r="O111" s="39"/>
    </row>
    <row r="112" spans="4:15" ht="15.75" customHeight="1" x14ac:dyDescent="0.15">
      <c r="D112" s="102"/>
      <c r="F112" s="76"/>
      <c r="G112" s="76"/>
      <c r="H112" s="76"/>
      <c r="I112" s="147"/>
      <c r="J112" s="148"/>
      <c r="K112" s="147"/>
      <c r="L112" s="148"/>
      <c r="M112" s="39"/>
      <c r="N112" s="39"/>
      <c r="O112" s="39"/>
    </row>
    <row r="113" spans="4:15" ht="15.75" customHeight="1" x14ac:dyDescent="0.15">
      <c r="D113" s="102"/>
      <c r="F113" s="76"/>
      <c r="G113" s="76"/>
      <c r="H113" s="76"/>
      <c r="I113" s="147"/>
      <c r="J113" s="148"/>
      <c r="K113" s="147"/>
      <c r="L113" s="148"/>
      <c r="M113" s="39"/>
      <c r="N113" s="39"/>
      <c r="O113" s="39"/>
    </row>
    <row r="114" spans="4:15" ht="15.75" customHeight="1" x14ac:dyDescent="0.15">
      <c r="D114" s="102"/>
      <c r="F114" s="76"/>
      <c r="G114" s="76"/>
      <c r="H114" s="76"/>
      <c r="I114" s="147"/>
      <c r="J114" s="148"/>
      <c r="K114" s="147"/>
      <c r="L114" s="148"/>
      <c r="M114" s="39"/>
      <c r="N114" s="39"/>
      <c r="O114" s="39"/>
    </row>
    <row r="115" spans="4:15" ht="15.75" customHeight="1" x14ac:dyDescent="0.15">
      <c r="D115" s="102"/>
      <c r="F115" s="76"/>
      <c r="G115" s="76"/>
      <c r="H115" s="76"/>
      <c r="I115" s="147"/>
      <c r="J115" s="148"/>
      <c r="K115" s="147"/>
      <c r="L115" s="148"/>
      <c r="M115" s="39"/>
      <c r="N115" s="39"/>
      <c r="O115" s="39"/>
    </row>
    <row r="116" spans="4:15" ht="15.75" customHeight="1" x14ac:dyDescent="0.15">
      <c r="D116" s="102"/>
      <c r="F116" s="76"/>
      <c r="G116" s="76"/>
      <c r="H116" s="76"/>
      <c r="I116" s="147"/>
      <c r="J116" s="148"/>
      <c r="K116" s="147"/>
      <c r="L116" s="148"/>
      <c r="M116" s="39"/>
      <c r="N116" s="39"/>
      <c r="O116" s="39"/>
    </row>
    <row r="117" spans="4:15" ht="15.75" customHeight="1" x14ac:dyDescent="0.15">
      <c r="D117" s="102"/>
      <c r="F117" s="76"/>
      <c r="G117" s="76"/>
      <c r="H117" s="76"/>
      <c r="I117" s="147"/>
      <c r="J117" s="148"/>
      <c r="K117" s="147"/>
      <c r="L117" s="148"/>
      <c r="M117" s="39"/>
      <c r="N117" s="39"/>
      <c r="O117" s="39"/>
    </row>
    <row r="118" spans="4:15" ht="15.75" customHeight="1" x14ac:dyDescent="0.15">
      <c r="D118" s="102"/>
      <c r="F118" s="76"/>
      <c r="G118" s="76"/>
      <c r="H118" s="76"/>
      <c r="I118" s="147"/>
      <c r="J118" s="148"/>
      <c r="K118" s="147"/>
      <c r="L118" s="148"/>
      <c r="M118" s="39"/>
      <c r="N118" s="39"/>
      <c r="O118" s="39"/>
    </row>
    <row r="119" spans="4:15" ht="15.75" customHeight="1" x14ac:dyDescent="0.15">
      <c r="D119" s="102"/>
      <c r="F119" s="76"/>
      <c r="G119" s="76"/>
      <c r="H119" s="76"/>
      <c r="I119" s="147"/>
      <c r="J119" s="148"/>
      <c r="K119" s="147"/>
      <c r="L119" s="148"/>
      <c r="M119" s="39"/>
      <c r="N119" s="39"/>
      <c r="O119" s="39"/>
    </row>
    <row r="120" spans="4:15" ht="15.75" customHeight="1" x14ac:dyDescent="0.15">
      <c r="D120" s="102"/>
      <c r="F120" s="76"/>
      <c r="G120" s="76"/>
      <c r="H120" s="76"/>
      <c r="I120" s="147"/>
      <c r="J120" s="148"/>
      <c r="K120" s="147"/>
      <c r="L120" s="148"/>
      <c r="M120" s="39"/>
      <c r="N120" s="39"/>
      <c r="O120" s="39"/>
    </row>
    <row r="121" spans="4:15" ht="15.75" customHeight="1" x14ac:dyDescent="0.15">
      <c r="D121" s="102"/>
      <c r="F121" s="76"/>
      <c r="G121" s="76"/>
      <c r="H121" s="76"/>
      <c r="I121" s="147"/>
      <c r="J121" s="148"/>
      <c r="K121" s="147"/>
      <c r="L121" s="148"/>
      <c r="M121" s="39"/>
      <c r="N121" s="39"/>
      <c r="O121" s="39"/>
    </row>
    <row r="122" spans="4:15" ht="15.75" customHeight="1" x14ac:dyDescent="0.15">
      <c r="D122" s="102"/>
      <c r="F122" s="76"/>
      <c r="G122" s="76"/>
      <c r="H122" s="76"/>
      <c r="I122" s="147"/>
      <c r="J122" s="148"/>
      <c r="K122" s="147"/>
      <c r="L122" s="148"/>
      <c r="M122" s="39"/>
      <c r="N122" s="39"/>
      <c r="O122" s="39"/>
    </row>
    <row r="123" spans="4:15" ht="15.75" customHeight="1" x14ac:dyDescent="0.15">
      <c r="D123" s="102"/>
      <c r="F123" s="76"/>
      <c r="G123" s="76"/>
      <c r="H123" s="76"/>
      <c r="I123" s="147"/>
      <c r="J123" s="148"/>
      <c r="K123" s="147"/>
      <c r="L123" s="148"/>
      <c r="M123" s="39"/>
      <c r="N123" s="39"/>
      <c r="O123" s="39"/>
    </row>
    <row r="124" spans="4:15" ht="15.75" customHeight="1" x14ac:dyDescent="0.15">
      <c r="D124" s="102"/>
      <c r="F124" s="76"/>
      <c r="G124" s="76"/>
      <c r="H124" s="76"/>
      <c r="I124" s="147"/>
      <c r="J124" s="148"/>
      <c r="K124" s="147"/>
      <c r="L124" s="148"/>
      <c r="M124" s="39"/>
      <c r="N124" s="39"/>
      <c r="O124" s="39"/>
    </row>
    <row r="125" spans="4:15" ht="15.75" customHeight="1" x14ac:dyDescent="0.15">
      <c r="D125" s="102"/>
      <c r="F125" s="76"/>
      <c r="G125" s="76"/>
      <c r="H125" s="76"/>
      <c r="I125" s="147"/>
      <c r="J125" s="148"/>
      <c r="K125" s="147"/>
      <c r="L125" s="148"/>
      <c r="M125" s="39"/>
      <c r="N125" s="39"/>
      <c r="O125" s="39"/>
    </row>
    <row r="126" spans="4:15" ht="15.75" customHeight="1" x14ac:dyDescent="0.15">
      <c r="D126" s="102"/>
      <c r="F126" s="76"/>
      <c r="G126" s="76"/>
      <c r="H126" s="76"/>
      <c r="I126" s="147"/>
      <c r="J126" s="148"/>
      <c r="K126" s="147"/>
      <c r="L126" s="148"/>
      <c r="M126" s="39"/>
      <c r="N126" s="39"/>
      <c r="O126" s="39"/>
    </row>
    <row r="127" spans="4:15" ht="15.75" customHeight="1" x14ac:dyDescent="0.15">
      <c r="D127" s="102"/>
      <c r="F127" s="76"/>
      <c r="G127" s="76"/>
      <c r="H127" s="76"/>
      <c r="I127" s="147"/>
      <c r="J127" s="148"/>
      <c r="K127" s="147"/>
      <c r="L127" s="148"/>
      <c r="M127" s="39"/>
      <c r="N127" s="39"/>
      <c r="O127" s="39"/>
    </row>
    <row r="128" spans="4:15" ht="15.75" customHeight="1" x14ac:dyDescent="0.15">
      <c r="D128" s="102"/>
      <c r="F128" s="76"/>
      <c r="G128" s="76"/>
      <c r="H128" s="76"/>
      <c r="I128" s="147"/>
      <c r="J128" s="148"/>
      <c r="K128" s="147"/>
      <c r="L128" s="148"/>
      <c r="M128" s="39"/>
      <c r="N128" s="39"/>
      <c r="O128" s="39"/>
    </row>
    <row r="129" spans="4:15" ht="15.75" customHeight="1" x14ac:dyDescent="0.15">
      <c r="D129" s="102"/>
      <c r="F129" s="76"/>
      <c r="G129" s="76"/>
      <c r="H129" s="76"/>
      <c r="I129" s="147"/>
      <c r="J129" s="148"/>
      <c r="K129" s="147"/>
      <c r="L129" s="148"/>
      <c r="M129" s="39"/>
      <c r="N129" s="39"/>
      <c r="O129" s="39"/>
    </row>
    <row r="130" spans="4:15" ht="15.75" customHeight="1" x14ac:dyDescent="0.15">
      <c r="D130" s="102"/>
      <c r="F130" s="76"/>
      <c r="G130" s="76"/>
      <c r="H130" s="76"/>
      <c r="I130" s="147"/>
      <c r="J130" s="148"/>
      <c r="K130" s="147"/>
      <c r="L130" s="148"/>
      <c r="M130" s="39"/>
      <c r="N130" s="39"/>
      <c r="O130" s="39"/>
    </row>
    <row r="131" spans="4:15" ht="15.75" customHeight="1" x14ac:dyDescent="0.15">
      <c r="D131" s="102"/>
      <c r="F131" s="76"/>
      <c r="G131" s="76"/>
      <c r="H131" s="76"/>
      <c r="I131" s="147"/>
      <c r="J131" s="148"/>
      <c r="K131" s="147"/>
      <c r="L131" s="148"/>
      <c r="M131" s="39"/>
      <c r="N131" s="39"/>
      <c r="O131" s="39"/>
    </row>
    <row r="132" spans="4:15" ht="15.75" customHeight="1" x14ac:dyDescent="0.15">
      <c r="D132" s="102"/>
      <c r="F132" s="76"/>
      <c r="G132" s="76"/>
      <c r="H132" s="76"/>
      <c r="I132" s="147"/>
      <c r="J132" s="148"/>
      <c r="K132" s="147"/>
      <c r="L132" s="148"/>
      <c r="M132" s="39"/>
      <c r="N132" s="39"/>
      <c r="O132" s="39"/>
    </row>
    <row r="133" spans="4:15" ht="15.75" customHeight="1" x14ac:dyDescent="0.15">
      <c r="D133" s="102"/>
      <c r="F133" s="76"/>
      <c r="G133" s="76"/>
      <c r="H133" s="76"/>
      <c r="I133" s="147"/>
      <c r="J133" s="148"/>
      <c r="K133" s="147"/>
      <c r="L133" s="148"/>
      <c r="M133" s="39"/>
      <c r="N133" s="39"/>
      <c r="O133" s="39"/>
    </row>
    <row r="134" spans="4:15" ht="15.75" customHeight="1" x14ac:dyDescent="0.15">
      <c r="D134" s="102"/>
      <c r="F134" s="76"/>
      <c r="G134" s="76"/>
      <c r="H134" s="76"/>
      <c r="I134" s="147"/>
      <c r="J134" s="148"/>
      <c r="K134" s="147"/>
      <c r="L134" s="148"/>
      <c r="M134" s="39"/>
      <c r="N134" s="39"/>
      <c r="O134" s="39"/>
    </row>
    <row r="135" spans="4:15" ht="15.75" customHeight="1" x14ac:dyDescent="0.15">
      <c r="D135" s="102"/>
      <c r="F135" s="76"/>
      <c r="G135" s="76"/>
      <c r="H135" s="76"/>
      <c r="I135" s="147"/>
      <c r="J135" s="148"/>
      <c r="K135" s="147"/>
      <c r="L135" s="148"/>
      <c r="M135" s="39"/>
      <c r="N135" s="39"/>
      <c r="O135" s="39"/>
    </row>
    <row r="136" spans="4:15" ht="15.75" customHeight="1" x14ac:dyDescent="0.15">
      <c r="D136" s="102"/>
      <c r="F136" s="76"/>
      <c r="G136" s="76"/>
      <c r="H136" s="76"/>
      <c r="I136" s="147"/>
      <c r="J136" s="148"/>
      <c r="K136" s="147"/>
      <c r="L136" s="148"/>
      <c r="M136" s="39"/>
      <c r="N136" s="39"/>
      <c r="O136" s="39"/>
    </row>
    <row r="137" spans="4:15" ht="15.75" customHeight="1" x14ac:dyDescent="0.15">
      <c r="D137" s="102"/>
      <c r="F137" s="76"/>
      <c r="G137" s="76"/>
      <c r="H137" s="76"/>
      <c r="I137" s="147"/>
      <c r="J137" s="148"/>
      <c r="K137" s="147"/>
      <c r="L137" s="148"/>
      <c r="M137" s="39"/>
      <c r="N137" s="39"/>
      <c r="O137" s="39"/>
    </row>
    <row r="138" spans="4:15" ht="15.75" customHeight="1" x14ac:dyDescent="0.15">
      <c r="D138" s="102"/>
      <c r="F138" s="76"/>
      <c r="G138" s="76"/>
      <c r="H138" s="76"/>
      <c r="I138" s="147"/>
      <c r="J138" s="148"/>
      <c r="K138" s="147"/>
      <c r="L138" s="148"/>
      <c r="M138" s="39"/>
      <c r="N138" s="39"/>
      <c r="O138" s="39"/>
    </row>
    <row r="139" spans="4:15" ht="15.75" customHeight="1" x14ac:dyDescent="0.15">
      <c r="D139" s="102"/>
      <c r="F139" s="76"/>
      <c r="G139" s="76"/>
      <c r="H139" s="76"/>
      <c r="I139" s="147"/>
      <c r="J139" s="148"/>
      <c r="K139" s="147"/>
      <c r="L139" s="148"/>
      <c r="M139" s="39"/>
      <c r="N139" s="39"/>
      <c r="O139" s="39"/>
    </row>
    <row r="140" spans="4:15" ht="15.75" customHeight="1" x14ac:dyDescent="0.15">
      <c r="D140" s="102"/>
      <c r="F140" s="76"/>
      <c r="G140" s="76"/>
      <c r="H140" s="76"/>
      <c r="I140" s="147"/>
      <c r="J140" s="148"/>
      <c r="K140" s="147"/>
      <c r="L140" s="148"/>
      <c r="M140" s="39"/>
      <c r="N140" s="39"/>
      <c r="O140" s="39"/>
    </row>
    <row r="141" spans="4:15" ht="15.75" customHeight="1" x14ac:dyDescent="0.15">
      <c r="D141" s="102"/>
      <c r="F141" s="76"/>
      <c r="G141" s="76"/>
      <c r="H141" s="76"/>
      <c r="I141" s="147"/>
      <c r="J141" s="148"/>
      <c r="K141" s="147"/>
      <c r="L141" s="148"/>
      <c r="M141" s="39"/>
      <c r="N141" s="39"/>
      <c r="O141" s="39"/>
    </row>
    <row r="142" spans="4:15" ht="15.75" customHeight="1" x14ac:dyDescent="0.15">
      <c r="D142" s="102"/>
      <c r="F142" s="76"/>
      <c r="G142" s="76"/>
      <c r="H142" s="76"/>
      <c r="I142" s="147"/>
      <c r="J142" s="148"/>
      <c r="K142" s="147"/>
      <c r="L142" s="148"/>
      <c r="M142" s="39"/>
      <c r="N142" s="39"/>
      <c r="O142" s="39"/>
    </row>
    <row r="143" spans="4:15" ht="15.75" customHeight="1" x14ac:dyDescent="0.15">
      <c r="D143" s="102"/>
      <c r="F143" s="76"/>
      <c r="G143" s="76"/>
      <c r="H143" s="76"/>
      <c r="I143" s="147"/>
      <c r="J143" s="148"/>
      <c r="K143" s="147"/>
      <c r="L143" s="148"/>
      <c r="M143" s="39"/>
      <c r="N143" s="39"/>
      <c r="O143" s="39"/>
    </row>
    <row r="144" spans="4:15" ht="15.75" customHeight="1" x14ac:dyDescent="0.15">
      <c r="D144" s="102"/>
      <c r="F144" s="76"/>
      <c r="G144" s="76"/>
      <c r="H144" s="76"/>
      <c r="I144" s="147"/>
      <c r="J144" s="148"/>
      <c r="K144" s="147"/>
      <c r="L144" s="148"/>
      <c r="M144" s="39"/>
      <c r="N144" s="39"/>
      <c r="O144" s="39"/>
    </row>
    <row r="145" spans="4:15" ht="15.75" customHeight="1" x14ac:dyDescent="0.15">
      <c r="D145" s="102"/>
      <c r="F145" s="76"/>
      <c r="G145" s="76"/>
      <c r="H145" s="76"/>
      <c r="I145" s="147"/>
      <c r="J145" s="148"/>
      <c r="K145" s="147"/>
      <c r="L145" s="148"/>
      <c r="M145" s="39"/>
      <c r="N145" s="39"/>
      <c r="O145" s="39"/>
    </row>
    <row r="146" spans="4:15" ht="15.75" customHeight="1" x14ac:dyDescent="0.15">
      <c r="D146" s="102"/>
      <c r="F146" s="76"/>
      <c r="G146" s="76"/>
      <c r="H146" s="76"/>
      <c r="I146" s="147"/>
      <c r="J146" s="148"/>
      <c r="K146" s="147"/>
      <c r="L146" s="148"/>
      <c r="M146" s="39"/>
      <c r="N146" s="39"/>
      <c r="O146" s="39"/>
    </row>
    <row r="147" spans="4:15" ht="15.75" customHeight="1" x14ac:dyDescent="0.15">
      <c r="D147" s="102"/>
      <c r="F147" s="76"/>
      <c r="G147" s="76"/>
      <c r="H147" s="76"/>
      <c r="I147" s="147"/>
      <c r="J147" s="148"/>
      <c r="K147" s="147"/>
      <c r="L147" s="148"/>
      <c r="M147" s="39"/>
      <c r="N147" s="39"/>
      <c r="O147" s="39"/>
    </row>
    <row r="148" spans="4:15" ht="15.75" customHeight="1" x14ac:dyDescent="0.15">
      <c r="D148" s="102"/>
      <c r="F148" s="76"/>
      <c r="G148" s="76"/>
      <c r="H148" s="76"/>
      <c r="I148" s="147"/>
      <c r="J148" s="148"/>
      <c r="K148" s="147"/>
      <c r="L148" s="148"/>
      <c r="M148" s="39"/>
      <c r="N148" s="39"/>
      <c r="O148" s="39"/>
    </row>
    <row r="149" spans="4:15" ht="15.75" customHeight="1" x14ac:dyDescent="0.15">
      <c r="D149" s="102"/>
      <c r="F149" s="76"/>
      <c r="G149" s="76"/>
      <c r="H149" s="76"/>
      <c r="I149" s="147"/>
      <c r="J149" s="148"/>
      <c r="K149" s="147"/>
      <c r="L149" s="148"/>
      <c r="M149" s="39"/>
      <c r="N149" s="39"/>
      <c r="O149" s="39"/>
    </row>
    <row r="150" spans="4:15" ht="15.75" customHeight="1" x14ac:dyDescent="0.15">
      <c r="D150" s="102"/>
      <c r="F150" s="76"/>
      <c r="G150" s="76"/>
      <c r="H150" s="76"/>
      <c r="I150" s="147"/>
      <c r="J150" s="148"/>
      <c r="K150" s="147"/>
      <c r="L150" s="148"/>
      <c r="M150" s="39"/>
      <c r="N150" s="39"/>
      <c r="O150" s="39"/>
    </row>
    <row r="151" spans="4:15" ht="15.75" customHeight="1" x14ac:dyDescent="0.15">
      <c r="D151" s="102"/>
      <c r="F151" s="76"/>
      <c r="G151" s="76"/>
      <c r="H151" s="76"/>
      <c r="I151" s="147"/>
      <c r="J151" s="148"/>
      <c r="K151" s="147"/>
      <c r="L151" s="148"/>
      <c r="M151" s="39"/>
      <c r="N151" s="39"/>
      <c r="O151" s="39"/>
    </row>
    <row r="152" spans="4:15" ht="15.75" customHeight="1" x14ac:dyDescent="0.15">
      <c r="D152" s="102"/>
      <c r="F152" s="76"/>
      <c r="G152" s="76"/>
      <c r="H152" s="76"/>
      <c r="I152" s="147"/>
      <c r="J152" s="148"/>
      <c r="K152" s="147"/>
      <c r="L152" s="148"/>
      <c r="M152" s="39"/>
      <c r="N152" s="39"/>
      <c r="O152" s="39"/>
    </row>
    <row r="153" spans="4:15" ht="15.75" customHeight="1" x14ac:dyDescent="0.15">
      <c r="D153" s="102"/>
      <c r="F153" s="76"/>
      <c r="G153" s="76"/>
      <c r="H153" s="76"/>
      <c r="I153" s="147"/>
      <c r="J153" s="148"/>
      <c r="K153" s="147"/>
      <c r="L153" s="148"/>
      <c r="M153" s="39"/>
      <c r="N153" s="39"/>
      <c r="O153" s="39"/>
    </row>
    <row r="154" spans="4:15" ht="15.75" customHeight="1" x14ac:dyDescent="0.15">
      <c r="D154" s="102"/>
      <c r="F154" s="76"/>
      <c r="G154" s="76"/>
      <c r="H154" s="76"/>
      <c r="I154" s="147"/>
      <c r="J154" s="148"/>
      <c r="K154" s="147"/>
      <c r="L154" s="148"/>
      <c r="M154" s="39"/>
      <c r="N154" s="39"/>
      <c r="O154" s="39"/>
    </row>
    <row r="155" spans="4:15" ht="15.75" customHeight="1" x14ac:dyDescent="0.15">
      <c r="D155" s="102"/>
      <c r="F155" s="76"/>
      <c r="G155" s="76"/>
      <c r="H155" s="76"/>
      <c r="I155" s="147"/>
      <c r="J155" s="148"/>
      <c r="K155" s="147"/>
      <c r="L155" s="148"/>
      <c r="M155" s="39"/>
      <c r="N155" s="39"/>
      <c r="O155" s="39"/>
    </row>
    <row r="156" spans="4:15" ht="15.75" customHeight="1" x14ac:dyDescent="0.15">
      <c r="D156" s="102"/>
      <c r="F156" s="76"/>
      <c r="G156" s="76"/>
      <c r="H156" s="76"/>
      <c r="I156" s="147"/>
      <c r="J156" s="148"/>
      <c r="K156" s="147"/>
      <c r="L156" s="148"/>
      <c r="M156" s="39"/>
      <c r="N156" s="39"/>
      <c r="O156" s="39"/>
    </row>
    <row r="157" spans="4:15" ht="15.75" customHeight="1" x14ac:dyDescent="0.15">
      <c r="D157" s="102"/>
      <c r="F157" s="76"/>
      <c r="G157" s="76"/>
      <c r="H157" s="76"/>
      <c r="I157" s="147"/>
      <c r="J157" s="148"/>
      <c r="K157" s="147"/>
      <c r="L157" s="148"/>
      <c r="M157" s="39"/>
      <c r="N157" s="39"/>
      <c r="O157" s="39"/>
    </row>
    <row r="158" spans="4:15" ht="15.75" customHeight="1" x14ac:dyDescent="0.15">
      <c r="D158" s="102"/>
      <c r="F158" s="76"/>
      <c r="G158" s="76"/>
      <c r="H158" s="76"/>
      <c r="I158" s="147"/>
      <c r="J158" s="148"/>
      <c r="K158" s="147"/>
      <c r="L158" s="148"/>
      <c r="M158" s="39"/>
      <c r="N158" s="39"/>
      <c r="O158" s="39"/>
    </row>
    <row r="159" spans="4:15" ht="15.75" customHeight="1" x14ac:dyDescent="0.15">
      <c r="D159" s="102"/>
      <c r="F159" s="76"/>
      <c r="G159" s="76"/>
      <c r="H159" s="76"/>
      <c r="I159" s="147"/>
      <c r="J159" s="148"/>
      <c r="K159" s="147"/>
      <c r="L159" s="148"/>
      <c r="M159" s="39"/>
      <c r="N159" s="39"/>
      <c r="O159" s="39"/>
    </row>
    <row r="160" spans="4:15" ht="15.75" customHeight="1" x14ac:dyDescent="0.15">
      <c r="D160" s="102"/>
      <c r="F160" s="76"/>
      <c r="G160" s="76"/>
      <c r="H160" s="76"/>
      <c r="I160" s="147"/>
      <c r="J160" s="148"/>
      <c r="K160" s="147"/>
      <c r="L160" s="148"/>
      <c r="M160" s="39"/>
      <c r="N160" s="39"/>
      <c r="O160" s="39"/>
    </row>
    <row r="161" spans="4:15" ht="15.75" customHeight="1" x14ac:dyDescent="0.15">
      <c r="D161" s="102"/>
      <c r="F161" s="76"/>
      <c r="G161" s="76"/>
      <c r="H161" s="76"/>
      <c r="I161" s="147"/>
      <c r="J161" s="148"/>
      <c r="K161" s="147"/>
      <c r="L161" s="148"/>
      <c r="M161" s="39"/>
      <c r="N161" s="39"/>
      <c r="O161" s="39"/>
    </row>
    <row r="162" spans="4:15" ht="15.75" customHeight="1" x14ac:dyDescent="0.15">
      <c r="D162" s="102"/>
      <c r="F162" s="76"/>
      <c r="G162" s="76"/>
      <c r="H162" s="76"/>
      <c r="I162" s="147"/>
      <c r="J162" s="148"/>
      <c r="K162" s="147"/>
      <c r="L162" s="148"/>
      <c r="M162" s="39"/>
      <c r="N162" s="39"/>
      <c r="O162" s="39"/>
    </row>
    <row r="163" spans="4:15" ht="15.75" customHeight="1" x14ac:dyDescent="0.15">
      <c r="D163" s="102"/>
      <c r="F163" s="76"/>
      <c r="G163" s="76"/>
      <c r="H163" s="76"/>
      <c r="I163" s="147"/>
      <c r="J163" s="148"/>
      <c r="K163" s="147"/>
      <c r="L163" s="148"/>
      <c r="M163" s="39"/>
      <c r="N163" s="39"/>
      <c r="O163" s="39"/>
    </row>
    <row r="164" spans="4:15" ht="15.75" customHeight="1" x14ac:dyDescent="0.15">
      <c r="D164" s="102"/>
      <c r="F164" s="76"/>
      <c r="G164" s="76"/>
      <c r="H164" s="76"/>
      <c r="I164" s="147"/>
      <c r="J164" s="148"/>
      <c r="K164" s="147"/>
      <c r="L164" s="148"/>
      <c r="M164" s="39"/>
      <c r="N164" s="39"/>
      <c r="O164" s="39"/>
    </row>
    <row r="165" spans="4:15" ht="15.75" customHeight="1" x14ac:dyDescent="0.15">
      <c r="D165" s="102"/>
      <c r="F165" s="76"/>
      <c r="G165" s="76"/>
      <c r="H165" s="76"/>
      <c r="I165" s="147"/>
      <c r="J165" s="148"/>
      <c r="K165" s="147"/>
      <c r="L165" s="148"/>
      <c r="M165" s="39"/>
      <c r="N165" s="39"/>
      <c r="O165" s="39"/>
    </row>
    <row r="166" spans="4:15" ht="15.75" customHeight="1" x14ac:dyDescent="0.15">
      <c r="D166" s="102"/>
      <c r="F166" s="76"/>
      <c r="G166" s="76"/>
      <c r="H166" s="76"/>
      <c r="I166" s="147"/>
      <c r="J166" s="148"/>
      <c r="K166" s="147"/>
      <c r="L166" s="148"/>
      <c r="M166" s="39"/>
      <c r="N166" s="39"/>
      <c r="O166" s="39"/>
    </row>
    <row r="167" spans="4:15" ht="15.75" customHeight="1" x14ac:dyDescent="0.15">
      <c r="D167" s="102"/>
      <c r="F167" s="76"/>
      <c r="G167" s="76"/>
      <c r="H167" s="76"/>
      <c r="I167" s="147"/>
      <c r="J167" s="148"/>
      <c r="K167" s="147"/>
      <c r="L167" s="148"/>
      <c r="M167" s="39"/>
      <c r="N167" s="39"/>
      <c r="O167" s="39"/>
    </row>
    <row r="168" spans="4:15" ht="15.75" customHeight="1" x14ac:dyDescent="0.15">
      <c r="D168" s="102"/>
      <c r="F168" s="76"/>
      <c r="G168" s="76"/>
      <c r="H168" s="76"/>
      <c r="I168" s="147"/>
      <c r="J168" s="148"/>
      <c r="K168" s="147"/>
      <c r="L168" s="148"/>
      <c r="M168" s="39"/>
      <c r="N168" s="39"/>
      <c r="O168" s="39"/>
    </row>
    <row r="169" spans="4:15" ht="15.75" customHeight="1" x14ac:dyDescent="0.15">
      <c r="D169" s="102"/>
      <c r="F169" s="76"/>
      <c r="G169" s="76"/>
      <c r="H169" s="76"/>
      <c r="I169" s="147"/>
      <c r="J169" s="148"/>
      <c r="K169" s="147"/>
      <c r="L169" s="148"/>
      <c r="M169" s="39"/>
      <c r="N169" s="39"/>
      <c r="O169" s="39"/>
    </row>
    <row r="170" spans="4:15" ht="15.75" customHeight="1" x14ac:dyDescent="0.15">
      <c r="D170" s="102"/>
      <c r="F170" s="76"/>
      <c r="G170" s="76"/>
      <c r="H170" s="76"/>
      <c r="I170" s="147"/>
      <c r="J170" s="148"/>
      <c r="K170" s="147"/>
      <c r="L170" s="148"/>
      <c r="M170" s="39"/>
      <c r="N170" s="39"/>
      <c r="O170" s="39"/>
    </row>
    <row r="171" spans="4:15" ht="15.75" customHeight="1" x14ac:dyDescent="0.15">
      <c r="D171" s="102"/>
      <c r="F171" s="76"/>
      <c r="G171" s="76"/>
      <c r="H171" s="76"/>
      <c r="I171" s="147"/>
      <c r="J171" s="148"/>
      <c r="K171" s="147"/>
      <c r="L171" s="148"/>
      <c r="M171" s="39"/>
      <c r="N171" s="39"/>
      <c r="O171" s="39"/>
    </row>
    <row r="172" spans="4:15" ht="15.75" customHeight="1" x14ac:dyDescent="0.15">
      <c r="D172" s="102"/>
      <c r="F172" s="76"/>
      <c r="G172" s="76"/>
      <c r="H172" s="76"/>
      <c r="I172" s="147"/>
      <c r="J172" s="148"/>
      <c r="K172" s="147"/>
      <c r="L172" s="148"/>
      <c r="M172" s="39"/>
      <c r="N172" s="39"/>
      <c r="O172" s="39"/>
    </row>
    <row r="173" spans="4:15" ht="15.75" customHeight="1" x14ac:dyDescent="0.15">
      <c r="D173" s="102"/>
      <c r="F173" s="76"/>
      <c r="G173" s="76"/>
      <c r="H173" s="76"/>
      <c r="I173" s="147"/>
      <c r="J173" s="148"/>
      <c r="K173" s="147"/>
      <c r="L173" s="148"/>
      <c r="M173" s="39"/>
      <c r="N173" s="39"/>
      <c r="O173" s="39"/>
    </row>
    <row r="174" spans="4:15" ht="15.75" customHeight="1" x14ac:dyDescent="0.15">
      <c r="D174" s="102"/>
      <c r="F174" s="76"/>
      <c r="G174" s="76"/>
      <c r="H174" s="76"/>
      <c r="I174" s="147"/>
      <c r="J174" s="148"/>
      <c r="K174" s="147"/>
      <c r="L174" s="148"/>
      <c r="M174" s="39"/>
      <c r="N174" s="39"/>
      <c r="O174" s="39"/>
    </row>
    <row r="175" spans="4:15" ht="15.75" customHeight="1" x14ac:dyDescent="0.15">
      <c r="D175" s="102"/>
      <c r="F175" s="76"/>
      <c r="G175" s="76"/>
      <c r="H175" s="76"/>
      <c r="I175" s="147"/>
      <c r="J175" s="148"/>
      <c r="K175" s="147"/>
      <c r="L175" s="148"/>
      <c r="M175" s="39"/>
      <c r="N175" s="39"/>
      <c r="O175" s="39"/>
    </row>
    <row r="176" spans="4:15" ht="15.75" customHeight="1" x14ac:dyDescent="0.15">
      <c r="D176" s="102"/>
      <c r="F176" s="76"/>
      <c r="G176" s="76"/>
      <c r="H176" s="76"/>
      <c r="I176" s="147"/>
      <c r="J176" s="148"/>
      <c r="K176" s="147"/>
      <c r="L176" s="148"/>
      <c r="M176" s="39"/>
      <c r="N176" s="39"/>
      <c r="O176" s="39"/>
    </row>
    <row r="177" spans="4:15" ht="15.75" customHeight="1" x14ac:dyDescent="0.15">
      <c r="D177" s="102"/>
      <c r="F177" s="76"/>
      <c r="G177" s="76"/>
      <c r="H177" s="76"/>
      <c r="I177" s="147"/>
      <c r="J177" s="148"/>
      <c r="K177" s="147"/>
      <c r="L177" s="148"/>
      <c r="M177" s="39"/>
      <c r="N177" s="39"/>
      <c r="O177" s="39"/>
    </row>
    <row r="178" spans="4:15" ht="15.75" customHeight="1" x14ac:dyDescent="0.15">
      <c r="D178" s="102"/>
      <c r="F178" s="76"/>
      <c r="G178" s="76"/>
      <c r="H178" s="76"/>
      <c r="I178" s="147"/>
      <c r="J178" s="148"/>
      <c r="K178" s="147"/>
      <c r="L178" s="148"/>
      <c r="M178" s="39"/>
      <c r="N178" s="39"/>
      <c r="O178" s="39"/>
    </row>
    <row r="179" spans="4:15" ht="15.75" customHeight="1" x14ac:dyDescent="0.15">
      <c r="D179" s="102"/>
      <c r="F179" s="76"/>
      <c r="G179" s="76"/>
      <c r="H179" s="76"/>
      <c r="I179" s="147"/>
      <c r="J179" s="148"/>
      <c r="K179" s="147"/>
      <c r="L179" s="148"/>
      <c r="M179" s="39"/>
      <c r="N179" s="39"/>
      <c r="O179" s="39"/>
    </row>
    <row r="180" spans="4:15" ht="15.75" customHeight="1" x14ac:dyDescent="0.15">
      <c r="D180" s="102"/>
      <c r="F180" s="76"/>
      <c r="G180" s="76"/>
      <c r="H180" s="76"/>
      <c r="I180" s="147"/>
      <c r="J180" s="148"/>
      <c r="K180" s="147"/>
      <c r="L180" s="148"/>
      <c r="M180" s="39"/>
      <c r="N180" s="39"/>
      <c r="O180" s="39"/>
    </row>
    <row r="181" spans="4:15" ht="15.75" customHeight="1" x14ac:dyDescent="0.15">
      <c r="D181" s="102"/>
      <c r="F181" s="76"/>
      <c r="G181" s="76"/>
      <c r="H181" s="76"/>
      <c r="I181" s="147"/>
      <c r="J181" s="148"/>
      <c r="K181" s="147"/>
      <c r="L181" s="148"/>
      <c r="M181" s="39"/>
      <c r="N181" s="39"/>
      <c r="O181" s="39"/>
    </row>
    <row r="182" spans="4:15" ht="15.75" customHeight="1" x14ac:dyDescent="0.15">
      <c r="D182" s="102"/>
      <c r="F182" s="76"/>
      <c r="G182" s="76"/>
      <c r="H182" s="76"/>
      <c r="I182" s="147"/>
      <c r="J182" s="148"/>
      <c r="K182" s="147"/>
      <c r="L182" s="148"/>
      <c r="M182" s="39"/>
      <c r="N182" s="39"/>
      <c r="O182" s="39"/>
    </row>
    <row r="183" spans="4:15" ht="15.75" customHeight="1" x14ac:dyDescent="0.15">
      <c r="D183" s="102"/>
      <c r="F183" s="76"/>
      <c r="G183" s="76"/>
      <c r="H183" s="76"/>
      <c r="I183" s="147"/>
      <c r="J183" s="148"/>
      <c r="K183" s="147"/>
      <c r="L183" s="148"/>
      <c r="M183" s="39"/>
      <c r="N183" s="39"/>
      <c r="O183" s="39"/>
    </row>
    <row r="184" spans="4:15" ht="15.75" customHeight="1" x14ac:dyDescent="0.15">
      <c r="D184" s="102"/>
      <c r="F184" s="76"/>
      <c r="G184" s="76"/>
      <c r="H184" s="76"/>
      <c r="I184" s="147"/>
      <c r="J184" s="148"/>
      <c r="K184" s="147"/>
      <c r="L184" s="148"/>
      <c r="M184" s="39"/>
      <c r="N184" s="39"/>
      <c r="O184" s="39"/>
    </row>
    <row r="185" spans="4:15" ht="15.75" customHeight="1" x14ac:dyDescent="0.15">
      <c r="D185" s="102"/>
      <c r="F185" s="76"/>
      <c r="G185" s="76"/>
      <c r="H185" s="76"/>
      <c r="I185" s="147"/>
      <c r="J185" s="148"/>
      <c r="K185" s="147"/>
      <c r="L185" s="148"/>
      <c r="M185" s="39"/>
      <c r="N185" s="39"/>
      <c r="O185" s="39"/>
    </row>
    <row r="186" spans="4:15" ht="15.75" customHeight="1" x14ac:dyDescent="0.15">
      <c r="D186" s="102"/>
      <c r="F186" s="76"/>
      <c r="G186" s="76"/>
      <c r="H186" s="76"/>
      <c r="I186" s="147"/>
      <c r="J186" s="148"/>
      <c r="K186" s="147"/>
      <c r="L186" s="148"/>
      <c r="M186" s="39"/>
      <c r="N186" s="39"/>
      <c r="O186" s="39"/>
    </row>
    <row r="187" spans="4:15" ht="15.75" customHeight="1" x14ac:dyDescent="0.15">
      <c r="D187" s="102"/>
      <c r="F187" s="76"/>
      <c r="G187" s="76"/>
      <c r="H187" s="76"/>
      <c r="I187" s="147"/>
      <c r="J187" s="148"/>
      <c r="K187" s="147"/>
      <c r="L187" s="148"/>
      <c r="M187" s="39"/>
      <c r="N187" s="39"/>
      <c r="O187" s="39"/>
    </row>
    <row r="188" spans="4:15" ht="15.75" customHeight="1" x14ac:dyDescent="0.15">
      <c r="D188" s="102"/>
      <c r="F188" s="76"/>
      <c r="G188" s="76"/>
      <c r="H188" s="76"/>
      <c r="I188" s="147"/>
      <c r="J188" s="148"/>
      <c r="K188" s="147"/>
      <c r="L188" s="148"/>
      <c r="M188" s="39"/>
      <c r="N188" s="39"/>
      <c r="O188" s="39"/>
    </row>
    <row r="189" spans="4:15" ht="15.75" customHeight="1" x14ac:dyDescent="0.15">
      <c r="D189" s="102"/>
      <c r="F189" s="76"/>
      <c r="G189" s="76"/>
      <c r="H189" s="76"/>
      <c r="I189" s="147"/>
      <c r="J189" s="148"/>
      <c r="K189" s="147"/>
      <c r="L189" s="148"/>
      <c r="M189" s="39"/>
      <c r="N189" s="39"/>
      <c r="O189" s="39"/>
    </row>
    <row r="190" spans="4:15" ht="15.75" customHeight="1" x14ac:dyDescent="0.15">
      <c r="D190" s="102"/>
      <c r="F190" s="76"/>
      <c r="G190" s="76"/>
      <c r="H190" s="76"/>
      <c r="I190" s="147"/>
      <c r="J190" s="148"/>
      <c r="K190" s="147"/>
      <c r="L190" s="148"/>
      <c r="M190" s="39"/>
      <c r="N190" s="39"/>
      <c r="O190" s="39"/>
    </row>
    <row r="191" spans="4:15" ht="15.75" customHeight="1" x14ac:dyDescent="0.15">
      <c r="D191" s="102"/>
      <c r="F191" s="76"/>
      <c r="G191" s="76"/>
      <c r="H191" s="76"/>
      <c r="I191" s="147"/>
      <c r="J191" s="148"/>
      <c r="K191" s="147"/>
      <c r="L191" s="148"/>
      <c r="M191" s="39"/>
      <c r="N191" s="39"/>
      <c r="O191" s="39"/>
    </row>
    <row r="192" spans="4:15" ht="15.75" customHeight="1" x14ac:dyDescent="0.15">
      <c r="D192" s="102"/>
      <c r="F192" s="76"/>
      <c r="G192" s="76"/>
      <c r="H192" s="76"/>
      <c r="I192" s="147"/>
      <c r="J192" s="148"/>
      <c r="K192" s="147"/>
      <c r="L192" s="148"/>
      <c r="M192" s="39"/>
      <c r="N192" s="39"/>
      <c r="O192" s="39"/>
    </row>
    <row r="193" spans="4:15" ht="15.75" customHeight="1" x14ac:dyDescent="0.15">
      <c r="D193" s="102"/>
      <c r="F193" s="76"/>
      <c r="G193" s="76"/>
      <c r="H193" s="76"/>
      <c r="I193" s="147"/>
      <c r="J193" s="148"/>
      <c r="K193" s="147"/>
      <c r="L193" s="148"/>
      <c r="M193" s="39"/>
      <c r="N193" s="39"/>
      <c r="O193" s="39"/>
    </row>
    <row r="194" spans="4:15" ht="15.75" customHeight="1" x14ac:dyDescent="0.15">
      <c r="D194" s="102"/>
      <c r="F194" s="76"/>
      <c r="G194" s="76"/>
      <c r="H194" s="76"/>
      <c r="I194" s="147"/>
      <c r="J194" s="148"/>
      <c r="K194" s="147"/>
      <c r="L194" s="148"/>
      <c r="M194" s="39"/>
      <c r="N194" s="39"/>
      <c r="O194" s="39"/>
    </row>
    <row r="195" spans="4:15" ht="15.75" customHeight="1" x14ac:dyDescent="0.15">
      <c r="D195" s="102"/>
      <c r="F195" s="76"/>
      <c r="G195" s="76"/>
      <c r="H195" s="76"/>
      <c r="I195" s="147"/>
      <c r="J195" s="148"/>
      <c r="K195" s="147"/>
      <c r="L195" s="148"/>
      <c r="M195" s="39"/>
      <c r="N195" s="39"/>
      <c r="O195" s="39"/>
    </row>
    <row r="196" spans="4:15" ht="15.75" customHeight="1" x14ac:dyDescent="0.15">
      <c r="D196" s="102"/>
      <c r="F196" s="76"/>
      <c r="G196" s="76"/>
      <c r="H196" s="76"/>
      <c r="I196" s="147"/>
      <c r="J196" s="148"/>
      <c r="K196" s="147"/>
      <c r="L196" s="148"/>
      <c r="M196" s="39"/>
      <c r="N196" s="39"/>
      <c r="O196" s="39"/>
    </row>
    <row r="197" spans="4:15" ht="15.75" customHeight="1" x14ac:dyDescent="0.15">
      <c r="D197" s="102"/>
      <c r="F197" s="76"/>
      <c r="G197" s="76"/>
      <c r="H197" s="76"/>
      <c r="I197" s="147"/>
      <c r="J197" s="148"/>
      <c r="K197" s="147"/>
      <c r="L197" s="148"/>
      <c r="M197" s="39"/>
      <c r="N197" s="39"/>
      <c r="O197" s="39"/>
    </row>
    <row r="198" spans="4:15" ht="15.75" customHeight="1" x14ac:dyDescent="0.15">
      <c r="D198" s="102"/>
      <c r="F198" s="76"/>
      <c r="G198" s="76"/>
      <c r="H198" s="76"/>
      <c r="I198" s="147"/>
      <c r="J198" s="148"/>
      <c r="K198" s="147"/>
      <c r="L198" s="148"/>
      <c r="M198" s="39"/>
      <c r="N198" s="39"/>
      <c r="O198" s="39"/>
    </row>
    <row r="199" spans="4:15" ht="15.75" customHeight="1" x14ac:dyDescent="0.15">
      <c r="D199" s="102"/>
      <c r="F199" s="76"/>
      <c r="G199" s="76"/>
      <c r="H199" s="76"/>
      <c r="I199" s="147"/>
      <c r="J199" s="148"/>
      <c r="K199" s="147"/>
      <c r="L199" s="148"/>
      <c r="M199" s="39"/>
      <c r="N199" s="39"/>
      <c r="O199" s="39"/>
    </row>
    <row r="200" spans="4:15" ht="15.75" customHeight="1" x14ac:dyDescent="0.15">
      <c r="D200" s="102"/>
      <c r="F200" s="76"/>
      <c r="G200" s="76"/>
      <c r="H200" s="76"/>
      <c r="I200" s="147"/>
      <c r="J200" s="148"/>
      <c r="K200" s="147"/>
      <c r="L200" s="148"/>
      <c r="M200" s="39"/>
      <c r="N200" s="39"/>
      <c r="O200" s="39"/>
    </row>
    <row r="201" spans="4:15" ht="15.75" customHeight="1" x14ac:dyDescent="0.15">
      <c r="D201" s="102"/>
      <c r="F201" s="76"/>
      <c r="G201" s="76"/>
      <c r="H201" s="76"/>
      <c r="I201" s="147"/>
      <c r="J201" s="148"/>
      <c r="K201" s="147"/>
      <c r="L201" s="148"/>
      <c r="M201" s="39"/>
      <c r="N201" s="39"/>
      <c r="O201" s="39"/>
    </row>
    <row r="202" spans="4:15" ht="15.75" customHeight="1" x14ac:dyDescent="0.15">
      <c r="D202" s="102"/>
      <c r="F202" s="76"/>
      <c r="G202" s="76"/>
      <c r="H202" s="76"/>
      <c r="I202" s="147"/>
      <c r="J202" s="148"/>
      <c r="K202" s="147"/>
      <c r="L202" s="148"/>
      <c r="M202" s="39"/>
      <c r="N202" s="39"/>
      <c r="O202" s="39"/>
    </row>
    <row r="203" spans="4:15" ht="15.75" customHeight="1" x14ac:dyDescent="0.15">
      <c r="D203" s="102"/>
      <c r="F203" s="76"/>
      <c r="G203" s="76"/>
      <c r="H203" s="76"/>
      <c r="I203" s="147"/>
      <c r="J203" s="148"/>
      <c r="K203" s="147"/>
      <c r="L203" s="148"/>
      <c r="M203" s="39"/>
      <c r="N203" s="39"/>
      <c r="O203" s="39"/>
    </row>
    <row r="204" spans="4:15" ht="15.75" customHeight="1" x14ac:dyDescent="0.15">
      <c r="D204" s="102"/>
      <c r="F204" s="76"/>
      <c r="G204" s="76"/>
      <c r="H204" s="76"/>
      <c r="I204" s="147"/>
      <c r="J204" s="148"/>
      <c r="K204" s="147"/>
      <c r="L204" s="148"/>
      <c r="M204" s="39"/>
      <c r="N204" s="39"/>
      <c r="O204" s="39"/>
    </row>
    <row r="205" spans="4:15" ht="15.75" customHeight="1" x14ac:dyDescent="0.15">
      <c r="D205" s="102"/>
      <c r="F205" s="76"/>
      <c r="G205" s="76"/>
      <c r="H205" s="76"/>
      <c r="I205" s="147"/>
      <c r="J205" s="148"/>
      <c r="K205" s="147"/>
      <c r="L205" s="148"/>
      <c r="M205" s="39"/>
      <c r="N205" s="39"/>
      <c r="O205" s="39"/>
    </row>
    <row r="206" spans="4:15" ht="15.75" customHeight="1" x14ac:dyDescent="0.15">
      <c r="D206" s="102"/>
      <c r="F206" s="76"/>
      <c r="G206" s="76"/>
      <c r="H206" s="76"/>
      <c r="I206" s="147"/>
      <c r="J206" s="148"/>
      <c r="K206" s="147"/>
      <c r="L206" s="148"/>
      <c r="M206" s="39"/>
      <c r="N206" s="39"/>
      <c r="O206" s="39"/>
    </row>
    <row r="207" spans="4:15" ht="15.75" customHeight="1" x14ac:dyDescent="0.15">
      <c r="D207" s="102"/>
      <c r="F207" s="76"/>
      <c r="G207" s="76"/>
      <c r="H207" s="76"/>
      <c r="I207" s="147"/>
      <c r="J207" s="148"/>
      <c r="K207" s="147"/>
      <c r="L207" s="148"/>
      <c r="M207" s="39"/>
      <c r="N207" s="39"/>
      <c r="O207" s="39"/>
    </row>
    <row r="208" spans="4:15" ht="15.75" customHeight="1" x14ac:dyDescent="0.15">
      <c r="D208" s="102"/>
      <c r="F208" s="76"/>
      <c r="G208" s="76"/>
      <c r="H208" s="76"/>
      <c r="I208" s="147"/>
      <c r="J208" s="148"/>
      <c r="K208" s="147"/>
      <c r="L208" s="148"/>
      <c r="M208" s="39"/>
      <c r="N208" s="39"/>
      <c r="O208" s="39"/>
    </row>
    <row r="209" spans="4:15" ht="15.75" customHeight="1" x14ac:dyDescent="0.15">
      <c r="D209" s="102"/>
      <c r="F209" s="76"/>
      <c r="G209" s="76"/>
      <c r="H209" s="76"/>
      <c r="I209" s="147"/>
      <c r="J209" s="148"/>
      <c r="K209" s="147"/>
      <c r="L209" s="148"/>
      <c r="M209" s="39"/>
      <c r="N209" s="39"/>
      <c r="O209" s="39"/>
    </row>
    <row r="210" spans="4:15" ht="15.75" customHeight="1" x14ac:dyDescent="0.15">
      <c r="D210" s="102"/>
      <c r="F210" s="76"/>
      <c r="G210" s="76"/>
      <c r="H210" s="76"/>
      <c r="I210" s="147"/>
      <c r="J210" s="148"/>
      <c r="K210" s="147"/>
      <c r="L210" s="148"/>
      <c r="M210" s="39"/>
      <c r="N210" s="39"/>
      <c r="O210" s="39"/>
    </row>
    <row r="211" spans="4:15" ht="15.75" customHeight="1" x14ac:dyDescent="0.15">
      <c r="D211" s="102"/>
      <c r="F211" s="76"/>
      <c r="G211" s="76"/>
      <c r="H211" s="76"/>
      <c r="I211" s="147"/>
      <c r="J211" s="148"/>
      <c r="K211" s="147"/>
      <c r="L211" s="148"/>
      <c r="M211" s="39"/>
      <c r="N211" s="39"/>
      <c r="O211" s="39"/>
    </row>
    <row r="212" spans="4:15" ht="15.75" customHeight="1" x14ac:dyDescent="0.15">
      <c r="D212" s="102"/>
      <c r="F212" s="76"/>
      <c r="G212" s="76"/>
      <c r="H212" s="76"/>
      <c r="I212" s="147"/>
      <c r="J212" s="148"/>
      <c r="K212" s="147"/>
      <c r="L212" s="148"/>
      <c r="M212" s="39"/>
      <c r="N212" s="39"/>
      <c r="O212" s="39"/>
    </row>
    <row r="213" spans="4:15" ht="15.75" customHeight="1" x14ac:dyDescent="0.15">
      <c r="D213" s="102"/>
      <c r="F213" s="76"/>
      <c r="G213" s="76"/>
      <c r="H213" s="76"/>
      <c r="I213" s="147"/>
      <c r="J213" s="148"/>
      <c r="K213" s="147"/>
      <c r="L213" s="148"/>
      <c r="M213" s="39"/>
      <c r="N213" s="39"/>
      <c r="O213" s="39"/>
    </row>
    <row r="214" spans="4:15" ht="15.75" customHeight="1" x14ac:dyDescent="0.15">
      <c r="D214" s="102"/>
      <c r="F214" s="76"/>
      <c r="G214" s="76"/>
      <c r="H214" s="76"/>
      <c r="I214" s="147"/>
      <c r="J214" s="148"/>
      <c r="K214" s="147"/>
      <c r="L214" s="148"/>
      <c r="M214" s="39"/>
      <c r="N214" s="39"/>
      <c r="O214" s="39"/>
    </row>
    <row r="215" spans="4:15" ht="15.75" customHeight="1" x14ac:dyDescent="0.15">
      <c r="D215" s="102"/>
      <c r="F215" s="76"/>
      <c r="G215" s="76"/>
      <c r="H215" s="76"/>
      <c r="I215" s="147"/>
      <c r="J215" s="148"/>
      <c r="K215" s="147"/>
      <c r="L215" s="148"/>
      <c r="M215" s="39"/>
      <c r="N215" s="39"/>
      <c r="O215" s="39"/>
    </row>
    <row r="216" spans="4:15" ht="15.75" customHeight="1" x14ac:dyDescent="0.15">
      <c r="D216" s="102"/>
      <c r="F216" s="76"/>
      <c r="G216" s="76"/>
      <c r="H216" s="76"/>
      <c r="I216" s="147"/>
      <c r="J216" s="148"/>
      <c r="K216" s="147"/>
      <c r="L216" s="148"/>
      <c r="M216" s="39"/>
      <c r="N216" s="39"/>
      <c r="O216" s="39"/>
    </row>
    <row r="217" spans="4:15" ht="15.75" customHeight="1" x14ac:dyDescent="0.15">
      <c r="D217" s="102"/>
      <c r="F217" s="76"/>
      <c r="G217" s="76"/>
      <c r="H217" s="76"/>
      <c r="I217" s="147"/>
      <c r="J217" s="148"/>
      <c r="K217" s="147"/>
      <c r="L217" s="148"/>
      <c r="M217" s="39"/>
      <c r="N217" s="39"/>
      <c r="O217" s="39"/>
    </row>
    <row r="218" spans="4:15" ht="15.75" customHeight="1" x14ac:dyDescent="0.15">
      <c r="D218" s="102"/>
      <c r="F218" s="76"/>
      <c r="G218" s="76"/>
      <c r="H218" s="76"/>
      <c r="I218" s="147"/>
      <c r="J218" s="148"/>
      <c r="K218" s="147"/>
      <c r="L218" s="148"/>
      <c r="M218" s="39"/>
      <c r="N218" s="39"/>
      <c r="O218" s="39"/>
    </row>
    <row r="219" spans="4:15" ht="15.75" customHeight="1" x14ac:dyDescent="0.15">
      <c r="D219" s="102"/>
      <c r="F219" s="76"/>
      <c r="G219" s="76"/>
      <c r="H219" s="76"/>
      <c r="I219" s="147"/>
      <c r="J219" s="148"/>
      <c r="K219" s="147"/>
      <c r="L219" s="148"/>
      <c r="M219" s="39"/>
      <c r="N219" s="39"/>
      <c r="O219" s="39"/>
    </row>
    <row r="220" spans="4:15" ht="15.75" customHeight="1" x14ac:dyDescent="0.15">
      <c r="D220" s="102"/>
      <c r="F220" s="76"/>
      <c r="G220" s="76"/>
      <c r="H220" s="76"/>
      <c r="I220" s="147"/>
      <c r="J220" s="148"/>
      <c r="K220" s="147"/>
      <c r="L220" s="148"/>
      <c r="M220" s="39"/>
      <c r="N220" s="39"/>
      <c r="O220" s="39"/>
    </row>
    <row r="221" spans="4:15" ht="15.75" customHeight="1" x14ac:dyDescent="0.15">
      <c r="D221" s="102"/>
      <c r="F221" s="76"/>
      <c r="G221" s="76"/>
      <c r="H221" s="76"/>
      <c r="I221" s="147"/>
      <c r="J221" s="148"/>
      <c r="K221" s="147"/>
      <c r="L221" s="148"/>
      <c r="M221" s="39"/>
      <c r="N221" s="39"/>
      <c r="O221" s="39"/>
    </row>
    <row r="222" spans="4:15" ht="15.75" customHeight="1" x14ac:dyDescent="0.15">
      <c r="D222" s="102"/>
      <c r="F222" s="76"/>
      <c r="G222" s="76"/>
      <c r="H222" s="76"/>
      <c r="I222" s="147"/>
      <c r="J222" s="148"/>
      <c r="K222" s="147"/>
      <c r="L222" s="148"/>
      <c r="M222" s="39"/>
      <c r="N222" s="39"/>
      <c r="O222" s="39"/>
    </row>
    <row r="223" spans="4:15" ht="15.75" customHeight="1" x14ac:dyDescent="0.15">
      <c r="D223" s="102"/>
      <c r="F223" s="76"/>
      <c r="G223" s="76"/>
      <c r="H223" s="76"/>
      <c r="I223" s="147"/>
      <c r="J223" s="148"/>
      <c r="K223" s="147"/>
      <c r="L223" s="148"/>
      <c r="M223" s="39"/>
      <c r="N223" s="39"/>
      <c r="O223" s="39"/>
    </row>
    <row r="224" spans="4:15" ht="15.75" customHeight="1" x14ac:dyDescent="0.15">
      <c r="D224" s="102"/>
      <c r="F224" s="76"/>
      <c r="G224" s="76"/>
      <c r="H224" s="76"/>
      <c r="I224" s="147"/>
      <c r="J224" s="148"/>
      <c r="K224" s="147"/>
      <c r="L224" s="148"/>
      <c r="M224" s="39"/>
      <c r="N224" s="39"/>
      <c r="O224" s="39"/>
    </row>
    <row r="225" spans="4:15" ht="15.75" customHeight="1" x14ac:dyDescent="0.15">
      <c r="D225" s="102"/>
      <c r="F225" s="76"/>
      <c r="G225" s="76"/>
      <c r="H225" s="76"/>
      <c r="I225" s="147"/>
      <c r="J225" s="148"/>
      <c r="K225" s="147"/>
      <c r="L225" s="148"/>
      <c r="M225" s="39"/>
      <c r="N225" s="39"/>
      <c r="O225" s="39"/>
    </row>
    <row r="226" spans="4:15" ht="15.75" customHeight="1" x14ac:dyDescent="0.15">
      <c r="D226" s="102"/>
      <c r="F226" s="76"/>
      <c r="G226" s="76"/>
      <c r="H226" s="76"/>
      <c r="I226" s="147"/>
      <c r="J226" s="148"/>
      <c r="K226" s="147"/>
      <c r="L226" s="148"/>
      <c r="M226" s="39"/>
      <c r="N226" s="39"/>
      <c r="O226" s="39"/>
    </row>
    <row r="227" spans="4:15" ht="15.75" customHeight="1" x14ac:dyDescent="0.15">
      <c r="D227" s="102"/>
      <c r="F227" s="76"/>
      <c r="G227" s="76"/>
      <c r="H227" s="76"/>
      <c r="I227" s="147"/>
      <c r="J227" s="148"/>
      <c r="K227" s="147"/>
      <c r="L227" s="148"/>
      <c r="M227" s="39"/>
      <c r="N227" s="39"/>
      <c r="O227" s="39"/>
    </row>
    <row r="228" spans="4:15" ht="15.75" customHeight="1" x14ac:dyDescent="0.15">
      <c r="D228" s="102"/>
      <c r="F228" s="76"/>
      <c r="G228" s="76"/>
      <c r="H228" s="76"/>
      <c r="I228" s="147"/>
      <c r="J228" s="148"/>
      <c r="K228" s="147"/>
      <c r="L228" s="148"/>
      <c r="M228" s="39"/>
      <c r="N228" s="39"/>
      <c r="O228" s="39"/>
    </row>
    <row r="229" spans="4:15" ht="15.75" customHeight="1" x14ac:dyDescent="0.15">
      <c r="D229" s="102"/>
      <c r="F229" s="76"/>
      <c r="G229" s="76"/>
      <c r="H229" s="76"/>
      <c r="I229" s="147"/>
      <c r="J229" s="148"/>
      <c r="K229" s="147"/>
      <c r="L229" s="148"/>
      <c r="M229" s="39"/>
      <c r="N229" s="39"/>
      <c r="O229" s="39"/>
    </row>
    <row r="230" spans="4:15" ht="15.75" customHeight="1" x14ac:dyDescent="0.15">
      <c r="D230" s="102"/>
      <c r="F230" s="76"/>
      <c r="G230" s="76"/>
      <c r="H230" s="76"/>
      <c r="I230" s="147"/>
      <c r="J230" s="148"/>
      <c r="K230" s="147"/>
      <c r="L230" s="148"/>
      <c r="M230" s="39"/>
      <c r="N230" s="39"/>
      <c r="O230" s="39"/>
    </row>
    <row r="231" spans="4:15" ht="15.75" customHeight="1" x14ac:dyDescent="0.15">
      <c r="D231" s="102"/>
      <c r="F231" s="76"/>
      <c r="G231" s="76"/>
      <c r="H231" s="76"/>
      <c r="I231" s="147"/>
      <c r="J231" s="148"/>
      <c r="K231" s="147"/>
      <c r="L231" s="148"/>
      <c r="M231" s="39"/>
      <c r="N231" s="39"/>
      <c r="O231" s="39"/>
    </row>
    <row r="232" spans="4:15" ht="15.75" customHeight="1" x14ac:dyDescent="0.15">
      <c r="D232" s="102"/>
      <c r="F232" s="76"/>
      <c r="G232" s="76"/>
      <c r="H232" s="76"/>
      <c r="I232" s="147"/>
      <c r="J232" s="148"/>
      <c r="K232" s="147"/>
      <c r="L232" s="148"/>
      <c r="M232" s="39"/>
      <c r="N232" s="39"/>
      <c r="O232" s="39"/>
    </row>
    <row r="233" spans="4:15" ht="15.75" customHeight="1" x14ac:dyDescent="0.15">
      <c r="D233" s="102"/>
      <c r="F233" s="76"/>
      <c r="G233" s="76"/>
      <c r="H233" s="76"/>
      <c r="I233" s="147"/>
      <c r="J233" s="148"/>
      <c r="K233" s="147"/>
      <c r="L233" s="148"/>
      <c r="M233" s="39"/>
      <c r="N233" s="39"/>
      <c r="O233" s="39"/>
    </row>
    <row r="234" spans="4:15" ht="15.75" customHeight="1" x14ac:dyDescent="0.15">
      <c r="D234" s="102"/>
      <c r="F234" s="76"/>
      <c r="G234" s="76"/>
      <c r="H234" s="76"/>
      <c r="I234" s="147"/>
      <c r="J234" s="148"/>
      <c r="K234" s="147"/>
      <c r="L234" s="148"/>
      <c r="M234" s="39"/>
      <c r="N234" s="39"/>
      <c r="O234" s="39"/>
    </row>
    <row r="235" spans="4:15" ht="15.75" customHeight="1" x14ac:dyDescent="0.15">
      <c r="D235" s="102"/>
      <c r="F235" s="76"/>
      <c r="G235" s="76"/>
      <c r="H235" s="76"/>
      <c r="I235" s="147"/>
      <c r="J235" s="148"/>
      <c r="K235" s="147"/>
      <c r="L235" s="148"/>
      <c r="M235" s="39"/>
      <c r="N235" s="39"/>
      <c r="O235" s="39"/>
    </row>
    <row r="236" spans="4:15" ht="15.75" customHeight="1" x14ac:dyDescent="0.15">
      <c r="D236" s="102"/>
      <c r="F236" s="76"/>
      <c r="G236" s="76"/>
      <c r="H236" s="76"/>
      <c r="I236" s="147"/>
      <c r="J236" s="148"/>
      <c r="K236" s="147"/>
      <c r="L236" s="148"/>
      <c r="M236" s="39"/>
      <c r="N236" s="39"/>
      <c r="O236" s="39"/>
    </row>
    <row r="237" spans="4:15" ht="15.75" customHeight="1" x14ac:dyDescent="0.15">
      <c r="D237" s="102"/>
      <c r="F237" s="76"/>
      <c r="G237" s="76"/>
      <c r="H237" s="76"/>
      <c r="I237" s="147"/>
      <c r="J237" s="148"/>
      <c r="K237" s="147"/>
      <c r="L237" s="148"/>
      <c r="M237" s="39"/>
      <c r="N237" s="39"/>
      <c r="O237" s="39"/>
    </row>
    <row r="238" spans="4:15" ht="15.75" customHeight="1" x14ac:dyDescent="0.15">
      <c r="D238" s="102"/>
      <c r="F238" s="76"/>
      <c r="G238" s="76"/>
      <c r="H238" s="76"/>
      <c r="I238" s="147"/>
      <c r="J238" s="148"/>
      <c r="K238" s="147"/>
      <c r="L238" s="148"/>
      <c r="M238" s="39"/>
      <c r="N238" s="39"/>
      <c r="O238" s="39"/>
    </row>
    <row r="239" spans="4:15" ht="15.75" customHeight="1" x14ac:dyDescent="0.15">
      <c r="D239" s="102"/>
      <c r="F239" s="76"/>
      <c r="G239" s="76"/>
      <c r="H239" s="76"/>
      <c r="I239" s="147"/>
      <c r="J239" s="148"/>
      <c r="K239" s="147"/>
      <c r="L239" s="148"/>
      <c r="M239" s="39"/>
      <c r="N239" s="39"/>
      <c r="O239" s="39"/>
    </row>
    <row r="240" spans="4:15" ht="15.75" customHeight="1" x14ac:dyDescent="0.15">
      <c r="D240" s="102"/>
      <c r="F240" s="76"/>
      <c r="G240" s="76"/>
      <c r="H240" s="76"/>
      <c r="I240" s="147"/>
      <c r="J240" s="148"/>
      <c r="K240" s="147"/>
      <c r="L240" s="148"/>
      <c r="M240" s="39"/>
      <c r="N240" s="39"/>
      <c r="O240" s="39"/>
    </row>
    <row r="241" spans="4:15" ht="15.75" customHeight="1" x14ac:dyDescent="0.15">
      <c r="D241" s="102"/>
      <c r="F241" s="76"/>
      <c r="G241" s="76"/>
      <c r="H241" s="76"/>
      <c r="I241" s="147"/>
      <c r="J241" s="148"/>
      <c r="K241" s="147"/>
      <c r="L241" s="148"/>
      <c r="M241" s="39"/>
      <c r="N241" s="39"/>
      <c r="O241" s="39"/>
    </row>
    <row r="242" spans="4:15" ht="15.75" customHeight="1" x14ac:dyDescent="0.15">
      <c r="D242" s="102"/>
      <c r="F242" s="76"/>
      <c r="G242" s="76"/>
      <c r="H242" s="76"/>
      <c r="I242" s="147"/>
      <c r="J242" s="148"/>
      <c r="K242" s="147"/>
      <c r="L242" s="148"/>
      <c r="M242" s="39"/>
      <c r="N242" s="39"/>
      <c r="O242" s="39"/>
    </row>
    <row r="243" spans="4:15" ht="15.75" customHeight="1" x14ac:dyDescent="0.15">
      <c r="D243" s="102"/>
      <c r="F243" s="76"/>
      <c r="G243" s="76"/>
      <c r="H243" s="76"/>
      <c r="I243" s="147"/>
      <c r="J243" s="148"/>
      <c r="K243" s="147"/>
      <c r="L243" s="148"/>
      <c r="M243" s="39"/>
      <c r="N243" s="39"/>
      <c r="O243" s="39"/>
    </row>
    <row r="244" spans="4:15" ht="15.75" customHeight="1" x14ac:dyDescent="0.15">
      <c r="D244" s="102"/>
      <c r="F244" s="76"/>
      <c r="G244" s="76"/>
      <c r="H244" s="76"/>
      <c r="I244" s="147"/>
      <c r="J244" s="148"/>
      <c r="K244" s="147"/>
      <c r="L244" s="148"/>
      <c r="M244" s="39"/>
      <c r="N244" s="39"/>
      <c r="O244" s="39"/>
    </row>
    <row r="245" spans="4:15" ht="15.75" customHeight="1" x14ac:dyDescent="0.15">
      <c r="D245" s="102"/>
      <c r="F245" s="76"/>
      <c r="G245" s="76"/>
      <c r="H245" s="76"/>
      <c r="I245" s="147"/>
      <c r="J245" s="148"/>
      <c r="K245" s="147"/>
      <c r="L245" s="148"/>
      <c r="M245" s="39"/>
      <c r="N245" s="39"/>
      <c r="O245" s="39"/>
    </row>
    <row r="246" spans="4:15" ht="15.75" customHeight="1" x14ac:dyDescent="0.15">
      <c r="D246" s="102"/>
      <c r="F246" s="76"/>
      <c r="G246" s="76"/>
      <c r="H246" s="76"/>
      <c r="I246" s="147"/>
      <c r="J246" s="148"/>
      <c r="K246" s="147"/>
      <c r="L246" s="148"/>
      <c r="M246" s="39"/>
      <c r="N246" s="39"/>
      <c r="O246" s="39"/>
    </row>
    <row r="247" spans="4:15" ht="15.75" customHeight="1" x14ac:dyDescent="0.15">
      <c r="D247" s="102"/>
      <c r="F247" s="76"/>
      <c r="G247" s="76"/>
      <c r="H247" s="76"/>
      <c r="I247" s="147"/>
      <c r="J247" s="148"/>
      <c r="K247" s="147"/>
      <c r="L247" s="148"/>
      <c r="M247" s="39"/>
      <c r="N247" s="39"/>
      <c r="O247" s="39"/>
    </row>
    <row r="248" spans="4:15" ht="15.75" customHeight="1" x14ac:dyDescent="0.15">
      <c r="D248" s="102"/>
      <c r="F248" s="76"/>
      <c r="G248" s="76"/>
      <c r="H248" s="76"/>
      <c r="I248" s="147"/>
      <c r="J248" s="148"/>
      <c r="K248" s="147"/>
      <c r="L248" s="148"/>
      <c r="M248" s="39"/>
      <c r="N248" s="39"/>
      <c r="O248" s="39"/>
    </row>
    <row r="249" spans="4:15" ht="15.75" customHeight="1" x14ac:dyDescent="0.15">
      <c r="D249" s="102"/>
      <c r="F249" s="76"/>
      <c r="G249" s="76"/>
      <c r="H249" s="76"/>
      <c r="I249" s="147"/>
      <c r="J249" s="148"/>
      <c r="K249" s="147"/>
      <c r="L249" s="148"/>
      <c r="M249" s="39"/>
      <c r="N249" s="39"/>
      <c r="O249" s="39"/>
    </row>
    <row r="250" spans="4:15" ht="15.75" customHeight="1" x14ac:dyDescent="0.15">
      <c r="D250" s="102"/>
      <c r="F250" s="76"/>
      <c r="G250" s="76"/>
      <c r="H250" s="76"/>
      <c r="I250" s="147"/>
      <c r="J250" s="148"/>
      <c r="K250" s="147"/>
      <c r="L250" s="148"/>
      <c r="M250" s="39"/>
      <c r="N250" s="39"/>
      <c r="O250" s="39"/>
    </row>
    <row r="251" spans="4:15" ht="15.75" customHeight="1" x14ac:dyDescent="0.15">
      <c r="D251" s="102"/>
      <c r="F251" s="76"/>
      <c r="G251" s="76"/>
      <c r="H251" s="76"/>
      <c r="I251" s="147"/>
      <c r="J251" s="148"/>
      <c r="K251" s="147"/>
      <c r="L251" s="148"/>
      <c r="M251" s="39"/>
      <c r="N251" s="39"/>
      <c r="O251" s="39"/>
    </row>
    <row r="252" spans="4:15" ht="15.75" customHeight="1" x14ac:dyDescent="0.15">
      <c r="D252" s="102"/>
      <c r="F252" s="76"/>
      <c r="G252" s="76"/>
      <c r="H252" s="76"/>
      <c r="I252" s="147"/>
      <c r="J252" s="148"/>
      <c r="K252" s="147"/>
      <c r="L252" s="148"/>
      <c r="M252" s="39"/>
      <c r="N252" s="39"/>
      <c r="O252" s="39"/>
    </row>
    <row r="253" spans="4:15" ht="15.75" customHeight="1" x14ac:dyDescent="0.15">
      <c r="D253" s="102"/>
      <c r="F253" s="76"/>
      <c r="G253" s="76"/>
      <c r="H253" s="76"/>
      <c r="I253" s="147"/>
      <c r="J253" s="148"/>
      <c r="K253" s="147"/>
      <c r="L253" s="148"/>
      <c r="M253" s="39"/>
      <c r="N253" s="39"/>
      <c r="O253" s="39"/>
    </row>
    <row r="254" spans="4:15" ht="15.75" customHeight="1" x14ac:dyDescent="0.15">
      <c r="D254" s="102"/>
      <c r="F254" s="76"/>
      <c r="G254" s="76"/>
      <c r="H254" s="76"/>
      <c r="I254" s="147"/>
      <c r="J254" s="148"/>
      <c r="K254" s="147"/>
      <c r="L254" s="148"/>
      <c r="M254" s="39"/>
      <c r="N254" s="39"/>
      <c r="O254" s="39"/>
    </row>
    <row r="255" spans="4:15" ht="15.75" customHeight="1" x14ac:dyDescent="0.15">
      <c r="D255" s="102"/>
      <c r="F255" s="76"/>
      <c r="G255" s="76"/>
      <c r="H255" s="76"/>
      <c r="I255" s="147"/>
      <c r="J255" s="148"/>
      <c r="K255" s="147"/>
      <c r="L255" s="148"/>
      <c r="M255" s="39"/>
      <c r="N255" s="39"/>
      <c r="O255" s="39"/>
    </row>
    <row r="256" spans="4:15" ht="15.75" customHeight="1" x14ac:dyDescent="0.15">
      <c r="D256" s="102"/>
      <c r="F256" s="76"/>
      <c r="G256" s="76"/>
      <c r="H256" s="76"/>
      <c r="I256" s="147"/>
      <c r="J256" s="148"/>
      <c r="K256" s="147"/>
      <c r="L256" s="148"/>
      <c r="M256" s="39"/>
      <c r="N256" s="39"/>
      <c r="O256" s="39"/>
    </row>
    <row r="257" spans="4:15" ht="15.75" customHeight="1" x14ac:dyDescent="0.15">
      <c r="D257" s="102"/>
      <c r="F257" s="76"/>
      <c r="G257" s="76"/>
      <c r="H257" s="76"/>
      <c r="I257" s="147"/>
      <c r="J257" s="148"/>
      <c r="K257" s="147"/>
      <c r="L257" s="148"/>
      <c r="M257" s="39"/>
      <c r="N257" s="39"/>
      <c r="O257" s="39"/>
    </row>
    <row r="258" spans="4:15" ht="15.75" customHeight="1" x14ac:dyDescent="0.15">
      <c r="D258" s="102"/>
      <c r="F258" s="76"/>
      <c r="G258" s="76"/>
      <c r="H258" s="76"/>
      <c r="I258" s="147"/>
      <c r="J258" s="148"/>
      <c r="K258" s="147"/>
      <c r="L258" s="148"/>
      <c r="M258" s="39"/>
      <c r="N258" s="39"/>
      <c r="O258" s="39"/>
    </row>
    <row r="259" spans="4:15" ht="15.75" customHeight="1" x14ac:dyDescent="0.15">
      <c r="D259" s="102"/>
      <c r="F259" s="76"/>
      <c r="G259" s="76"/>
      <c r="H259" s="76"/>
      <c r="I259" s="147"/>
      <c r="J259" s="148"/>
      <c r="K259" s="147"/>
      <c r="L259" s="148"/>
      <c r="M259" s="39"/>
      <c r="N259" s="39"/>
      <c r="O259" s="39"/>
    </row>
    <row r="260" spans="4:15" ht="15.75" customHeight="1" x14ac:dyDescent="0.15">
      <c r="D260" s="102"/>
      <c r="F260" s="76"/>
      <c r="G260" s="76"/>
      <c r="H260" s="76"/>
      <c r="I260" s="147"/>
      <c r="J260" s="148"/>
      <c r="K260" s="147"/>
      <c r="L260" s="148"/>
      <c r="M260" s="39"/>
      <c r="N260" s="39"/>
      <c r="O260" s="39"/>
    </row>
    <row r="261" spans="4:15" ht="15.75" customHeight="1" x14ac:dyDescent="0.15">
      <c r="D261" s="102"/>
      <c r="F261" s="76"/>
      <c r="G261" s="76"/>
      <c r="H261" s="76"/>
      <c r="I261" s="147"/>
      <c r="J261" s="148"/>
      <c r="K261" s="147"/>
      <c r="L261" s="148"/>
      <c r="M261" s="39"/>
      <c r="N261" s="39"/>
      <c r="O261" s="39"/>
    </row>
    <row r="262" spans="4:15" ht="15.75" customHeight="1" x14ac:dyDescent="0.15">
      <c r="D262" s="102"/>
      <c r="F262" s="76"/>
      <c r="G262" s="76"/>
      <c r="H262" s="76"/>
      <c r="I262" s="147"/>
      <c r="J262" s="148"/>
      <c r="K262" s="147"/>
      <c r="L262" s="148"/>
      <c r="M262" s="39"/>
      <c r="N262" s="39"/>
      <c r="O262" s="39"/>
    </row>
    <row r="263" spans="4:15" ht="15.75" customHeight="1" x14ac:dyDescent="0.15">
      <c r="D263" s="102"/>
      <c r="F263" s="76"/>
      <c r="G263" s="76"/>
      <c r="H263" s="76"/>
      <c r="I263" s="147"/>
      <c r="J263" s="148"/>
      <c r="K263" s="147"/>
      <c r="L263" s="148"/>
      <c r="M263" s="39"/>
      <c r="N263" s="39"/>
      <c r="O263" s="39"/>
    </row>
    <row r="264" spans="4:15" ht="15.75" customHeight="1" x14ac:dyDescent="0.15">
      <c r="D264" s="102"/>
      <c r="F264" s="76"/>
      <c r="G264" s="76"/>
      <c r="H264" s="76"/>
      <c r="I264" s="147"/>
      <c r="J264" s="148"/>
      <c r="K264" s="147"/>
      <c r="L264" s="148"/>
      <c r="M264" s="39"/>
      <c r="N264" s="39"/>
      <c r="O264" s="39"/>
    </row>
    <row r="265" spans="4:15" ht="15.75" customHeight="1" x14ac:dyDescent="0.15">
      <c r="D265" s="102"/>
      <c r="F265" s="76"/>
      <c r="G265" s="76"/>
      <c r="H265" s="76"/>
      <c r="I265" s="147"/>
      <c r="J265" s="148"/>
      <c r="K265" s="147"/>
      <c r="L265" s="148"/>
      <c r="M265" s="39"/>
      <c r="N265" s="39"/>
      <c r="O265" s="39"/>
    </row>
    <row r="266" spans="4:15" ht="15.75" customHeight="1" x14ac:dyDescent="0.15">
      <c r="D266" s="102"/>
      <c r="F266" s="76"/>
      <c r="G266" s="76"/>
      <c r="H266" s="76"/>
      <c r="I266" s="147"/>
      <c r="J266" s="148"/>
      <c r="K266" s="147"/>
      <c r="L266" s="148"/>
      <c r="M266" s="39"/>
      <c r="N266" s="39"/>
      <c r="O266" s="39"/>
    </row>
    <row r="267" spans="4:15" ht="15.75" customHeight="1" x14ac:dyDescent="0.15">
      <c r="D267" s="102"/>
      <c r="F267" s="76"/>
      <c r="G267" s="76"/>
      <c r="H267" s="76"/>
      <c r="I267" s="147"/>
      <c r="J267" s="148"/>
      <c r="K267" s="147"/>
      <c r="L267" s="148"/>
      <c r="M267" s="39"/>
      <c r="N267" s="39"/>
      <c r="O267" s="39"/>
    </row>
    <row r="268" spans="4:15" ht="15.75" customHeight="1" x14ac:dyDescent="0.15">
      <c r="D268" s="102"/>
      <c r="F268" s="76"/>
      <c r="G268" s="76"/>
      <c r="H268" s="76"/>
      <c r="I268" s="147"/>
      <c r="J268" s="148"/>
      <c r="K268" s="147"/>
      <c r="L268" s="148"/>
      <c r="M268" s="39"/>
      <c r="N268" s="39"/>
      <c r="O268" s="39"/>
    </row>
    <row r="269" spans="4:15" ht="15.75" customHeight="1" x14ac:dyDescent="0.15">
      <c r="D269" s="102"/>
      <c r="F269" s="76"/>
      <c r="G269" s="76"/>
      <c r="H269" s="76"/>
      <c r="I269" s="147"/>
      <c r="J269" s="148"/>
      <c r="K269" s="147"/>
      <c r="L269" s="148"/>
      <c r="M269" s="39"/>
      <c r="N269" s="39"/>
      <c r="O269" s="39"/>
    </row>
    <row r="270" spans="4:15" ht="15.75" customHeight="1" x14ac:dyDescent="0.15">
      <c r="D270" s="102"/>
      <c r="F270" s="76"/>
      <c r="G270" s="76"/>
      <c r="H270" s="76"/>
      <c r="I270" s="147"/>
      <c r="J270" s="148"/>
      <c r="K270" s="147"/>
      <c r="L270" s="148"/>
      <c r="M270" s="39"/>
      <c r="N270" s="39"/>
      <c r="O270" s="39"/>
    </row>
    <row r="271" spans="4:15" ht="15.75" customHeight="1" x14ac:dyDescent="0.15">
      <c r="D271" s="102"/>
      <c r="F271" s="76"/>
      <c r="G271" s="76"/>
      <c r="H271" s="76"/>
      <c r="I271" s="147"/>
      <c r="J271" s="148"/>
      <c r="K271" s="147"/>
      <c r="L271" s="148"/>
      <c r="M271" s="39"/>
      <c r="N271" s="39"/>
      <c r="O271" s="39"/>
    </row>
    <row r="272" spans="4:15" ht="15.75" customHeight="1" x14ac:dyDescent="0.15">
      <c r="D272" s="102"/>
      <c r="F272" s="76"/>
      <c r="G272" s="76"/>
      <c r="H272" s="76"/>
      <c r="I272" s="147"/>
      <c r="J272" s="148"/>
      <c r="K272" s="147"/>
      <c r="L272" s="148"/>
      <c r="M272" s="39"/>
      <c r="N272" s="39"/>
      <c r="O272" s="39"/>
    </row>
    <row r="273" spans="4:15" ht="15.75" customHeight="1" x14ac:dyDescent="0.15">
      <c r="D273" s="102"/>
      <c r="F273" s="76"/>
      <c r="G273" s="76"/>
      <c r="H273" s="76"/>
      <c r="I273" s="147"/>
      <c r="J273" s="148"/>
      <c r="K273" s="147"/>
      <c r="L273" s="148"/>
      <c r="M273" s="39"/>
      <c r="N273" s="39"/>
      <c r="O273" s="39"/>
    </row>
    <row r="274" spans="4:15" ht="15.75" customHeight="1" x14ac:dyDescent="0.15">
      <c r="D274" s="102"/>
      <c r="F274" s="76"/>
      <c r="G274" s="76"/>
      <c r="H274" s="76"/>
      <c r="I274" s="147"/>
      <c r="J274" s="148"/>
      <c r="K274" s="147"/>
      <c r="L274" s="148"/>
      <c r="M274" s="39"/>
      <c r="N274" s="39"/>
      <c r="O274" s="39"/>
    </row>
    <row r="275" spans="4:15" ht="15.75" customHeight="1" x14ac:dyDescent="0.15">
      <c r="D275" s="102"/>
      <c r="F275" s="76"/>
      <c r="G275" s="76"/>
      <c r="H275" s="76"/>
      <c r="I275" s="147"/>
      <c r="J275" s="148"/>
      <c r="K275" s="147"/>
      <c r="L275" s="148"/>
      <c r="M275" s="39"/>
      <c r="N275" s="39"/>
      <c r="O275" s="39"/>
    </row>
    <row r="276" spans="4:15" ht="15.75" customHeight="1" x14ac:dyDescent="0.15">
      <c r="D276" s="102"/>
      <c r="F276" s="76"/>
      <c r="G276" s="76"/>
      <c r="H276" s="76"/>
      <c r="I276" s="147"/>
      <c r="J276" s="148"/>
      <c r="K276" s="147"/>
      <c r="L276" s="148"/>
      <c r="M276" s="39"/>
      <c r="N276" s="39"/>
      <c r="O276" s="39"/>
    </row>
    <row r="277" spans="4:15" ht="15.75" customHeight="1" x14ac:dyDescent="0.15">
      <c r="D277" s="102"/>
      <c r="F277" s="76"/>
      <c r="G277" s="76"/>
      <c r="H277" s="76"/>
      <c r="I277" s="147"/>
      <c r="J277" s="148"/>
      <c r="K277" s="147"/>
      <c r="L277" s="148"/>
      <c r="M277" s="39"/>
      <c r="N277" s="39"/>
      <c r="O277" s="39"/>
    </row>
    <row r="278" spans="4:15" ht="15.75" customHeight="1" x14ac:dyDescent="0.15">
      <c r="D278" s="102"/>
      <c r="F278" s="76"/>
      <c r="G278" s="76"/>
      <c r="H278" s="76"/>
      <c r="I278" s="147"/>
      <c r="J278" s="148"/>
      <c r="K278" s="147"/>
      <c r="L278" s="148"/>
      <c r="M278" s="39"/>
      <c r="N278" s="39"/>
      <c r="O278" s="39"/>
    </row>
    <row r="279" spans="4:15" ht="15.75" customHeight="1" x14ac:dyDescent="0.15">
      <c r="D279" s="102"/>
      <c r="F279" s="76"/>
      <c r="G279" s="76"/>
      <c r="H279" s="76"/>
      <c r="I279" s="147"/>
      <c r="J279" s="148"/>
      <c r="K279" s="147"/>
      <c r="L279" s="148"/>
      <c r="M279" s="39"/>
      <c r="N279" s="39"/>
      <c r="O279" s="39"/>
    </row>
    <row r="280" spans="4:15" ht="15.75" customHeight="1" x14ac:dyDescent="0.15">
      <c r="D280" s="102"/>
      <c r="F280" s="76"/>
      <c r="G280" s="76"/>
      <c r="H280" s="76"/>
      <c r="I280" s="147"/>
      <c r="J280" s="148"/>
      <c r="K280" s="147"/>
      <c r="L280" s="148"/>
      <c r="M280" s="39"/>
      <c r="N280" s="39"/>
      <c r="O280" s="39"/>
    </row>
    <row r="281" spans="4:15" ht="15.75" customHeight="1" x14ac:dyDescent="0.15">
      <c r="D281" s="102"/>
      <c r="F281" s="76"/>
      <c r="G281" s="76"/>
      <c r="H281" s="76"/>
      <c r="I281" s="147"/>
      <c r="J281" s="148"/>
      <c r="K281" s="147"/>
      <c r="L281" s="148"/>
      <c r="M281" s="39"/>
      <c r="N281" s="39"/>
      <c r="O281" s="39"/>
    </row>
    <row r="282" spans="4:15" ht="15.75" customHeight="1" x14ac:dyDescent="0.15">
      <c r="D282" s="102"/>
      <c r="F282" s="76"/>
      <c r="G282" s="76"/>
      <c r="H282" s="76"/>
      <c r="I282" s="147"/>
      <c r="J282" s="148"/>
      <c r="K282" s="147"/>
      <c r="L282" s="148"/>
      <c r="M282" s="39"/>
      <c r="N282" s="39"/>
      <c r="O282" s="39"/>
    </row>
    <row r="283" spans="4:15" ht="15.75" customHeight="1" x14ac:dyDescent="0.15">
      <c r="D283" s="102"/>
      <c r="F283" s="76"/>
      <c r="G283" s="76"/>
      <c r="H283" s="76"/>
      <c r="I283" s="147"/>
      <c r="J283" s="148"/>
      <c r="K283" s="147"/>
      <c r="L283" s="148"/>
      <c r="M283" s="39"/>
      <c r="N283" s="39"/>
      <c r="O283" s="39"/>
    </row>
    <row r="284" spans="4:15" ht="15.75" customHeight="1" x14ac:dyDescent="0.15">
      <c r="D284" s="102"/>
      <c r="F284" s="76"/>
      <c r="G284" s="76"/>
      <c r="H284" s="76"/>
      <c r="I284" s="147"/>
      <c r="J284" s="148"/>
      <c r="K284" s="147"/>
      <c r="L284" s="148"/>
      <c r="M284" s="39"/>
      <c r="N284" s="39"/>
      <c r="O284" s="39"/>
    </row>
    <row r="285" spans="4:15" ht="15.75" customHeight="1" x14ac:dyDescent="0.15">
      <c r="D285" s="102"/>
      <c r="F285" s="76"/>
      <c r="G285" s="76"/>
      <c r="H285" s="76"/>
      <c r="I285" s="147"/>
      <c r="J285" s="148"/>
      <c r="K285" s="147"/>
      <c r="L285" s="148"/>
      <c r="M285" s="39"/>
      <c r="N285" s="39"/>
      <c r="O285" s="39"/>
    </row>
    <row r="286" spans="4:15" ht="15.75" customHeight="1" x14ac:dyDescent="0.15">
      <c r="D286" s="102"/>
      <c r="F286" s="76"/>
      <c r="G286" s="76"/>
      <c r="H286" s="76"/>
      <c r="I286" s="147"/>
      <c r="J286" s="148"/>
      <c r="K286" s="147"/>
      <c r="L286" s="148"/>
      <c r="M286" s="39"/>
      <c r="N286" s="39"/>
      <c r="O286" s="39"/>
    </row>
    <row r="287" spans="4:15" ht="15.75" customHeight="1" x14ac:dyDescent="0.15">
      <c r="D287" s="102"/>
      <c r="F287" s="76"/>
      <c r="G287" s="76"/>
      <c r="H287" s="76"/>
      <c r="I287" s="147"/>
      <c r="J287" s="148"/>
      <c r="K287" s="147"/>
      <c r="L287" s="148"/>
      <c r="M287" s="39"/>
      <c r="N287" s="39"/>
      <c r="O287" s="39"/>
    </row>
    <row r="288" spans="4:15" ht="15.75" customHeight="1" x14ac:dyDescent="0.15">
      <c r="D288" s="102"/>
      <c r="F288" s="76"/>
      <c r="G288" s="76"/>
      <c r="H288" s="76"/>
      <c r="I288" s="147"/>
      <c r="J288" s="148"/>
      <c r="K288" s="147"/>
      <c r="L288" s="148"/>
      <c r="M288" s="39"/>
      <c r="N288" s="39"/>
      <c r="O288" s="39"/>
    </row>
    <row r="289" spans="4:15" ht="15.75" customHeight="1" x14ac:dyDescent="0.15">
      <c r="D289" s="102"/>
      <c r="F289" s="76"/>
      <c r="G289" s="76"/>
      <c r="H289" s="76"/>
      <c r="I289" s="147"/>
      <c r="J289" s="148"/>
      <c r="K289" s="147"/>
      <c r="L289" s="148"/>
      <c r="M289" s="39"/>
      <c r="N289" s="39"/>
      <c r="O289" s="39"/>
    </row>
    <row r="290" spans="4:15" ht="15.75" customHeight="1" x14ac:dyDescent="0.15">
      <c r="D290" s="102"/>
      <c r="F290" s="76"/>
      <c r="G290" s="76"/>
      <c r="H290" s="76"/>
      <c r="I290" s="147"/>
      <c r="J290" s="148"/>
      <c r="K290" s="147"/>
      <c r="L290" s="148"/>
      <c r="M290" s="39"/>
      <c r="N290" s="39"/>
      <c r="O290" s="39"/>
    </row>
    <row r="291" spans="4:15" ht="15.75" customHeight="1" x14ac:dyDescent="0.15">
      <c r="D291" s="102"/>
      <c r="F291" s="76"/>
      <c r="G291" s="76"/>
      <c r="H291" s="76"/>
      <c r="I291" s="147"/>
      <c r="J291" s="148"/>
      <c r="K291" s="147"/>
      <c r="L291" s="148"/>
      <c r="M291" s="39"/>
      <c r="N291" s="39"/>
      <c r="O291" s="39"/>
    </row>
    <row r="292" spans="4:15" ht="15.75" customHeight="1" x14ac:dyDescent="0.15">
      <c r="D292" s="102"/>
      <c r="F292" s="76"/>
      <c r="G292" s="76"/>
      <c r="H292" s="76"/>
      <c r="I292" s="147"/>
      <c r="J292" s="148"/>
      <c r="K292" s="147"/>
      <c r="L292" s="148"/>
      <c r="M292" s="39"/>
      <c r="N292" s="39"/>
      <c r="O292" s="39"/>
    </row>
    <row r="293" spans="4:15" ht="15.75" customHeight="1" x14ac:dyDescent="0.15">
      <c r="D293" s="102"/>
      <c r="F293" s="76"/>
      <c r="G293" s="76"/>
      <c r="H293" s="76"/>
      <c r="I293" s="147"/>
      <c r="J293" s="148"/>
      <c r="K293" s="147"/>
      <c r="L293" s="148"/>
      <c r="M293" s="39"/>
      <c r="N293" s="39"/>
      <c r="O293" s="39"/>
    </row>
    <row r="294" spans="4:15" ht="15.75" customHeight="1" x14ac:dyDescent="0.15">
      <c r="D294" s="102"/>
      <c r="F294" s="76"/>
      <c r="G294" s="76"/>
      <c r="H294" s="76"/>
      <c r="I294" s="147"/>
      <c r="J294" s="148"/>
      <c r="K294" s="147"/>
      <c r="L294" s="148"/>
      <c r="M294" s="39"/>
      <c r="N294" s="39"/>
      <c r="O294" s="39"/>
    </row>
    <row r="295" spans="4:15" ht="15.75" customHeight="1" x14ac:dyDescent="0.15">
      <c r="D295" s="102"/>
      <c r="F295" s="76"/>
      <c r="G295" s="76"/>
      <c r="H295" s="76"/>
      <c r="I295" s="147"/>
      <c r="J295" s="148"/>
      <c r="K295" s="147"/>
      <c r="L295" s="148"/>
      <c r="M295" s="39"/>
      <c r="N295" s="39"/>
      <c r="O295" s="39"/>
    </row>
    <row r="296" spans="4:15" ht="15.75" customHeight="1" x14ac:dyDescent="0.15">
      <c r="D296" s="102"/>
      <c r="F296" s="76"/>
      <c r="G296" s="76"/>
      <c r="H296" s="76"/>
      <c r="I296" s="147"/>
      <c r="J296" s="148"/>
      <c r="K296" s="147"/>
      <c r="L296" s="148"/>
      <c r="M296" s="39"/>
      <c r="N296" s="39"/>
      <c r="O296" s="39"/>
    </row>
    <row r="297" spans="4:15" ht="15.75" customHeight="1" x14ac:dyDescent="0.15">
      <c r="D297" s="102"/>
      <c r="F297" s="76"/>
      <c r="G297" s="76"/>
      <c r="H297" s="76"/>
      <c r="I297" s="147"/>
      <c r="J297" s="148"/>
      <c r="K297" s="147"/>
      <c r="L297" s="148"/>
      <c r="M297" s="39"/>
      <c r="N297" s="39"/>
      <c r="O297" s="39"/>
    </row>
    <row r="298" spans="4:15" ht="15.75" customHeight="1" x14ac:dyDescent="0.15">
      <c r="D298" s="102"/>
      <c r="F298" s="76"/>
      <c r="G298" s="76"/>
      <c r="H298" s="76"/>
      <c r="I298" s="147"/>
      <c r="J298" s="148"/>
      <c r="K298" s="147"/>
      <c r="L298" s="148"/>
      <c r="M298" s="39"/>
      <c r="N298" s="39"/>
      <c r="O298" s="39"/>
    </row>
    <row r="299" spans="4:15" ht="15.75" customHeight="1" x14ac:dyDescent="0.15">
      <c r="D299" s="102"/>
      <c r="F299" s="76"/>
      <c r="G299" s="76"/>
      <c r="H299" s="76"/>
      <c r="I299" s="147"/>
      <c r="J299" s="148"/>
      <c r="K299" s="147"/>
      <c r="L299" s="148"/>
      <c r="M299" s="39"/>
      <c r="N299" s="39"/>
      <c r="O299" s="39"/>
    </row>
    <row r="300" spans="4:15" ht="15.75" customHeight="1" x14ac:dyDescent="0.15">
      <c r="D300" s="102"/>
      <c r="F300" s="76"/>
      <c r="G300" s="76"/>
      <c r="H300" s="76"/>
      <c r="I300" s="147"/>
      <c r="J300" s="148"/>
      <c r="K300" s="147"/>
      <c r="L300" s="148"/>
      <c r="M300" s="39"/>
      <c r="N300" s="39"/>
      <c r="O300" s="39"/>
    </row>
    <row r="301" spans="4:15" ht="15.75" customHeight="1" x14ac:dyDescent="0.15">
      <c r="D301" s="102"/>
      <c r="F301" s="76"/>
      <c r="G301" s="76"/>
      <c r="H301" s="76"/>
      <c r="I301" s="147"/>
      <c r="J301" s="148"/>
      <c r="K301" s="147"/>
      <c r="L301" s="148"/>
      <c r="M301" s="39"/>
      <c r="N301" s="39"/>
      <c r="O301" s="39"/>
    </row>
    <row r="302" spans="4:15" ht="15.75" customHeight="1" x14ac:dyDescent="0.15">
      <c r="D302" s="102"/>
      <c r="F302" s="76"/>
      <c r="G302" s="76"/>
      <c r="H302" s="76"/>
      <c r="I302" s="147"/>
      <c r="J302" s="148"/>
      <c r="K302" s="147"/>
      <c r="L302" s="148"/>
      <c r="M302" s="39"/>
      <c r="N302" s="39"/>
      <c r="O302" s="39"/>
    </row>
    <row r="303" spans="4:15" ht="15.75" customHeight="1" x14ac:dyDescent="0.15">
      <c r="D303" s="102"/>
      <c r="F303" s="76"/>
      <c r="G303" s="76"/>
      <c r="H303" s="76"/>
      <c r="I303" s="147"/>
      <c r="J303" s="148"/>
      <c r="K303" s="147"/>
      <c r="L303" s="148"/>
      <c r="M303" s="39"/>
      <c r="N303" s="39"/>
      <c r="O303" s="39"/>
    </row>
    <row r="304" spans="4:15" ht="15.75" customHeight="1" x14ac:dyDescent="0.15">
      <c r="D304" s="102"/>
      <c r="F304" s="76"/>
      <c r="G304" s="76"/>
      <c r="H304" s="76"/>
      <c r="I304" s="147"/>
      <c r="J304" s="148"/>
      <c r="K304" s="147"/>
      <c r="L304" s="148"/>
      <c r="M304" s="39"/>
      <c r="N304" s="39"/>
      <c r="O304" s="39"/>
    </row>
    <row r="305" spans="4:15" ht="15.75" customHeight="1" x14ac:dyDescent="0.15">
      <c r="D305" s="102"/>
      <c r="F305" s="76"/>
      <c r="G305" s="76"/>
      <c r="H305" s="76"/>
      <c r="I305" s="147"/>
      <c r="J305" s="148"/>
      <c r="K305" s="147"/>
      <c r="L305" s="148"/>
      <c r="M305" s="39"/>
      <c r="N305" s="39"/>
      <c r="O305" s="39"/>
    </row>
    <row r="306" spans="4:15" ht="15.75" customHeight="1" x14ac:dyDescent="0.15">
      <c r="D306" s="102"/>
      <c r="F306" s="76"/>
      <c r="G306" s="76"/>
      <c r="H306" s="76"/>
      <c r="I306" s="147"/>
      <c r="J306" s="148"/>
      <c r="K306" s="147"/>
      <c r="L306" s="148"/>
      <c r="M306" s="39"/>
      <c r="N306" s="39"/>
      <c r="O306" s="39"/>
    </row>
    <row r="307" spans="4:15" ht="15.75" customHeight="1" x14ac:dyDescent="0.15">
      <c r="D307" s="102"/>
      <c r="F307" s="76"/>
      <c r="G307" s="76"/>
      <c r="H307" s="76"/>
      <c r="I307" s="147"/>
      <c r="J307" s="148"/>
      <c r="K307" s="147"/>
      <c r="L307" s="148"/>
      <c r="M307" s="39"/>
      <c r="N307" s="39"/>
      <c r="O307" s="39"/>
    </row>
    <row r="308" spans="4:15" ht="15.75" customHeight="1" x14ac:dyDescent="0.15">
      <c r="D308" s="102"/>
      <c r="F308" s="76"/>
      <c r="G308" s="76"/>
      <c r="H308" s="76"/>
      <c r="I308" s="147"/>
      <c r="J308" s="148"/>
      <c r="K308" s="147"/>
      <c r="L308" s="148"/>
      <c r="M308" s="39"/>
      <c r="N308" s="39"/>
      <c r="O308" s="39"/>
    </row>
    <row r="309" spans="4:15" ht="15.75" customHeight="1" x14ac:dyDescent="0.15">
      <c r="D309" s="102"/>
      <c r="F309" s="76"/>
      <c r="G309" s="76"/>
      <c r="H309" s="76"/>
      <c r="I309" s="147"/>
      <c r="J309" s="148"/>
      <c r="K309" s="147"/>
      <c r="L309" s="148"/>
      <c r="M309" s="39"/>
      <c r="N309" s="39"/>
      <c r="O309" s="39"/>
    </row>
    <row r="310" spans="4:15" ht="15.75" customHeight="1" x14ac:dyDescent="0.15">
      <c r="D310" s="102"/>
      <c r="F310" s="76"/>
      <c r="G310" s="76"/>
      <c r="H310" s="76"/>
      <c r="I310" s="147"/>
      <c r="J310" s="148"/>
      <c r="K310" s="147"/>
      <c r="L310" s="148"/>
      <c r="M310" s="39"/>
      <c r="N310" s="39"/>
      <c r="O310" s="39"/>
    </row>
    <row r="311" spans="4:15" ht="15.75" customHeight="1" x14ac:dyDescent="0.15">
      <c r="D311" s="102"/>
      <c r="F311" s="76"/>
      <c r="G311" s="76"/>
      <c r="H311" s="76"/>
      <c r="I311" s="147"/>
      <c r="J311" s="148"/>
      <c r="K311" s="147"/>
      <c r="L311" s="148"/>
      <c r="M311" s="39"/>
      <c r="N311" s="39"/>
      <c r="O311" s="39"/>
    </row>
    <row r="312" spans="4:15" ht="15.75" customHeight="1" x14ac:dyDescent="0.15">
      <c r="D312" s="102"/>
      <c r="F312" s="76"/>
      <c r="G312" s="76"/>
      <c r="H312" s="76"/>
      <c r="I312" s="147"/>
      <c r="J312" s="148"/>
      <c r="K312" s="147"/>
      <c r="L312" s="148"/>
      <c r="M312" s="39"/>
      <c r="N312" s="39"/>
      <c r="O312" s="39"/>
    </row>
    <row r="313" spans="4:15" ht="15.75" customHeight="1" x14ac:dyDescent="0.15">
      <c r="D313" s="102"/>
      <c r="F313" s="76"/>
      <c r="G313" s="76"/>
      <c r="H313" s="76"/>
      <c r="I313" s="147"/>
      <c r="J313" s="148"/>
      <c r="K313" s="147"/>
      <c r="L313" s="148"/>
      <c r="M313" s="39"/>
      <c r="N313" s="39"/>
      <c r="O313" s="39"/>
    </row>
    <row r="314" spans="4:15" ht="15.75" customHeight="1" x14ac:dyDescent="0.15">
      <c r="D314" s="102"/>
      <c r="F314" s="76"/>
      <c r="G314" s="76"/>
      <c r="H314" s="76"/>
      <c r="I314" s="147"/>
      <c r="J314" s="148"/>
      <c r="K314" s="147"/>
      <c r="L314" s="148"/>
      <c r="M314" s="39"/>
      <c r="N314" s="39"/>
      <c r="O314" s="39"/>
    </row>
    <row r="315" spans="4:15" ht="15.75" customHeight="1" x14ac:dyDescent="0.15">
      <c r="D315" s="102"/>
      <c r="F315" s="76"/>
      <c r="G315" s="76"/>
      <c r="H315" s="76"/>
      <c r="I315" s="147"/>
      <c r="J315" s="148"/>
      <c r="K315" s="147"/>
      <c r="L315" s="148"/>
      <c r="M315" s="39"/>
      <c r="N315" s="39"/>
      <c r="O315" s="39"/>
    </row>
    <row r="316" spans="4:15" ht="15.75" customHeight="1" x14ac:dyDescent="0.15">
      <c r="D316" s="102"/>
      <c r="F316" s="76"/>
      <c r="G316" s="76"/>
      <c r="H316" s="76"/>
      <c r="I316" s="147"/>
      <c r="J316" s="148"/>
      <c r="K316" s="147"/>
      <c r="L316" s="148"/>
      <c r="M316" s="39"/>
      <c r="N316" s="39"/>
      <c r="O316" s="39"/>
    </row>
    <row r="317" spans="4:15" ht="15.75" customHeight="1" x14ac:dyDescent="0.15">
      <c r="D317" s="102"/>
      <c r="F317" s="76"/>
      <c r="G317" s="76"/>
      <c r="H317" s="76"/>
      <c r="I317" s="147"/>
      <c r="J317" s="148"/>
      <c r="K317" s="147"/>
      <c r="L317" s="148"/>
      <c r="M317" s="39"/>
      <c r="N317" s="39"/>
      <c r="O317" s="39"/>
    </row>
    <row r="318" spans="4:15" ht="15.75" customHeight="1" x14ac:dyDescent="0.15">
      <c r="D318" s="102"/>
      <c r="F318" s="76"/>
      <c r="G318" s="76"/>
      <c r="H318" s="76"/>
      <c r="I318" s="147"/>
      <c r="J318" s="148"/>
      <c r="K318" s="147"/>
      <c r="L318" s="148"/>
      <c r="M318" s="39"/>
      <c r="N318" s="39"/>
      <c r="O318" s="39"/>
    </row>
    <row r="319" spans="4:15" ht="15.75" customHeight="1" x14ac:dyDescent="0.15">
      <c r="D319" s="102"/>
      <c r="F319" s="76"/>
      <c r="G319" s="76"/>
      <c r="H319" s="76"/>
      <c r="I319" s="147"/>
      <c r="J319" s="148"/>
      <c r="K319" s="147"/>
      <c r="L319" s="148"/>
      <c r="M319" s="39"/>
      <c r="N319" s="39"/>
      <c r="O319" s="39"/>
    </row>
    <row r="320" spans="4:15" ht="15.75" customHeight="1" x14ac:dyDescent="0.15">
      <c r="D320" s="102"/>
      <c r="F320" s="76"/>
      <c r="G320" s="76"/>
      <c r="H320" s="76"/>
      <c r="I320" s="147"/>
      <c r="J320" s="148"/>
      <c r="K320" s="147"/>
      <c r="L320" s="148"/>
      <c r="M320" s="39"/>
      <c r="N320" s="39"/>
      <c r="O320" s="39"/>
    </row>
    <row r="321" spans="4:15" ht="15.75" customHeight="1" x14ac:dyDescent="0.15">
      <c r="D321" s="102"/>
      <c r="F321" s="76"/>
      <c r="G321" s="76"/>
      <c r="H321" s="76"/>
      <c r="I321" s="147"/>
      <c r="J321" s="148"/>
      <c r="K321" s="147"/>
      <c r="L321" s="148"/>
      <c r="M321" s="39"/>
      <c r="N321" s="39"/>
      <c r="O321" s="39"/>
    </row>
    <row r="322" spans="4:15" ht="15.75" customHeight="1" x14ac:dyDescent="0.15">
      <c r="D322" s="102"/>
      <c r="F322" s="76"/>
      <c r="G322" s="76"/>
      <c r="H322" s="76"/>
      <c r="I322" s="147"/>
      <c r="J322" s="148"/>
      <c r="K322" s="147"/>
      <c r="L322" s="148"/>
      <c r="M322" s="39"/>
      <c r="N322" s="39"/>
      <c r="O322" s="39"/>
    </row>
    <row r="323" spans="4:15" ht="15.75" customHeight="1" x14ac:dyDescent="0.15">
      <c r="D323" s="102"/>
      <c r="F323" s="76"/>
      <c r="G323" s="76"/>
      <c r="H323" s="76"/>
      <c r="I323" s="147"/>
      <c r="J323" s="148"/>
      <c r="K323" s="147"/>
      <c r="L323" s="148"/>
      <c r="M323" s="39"/>
      <c r="N323" s="39"/>
      <c r="O323" s="39"/>
    </row>
    <row r="324" spans="4:15" ht="15.75" customHeight="1" x14ac:dyDescent="0.15">
      <c r="D324" s="102"/>
      <c r="F324" s="76"/>
      <c r="G324" s="76"/>
      <c r="H324" s="76"/>
      <c r="I324" s="147"/>
      <c r="J324" s="148"/>
      <c r="K324" s="147"/>
      <c r="L324" s="148"/>
      <c r="M324" s="39"/>
      <c r="N324" s="39"/>
      <c r="O324" s="39"/>
    </row>
    <row r="325" spans="4:15" ht="15.75" customHeight="1" x14ac:dyDescent="0.15">
      <c r="D325" s="102"/>
      <c r="F325" s="76"/>
      <c r="G325" s="76"/>
      <c r="H325" s="76"/>
      <c r="I325" s="147"/>
      <c r="J325" s="148"/>
      <c r="K325" s="147"/>
      <c r="L325" s="148"/>
      <c r="M325" s="39"/>
      <c r="N325" s="39"/>
      <c r="O325" s="39"/>
    </row>
    <row r="326" spans="4:15" ht="15.75" customHeight="1" x14ac:dyDescent="0.15">
      <c r="D326" s="102"/>
      <c r="F326" s="76"/>
      <c r="G326" s="76"/>
      <c r="H326" s="76"/>
      <c r="I326" s="147"/>
      <c r="J326" s="148"/>
      <c r="K326" s="147"/>
      <c r="L326" s="148"/>
      <c r="M326" s="39"/>
      <c r="N326" s="39"/>
      <c r="O326" s="39"/>
    </row>
    <row r="327" spans="4:15" ht="15.75" customHeight="1" x14ac:dyDescent="0.15">
      <c r="D327" s="102"/>
      <c r="F327" s="76"/>
      <c r="G327" s="76"/>
      <c r="H327" s="76"/>
      <c r="I327" s="147"/>
      <c r="J327" s="148"/>
      <c r="K327" s="147"/>
      <c r="L327" s="148"/>
      <c r="M327" s="39"/>
      <c r="N327" s="39"/>
      <c r="O327" s="39"/>
    </row>
    <row r="328" spans="4:15" ht="15.75" customHeight="1" x14ac:dyDescent="0.15">
      <c r="D328" s="102"/>
      <c r="F328" s="76"/>
      <c r="G328" s="76"/>
      <c r="H328" s="76"/>
      <c r="I328" s="147"/>
      <c r="J328" s="148"/>
      <c r="K328" s="147"/>
      <c r="L328" s="148"/>
      <c r="M328" s="39"/>
      <c r="N328" s="39"/>
      <c r="O328" s="39"/>
    </row>
    <row r="329" spans="4:15" ht="15.75" customHeight="1" x14ac:dyDescent="0.15">
      <c r="D329" s="102"/>
      <c r="F329" s="76"/>
      <c r="G329" s="76"/>
      <c r="H329" s="76"/>
      <c r="I329" s="147"/>
      <c r="J329" s="148"/>
      <c r="K329" s="147"/>
      <c r="L329" s="148"/>
      <c r="M329" s="39"/>
      <c r="N329" s="39"/>
      <c r="O329" s="39"/>
    </row>
    <row r="330" spans="4:15" ht="15.75" customHeight="1" x14ac:dyDescent="0.15">
      <c r="D330" s="102"/>
      <c r="F330" s="76"/>
      <c r="G330" s="76"/>
      <c r="H330" s="76"/>
      <c r="I330" s="147"/>
      <c r="J330" s="148"/>
      <c r="K330" s="147"/>
      <c r="L330" s="148"/>
      <c r="M330" s="39"/>
      <c r="N330" s="39"/>
      <c r="O330" s="39"/>
    </row>
    <row r="331" spans="4:15" ht="15.75" customHeight="1" x14ac:dyDescent="0.15">
      <c r="D331" s="102"/>
      <c r="F331" s="76"/>
      <c r="G331" s="76"/>
      <c r="H331" s="76"/>
      <c r="I331" s="147"/>
      <c r="J331" s="148"/>
      <c r="K331" s="147"/>
      <c r="L331" s="148"/>
      <c r="M331" s="39"/>
      <c r="N331" s="39"/>
      <c r="O331" s="39"/>
    </row>
    <row r="332" spans="4:15" ht="15.75" customHeight="1" x14ac:dyDescent="0.15">
      <c r="D332" s="102"/>
      <c r="F332" s="76"/>
      <c r="G332" s="76"/>
      <c r="H332" s="76"/>
      <c r="I332" s="147"/>
      <c r="J332" s="148"/>
      <c r="K332" s="147"/>
      <c r="L332" s="148"/>
      <c r="M332" s="39"/>
      <c r="N332" s="39"/>
      <c r="O332" s="39"/>
    </row>
    <row r="333" spans="4:15" ht="15.75" customHeight="1" x14ac:dyDescent="0.15">
      <c r="D333" s="102"/>
      <c r="F333" s="76"/>
      <c r="G333" s="76"/>
      <c r="H333" s="76"/>
      <c r="I333" s="147"/>
      <c r="J333" s="148"/>
      <c r="K333" s="147"/>
      <c r="L333" s="148"/>
      <c r="M333" s="39"/>
      <c r="N333" s="39"/>
      <c r="O333" s="39"/>
    </row>
    <row r="334" spans="4:15" ht="15.75" customHeight="1" x14ac:dyDescent="0.15">
      <c r="D334" s="102"/>
      <c r="F334" s="76"/>
      <c r="G334" s="76"/>
      <c r="H334" s="76"/>
      <c r="I334" s="147"/>
      <c r="J334" s="148"/>
      <c r="K334" s="147"/>
      <c r="L334" s="148"/>
      <c r="M334" s="39"/>
      <c r="N334" s="39"/>
      <c r="O334" s="39"/>
    </row>
    <row r="335" spans="4:15" ht="15.75" customHeight="1" x14ac:dyDescent="0.15">
      <c r="D335" s="102"/>
      <c r="F335" s="76"/>
      <c r="G335" s="76"/>
      <c r="H335" s="76"/>
      <c r="I335" s="147"/>
      <c r="J335" s="148"/>
      <c r="K335" s="147"/>
      <c r="L335" s="148"/>
      <c r="M335" s="39"/>
      <c r="N335" s="39"/>
      <c r="O335" s="39"/>
    </row>
    <row r="336" spans="4:15" ht="15.75" customHeight="1" x14ac:dyDescent="0.15">
      <c r="D336" s="102"/>
      <c r="F336" s="76"/>
      <c r="G336" s="76"/>
      <c r="H336" s="76"/>
      <c r="I336" s="147"/>
      <c r="J336" s="148"/>
      <c r="K336" s="147"/>
      <c r="L336" s="148"/>
      <c r="M336" s="39"/>
      <c r="N336" s="39"/>
      <c r="O336" s="39"/>
    </row>
    <row r="337" spans="4:15" ht="15.75" customHeight="1" x14ac:dyDescent="0.15">
      <c r="D337" s="102"/>
      <c r="F337" s="76"/>
      <c r="G337" s="76"/>
      <c r="H337" s="76"/>
      <c r="I337" s="147"/>
      <c r="J337" s="148"/>
      <c r="K337" s="147"/>
      <c r="L337" s="148"/>
      <c r="M337" s="39"/>
      <c r="N337" s="39"/>
      <c r="O337" s="39"/>
    </row>
    <row r="338" spans="4:15" ht="15.75" customHeight="1" x14ac:dyDescent="0.15">
      <c r="D338" s="102"/>
      <c r="F338" s="76"/>
      <c r="G338" s="76"/>
      <c r="H338" s="76"/>
      <c r="I338" s="147"/>
      <c r="J338" s="148"/>
      <c r="K338" s="147"/>
      <c r="L338" s="148"/>
      <c r="M338" s="39"/>
      <c r="N338" s="39"/>
      <c r="O338" s="39"/>
    </row>
    <row r="339" spans="4:15" ht="15.75" customHeight="1" x14ac:dyDescent="0.15">
      <c r="D339" s="102"/>
      <c r="F339" s="76"/>
      <c r="G339" s="76"/>
      <c r="H339" s="76"/>
      <c r="I339" s="147"/>
      <c r="J339" s="148"/>
      <c r="K339" s="147"/>
      <c r="L339" s="148"/>
      <c r="M339" s="39"/>
      <c r="N339" s="39"/>
      <c r="O339" s="39"/>
    </row>
    <row r="340" spans="4:15" ht="15.75" customHeight="1" x14ac:dyDescent="0.15">
      <c r="D340" s="102"/>
      <c r="F340" s="76"/>
      <c r="G340" s="76"/>
      <c r="H340" s="76"/>
      <c r="I340" s="147"/>
      <c r="J340" s="148"/>
      <c r="K340" s="147"/>
      <c r="L340" s="148"/>
      <c r="M340" s="39"/>
      <c r="N340" s="39"/>
      <c r="O340" s="39"/>
    </row>
    <row r="341" spans="4:15" ht="15.75" customHeight="1" x14ac:dyDescent="0.15">
      <c r="D341" s="102"/>
      <c r="F341" s="76"/>
      <c r="G341" s="76"/>
      <c r="H341" s="76"/>
      <c r="I341" s="147"/>
      <c r="J341" s="148"/>
      <c r="K341" s="147"/>
      <c r="L341" s="148"/>
      <c r="M341" s="39"/>
      <c r="N341" s="39"/>
      <c r="O341" s="39"/>
    </row>
    <row r="342" spans="4:15" ht="15.75" customHeight="1" x14ac:dyDescent="0.15">
      <c r="D342" s="102"/>
      <c r="F342" s="76"/>
      <c r="G342" s="76"/>
      <c r="H342" s="76"/>
      <c r="I342" s="147"/>
      <c r="J342" s="148"/>
      <c r="K342" s="147"/>
      <c r="L342" s="148"/>
      <c r="M342" s="39"/>
      <c r="N342" s="39"/>
      <c r="O342" s="39"/>
    </row>
    <row r="343" spans="4:15" ht="15.75" customHeight="1" x14ac:dyDescent="0.15">
      <c r="D343" s="102"/>
      <c r="F343" s="76"/>
      <c r="G343" s="76"/>
      <c r="H343" s="76"/>
      <c r="I343" s="147"/>
      <c r="J343" s="148"/>
      <c r="K343" s="147"/>
      <c r="L343" s="148"/>
      <c r="M343" s="39"/>
      <c r="N343" s="39"/>
      <c r="O343" s="39"/>
    </row>
    <row r="344" spans="4:15" ht="15.75" customHeight="1" x14ac:dyDescent="0.15">
      <c r="D344" s="102"/>
      <c r="F344" s="76"/>
      <c r="G344" s="76"/>
      <c r="H344" s="76"/>
      <c r="I344" s="147"/>
      <c r="J344" s="148"/>
      <c r="K344" s="147"/>
      <c r="L344" s="148"/>
      <c r="M344" s="39"/>
      <c r="N344" s="39"/>
      <c r="O344" s="39"/>
    </row>
    <row r="345" spans="4:15" ht="15.75" customHeight="1" x14ac:dyDescent="0.15">
      <c r="D345" s="102"/>
      <c r="F345" s="76"/>
      <c r="G345" s="76"/>
      <c r="H345" s="76"/>
      <c r="I345" s="147"/>
      <c r="J345" s="148"/>
      <c r="K345" s="147"/>
      <c r="L345" s="148"/>
      <c r="M345" s="39"/>
      <c r="N345" s="39"/>
      <c r="O345" s="39"/>
    </row>
    <row r="346" spans="4:15" ht="15.75" customHeight="1" x14ac:dyDescent="0.15">
      <c r="D346" s="102"/>
      <c r="F346" s="76"/>
      <c r="G346" s="76"/>
      <c r="H346" s="76"/>
      <c r="I346" s="147"/>
      <c r="J346" s="148"/>
      <c r="K346" s="147"/>
      <c r="L346" s="148"/>
      <c r="M346" s="39"/>
      <c r="N346" s="39"/>
      <c r="O346" s="39"/>
    </row>
    <row r="347" spans="4:15" ht="15.75" customHeight="1" x14ac:dyDescent="0.15">
      <c r="D347" s="102"/>
      <c r="F347" s="76"/>
      <c r="G347" s="76"/>
      <c r="H347" s="76"/>
      <c r="I347" s="147"/>
      <c r="J347" s="148"/>
      <c r="K347" s="147"/>
      <c r="L347" s="148"/>
      <c r="M347" s="39"/>
      <c r="N347" s="39"/>
      <c r="O347" s="39"/>
    </row>
    <row r="348" spans="4:15" ht="15.75" customHeight="1" x14ac:dyDescent="0.15">
      <c r="D348" s="102"/>
      <c r="F348" s="76"/>
      <c r="G348" s="76"/>
      <c r="H348" s="76"/>
      <c r="I348" s="147"/>
      <c r="J348" s="148"/>
      <c r="K348" s="147"/>
      <c r="L348" s="148"/>
      <c r="M348" s="39"/>
      <c r="N348" s="39"/>
      <c r="O348" s="39"/>
    </row>
    <row r="349" spans="4:15" ht="15.75" customHeight="1" x14ac:dyDescent="0.15">
      <c r="D349" s="102"/>
      <c r="F349" s="76"/>
      <c r="G349" s="76"/>
      <c r="H349" s="76"/>
      <c r="I349" s="147"/>
      <c r="J349" s="148"/>
      <c r="K349" s="147"/>
      <c r="L349" s="148"/>
      <c r="M349" s="39"/>
      <c r="N349" s="39"/>
      <c r="O349" s="39"/>
    </row>
    <row r="350" spans="4:15" ht="15.75" customHeight="1" x14ac:dyDescent="0.15">
      <c r="D350" s="102"/>
      <c r="F350" s="76"/>
      <c r="G350" s="76"/>
      <c r="H350" s="76"/>
      <c r="I350" s="147"/>
      <c r="J350" s="148"/>
      <c r="K350" s="147"/>
      <c r="L350" s="148"/>
      <c r="M350" s="39"/>
      <c r="N350" s="39"/>
      <c r="O350" s="39"/>
    </row>
    <row r="351" spans="4:15" ht="15.75" customHeight="1" x14ac:dyDescent="0.15">
      <c r="D351" s="102"/>
      <c r="F351" s="76"/>
      <c r="G351" s="76"/>
      <c r="H351" s="76"/>
      <c r="I351" s="147"/>
      <c r="J351" s="148"/>
      <c r="K351" s="147"/>
      <c r="L351" s="148"/>
      <c r="M351" s="39"/>
      <c r="N351" s="39"/>
      <c r="O351" s="39"/>
    </row>
    <row r="352" spans="4:15" ht="15.75" customHeight="1" x14ac:dyDescent="0.15">
      <c r="D352" s="102"/>
      <c r="F352" s="76"/>
      <c r="G352" s="76"/>
      <c r="H352" s="76"/>
      <c r="I352" s="147"/>
      <c r="J352" s="148"/>
      <c r="K352" s="147"/>
      <c r="L352" s="148"/>
      <c r="M352" s="39"/>
      <c r="N352" s="39"/>
      <c r="O352" s="39"/>
    </row>
    <row r="353" spans="4:15" ht="15.75" customHeight="1" x14ac:dyDescent="0.15">
      <c r="D353" s="102"/>
      <c r="F353" s="76"/>
      <c r="G353" s="76"/>
      <c r="H353" s="76"/>
      <c r="I353" s="147"/>
      <c r="J353" s="148"/>
      <c r="K353" s="147"/>
      <c r="L353" s="148"/>
      <c r="M353" s="39"/>
      <c r="N353" s="39"/>
      <c r="O353" s="39"/>
    </row>
    <row r="354" spans="4:15" ht="15.75" customHeight="1" x14ac:dyDescent="0.15">
      <c r="D354" s="102"/>
      <c r="F354" s="76"/>
      <c r="G354" s="76"/>
      <c r="H354" s="76"/>
      <c r="I354" s="147"/>
      <c r="J354" s="148"/>
      <c r="K354" s="147"/>
      <c r="L354" s="148"/>
      <c r="M354" s="39"/>
      <c r="N354" s="39"/>
      <c r="O354" s="39"/>
    </row>
    <row r="355" spans="4:15" ht="15.75" customHeight="1" x14ac:dyDescent="0.15">
      <c r="D355" s="102"/>
      <c r="F355" s="76"/>
      <c r="G355" s="76"/>
      <c r="H355" s="76"/>
      <c r="I355" s="147"/>
      <c r="J355" s="148"/>
      <c r="K355" s="147"/>
      <c r="L355" s="148"/>
      <c r="M355" s="39"/>
      <c r="N355" s="39"/>
      <c r="O355" s="39"/>
    </row>
    <row r="356" spans="4:15" ht="15.75" customHeight="1" x14ac:dyDescent="0.15">
      <c r="D356" s="102"/>
      <c r="F356" s="76"/>
      <c r="G356" s="76"/>
      <c r="H356" s="76"/>
      <c r="I356" s="147"/>
      <c r="J356" s="148"/>
      <c r="K356" s="147"/>
      <c r="L356" s="148"/>
      <c r="M356" s="39"/>
      <c r="N356" s="39"/>
      <c r="O356" s="39"/>
    </row>
    <row r="357" spans="4:15" ht="15.75" customHeight="1" x14ac:dyDescent="0.15">
      <c r="D357" s="102"/>
      <c r="F357" s="76"/>
      <c r="G357" s="76"/>
      <c r="H357" s="76"/>
      <c r="I357" s="147"/>
      <c r="J357" s="148"/>
      <c r="K357" s="147"/>
      <c r="L357" s="148"/>
      <c r="M357" s="39"/>
      <c r="N357" s="39"/>
      <c r="O357" s="39"/>
    </row>
    <row r="358" spans="4:15" ht="15.75" customHeight="1" x14ac:dyDescent="0.15">
      <c r="D358" s="102"/>
      <c r="F358" s="76"/>
      <c r="G358" s="76"/>
      <c r="H358" s="76"/>
      <c r="I358" s="147"/>
      <c r="J358" s="148"/>
      <c r="K358" s="147"/>
      <c r="L358" s="148"/>
      <c r="M358" s="39"/>
      <c r="N358" s="39"/>
      <c r="O358" s="39"/>
    </row>
    <row r="359" spans="4:15" ht="15.75" customHeight="1" x14ac:dyDescent="0.15">
      <c r="D359" s="102"/>
      <c r="F359" s="76"/>
      <c r="G359" s="76"/>
      <c r="H359" s="76"/>
      <c r="I359" s="147"/>
      <c r="J359" s="148"/>
      <c r="K359" s="147"/>
      <c r="L359" s="148"/>
      <c r="M359" s="39"/>
      <c r="N359" s="39"/>
      <c r="O359" s="39"/>
    </row>
    <row r="360" spans="4:15" ht="15.75" customHeight="1" x14ac:dyDescent="0.15">
      <c r="D360" s="102"/>
      <c r="F360" s="76"/>
      <c r="G360" s="76"/>
      <c r="H360" s="76"/>
      <c r="I360" s="147"/>
      <c r="J360" s="148"/>
      <c r="K360" s="147"/>
      <c r="L360" s="148"/>
      <c r="M360" s="39"/>
      <c r="N360" s="39"/>
      <c r="O360" s="39"/>
    </row>
    <row r="361" spans="4:15" ht="15.75" customHeight="1" x14ac:dyDescent="0.15">
      <c r="D361" s="102"/>
      <c r="F361" s="76"/>
      <c r="G361" s="76"/>
      <c r="H361" s="76"/>
      <c r="I361" s="147"/>
      <c r="J361" s="148"/>
      <c r="K361" s="147"/>
      <c r="L361" s="148"/>
      <c r="M361" s="39"/>
      <c r="N361" s="39"/>
      <c r="O361" s="39"/>
    </row>
    <row r="362" spans="4:15" ht="15.75" customHeight="1" x14ac:dyDescent="0.15">
      <c r="D362" s="102"/>
      <c r="F362" s="76"/>
      <c r="G362" s="76"/>
      <c r="H362" s="76"/>
      <c r="I362" s="147"/>
      <c r="J362" s="148"/>
      <c r="K362" s="147"/>
      <c r="L362" s="148"/>
      <c r="M362" s="39"/>
      <c r="N362" s="39"/>
      <c r="O362" s="39"/>
    </row>
    <row r="363" spans="4:15" ht="15.75" customHeight="1" x14ac:dyDescent="0.15">
      <c r="D363" s="102"/>
      <c r="F363" s="76"/>
      <c r="G363" s="76"/>
      <c r="H363" s="76"/>
      <c r="I363" s="147"/>
      <c r="J363" s="148"/>
      <c r="K363" s="147"/>
      <c r="L363" s="148"/>
      <c r="M363" s="39"/>
      <c r="N363" s="39"/>
      <c r="O363" s="39"/>
    </row>
    <row r="364" spans="4:15" ht="15.75" customHeight="1" x14ac:dyDescent="0.15">
      <c r="D364" s="102"/>
      <c r="F364" s="76"/>
      <c r="G364" s="76"/>
      <c r="H364" s="76"/>
      <c r="I364" s="147"/>
      <c r="J364" s="148"/>
      <c r="K364" s="147"/>
      <c r="L364" s="148"/>
      <c r="M364" s="39"/>
      <c r="N364" s="39"/>
      <c r="O364" s="39"/>
    </row>
    <row r="365" spans="4:15" ht="15.75" customHeight="1" x14ac:dyDescent="0.15">
      <c r="D365" s="102"/>
      <c r="F365" s="76"/>
      <c r="G365" s="76"/>
      <c r="H365" s="76"/>
      <c r="I365" s="147"/>
      <c r="J365" s="148"/>
      <c r="K365" s="147"/>
      <c r="L365" s="148"/>
      <c r="M365" s="39"/>
      <c r="N365" s="39"/>
      <c r="O365" s="39"/>
    </row>
    <row r="366" spans="4:15" ht="15.75" customHeight="1" x14ac:dyDescent="0.15">
      <c r="D366" s="102"/>
      <c r="F366" s="76"/>
      <c r="G366" s="76"/>
      <c r="H366" s="76"/>
      <c r="I366" s="147"/>
      <c r="J366" s="148"/>
      <c r="K366" s="147"/>
      <c r="L366" s="148"/>
      <c r="M366" s="39"/>
      <c r="N366" s="39"/>
      <c r="O366" s="39"/>
    </row>
    <row r="367" spans="4:15" ht="15.75" customHeight="1" x14ac:dyDescent="0.15">
      <c r="D367" s="102"/>
      <c r="F367" s="76"/>
      <c r="G367" s="76"/>
      <c r="H367" s="76"/>
      <c r="I367" s="147"/>
      <c r="J367" s="148"/>
      <c r="K367" s="147"/>
      <c r="L367" s="148"/>
      <c r="M367" s="39"/>
      <c r="N367" s="39"/>
      <c r="O367" s="39"/>
    </row>
    <row r="368" spans="4:15" ht="15.75" customHeight="1" x14ac:dyDescent="0.15">
      <c r="D368" s="102"/>
      <c r="F368" s="76"/>
      <c r="G368" s="76"/>
      <c r="H368" s="76"/>
      <c r="I368" s="147"/>
      <c r="J368" s="148"/>
      <c r="K368" s="147"/>
      <c r="L368" s="148"/>
      <c r="M368" s="39"/>
      <c r="N368" s="39"/>
      <c r="O368" s="39"/>
    </row>
    <row r="369" spans="4:15" ht="15.75" customHeight="1" x14ac:dyDescent="0.15">
      <c r="D369" s="102"/>
      <c r="F369" s="76"/>
      <c r="G369" s="76"/>
      <c r="H369" s="76"/>
      <c r="I369" s="147"/>
      <c r="J369" s="148"/>
      <c r="K369" s="147"/>
      <c r="L369" s="148"/>
      <c r="M369" s="39"/>
      <c r="N369" s="39"/>
      <c r="O369" s="39"/>
    </row>
    <row r="370" spans="4:15" ht="15.75" customHeight="1" x14ac:dyDescent="0.15">
      <c r="D370" s="102"/>
      <c r="F370" s="76"/>
      <c r="G370" s="76"/>
      <c r="H370" s="76"/>
      <c r="I370" s="147"/>
      <c r="J370" s="148"/>
      <c r="K370" s="147"/>
      <c r="L370" s="148"/>
      <c r="M370" s="39"/>
      <c r="N370" s="39"/>
      <c r="O370" s="39"/>
    </row>
    <row r="371" spans="4:15" ht="15.75" customHeight="1" x14ac:dyDescent="0.15">
      <c r="D371" s="102"/>
      <c r="F371" s="76"/>
      <c r="G371" s="76"/>
      <c r="H371" s="76"/>
      <c r="I371" s="147"/>
      <c r="J371" s="148"/>
      <c r="K371" s="147"/>
      <c r="L371" s="148"/>
      <c r="M371" s="39"/>
      <c r="N371" s="39"/>
      <c r="O371" s="39"/>
    </row>
    <row r="372" spans="4:15" ht="15.75" customHeight="1" x14ac:dyDescent="0.15">
      <c r="D372" s="102"/>
      <c r="F372" s="76"/>
      <c r="G372" s="76"/>
      <c r="H372" s="76"/>
      <c r="I372" s="147"/>
      <c r="J372" s="148"/>
      <c r="K372" s="147"/>
      <c r="L372" s="148"/>
      <c r="M372" s="39"/>
      <c r="N372" s="39"/>
      <c r="O372" s="39"/>
    </row>
    <row r="373" spans="4:15" ht="15.75" customHeight="1" x14ac:dyDescent="0.15">
      <c r="D373" s="102"/>
      <c r="F373" s="76"/>
      <c r="G373" s="76"/>
      <c r="H373" s="76"/>
      <c r="I373" s="147"/>
      <c r="J373" s="148"/>
      <c r="K373" s="147"/>
      <c r="L373" s="148"/>
      <c r="M373" s="39"/>
      <c r="N373" s="39"/>
      <c r="O373" s="39"/>
    </row>
    <row r="374" spans="4:15" ht="15.75" customHeight="1" x14ac:dyDescent="0.15">
      <c r="D374" s="102"/>
      <c r="F374" s="76"/>
      <c r="G374" s="76"/>
      <c r="H374" s="76"/>
      <c r="I374" s="147"/>
      <c r="J374" s="148"/>
      <c r="K374" s="147"/>
      <c r="L374" s="148"/>
      <c r="M374" s="39"/>
      <c r="N374" s="39"/>
      <c r="O374" s="39"/>
    </row>
    <row r="375" spans="4:15" ht="15.75" customHeight="1" x14ac:dyDescent="0.15">
      <c r="D375" s="102"/>
      <c r="F375" s="76"/>
      <c r="G375" s="76"/>
      <c r="H375" s="76"/>
      <c r="I375" s="147"/>
      <c r="J375" s="148"/>
      <c r="K375" s="147"/>
      <c r="L375" s="148"/>
      <c r="M375" s="39"/>
      <c r="N375" s="39"/>
      <c r="O375" s="39"/>
    </row>
    <row r="376" spans="4:15" ht="15.75" customHeight="1" x14ac:dyDescent="0.15">
      <c r="D376" s="102"/>
      <c r="F376" s="76"/>
      <c r="G376" s="76"/>
      <c r="H376" s="76"/>
      <c r="I376" s="147"/>
      <c r="J376" s="148"/>
      <c r="K376" s="147"/>
      <c r="L376" s="148"/>
      <c r="M376" s="39"/>
      <c r="N376" s="39"/>
      <c r="O376" s="39"/>
    </row>
    <row r="377" spans="4:15" ht="15.75" customHeight="1" x14ac:dyDescent="0.15">
      <c r="D377" s="102"/>
      <c r="F377" s="76"/>
      <c r="G377" s="76"/>
      <c r="H377" s="76"/>
      <c r="I377" s="147"/>
      <c r="J377" s="148"/>
      <c r="K377" s="147"/>
      <c r="L377" s="148"/>
      <c r="M377" s="39"/>
      <c r="N377" s="39"/>
      <c r="O377" s="39"/>
    </row>
    <row r="378" spans="4:15" ht="15.75" customHeight="1" x14ac:dyDescent="0.15">
      <c r="D378" s="102"/>
      <c r="F378" s="76"/>
      <c r="G378" s="76"/>
      <c r="H378" s="76"/>
      <c r="I378" s="147"/>
      <c r="J378" s="148"/>
      <c r="K378" s="147"/>
      <c r="L378" s="148"/>
      <c r="M378" s="39"/>
      <c r="N378" s="39"/>
      <c r="O378" s="39"/>
    </row>
    <row r="379" spans="4:15" ht="15.75" customHeight="1" x14ac:dyDescent="0.15">
      <c r="D379" s="102"/>
      <c r="F379" s="76"/>
      <c r="G379" s="76"/>
      <c r="H379" s="76"/>
      <c r="I379" s="147"/>
      <c r="J379" s="148"/>
      <c r="K379" s="147"/>
      <c r="L379" s="148"/>
      <c r="M379" s="39"/>
      <c r="N379" s="39"/>
      <c r="O379" s="39"/>
    </row>
    <row r="380" spans="4:15" ht="15.75" customHeight="1" x14ac:dyDescent="0.15">
      <c r="D380" s="102"/>
      <c r="F380" s="76"/>
      <c r="G380" s="76"/>
      <c r="H380" s="76"/>
      <c r="I380" s="147"/>
      <c r="J380" s="148"/>
      <c r="K380" s="147"/>
      <c r="L380" s="148"/>
      <c r="M380" s="39"/>
      <c r="N380" s="39"/>
      <c r="O380" s="39"/>
    </row>
    <row r="381" spans="4:15" ht="15.75" customHeight="1" x14ac:dyDescent="0.15">
      <c r="D381" s="102"/>
      <c r="F381" s="76"/>
      <c r="G381" s="76"/>
      <c r="H381" s="76"/>
      <c r="I381" s="147"/>
      <c r="J381" s="148"/>
      <c r="K381" s="147"/>
      <c r="L381" s="148"/>
      <c r="M381" s="39"/>
      <c r="N381" s="39"/>
      <c r="O381" s="39"/>
    </row>
    <row r="382" spans="4:15" ht="15.75" customHeight="1" x14ac:dyDescent="0.15">
      <c r="D382" s="102"/>
      <c r="F382" s="76"/>
      <c r="G382" s="76"/>
      <c r="H382" s="76"/>
      <c r="I382" s="147"/>
      <c r="J382" s="148"/>
      <c r="K382" s="147"/>
      <c r="L382" s="148"/>
      <c r="M382" s="39"/>
      <c r="N382" s="39"/>
      <c r="O382" s="39"/>
    </row>
    <row r="383" spans="4:15" ht="15.75" customHeight="1" x14ac:dyDescent="0.15">
      <c r="D383" s="102"/>
      <c r="F383" s="76"/>
      <c r="G383" s="76"/>
      <c r="H383" s="76"/>
      <c r="I383" s="147"/>
      <c r="J383" s="148"/>
      <c r="K383" s="147"/>
      <c r="L383" s="148"/>
      <c r="M383" s="39"/>
      <c r="N383" s="39"/>
      <c r="O383" s="39"/>
    </row>
    <row r="384" spans="4:15" ht="15.75" customHeight="1" x14ac:dyDescent="0.15">
      <c r="D384" s="102"/>
      <c r="F384" s="76"/>
      <c r="G384" s="76"/>
      <c r="H384" s="76"/>
      <c r="I384" s="147"/>
      <c r="J384" s="148"/>
      <c r="K384" s="147"/>
      <c r="L384" s="148"/>
      <c r="M384" s="39"/>
      <c r="N384" s="39"/>
      <c r="O384" s="39"/>
    </row>
    <row r="385" spans="4:15" ht="15.75" customHeight="1" x14ac:dyDescent="0.15">
      <c r="D385" s="102"/>
      <c r="F385" s="76"/>
      <c r="G385" s="76"/>
      <c r="H385" s="76"/>
      <c r="I385" s="147"/>
      <c r="J385" s="148"/>
      <c r="K385" s="147"/>
      <c r="L385" s="148"/>
      <c r="M385" s="39"/>
      <c r="N385" s="39"/>
      <c r="O385" s="39"/>
    </row>
    <row r="386" spans="4:15" ht="15.75" customHeight="1" x14ac:dyDescent="0.15">
      <c r="D386" s="102"/>
      <c r="F386" s="76"/>
      <c r="G386" s="76"/>
      <c r="H386" s="76"/>
      <c r="I386" s="147"/>
      <c r="J386" s="148"/>
      <c r="K386" s="147"/>
      <c r="L386" s="148"/>
      <c r="M386" s="39"/>
      <c r="N386" s="39"/>
      <c r="O386" s="39"/>
    </row>
    <row r="387" spans="4:15" ht="15.75" customHeight="1" x14ac:dyDescent="0.15">
      <c r="D387" s="102"/>
      <c r="F387" s="76"/>
      <c r="G387" s="76"/>
      <c r="H387" s="76"/>
      <c r="I387" s="147"/>
      <c r="J387" s="148"/>
      <c r="K387" s="147"/>
      <c r="L387" s="148"/>
      <c r="M387" s="39"/>
      <c r="N387" s="39"/>
      <c r="O387" s="39"/>
    </row>
    <row r="388" spans="4:15" ht="15.75" customHeight="1" x14ac:dyDescent="0.15">
      <c r="D388" s="102"/>
      <c r="F388" s="76"/>
      <c r="G388" s="76"/>
      <c r="H388" s="76"/>
      <c r="I388" s="147"/>
      <c r="J388" s="148"/>
      <c r="K388" s="147"/>
      <c r="L388" s="148"/>
      <c r="M388" s="39"/>
      <c r="N388" s="39"/>
      <c r="O388" s="39"/>
    </row>
    <row r="389" spans="4:15" ht="15.75" customHeight="1" x14ac:dyDescent="0.15">
      <c r="D389" s="102"/>
      <c r="F389" s="76"/>
      <c r="G389" s="76"/>
      <c r="H389" s="76"/>
      <c r="I389" s="147"/>
      <c r="J389" s="148"/>
      <c r="K389" s="147"/>
      <c r="L389" s="148"/>
      <c r="M389" s="39"/>
      <c r="N389" s="39"/>
      <c r="O389" s="39"/>
    </row>
    <row r="390" spans="4:15" ht="15.75" customHeight="1" x14ac:dyDescent="0.15">
      <c r="D390" s="102"/>
      <c r="F390" s="76"/>
      <c r="G390" s="76"/>
      <c r="H390" s="76"/>
      <c r="I390" s="147"/>
      <c r="J390" s="148"/>
      <c r="K390" s="147"/>
      <c r="L390" s="148"/>
      <c r="M390" s="39"/>
      <c r="N390" s="39"/>
      <c r="O390" s="39"/>
    </row>
    <row r="391" spans="4:15" ht="15.75" customHeight="1" x14ac:dyDescent="0.15">
      <c r="D391" s="102"/>
      <c r="F391" s="76"/>
      <c r="G391" s="76"/>
      <c r="H391" s="76"/>
      <c r="I391" s="147"/>
      <c r="J391" s="148"/>
      <c r="K391" s="147"/>
      <c r="L391" s="148"/>
      <c r="M391" s="39"/>
      <c r="N391" s="39"/>
      <c r="O391" s="39"/>
    </row>
    <row r="392" spans="4:15" ht="15.75" customHeight="1" x14ac:dyDescent="0.15">
      <c r="D392" s="102"/>
      <c r="F392" s="76"/>
      <c r="G392" s="76"/>
      <c r="H392" s="76"/>
      <c r="I392" s="147"/>
      <c r="J392" s="148"/>
      <c r="K392" s="147"/>
      <c r="L392" s="148"/>
      <c r="M392" s="39"/>
      <c r="N392" s="39"/>
      <c r="O392" s="39"/>
    </row>
    <row r="393" spans="4:15" ht="15.75" customHeight="1" x14ac:dyDescent="0.15">
      <c r="D393" s="102"/>
      <c r="F393" s="76"/>
      <c r="G393" s="76"/>
      <c r="H393" s="76"/>
      <c r="I393" s="147"/>
      <c r="J393" s="148"/>
      <c r="K393" s="147"/>
      <c r="L393" s="148"/>
      <c r="M393" s="39"/>
      <c r="N393" s="39"/>
      <c r="O393" s="39"/>
    </row>
    <row r="394" spans="4:15" ht="15.75" customHeight="1" x14ac:dyDescent="0.15">
      <c r="D394" s="102"/>
      <c r="F394" s="76"/>
      <c r="G394" s="76"/>
      <c r="H394" s="76"/>
      <c r="I394" s="147"/>
      <c r="J394" s="148"/>
      <c r="K394" s="147"/>
      <c r="L394" s="148"/>
      <c r="M394" s="39"/>
      <c r="N394" s="39"/>
      <c r="O394" s="39"/>
    </row>
    <row r="395" spans="4:15" ht="15.75" customHeight="1" x14ac:dyDescent="0.15">
      <c r="D395" s="102"/>
      <c r="F395" s="76"/>
      <c r="G395" s="76"/>
      <c r="H395" s="76"/>
      <c r="I395" s="147"/>
      <c r="J395" s="148"/>
      <c r="K395" s="147"/>
      <c r="L395" s="148"/>
      <c r="M395" s="39"/>
      <c r="N395" s="39"/>
      <c r="O395" s="39"/>
    </row>
    <row r="396" spans="4:15" ht="15.75" customHeight="1" x14ac:dyDescent="0.15">
      <c r="D396" s="102"/>
      <c r="F396" s="76"/>
      <c r="G396" s="76"/>
      <c r="H396" s="76"/>
      <c r="I396" s="147"/>
      <c r="J396" s="148"/>
      <c r="K396" s="147"/>
      <c r="L396" s="148"/>
      <c r="M396" s="39"/>
      <c r="N396" s="39"/>
      <c r="O396" s="39"/>
    </row>
    <row r="397" spans="4:15" ht="15.75" customHeight="1" x14ac:dyDescent="0.15">
      <c r="D397" s="102"/>
      <c r="F397" s="76"/>
      <c r="G397" s="76"/>
      <c r="H397" s="76"/>
      <c r="I397" s="147"/>
      <c r="J397" s="148"/>
      <c r="K397" s="147"/>
      <c r="L397" s="148"/>
      <c r="M397" s="39"/>
      <c r="N397" s="39"/>
      <c r="O397" s="39"/>
    </row>
    <row r="398" spans="4:15" ht="15.75" customHeight="1" x14ac:dyDescent="0.15">
      <c r="D398" s="102"/>
      <c r="F398" s="76"/>
      <c r="G398" s="76"/>
      <c r="H398" s="76"/>
      <c r="I398" s="147"/>
      <c r="J398" s="148"/>
      <c r="K398" s="147"/>
      <c r="L398" s="148"/>
      <c r="M398" s="39"/>
      <c r="N398" s="39"/>
      <c r="O398" s="39"/>
    </row>
    <row r="399" spans="4:15" ht="15.75" customHeight="1" x14ac:dyDescent="0.15">
      <c r="D399" s="102"/>
      <c r="F399" s="76"/>
      <c r="G399" s="76"/>
      <c r="H399" s="76"/>
      <c r="I399" s="147"/>
      <c r="J399" s="148"/>
      <c r="K399" s="147"/>
      <c r="L399" s="148"/>
      <c r="M399" s="39"/>
      <c r="N399" s="39"/>
      <c r="O399" s="39"/>
    </row>
    <row r="400" spans="4:15" ht="15.75" customHeight="1" x14ac:dyDescent="0.15">
      <c r="D400" s="102"/>
      <c r="F400" s="76"/>
      <c r="G400" s="76"/>
      <c r="H400" s="76"/>
      <c r="I400" s="147"/>
      <c r="J400" s="148"/>
      <c r="K400" s="147"/>
      <c r="L400" s="148"/>
      <c r="M400" s="39"/>
      <c r="N400" s="39"/>
      <c r="O400" s="39"/>
    </row>
    <row r="401" spans="4:15" ht="15.75" customHeight="1" x14ac:dyDescent="0.15">
      <c r="D401" s="102"/>
      <c r="F401" s="76"/>
      <c r="G401" s="76"/>
      <c r="H401" s="76"/>
      <c r="I401" s="147"/>
      <c r="J401" s="148"/>
      <c r="K401" s="147"/>
      <c r="L401" s="148"/>
      <c r="M401" s="39"/>
      <c r="N401" s="39"/>
      <c r="O401" s="39"/>
    </row>
    <row r="402" spans="4:15" ht="15.75" customHeight="1" x14ac:dyDescent="0.15">
      <c r="D402" s="102"/>
      <c r="F402" s="76"/>
      <c r="G402" s="76"/>
      <c r="H402" s="76"/>
      <c r="I402" s="147"/>
      <c r="J402" s="148"/>
      <c r="K402" s="147"/>
      <c r="L402" s="148"/>
      <c r="M402" s="39"/>
      <c r="N402" s="39"/>
      <c r="O402" s="39"/>
    </row>
    <row r="403" spans="4:15" ht="15.75" customHeight="1" x14ac:dyDescent="0.15">
      <c r="D403" s="102"/>
      <c r="F403" s="76"/>
      <c r="G403" s="76"/>
      <c r="H403" s="76"/>
      <c r="I403" s="147"/>
      <c r="J403" s="148"/>
      <c r="K403" s="147"/>
      <c r="L403" s="148"/>
      <c r="M403" s="39"/>
      <c r="N403" s="39"/>
      <c r="O403" s="39"/>
    </row>
    <row r="404" spans="4:15" ht="15.75" customHeight="1" x14ac:dyDescent="0.15">
      <c r="D404" s="102"/>
      <c r="F404" s="76"/>
      <c r="G404" s="76"/>
      <c r="H404" s="76"/>
      <c r="I404" s="147"/>
      <c r="J404" s="148"/>
      <c r="K404" s="147"/>
      <c r="L404" s="148"/>
      <c r="M404" s="39"/>
      <c r="N404" s="39"/>
      <c r="O404" s="39"/>
    </row>
    <row r="405" spans="4:15" ht="15.75" customHeight="1" x14ac:dyDescent="0.15">
      <c r="D405" s="102"/>
      <c r="F405" s="76"/>
      <c r="G405" s="76"/>
      <c r="H405" s="76"/>
      <c r="I405" s="147"/>
      <c r="J405" s="148"/>
      <c r="K405" s="147"/>
      <c r="L405" s="148"/>
      <c r="M405" s="39"/>
      <c r="N405" s="39"/>
      <c r="O405" s="39"/>
    </row>
    <row r="406" spans="4:15" ht="15.75" customHeight="1" x14ac:dyDescent="0.15">
      <c r="D406" s="102"/>
      <c r="F406" s="76"/>
      <c r="G406" s="76"/>
      <c r="H406" s="76"/>
      <c r="I406" s="147"/>
      <c r="J406" s="148"/>
      <c r="K406" s="147"/>
      <c r="L406" s="148"/>
      <c r="M406" s="39"/>
      <c r="N406" s="39"/>
      <c r="O406" s="39"/>
    </row>
    <row r="407" spans="4:15" ht="15.75" customHeight="1" x14ac:dyDescent="0.15">
      <c r="D407" s="102"/>
      <c r="F407" s="76"/>
      <c r="G407" s="76"/>
      <c r="H407" s="76"/>
      <c r="I407" s="147"/>
      <c r="J407" s="148"/>
      <c r="K407" s="147"/>
      <c r="L407" s="148"/>
      <c r="M407" s="39"/>
      <c r="N407" s="39"/>
      <c r="O407" s="39"/>
    </row>
    <row r="408" spans="4:15" ht="15.75" customHeight="1" x14ac:dyDescent="0.15">
      <c r="D408" s="102"/>
      <c r="F408" s="76"/>
      <c r="G408" s="76"/>
      <c r="H408" s="76"/>
      <c r="I408" s="147"/>
      <c r="J408" s="148"/>
      <c r="K408" s="147"/>
      <c r="L408" s="148"/>
      <c r="M408" s="39"/>
      <c r="N408" s="39"/>
      <c r="O408" s="39"/>
    </row>
    <row r="409" spans="4:15" ht="15.75" customHeight="1" x14ac:dyDescent="0.15">
      <c r="D409" s="102"/>
      <c r="F409" s="76"/>
      <c r="G409" s="76"/>
      <c r="H409" s="76"/>
      <c r="I409" s="147"/>
      <c r="J409" s="148"/>
      <c r="K409" s="147"/>
      <c r="L409" s="148"/>
      <c r="M409" s="39"/>
      <c r="N409" s="39"/>
      <c r="O409" s="39"/>
    </row>
    <row r="410" spans="4:15" ht="15.75" customHeight="1" x14ac:dyDescent="0.15">
      <c r="D410" s="102"/>
      <c r="F410" s="76"/>
      <c r="G410" s="76"/>
      <c r="H410" s="76"/>
      <c r="I410" s="147"/>
      <c r="J410" s="148"/>
      <c r="K410" s="147"/>
      <c r="L410" s="148"/>
      <c r="M410" s="39"/>
      <c r="N410" s="39"/>
      <c r="O410" s="39"/>
    </row>
    <row r="411" spans="4:15" ht="15.75" customHeight="1" x14ac:dyDescent="0.15">
      <c r="D411" s="102"/>
      <c r="F411" s="76"/>
      <c r="G411" s="76"/>
      <c r="H411" s="76"/>
      <c r="I411" s="147"/>
      <c r="J411" s="148"/>
      <c r="K411" s="147"/>
      <c r="L411" s="148"/>
      <c r="M411" s="39"/>
      <c r="N411" s="39"/>
      <c r="O411" s="39"/>
    </row>
    <row r="412" spans="4:15" ht="15.75" customHeight="1" x14ac:dyDescent="0.15">
      <c r="D412" s="102"/>
      <c r="F412" s="76"/>
      <c r="G412" s="76"/>
      <c r="H412" s="76"/>
      <c r="I412" s="147"/>
      <c r="J412" s="148"/>
      <c r="K412" s="147"/>
      <c r="L412" s="148"/>
      <c r="M412" s="39"/>
      <c r="N412" s="39"/>
      <c r="O412" s="39"/>
    </row>
    <row r="413" spans="4:15" ht="15.75" customHeight="1" x14ac:dyDescent="0.15">
      <c r="D413" s="102"/>
      <c r="F413" s="76"/>
      <c r="G413" s="76"/>
      <c r="H413" s="76"/>
      <c r="I413" s="147"/>
      <c r="J413" s="148"/>
      <c r="K413" s="147"/>
      <c r="L413" s="148"/>
      <c r="M413" s="39"/>
      <c r="N413" s="39"/>
      <c r="O413" s="39"/>
    </row>
    <row r="414" spans="4:15" ht="15.75" customHeight="1" x14ac:dyDescent="0.15">
      <c r="D414" s="102"/>
      <c r="F414" s="76"/>
      <c r="G414" s="76"/>
      <c r="H414" s="76"/>
      <c r="I414" s="147"/>
      <c r="J414" s="148"/>
      <c r="K414" s="147"/>
      <c r="L414" s="148"/>
      <c r="M414" s="39"/>
      <c r="N414" s="39"/>
      <c r="O414" s="39"/>
    </row>
    <row r="415" spans="4:15" ht="15.75" customHeight="1" x14ac:dyDescent="0.15">
      <c r="D415" s="102"/>
      <c r="F415" s="76"/>
      <c r="G415" s="76"/>
      <c r="H415" s="76"/>
      <c r="I415" s="147"/>
      <c r="J415" s="148"/>
      <c r="K415" s="147"/>
      <c r="L415" s="148"/>
      <c r="M415" s="39"/>
      <c r="N415" s="39"/>
      <c r="O415" s="39"/>
    </row>
    <row r="416" spans="4:15" ht="15.75" customHeight="1" x14ac:dyDescent="0.15">
      <c r="D416" s="102"/>
      <c r="F416" s="76"/>
      <c r="G416" s="76"/>
      <c r="H416" s="76"/>
      <c r="I416" s="147"/>
      <c r="J416" s="148"/>
      <c r="K416" s="147"/>
      <c r="L416" s="148"/>
      <c r="M416" s="39"/>
      <c r="N416" s="39"/>
      <c r="O416" s="39"/>
    </row>
    <row r="417" spans="4:15" ht="15.75" customHeight="1" x14ac:dyDescent="0.15">
      <c r="D417" s="102"/>
      <c r="F417" s="76"/>
      <c r="G417" s="76"/>
      <c r="H417" s="76"/>
      <c r="I417" s="147"/>
      <c r="J417" s="148"/>
      <c r="K417" s="147"/>
      <c r="L417" s="148"/>
      <c r="M417" s="39"/>
      <c r="N417" s="39"/>
      <c r="O417" s="39"/>
    </row>
    <row r="418" spans="4:15" ht="15.75" customHeight="1" x14ac:dyDescent="0.15">
      <c r="D418" s="102"/>
      <c r="F418" s="76"/>
      <c r="G418" s="76"/>
      <c r="H418" s="76"/>
      <c r="I418" s="147"/>
      <c r="J418" s="148"/>
      <c r="K418" s="147"/>
      <c r="L418" s="148"/>
      <c r="M418" s="39"/>
      <c r="N418" s="39"/>
      <c r="O418" s="39"/>
    </row>
    <row r="419" spans="4:15" ht="15.75" customHeight="1" x14ac:dyDescent="0.15">
      <c r="D419" s="102"/>
      <c r="F419" s="76"/>
      <c r="G419" s="76"/>
      <c r="H419" s="76"/>
      <c r="I419" s="147"/>
      <c r="J419" s="148"/>
      <c r="K419" s="147"/>
      <c r="L419" s="148"/>
      <c r="M419" s="39"/>
      <c r="N419" s="39"/>
      <c r="O419" s="39"/>
    </row>
    <row r="420" spans="4:15" ht="15.75" customHeight="1" x14ac:dyDescent="0.15">
      <c r="D420" s="102"/>
      <c r="F420" s="76"/>
      <c r="G420" s="76"/>
      <c r="H420" s="76"/>
      <c r="I420" s="147"/>
      <c r="J420" s="148"/>
      <c r="K420" s="147"/>
      <c r="L420" s="148"/>
      <c r="M420" s="39"/>
      <c r="N420" s="39"/>
      <c r="O420" s="39"/>
    </row>
    <row r="421" spans="4:15" ht="15.75" customHeight="1" x14ac:dyDescent="0.15">
      <c r="D421" s="102"/>
      <c r="F421" s="76"/>
      <c r="G421" s="76"/>
      <c r="H421" s="76"/>
      <c r="I421" s="147"/>
      <c r="J421" s="148"/>
      <c r="K421" s="147"/>
      <c r="L421" s="148"/>
      <c r="M421" s="39"/>
      <c r="N421" s="39"/>
      <c r="O421" s="39"/>
    </row>
    <row r="422" spans="4:15" ht="15.75" customHeight="1" x14ac:dyDescent="0.15">
      <c r="D422" s="102"/>
      <c r="F422" s="76"/>
      <c r="G422" s="76"/>
      <c r="H422" s="76"/>
      <c r="I422" s="147"/>
      <c r="J422" s="148"/>
      <c r="K422" s="147"/>
      <c r="L422" s="148"/>
      <c r="M422" s="39"/>
      <c r="N422" s="39"/>
      <c r="O422" s="39"/>
    </row>
    <row r="423" spans="4:15" ht="15.75" customHeight="1" x14ac:dyDescent="0.15">
      <c r="D423" s="102"/>
      <c r="F423" s="76"/>
      <c r="G423" s="76"/>
      <c r="H423" s="76"/>
      <c r="I423" s="147"/>
      <c r="J423" s="148"/>
      <c r="K423" s="147"/>
      <c r="L423" s="148"/>
      <c r="M423" s="39"/>
      <c r="N423" s="39"/>
      <c r="O423" s="39"/>
    </row>
    <row r="424" spans="4:15" ht="15.75" customHeight="1" x14ac:dyDescent="0.15">
      <c r="D424" s="102"/>
      <c r="F424" s="76"/>
      <c r="G424" s="76"/>
      <c r="H424" s="76"/>
      <c r="I424" s="147"/>
      <c r="J424" s="148"/>
      <c r="K424" s="147"/>
      <c r="L424" s="148"/>
      <c r="M424" s="39"/>
      <c r="N424" s="39"/>
      <c r="O424" s="39"/>
    </row>
    <row r="425" spans="4:15" ht="15.75" customHeight="1" x14ac:dyDescent="0.15">
      <c r="D425" s="102"/>
      <c r="F425" s="76"/>
      <c r="G425" s="76"/>
      <c r="H425" s="76"/>
      <c r="I425" s="147"/>
      <c r="J425" s="148"/>
      <c r="K425" s="147"/>
      <c r="L425" s="148"/>
      <c r="M425" s="39"/>
      <c r="N425" s="39"/>
      <c r="O425" s="39"/>
    </row>
    <row r="426" spans="4:15" ht="15.75" customHeight="1" x14ac:dyDescent="0.15">
      <c r="D426" s="102"/>
      <c r="F426" s="76"/>
      <c r="G426" s="76"/>
      <c r="H426" s="76"/>
      <c r="I426" s="147"/>
      <c r="J426" s="148"/>
      <c r="K426" s="147"/>
      <c r="L426" s="148"/>
      <c r="M426" s="39"/>
      <c r="N426" s="39"/>
      <c r="O426" s="39"/>
    </row>
    <row r="427" spans="4:15" ht="15.75" customHeight="1" x14ac:dyDescent="0.15">
      <c r="D427" s="102"/>
      <c r="F427" s="76"/>
      <c r="G427" s="76"/>
      <c r="H427" s="76"/>
      <c r="I427" s="147"/>
      <c r="J427" s="148"/>
      <c r="K427" s="147"/>
      <c r="L427" s="148"/>
      <c r="M427" s="39"/>
      <c r="N427" s="39"/>
      <c r="O427" s="39"/>
    </row>
    <row r="428" spans="4:15" ht="15.75" customHeight="1" x14ac:dyDescent="0.15">
      <c r="D428" s="102"/>
      <c r="F428" s="76"/>
      <c r="G428" s="76"/>
      <c r="H428" s="76"/>
      <c r="I428" s="147"/>
      <c r="J428" s="148"/>
      <c r="K428" s="147"/>
      <c r="L428" s="148"/>
      <c r="M428" s="39"/>
      <c r="N428" s="39"/>
      <c r="O428" s="39"/>
    </row>
    <row r="429" spans="4:15" ht="15.75" customHeight="1" x14ac:dyDescent="0.15">
      <c r="D429" s="102"/>
      <c r="F429" s="76"/>
      <c r="G429" s="76"/>
      <c r="H429" s="76"/>
      <c r="I429" s="147"/>
      <c r="J429" s="148"/>
      <c r="K429" s="147"/>
      <c r="L429" s="148"/>
      <c r="M429" s="39"/>
      <c r="N429" s="39"/>
      <c r="O429" s="39"/>
    </row>
    <row r="430" spans="4:15" ht="15.75" customHeight="1" x14ac:dyDescent="0.15">
      <c r="D430" s="102"/>
      <c r="F430" s="76"/>
      <c r="G430" s="76"/>
      <c r="H430" s="76"/>
      <c r="I430" s="147"/>
      <c r="J430" s="148"/>
      <c r="K430" s="147"/>
      <c r="L430" s="148"/>
      <c r="M430" s="39"/>
      <c r="N430" s="39"/>
      <c r="O430" s="39"/>
    </row>
    <row r="431" spans="4:15" ht="15.75" customHeight="1" x14ac:dyDescent="0.15">
      <c r="D431" s="102"/>
      <c r="F431" s="76"/>
      <c r="G431" s="76"/>
      <c r="H431" s="76"/>
      <c r="I431" s="147"/>
      <c r="J431" s="148"/>
      <c r="K431" s="147"/>
      <c r="L431" s="148"/>
      <c r="M431" s="39"/>
      <c r="N431" s="39"/>
      <c r="O431" s="39"/>
    </row>
    <row r="432" spans="4:15" ht="15.75" customHeight="1" x14ac:dyDescent="0.15">
      <c r="D432" s="102"/>
      <c r="F432" s="76"/>
      <c r="G432" s="76"/>
      <c r="H432" s="76"/>
      <c r="I432" s="147"/>
      <c r="J432" s="148"/>
      <c r="K432" s="147"/>
      <c r="L432" s="148"/>
      <c r="M432" s="39"/>
      <c r="N432" s="39"/>
      <c r="O432" s="39"/>
    </row>
    <row r="433" spans="4:15" ht="15.75" customHeight="1" x14ac:dyDescent="0.15">
      <c r="D433" s="102"/>
      <c r="F433" s="76"/>
      <c r="G433" s="76"/>
      <c r="H433" s="76"/>
      <c r="I433" s="147"/>
      <c r="J433" s="148"/>
      <c r="K433" s="147"/>
      <c r="L433" s="148"/>
      <c r="M433" s="39"/>
      <c r="N433" s="39"/>
      <c r="O433" s="39"/>
    </row>
    <row r="434" spans="4:15" ht="15.75" customHeight="1" x14ac:dyDescent="0.15">
      <c r="D434" s="102"/>
      <c r="F434" s="76"/>
      <c r="G434" s="76"/>
      <c r="H434" s="76"/>
      <c r="I434" s="147"/>
      <c r="J434" s="148"/>
      <c r="K434" s="147"/>
      <c r="L434" s="148"/>
      <c r="M434" s="39"/>
      <c r="N434" s="39"/>
      <c r="O434" s="39"/>
    </row>
    <row r="435" spans="4:15" ht="15.75" customHeight="1" x14ac:dyDescent="0.15">
      <c r="D435" s="102"/>
      <c r="F435" s="76"/>
      <c r="G435" s="76"/>
      <c r="H435" s="76"/>
      <c r="I435" s="147"/>
      <c r="J435" s="148"/>
      <c r="K435" s="147"/>
      <c r="L435" s="148"/>
      <c r="M435" s="39"/>
      <c r="N435" s="39"/>
      <c r="O435" s="39"/>
    </row>
    <row r="436" spans="4:15" ht="15.75" customHeight="1" x14ac:dyDescent="0.15">
      <c r="D436" s="102"/>
      <c r="F436" s="76"/>
      <c r="G436" s="76"/>
      <c r="H436" s="76"/>
      <c r="I436" s="147"/>
      <c r="J436" s="148"/>
      <c r="K436" s="147"/>
      <c r="L436" s="148"/>
      <c r="M436" s="39"/>
      <c r="N436" s="39"/>
      <c r="O436" s="39"/>
    </row>
    <row r="437" spans="4:15" ht="15.75" customHeight="1" x14ac:dyDescent="0.15">
      <c r="D437" s="102"/>
      <c r="F437" s="76"/>
      <c r="G437" s="76"/>
      <c r="H437" s="76"/>
      <c r="I437" s="147"/>
      <c r="J437" s="148"/>
      <c r="K437" s="147"/>
      <c r="L437" s="148"/>
      <c r="M437" s="39"/>
      <c r="N437" s="39"/>
      <c r="O437" s="39"/>
    </row>
    <row r="438" spans="4:15" ht="15.75" customHeight="1" x14ac:dyDescent="0.15">
      <c r="D438" s="102"/>
      <c r="F438" s="76"/>
      <c r="G438" s="76"/>
      <c r="H438" s="76"/>
      <c r="I438" s="147"/>
      <c r="J438" s="148"/>
      <c r="K438" s="147"/>
      <c r="L438" s="148"/>
      <c r="M438" s="39"/>
      <c r="N438" s="39"/>
      <c r="O438" s="39"/>
    </row>
    <row r="439" spans="4:15" ht="15.75" customHeight="1" x14ac:dyDescent="0.15">
      <c r="D439" s="102"/>
      <c r="F439" s="76"/>
      <c r="G439" s="76"/>
      <c r="H439" s="76"/>
      <c r="I439" s="147"/>
      <c r="J439" s="148"/>
      <c r="K439" s="147"/>
      <c r="L439" s="148"/>
      <c r="M439" s="39"/>
      <c r="N439" s="39"/>
      <c r="O439" s="39"/>
    </row>
    <row r="440" spans="4:15" ht="15.75" customHeight="1" x14ac:dyDescent="0.15">
      <c r="D440" s="102"/>
      <c r="F440" s="76"/>
      <c r="G440" s="76"/>
      <c r="H440" s="76"/>
      <c r="I440" s="147"/>
      <c r="J440" s="148"/>
      <c r="K440" s="147"/>
      <c r="L440" s="148"/>
      <c r="M440" s="39"/>
      <c r="N440" s="39"/>
      <c r="O440" s="39"/>
    </row>
    <row r="441" spans="4:15" ht="15.75" customHeight="1" x14ac:dyDescent="0.15">
      <c r="D441" s="102"/>
      <c r="F441" s="76"/>
      <c r="G441" s="76"/>
      <c r="H441" s="76"/>
      <c r="I441" s="147"/>
      <c r="J441" s="148"/>
      <c r="K441" s="147"/>
      <c r="L441" s="148"/>
      <c r="M441" s="39"/>
      <c r="N441" s="39"/>
      <c r="O441" s="39"/>
    </row>
    <row r="442" spans="4:15" ht="15.75" customHeight="1" x14ac:dyDescent="0.15">
      <c r="D442" s="102"/>
      <c r="F442" s="76"/>
      <c r="G442" s="76"/>
      <c r="H442" s="76"/>
      <c r="I442" s="147"/>
      <c r="J442" s="148"/>
      <c r="K442" s="147"/>
      <c r="L442" s="148"/>
      <c r="M442" s="39"/>
      <c r="N442" s="39"/>
      <c r="O442" s="39"/>
    </row>
    <row r="443" spans="4:15" ht="15.75" customHeight="1" x14ac:dyDescent="0.15">
      <c r="D443" s="102"/>
      <c r="F443" s="76"/>
      <c r="G443" s="76"/>
      <c r="H443" s="76"/>
      <c r="I443" s="147"/>
      <c r="J443" s="148"/>
      <c r="K443" s="147"/>
      <c r="L443" s="148"/>
      <c r="M443" s="39"/>
      <c r="N443" s="39"/>
      <c r="O443" s="39"/>
    </row>
    <row r="444" spans="4:15" ht="15.75" customHeight="1" x14ac:dyDescent="0.15">
      <c r="D444" s="102"/>
      <c r="F444" s="76"/>
      <c r="G444" s="76"/>
      <c r="H444" s="76"/>
      <c r="I444" s="147"/>
      <c r="J444" s="148"/>
      <c r="K444" s="147"/>
      <c r="L444" s="148"/>
      <c r="M444" s="39"/>
      <c r="N444" s="39"/>
      <c r="O444" s="39"/>
    </row>
    <row r="445" spans="4:15" ht="15.75" customHeight="1" x14ac:dyDescent="0.15">
      <c r="D445" s="102"/>
      <c r="F445" s="76"/>
      <c r="G445" s="76"/>
      <c r="H445" s="76"/>
      <c r="I445" s="147"/>
      <c r="J445" s="148"/>
      <c r="K445" s="147"/>
      <c r="L445" s="148"/>
      <c r="M445" s="39"/>
      <c r="N445" s="39"/>
      <c r="O445" s="39"/>
    </row>
    <row r="446" spans="4:15" ht="15.75" customHeight="1" x14ac:dyDescent="0.15">
      <c r="D446" s="102"/>
      <c r="F446" s="76"/>
      <c r="G446" s="76"/>
      <c r="H446" s="76"/>
      <c r="I446" s="147"/>
      <c r="J446" s="148"/>
      <c r="K446" s="147"/>
      <c r="L446" s="148"/>
      <c r="M446" s="39"/>
      <c r="N446" s="39"/>
      <c r="O446" s="39"/>
    </row>
    <row r="447" spans="4:15" ht="15.75" customHeight="1" x14ac:dyDescent="0.15">
      <c r="D447" s="102"/>
      <c r="F447" s="76"/>
      <c r="G447" s="76"/>
      <c r="H447" s="76"/>
      <c r="I447" s="147"/>
      <c r="J447" s="148"/>
      <c r="K447" s="147"/>
      <c r="L447" s="148"/>
      <c r="M447" s="39"/>
      <c r="N447" s="39"/>
      <c r="O447" s="39"/>
    </row>
    <row r="448" spans="4:15" ht="15.75" customHeight="1" x14ac:dyDescent="0.15">
      <c r="D448" s="102"/>
      <c r="F448" s="76"/>
      <c r="G448" s="76"/>
      <c r="H448" s="76"/>
      <c r="I448" s="147"/>
      <c r="J448" s="148"/>
      <c r="K448" s="147"/>
      <c r="L448" s="148"/>
      <c r="M448" s="39"/>
      <c r="N448" s="39"/>
      <c r="O448" s="39"/>
    </row>
    <row r="449" spans="4:15" ht="15.75" customHeight="1" x14ac:dyDescent="0.15">
      <c r="D449" s="102"/>
      <c r="F449" s="76"/>
      <c r="G449" s="76"/>
      <c r="H449" s="76"/>
      <c r="I449" s="147"/>
      <c r="J449" s="148"/>
      <c r="K449" s="147"/>
      <c r="L449" s="148"/>
      <c r="M449" s="39"/>
      <c r="N449" s="39"/>
      <c r="O449" s="39"/>
    </row>
    <row r="450" spans="4:15" ht="15.75" customHeight="1" x14ac:dyDescent="0.15">
      <c r="D450" s="102"/>
      <c r="F450" s="76"/>
      <c r="G450" s="76"/>
      <c r="H450" s="76"/>
      <c r="I450" s="147"/>
      <c r="J450" s="148"/>
      <c r="K450" s="147"/>
      <c r="L450" s="148"/>
      <c r="M450" s="39"/>
      <c r="N450" s="39"/>
      <c r="O450" s="39"/>
    </row>
    <row r="451" spans="4:15" ht="15.75" customHeight="1" x14ac:dyDescent="0.15">
      <c r="D451" s="102"/>
      <c r="F451" s="76"/>
      <c r="G451" s="76"/>
      <c r="H451" s="76"/>
      <c r="I451" s="147"/>
      <c r="J451" s="148"/>
      <c r="K451" s="147"/>
      <c r="L451" s="148"/>
      <c r="M451" s="39"/>
      <c r="N451" s="39"/>
      <c r="O451" s="39"/>
    </row>
    <row r="452" spans="4:15" ht="15.75" customHeight="1" x14ac:dyDescent="0.15">
      <c r="D452" s="102"/>
      <c r="F452" s="76"/>
      <c r="G452" s="76"/>
      <c r="H452" s="76"/>
      <c r="I452" s="147"/>
      <c r="J452" s="148"/>
      <c r="K452" s="147"/>
      <c r="L452" s="148"/>
      <c r="M452" s="39"/>
      <c r="N452" s="39"/>
      <c r="O452" s="39"/>
    </row>
    <row r="453" spans="4:15" ht="15.75" customHeight="1" x14ac:dyDescent="0.15">
      <c r="D453" s="102"/>
      <c r="F453" s="76"/>
      <c r="G453" s="76"/>
      <c r="H453" s="76"/>
      <c r="I453" s="147"/>
      <c r="J453" s="148"/>
      <c r="K453" s="147"/>
      <c r="L453" s="148"/>
      <c r="M453" s="39"/>
      <c r="N453" s="39"/>
      <c r="O453" s="39"/>
    </row>
    <row r="454" spans="4:15" ht="15.75" customHeight="1" x14ac:dyDescent="0.15">
      <c r="D454" s="102"/>
      <c r="F454" s="76"/>
      <c r="G454" s="76"/>
      <c r="H454" s="76"/>
      <c r="I454" s="147"/>
      <c r="J454" s="148"/>
      <c r="K454" s="147"/>
      <c r="L454" s="148"/>
      <c r="M454" s="39"/>
      <c r="N454" s="39"/>
      <c r="O454" s="39"/>
    </row>
    <row r="455" spans="4:15" ht="15.75" customHeight="1" x14ac:dyDescent="0.15">
      <c r="D455" s="102"/>
      <c r="F455" s="76"/>
      <c r="G455" s="76"/>
      <c r="H455" s="76"/>
      <c r="I455" s="147"/>
      <c r="J455" s="148"/>
      <c r="K455" s="147"/>
      <c r="L455" s="148"/>
      <c r="M455" s="39"/>
      <c r="N455" s="39"/>
      <c r="O455" s="39"/>
    </row>
    <row r="456" spans="4:15" ht="15.75" customHeight="1" x14ac:dyDescent="0.15">
      <c r="D456" s="102"/>
      <c r="F456" s="76"/>
      <c r="G456" s="76"/>
      <c r="H456" s="76"/>
      <c r="I456" s="147"/>
      <c r="J456" s="148"/>
      <c r="K456" s="147"/>
      <c r="L456" s="148"/>
      <c r="M456" s="39"/>
      <c r="N456" s="39"/>
      <c r="O456" s="39"/>
    </row>
    <row r="457" spans="4:15" ht="15.75" customHeight="1" x14ac:dyDescent="0.15">
      <c r="D457" s="102"/>
      <c r="F457" s="76"/>
      <c r="G457" s="76"/>
      <c r="H457" s="76"/>
      <c r="I457" s="147"/>
      <c r="J457" s="148"/>
      <c r="K457" s="147"/>
      <c r="L457" s="148"/>
      <c r="M457" s="39"/>
      <c r="N457" s="39"/>
      <c r="O457" s="39"/>
    </row>
    <row r="458" spans="4:15" ht="15.75" customHeight="1" x14ac:dyDescent="0.15">
      <c r="D458" s="102"/>
      <c r="F458" s="76"/>
      <c r="G458" s="76"/>
      <c r="H458" s="76"/>
      <c r="I458" s="147"/>
      <c r="J458" s="148"/>
      <c r="K458" s="147"/>
      <c r="L458" s="148"/>
      <c r="M458" s="39"/>
      <c r="N458" s="39"/>
      <c r="O458" s="39"/>
    </row>
    <row r="459" spans="4:15" ht="15.75" customHeight="1" x14ac:dyDescent="0.15">
      <c r="D459" s="102"/>
      <c r="F459" s="76"/>
      <c r="G459" s="76"/>
      <c r="H459" s="76"/>
      <c r="I459" s="147"/>
      <c r="J459" s="148"/>
      <c r="K459" s="147"/>
      <c r="L459" s="148"/>
      <c r="M459" s="39"/>
      <c r="N459" s="39"/>
      <c r="O459" s="39"/>
    </row>
    <row r="460" spans="4:15" ht="15.75" customHeight="1" x14ac:dyDescent="0.15">
      <c r="D460" s="102"/>
      <c r="F460" s="76"/>
      <c r="G460" s="76"/>
      <c r="H460" s="76"/>
      <c r="I460" s="147"/>
      <c r="J460" s="148"/>
      <c r="K460" s="147"/>
      <c r="L460" s="148"/>
      <c r="M460" s="39"/>
      <c r="N460" s="39"/>
      <c r="O460" s="39"/>
    </row>
    <row r="461" spans="4:15" ht="15.75" customHeight="1" x14ac:dyDescent="0.15">
      <c r="D461" s="102"/>
      <c r="F461" s="76"/>
      <c r="G461" s="76"/>
      <c r="H461" s="76"/>
      <c r="I461" s="147"/>
      <c r="J461" s="148"/>
      <c r="K461" s="147"/>
      <c r="L461" s="148"/>
      <c r="M461" s="39"/>
      <c r="N461" s="39"/>
      <c r="O461" s="39"/>
    </row>
    <row r="462" spans="4:15" ht="15.75" customHeight="1" x14ac:dyDescent="0.15">
      <c r="D462" s="102"/>
      <c r="F462" s="76"/>
      <c r="G462" s="76"/>
      <c r="H462" s="76"/>
      <c r="I462" s="147"/>
      <c r="J462" s="148"/>
      <c r="K462" s="147"/>
      <c r="L462" s="148"/>
      <c r="M462" s="39"/>
      <c r="N462" s="39"/>
      <c r="O462" s="39"/>
    </row>
    <row r="463" spans="4:15" ht="15.75" customHeight="1" x14ac:dyDescent="0.15">
      <c r="D463" s="102"/>
      <c r="F463" s="76"/>
      <c r="G463" s="76"/>
      <c r="H463" s="76"/>
      <c r="I463" s="147"/>
      <c r="J463" s="148"/>
      <c r="K463" s="147"/>
      <c r="L463" s="148"/>
      <c r="M463" s="39"/>
      <c r="N463" s="39"/>
      <c r="O463" s="39"/>
    </row>
    <row r="464" spans="4:15" ht="15.75" customHeight="1" x14ac:dyDescent="0.15">
      <c r="D464" s="102"/>
      <c r="F464" s="76"/>
      <c r="G464" s="76"/>
      <c r="H464" s="76"/>
      <c r="I464" s="147"/>
      <c r="J464" s="148"/>
      <c r="K464" s="147"/>
      <c r="L464" s="148"/>
      <c r="M464" s="39"/>
      <c r="N464" s="39"/>
      <c r="O464" s="39"/>
    </row>
    <row r="465" spans="4:15" ht="15.75" customHeight="1" x14ac:dyDescent="0.15">
      <c r="D465" s="102"/>
      <c r="F465" s="76"/>
      <c r="G465" s="76"/>
      <c r="H465" s="76"/>
      <c r="I465" s="147"/>
      <c r="J465" s="148"/>
      <c r="K465" s="147"/>
      <c r="L465" s="148"/>
      <c r="M465" s="39"/>
      <c r="N465" s="39"/>
      <c r="O465" s="39"/>
    </row>
    <row r="466" spans="4:15" ht="15.75" customHeight="1" x14ac:dyDescent="0.15">
      <c r="D466" s="102"/>
      <c r="F466" s="76"/>
      <c r="G466" s="76"/>
      <c r="H466" s="76"/>
      <c r="I466" s="147"/>
      <c r="J466" s="148"/>
      <c r="K466" s="147"/>
      <c r="L466" s="148"/>
      <c r="M466" s="39"/>
      <c r="N466" s="39"/>
      <c r="O466" s="39"/>
    </row>
    <row r="467" spans="4:15" ht="15.75" customHeight="1" x14ac:dyDescent="0.15">
      <c r="D467" s="102"/>
      <c r="F467" s="76"/>
      <c r="G467" s="76"/>
      <c r="H467" s="76"/>
      <c r="I467" s="147"/>
      <c r="J467" s="148"/>
      <c r="K467" s="147"/>
      <c r="L467" s="148"/>
      <c r="M467" s="39"/>
      <c r="N467" s="39"/>
      <c r="O467" s="39"/>
    </row>
    <row r="468" spans="4:15" ht="15.75" customHeight="1" x14ac:dyDescent="0.15">
      <c r="D468" s="102"/>
      <c r="F468" s="76"/>
      <c r="G468" s="76"/>
      <c r="H468" s="76"/>
      <c r="I468" s="147"/>
      <c r="J468" s="148"/>
      <c r="K468" s="147"/>
      <c r="L468" s="148"/>
      <c r="M468" s="39"/>
      <c r="N468" s="39"/>
      <c r="O468" s="39"/>
    </row>
    <row r="469" spans="4:15" ht="15.75" customHeight="1" x14ac:dyDescent="0.15">
      <c r="D469" s="102"/>
      <c r="F469" s="76"/>
      <c r="G469" s="76"/>
      <c r="H469" s="76"/>
      <c r="I469" s="147"/>
      <c r="J469" s="148"/>
      <c r="K469" s="147"/>
      <c r="L469" s="148"/>
      <c r="M469" s="39"/>
      <c r="N469" s="39"/>
      <c r="O469" s="39"/>
    </row>
    <row r="470" spans="4:15" ht="15.75" customHeight="1" x14ac:dyDescent="0.15">
      <c r="D470" s="102"/>
      <c r="F470" s="76"/>
      <c r="G470" s="76"/>
      <c r="H470" s="76"/>
      <c r="I470" s="147"/>
      <c r="J470" s="148"/>
      <c r="K470" s="147"/>
      <c r="L470" s="148"/>
      <c r="M470" s="39"/>
      <c r="N470" s="39"/>
      <c r="O470" s="39"/>
    </row>
    <row r="471" spans="4:15" ht="15.75" customHeight="1" x14ac:dyDescent="0.15">
      <c r="D471" s="102"/>
      <c r="F471" s="76"/>
      <c r="G471" s="76"/>
      <c r="H471" s="76"/>
      <c r="I471" s="147"/>
      <c r="J471" s="148"/>
      <c r="K471" s="147"/>
      <c r="L471" s="148"/>
      <c r="M471" s="39"/>
      <c r="N471" s="39"/>
      <c r="O471" s="39"/>
    </row>
    <row r="472" spans="4:15" ht="15.75" customHeight="1" x14ac:dyDescent="0.15">
      <c r="D472" s="102"/>
      <c r="F472" s="76"/>
      <c r="G472" s="76"/>
      <c r="H472" s="76"/>
      <c r="I472" s="147"/>
      <c r="J472" s="148"/>
      <c r="K472" s="147"/>
      <c r="L472" s="148"/>
      <c r="M472" s="39"/>
      <c r="N472" s="39"/>
      <c r="O472" s="39"/>
    </row>
    <row r="473" spans="4:15" ht="15.75" customHeight="1" x14ac:dyDescent="0.15">
      <c r="D473" s="102"/>
      <c r="F473" s="76"/>
      <c r="G473" s="76"/>
      <c r="H473" s="76"/>
      <c r="I473" s="147"/>
      <c r="J473" s="148"/>
      <c r="K473" s="147"/>
      <c r="L473" s="148"/>
      <c r="M473" s="39"/>
      <c r="N473" s="39"/>
      <c r="O473" s="39"/>
    </row>
    <row r="474" spans="4:15" ht="15.75" customHeight="1" x14ac:dyDescent="0.15">
      <c r="D474" s="102"/>
      <c r="F474" s="76"/>
      <c r="G474" s="76"/>
      <c r="H474" s="76"/>
      <c r="I474" s="147"/>
      <c r="J474" s="148"/>
      <c r="K474" s="147"/>
      <c r="L474" s="148"/>
      <c r="M474" s="39"/>
      <c r="N474" s="39"/>
      <c r="O474" s="39"/>
    </row>
    <row r="475" spans="4:15" ht="15.75" customHeight="1" x14ac:dyDescent="0.15">
      <c r="D475" s="102"/>
      <c r="F475" s="76"/>
      <c r="G475" s="76"/>
      <c r="H475" s="76"/>
      <c r="I475" s="147"/>
      <c r="J475" s="148"/>
      <c r="K475" s="147"/>
      <c r="L475" s="148"/>
      <c r="M475" s="39"/>
      <c r="N475" s="39"/>
      <c r="O475" s="39"/>
    </row>
    <row r="476" spans="4:15" ht="15.75" customHeight="1" x14ac:dyDescent="0.15">
      <c r="D476" s="102"/>
      <c r="F476" s="76"/>
      <c r="G476" s="76"/>
      <c r="H476" s="76"/>
      <c r="I476" s="147"/>
      <c r="J476" s="148"/>
      <c r="K476" s="147"/>
      <c r="L476" s="148"/>
      <c r="M476" s="39"/>
      <c r="N476" s="39"/>
      <c r="O476" s="39"/>
    </row>
    <row r="477" spans="4:15" ht="15.75" customHeight="1" x14ac:dyDescent="0.15">
      <c r="D477" s="102"/>
      <c r="F477" s="76"/>
      <c r="G477" s="76"/>
      <c r="H477" s="76"/>
      <c r="I477" s="147"/>
      <c r="J477" s="148"/>
      <c r="K477" s="147"/>
      <c r="L477" s="148"/>
      <c r="M477" s="39"/>
      <c r="N477" s="39"/>
      <c r="O477" s="39"/>
    </row>
    <row r="478" spans="4:15" ht="15.75" customHeight="1" x14ac:dyDescent="0.15">
      <c r="D478" s="102"/>
      <c r="F478" s="76"/>
      <c r="G478" s="76"/>
      <c r="H478" s="76"/>
      <c r="I478" s="147"/>
      <c r="J478" s="148"/>
      <c r="K478" s="147"/>
      <c r="L478" s="148"/>
      <c r="M478" s="39"/>
      <c r="N478" s="39"/>
      <c r="O478" s="39"/>
    </row>
    <row r="479" spans="4:15" ht="15.75" customHeight="1" x14ac:dyDescent="0.15">
      <c r="D479" s="102"/>
      <c r="F479" s="76"/>
      <c r="G479" s="76"/>
      <c r="H479" s="76"/>
      <c r="I479" s="147"/>
      <c r="J479" s="148"/>
      <c r="K479" s="147"/>
      <c r="L479" s="148"/>
      <c r="M479" s="39"/>
      <c r="N479" s="39"/>
      <c r="O479" s="39"/>
    </row>
    <row r="480" spans="4:15" ht="15.75" customHeight="1" x14ac:dyDescent="0.15">
      <c r="D480" s="102"/>
      <c r="F480" s="76"/>
      <c r="G480" s="76"/>
      <c r="H480" s="76"/>
      <c r="I480" s="147"/>
      <c r="J480" s="148"/>
      <c r="K480" s="147"/>
      <c r="L480" s="148"/>
      <c r="M480" s="39"/>
      <c r="N480" s="39"/>
      <c r="O480" s="39"/>
    </row>
    <row r="481" spans="4:15" ht="15.75" customHeight="1" x14ac:dyDescent="0.15">
      <c r="D481" s="102"/>
      <c r="F481" s="76"/>
      <c r="G481" s="76"/>
      <c r="H481" s="76"/>
      <c r="I481" s="147"/>
      <c r="J481" s="148"/>
      <c r="K481" s="147"/>
      <c r="L481" s="148"/>
      <c r="M481" s="39"/>
      <c r="N481" s="39"/>
      <c r="O481" s="39"/>
    </row>
    <row r="482" spans="4:15" ht="15.75" customHeight="1" x14ac:dyDescent="0.15">
      <c r="D482" s="102"/>
      <c r="F482" s="76"/>
      <c r="G482" s="76"/>
      <c r="H482" s="76"/>
      <c r="I482" s="147"/>
      <c r="J482" s="148"/>
      <c r="K482" s="147"/>
      <c r="L482" s="148"/>
      <c r="M482" s="39"/>
      <c r="N482" s="39"/>
      <c r="O482" s="39"/>
    </row>
    <row r="483" spans="4:15" ht="15.75" customHeight="1" x14ac:dyDescent="0.15">
      <c r="D483" s="102"/>
      <c r="F483" s="76"/>
      <c r="G483" s="76"/>
      <c r="H483" s="76"/>
      <c r="I483" s="147"/>
      <c r="J483" s="148"/>
      <c r="K483" s="147"/>
      <c r="L483" s="148"/>
      <c r="M483" s="39"/>
      <c r="N483" s="39"/>
      <c r="O483" s="39"/>
    </row>
    <row r="484" spans="4:15" ht="15.75" customHeight="1" x14ac:dyDescent="0.15">
      <c r="D484" s="102"/>
      <c r="F484" s="76"/>
      <c r="G484" s="76"/>
      <c r="H484" s="76"/>
      <c r="I484" s="147"/>
      <c r="J484" s="148"/>
      <c r="K484" s="147"/>
      <c r="L484" s="148"/>
      <c r="M484" s="39"/>
      <c r="N484" s="39"/>
      <c r="O484" s="39"/>
    </row>
    <row r="485" spans="4:15" ht="15.75" customHeight="1" x14ac:dyDescent="0.15">
      <c r="D485" s="102"/>
      <c r="F485" s="76"/>
      <c r="G485" s="76"/>
      <c r="H485" s="76"/>
      <c r="I485" s="147"/>
      <c r="J485" s="148"/>
      <c r="K485" s="147"/>
      <c r="L485" s="148"/>
      <c r="M485" s="39"/>
      <c r="N485" s="39"/>
      <c r="O485" s="39"/>
    </row>
    <row r="486" spans="4:15" ht="15.75" customHeight="1" x14ac:dyDescent="0.15">
      <c r="D486" s="102"/>
      <c r="F486" s="76"/>
      <c r="G486" s="76"/>
      <c r="H486" s="76"/>
      <c r="I486" s="147"/>
      <c r="J486" s="148"/>
      <c r="K486" s="147"/>
      <c r="L486" s="148"/>
      <c r="M486" s="39"/>
      <c r="N486" s="39"/>
      <c r="O486" s="39"/>
    </row>
    <row r="487" spans="4:15" ht="15.75" customHeight="1" x14ac:dyDescent="0.15">
      <c r="D487" s="102"/>
      <c r="F487" s="76"/>
      <c r="G487" s="76"/>
      <c r="H487" s="76"/>
      <c r="I487" s="147"/>
      <c r="J487" s="148"/>
      <c r="K487" s="147"/>
      <c r="L487" s="148"/>
      <c r="M487" s="39"/>
      <c r="N487" s="39"/>
      <c r="O487" s="39"/>
    </row>
    <row r="488" spans="4:15" ht="15.75" customHeight="1" x14ac:dyDescent="0.15">
      <c r="D488" s="102"/>
      <c r="F488" s="76"/>
      <c r="G488" s="76"/>
      <c r="H488" s="76"/>
      <c r="I488" s="147"/>
      <c r="J488" s="148"/>
      <c r="K488" s="147"/>
      <c r="L488" s="148"/>
      <c r="M488" s="39"/>
      <c r="N488" s="39"/>
      <c r="O488" s="39"/>
    </row>
    <row r="489" spans="4:15" ht="15.75" customHeight="1" x14ac:dyDescent="0.15">
      <c r="D489" s="102"/>
      <c r="F489" s="76"/>
      <c r="G489" s="76"/>
      <c r="H489" s="76"/>
      <c r="I489" s="147"/>
      <c r="J489" s="148"/>
      <c r="K489" s="147"/>
      <c r="L489" s="148"/>
      <c r="M489" s="39"/>
      <c r="N489" s="39"/>
      <c r="O489" s="39"/>
    </row>
    <row r="490" spans="4:15" ht="15.75" customHeight="1" x14ac:dyDescent="0.15">
      <c r="D490" s="102"/>
      <c r="F490" s="76"/>
      <c r="G490" s="76"/>
      <c r="H490" s="76"/>
      <c r="I490" s="147"/>
      <c r="J490" s="148"/>
      <c r="K490" s="147"/>
      <c r="L490" s="148"/>
      <c r="M490" s="39"/>
      <c r="N490" s="39"/>
      <c r="O490" s="39"/>
    </row>
    <row r="491" spans="4:15" ht="15.75" customHeight="1" x14ac:dyDescent="0.15">
      <c r="D491" s="102"/>
      <c r="F491" s="76"/>
      <c r="G491" s="76"/>
      <c r="H491" s="76"/>
      <c r="I491" s="147"/>
      <c r="J491" s="148"/>
      <c r="K491" s="147"/>
      <c r="L491" s="148"/>
      <c r="M491" s="39"/>
      <c r="N491" s="39"/>
      <c r="O491" s="39"/>
    </row>
    <row r="492" spans="4:15" ht="15.75" customHeight="1" x14ac:dyDescent="0.15">
      <c r="D492" s="102"/>
      <c r="F492" s="76"/>
      <c r="G492" s="76"/>
      <c r="H492" s="76"/>
      <c r="I492" s="147"/>
      <c r="J492" s="148"/>
      <c r="K492" s="147"/>
      <c r="L492" s="148"/>
      <c r="M492" s="39"/>
      <c r="N492" s="39"/>
      <c r="O492" s="39"/>
    </row>
    <row r="493" spans="4:15" ht="15.75" customHeight="1" x14ac:dyDescent="0.15">
      <c r="D493" s="102"/>
      <c r="F493" s="76"/>
      <c r="G493" s="76"/>
      <c r="H493" s="76"/>
      <c r="I493" s="147"/>
      <c r="J493" s="148"/>
      <c r="K493" s="147"/>
      <c r="L493" s="148"/>
      <c r="M493" s="39"/>
      <c r="N493" s="39"/>
      <c r="O493" s="39"/>
    </row>
    <row r="494" spans="4:15" ht="15.75" customHeight="1" x14ac:dyDescent="0.15">
      <c r="D494" s="102"/>
      <c r="F494" s="76"/>
      <c r="G494" s="76"/>
      <c r="H494" s="76"/>
      <c r="I494" s="147"/>
      <c r="J494" s="148"/>
      <c r="K494" s="147"/>
      <c r="L494" s="148"/>
      <c r="M494" s="39"/>
      <c r="N494" s="39"/>
      <c r="O494" s="39"/>
    </row>
    <row r="495" spans="4:15" ht="15.75" customHeight="1" x14ac:dyDescent="0.15">
      <c r="D495" s="102"/>
      <c r="F495" s="76"/>
      <c r="G495" s="76"/>
      <c r="H495" s="76"/>
      <c r="I495" s="147"/>
      <c r="J495" s="148"/>
      <c r="K495" s="147"/>
      <c r="L495" s="148"/>
      <c r="M495" s="39"/>
      <c r="N495" s="39"/>
      <c r="O495" s="39"/>
    </row>
    <row r="496" spans="4:15" ht="15.75" customHeight="1" x14ac:dyDescent="0.15">
      <c r="D496" s="102"/>
      <c r="F496" s="76"/>
      <c r="G496" s="76"/>
      <c r="H496" s="76"/>
      <c r="I496" s="147"/>
      <c r="J496" s="148"/>
      <c r="K496" s="147"/>
      <c r="L496" s="148"/>
      <c r="M496" s="39"/>
      <c r="N496" s="39"/>
      <c r="O496" s="39"/>
    </row>
    <row r="497" spans="4:15" ht="15.75" customHeight="1" x14ac:dyDescent="0.15">
      <c r="D497" s="102"/>
      <c r="F497" s="76"/>
      <c r="G497" s="76"/>
      <c r="H497" s="76"/>
      <c r="I497" s="147"/>
      <c r="J497" s="148"/>
      <c r="K497" s="147"/>
      <c r="L497" s="148"/>
      <c r="M497" s="39"/>
      <c r="N497" s="39"/>
      <c r="O497" s="39"/>
    </row>
    <row r="498" spans="4:15" ht="15.75" customHeight="1" x14ac:dyDescent="0.15">
      <c r="D498" s="102"/>
      <c r="F498" s="76"/>
      <c r="G498" s="76"/>
      <c r="H498" s="76"/>
      <c r="I498" s="147"/>
      <c r="J498" s="148"/>
      <c r="K498" s="147"/>
      <c r="L498" s="148"/>
      <c r="M498" s="39"/>
      <c r="N498" s="39"/>
      <c r="O498" s="39"/>
    </row>
    <row r="499" spans="4:15" ht="15.75" customHeight="1" x14ac:dyDescent="0.15">
      <c r="D499" s="102"/>
      <c r="F499" s="76"/>
      <c r="G499" s="76"/>
      <c r="H499" s="76"/>
      <c r="I499" s="147"/>
      <c r="J499" s="148"/>
      <c r="K499" s="147"/>
      <c r="L499" s="148"/>
      <c r="M499" s="39"/>
      <c r="N499" s="39"/>
      <c r="O499" s="39"/>
    </row>
    <row r="500" spans="4:15" ht="15.75" customHeight="1" x14ac:dyDescent="0.15">
      <c r="D500" s="102"/>
      <c r="F500" s="76"/>
      <c r="G500" s="76"/>
      <c r="H500" s="76"/>
      <c r="I500" s="147"/>
      <c r="J500" s="148"/>
      <c r="K500" s="147"/>
      <c r="L500" s="148"/>
      <c r="M500" s="39"/>
      <c r="N500" s="39"/>
      <c r="O500" s="39"/>
    </row>
    <row r="501" spans="4:15" ht="15.75" customHeight="1" x14ac:dyDescent="0.15">
      <c r="D501" s="102"/>
      <c r="F501" s="76"/>
      <c r="G501" s="76"/>
      <c r="H501" s="76"/>
      <c r="I501" s="147"/>
      <c r="J501" s="148"/>
      <c r="K501" s="147"/>
      <c r="L501" s="148"/>
      <c r="M501" s="39"/>
      <c r="N501" s="39"/>
      <c r="O501" s="39"/>
    </row>
    <row r="502" spans="4:15" ht="15.75" customHeight="1" x14ac:dyDescent="0.15">
      <c r="D502" s="102"/>
      <c r="F502" s="76"/>
      <c r="G502" s="76"/>
      <c r="H502" s="76"/>
      <c r="I502" s="147"/>
      <c r="J502" s="148"/>
      <c r="K502" s="147"/>
      <c r="L502" s="148"/>
      <c r="M502" s="39"/>
      <c r="N502" s="39"/>
      <c r="O502" s="39"/>
    </row>
    <row r="503" spans="4:15" ht="15.75" customHeight="1" x14ac:dyDescent="0.15">
      <c r="D503" s="102"/>
      <c r="F503" s="76"/>
      <c r="G503" s="76"/>
      <c r="H503" s="76"/>
      <c r="I503" s="147"/>
      <c r="J503" s="148"/>
      <c r="K503" s="147"/>
      <c r="L503" s="148"/>
      <c r="M503" s="39"/>
      <c r="N503" s="39"/>
      <c r="O503" s="39"/>
    </row>
    <row r="504" spans="4:15" ht="15.75" customHeight="1" x14ac:dyDescent="0.15">
      <c r="D504" s="102"/>
      <c r="F504" s="76"/>
      <c r="G504" s="76"/>
      <c r="H504" s="76"/>
      <c r="I504" s="147"/>
      <c r="J504" s="148"/>
      <c r="K504" s="147"/>
      <c r="L504" s="148"/>
      <c r="M504" s="39"/>
      <c r="N504" s="39"/>
      <c r="O504" s="39"/>
    </row>
    <row r="505" spans="4:15" ht="15.75" customHeight="1" x14ac:dyDescent="0.15">
      <c r="D505" s="102"/>
      <c r="F505" s="76"/>
      <c r="G505" s="76"/>
      <c r="H505" s="76"/>
      <c r="I505" s="147"/>
      <c r="J505" s="148"/>
      <c r="K505" s="147"/>
      <c r="L505" s="148"/>
      <c r="M505" s="39"/>
      <c r="N505" s="39"/>
      <c r="O505" s="39"/>
    </row>
    <row r="506" spans="4:15" ht="15.75" customHeight="1" x14ac:dyDescent="0.15">
      <c r="D506" s="102"/>
      <c r="F506" s="76"/>
      <c r="G506" s="76"/>
      <c r="H506" s="76"/>
      <c r="I506" s="147"/>
      <c r="J506" s="148"/>
      <c r="K506" s="147"/>
      <c r="L506" s="148"/>
      <c r="M506" s="39"/>
      <c r="N506" s="39"/>
      <c r="O506" s="39"/>
    </row>
    <row r="507" spans="4:15" ht="15.75" customHeight="1" x14ac:dyDescent="0.15">
      <c r="D507" s="102"/>
      <c r="F507" s="76"/>
      <c r="G507" s="76"/>
      <c r="H507" s="76"/>
      <c r="I507" s="147"/>
      <c r="J507" s="148"/>
      <c r="K507" s="147"/>
      <c r="L507" s="148"/>
      <c r="M507" s="39"/>
      <c r="N507" s="39"/>
      <c r="O507" s="39"/>
    </row>
    <row r="508" spans="4:15" ht="15.75" customHeight="1" x14ac:dyDescent="0.15">
      <c r="D508" s="102"/>
      <c r="F508" s="76"/>
      <c r="G508" s="76"/>
      <c r="H508" s="76"/>
      <c r="I508" s="147"/>
      <c r="J508" s="148"/>
      <c r="K508" s="147"/>
      <c r="L508" s="148"/>
      <c r="M508" s="39"/>
      <c r="N508" s="39"/>
      <c r="O508" s="39"/>
    </row>
    <row r="509" spans="4:15" ht="15.75" customHeight="1" x14ac:dyDescent="0.15">
      <c r="D509" s="102"/>
      <c r="F509" s="76"/>
      <c r="G509" s="76"/>
      <c r="H509" s="76"/>
      <c r="I509" s="147"/>
      <c r="J509" s="148"/>
      <c r="K509" s="147"/>
      <c r="L509" s="148"/>
      <c r="M509" s="39"/>
      <c r="N509" s="39"/>
      <c r="O509" s="39"/>
    </row>
    <row r="510" spans="4:15" ht="15.75" customHeight="1" x14ac:dyDescent="0.15">
      <c r="D510" s="102"/>
      <c r="F510" s="76"/>
      <c r="G510" s="76"/>
      <c r="H510" s="76"/>
      <c r="I510" s="147"/>
      <c r="J510" s="148"/>
      <c r="K510" s="147"/>
      <c r="L510" s="148"/>
      <c r="M510" s="39"/>
      <c r="N510" s="39"/>
      <c r="O510" s="39"/>
    </row>
    <row r="511" spans="4:15" ht="15.75" customHeight="1" x14ac:dyDescent="0.15">
      <c r="D511" s="102"/>
      <c r="F511" s="76"/>
      <c r="G511" s="76"/>
      <c r="H511" s="76"/>
      <c r="I511" s="147"/>
      <c r="J511" s="148"/>
      <c r="K511" s="147"/>
      <c r="L511" s="148"/>
      <c r="M511" s="39"/>
      <c r="N511" s="39"/>
      <c r="O511" s="39"/>
    </row>
    <row r="512" spans="4:15" ht="15.75" customHeight="1" x14ac:dyDescent="0.15">
      <c r="D512" s="102"/>
      <c r="F512" s="76"/>
      <c r="G512" s="76"/>
      <c r="H512" s="76"/>
      <c r="I512" s="147"/>
      <c r="J512" s="148"/>
      <c r="K512" s="147"/>
      <c r="L512" s="148"/>
      <c r="M512" s="39"/>
      <c r="N512" s="39"/>
      <c r="O512" s="39"/>
    </row>
    <row r="513" spans="4:15" ht="15.75" customHeight="1" x14ac:dyDescent="0.15">
      <c r="D513" s="102"/>
      <c r="F513" s="76"/>
      <c r="G513" s="76"/>
      <c r="H513" s="76"/>
      <c r="I513" s="147"/>
      <c r="J513" s="148"/>
      <c r="K513" s="147"/>
      <c r="L513" s="148"/>
      <c r="M513" s="39"/>
      <c r="N513" s="39"/>
      <c r="O513" s="39"/>
    </row>
    <row r="514" spans="4:15" ht="15.75" customHeight="1" x14ac:dyDescent="0.15">
      <c r="D514" s="102"/>
      <c r="F514" s="76"/>
      <c r="G514" s="76"/>
      <c r="H514" s="76"/>
      <c r="I514" s="147"/>
      <c r="J514" s="148"/>
      <c r="K514" s="147"/>
      <c r="L514" s="148"/>
      <c r="M514" s="39"/>
      <c r="N514" s="39"/>
      <c r="O514" s="39"/>
    </row>
    <row r="515" spans="4:15" ht="15.75" customHeight="1" x14ac:dyDescent="0.15">
      <c r="D515" s="102"/>
      <c r="F515" s="76"/>
      <c r="G515" s="76"/>
      <c r="H515" s="76"/>
      <c r="I515" s="147"/>
      <c r="J515" s="148"/>
      <c r="K515" s="147"/>
      <c r="L515" s="148"/>
      <c r="M515" s="39"/>
      <c r="N515" s="39"/>
      <c r="O515" s="39"/>
    </row>
    <row r="516" spans="4:15" ht="15.75" customHeight="1" x14ac:dyDescent="0.15">
      <c r="D516" s="102"/>
      <c r="F516" s="76"/>
      <c r="G516" s="76"/>
      <c r="H516" s="76"/>
      <c r="I516" s="147"/>
      <c r="J516" s="148"/>
      <c r="K516" s="147"/>
      <c r="L516" s="148"/>
      <c r="M516" s="39"/>
      <c r="N516" s="39"/>
      <c r="O516" s="39"/>
    </row>
    <row r="517" spans="4:15" ht="15.75" customHeight="1" x14ac:dyDescent="0.15">
      <c r="D517" s="102"/>
      <c r="F517" s="76"/>
      <c r="G517" s="76"/>
      <c r="H517" s="76"/>
      <c r="I517" s="147"/>
      <c r="J517" s="148"/>
      <c r="K517" s="147"/>
      <c r="L517" s="148"/>
      <c r="M517" s="39"/>
      <c r="N517" s="39"/>
      <c r="O517" s="39"/>
    </row>
    <row r="518" spans="4:15" ht="15.75" customHeight="1" x14ac:dyDescent="0.15">
      <c r="D518" s="102"/>
      <c r="F518" s="76"/>
      <c r="G518" s="76"/>
      <c r="H518" s="76"/>
      <c r="I518" s="147"/>
      <c r="J518" s="148"/>
      <c r="K518" s="147"/>
      <c r="L518" s="148"/>
      <c r="M518" s="39"/>
      <c r="N518" s="39"/>
      <c r="O518" s="39"/>
    </row>
    <row r="519" spans="4:15" ht="15.75" customHeight="1" x14ac:dyDescent="0.15">
      <c r="D519" s="102"/>
      <c r="F519" s="76"/>
      <c r="G519" s="76"/>
      <c r="H519" s="76"/>
      <c r="I519" s="147"/>
      <c r="J519" s="148"/>
      <c r="K519" s="147"/>
      <c r="L519" s="148"/>
      <c r="M519" s="39"/>
      <c r="N519" s="39"/>
      <c r="O519" s="39"/>
    </row>
    <row r="520" spans="4:15" ht="15.75" customHeight="1" x14ac:dyDescent="0.15">
      <c r="D520" s="102"/>
      <c r="F520" s="76"/>
      <c r="G520" s="76"/>
      <c r="H520" s="76"/>
      <c r="I520" s="147"/>
      <c r="J520" s="148"/>
      <c r="K520" s="147"/>
      <c r="L520" s="148"/>
      <c r="M520" s="39"/>
      <c r="N520" s="39"/>
      <c r="O520" s="39"/>
    </row>
    <row r="521" spans="4:15" ht="15.75" customHeight="1" x14ac:dyDescent="0.15">
      <c r="D521" s="102"/>
      <c r="F521" s="76"/>
      <c r="G521" s="76"/>
      <c r="H521" s="76"/>
      <c r="I521" s="147"/>
      <c r="J521" s="148"/>
      <c r="K521" s="147"/>
      <c r="L521" s="148"/>
      <c r="M521" s="39"/>
      <c r="N521" s="39"/>
      <c r="O521" s="39"/>
    </row>
    <row r="522" spans="4:15" ht="15.75" customHeight="1" x14ac:dyDescent="0.15">
      <c r="D522" s="102"/>
      <c r="F522" s="76"/>
      <c r="G522" s="76"/>
      <c r="H522" s="76"/>
      <c r="I522" s="147"/>
      <c r="J522" s="148"/>
      <c r="K522" s="147"/>
      <c r="L522" s="148"/>
      <c r="M522" s="39"/>
      <c r="N522" s="39"/>
      <c r="O522" s="39"/>
    </row>
    <row r="523" spans="4:15" ht="15.75" customHeight="1" x14ac:dyDescent="0.15">
      <c r="D523" s="102"/>
      <c r="F523" s="76"/>
      <c r="G523" s="76"/>
      <c r="H523" s="76"/>
      <c r="I523" s="147"/>
      <c r="J523" s="148"/>
      <c r="K523" s="147"/>
      <c r="L523" s="148"/>
      <c r="M523" s="39"/>
      <c r="N523" s="39"/>
      <c r="O523" s="39"/>
    </row>
    <row r="524" spans="4:15" ht="15.75" customHeight="1" x14ac:dyDescent="0.15">
      <c r="D524" s="102"/>
      <c r="F524" s="76"/>
      <c r="G524" s="76"/>
      <c r="H524" s="76"/>
      <c r="I524" s="147"/>
      <c r="J524" s="148"/>
      <c r="K524" s="147"/>
      <c r="L524" s="148"/>
      <c r="M524" s="39"/>
      <c r="N524" s="39"/>
      <c r="O524" s="39"/>
    </row>
    <row r="525" spans="4:15" ht="15.75" customHeight="1" x14ac:dyDescent="0.15">
      <c r="D525" s="102"/>
      <c r="F525" s="76"/>
      <c r="G525" s="76"/>
      <c r="H525" s="76"/>
      <c r="I525" s="147"/>
      <c r="J525" s="148"/>
      <c r="K525" s="147"/>
      <c r="L525" s="148"/>
      <c r="M525" s="39"/>
      <c r="N525" s="39"/>
      <c r="O525" s="39"/>
    </row>
    <row r="526" spans="4:15" ht="15.75" customHeight="1" x14ac:dyDescent="0.15">
      <c r="D526" s="102"/>
      <c r="F526" s="76"/>
      <c r="G526" s="76"/>
      <c r="H526" s="76"/>
      <c r="I526" s="147"/>
      <c r="J526" s="148"/>
      <c r="K526" s="147"/>
      <c r="L526" s="148"/>
      <c r="M526" s="39"/>
      <c r="N526" s="39"/>
      <c r="O526" s="39"/>
    </row>
    <row r="527" spans="4:15" ht="15.75" customHeight="1" x14ac:dyDescent="0.15">
      <c r="D527" s="102"/>
      <c r="F527" s="76"/>
      <c r="G527" s="76"/>
      <c r="H527" s="76"/>
      <c r="I527" s="147"/>
      <c r="J527" s="148"/>
      <c r="K527" s="147"/>
      <c r="L527" s="148"/>
      <c r="M527" s="39"/>
      <c r="N527" s="39"/>
      <c r="O527" s="39"/>
    </row>
    <row r="528" spans="4:15" ht="15.75" customHeight="1" x14ac:dyDescent="0.15">
      <c r="D528" s="102"/>
      <c r="F528" s="76"/>
      <c r="G528" s="76"/>
      <c r="H528" s="76"/>
      <c r="I528" s="147"/>
      <c r="J528" s="148"/>
      <c r="K528" s="147"/>
      <c r="L528" s="148"/>
      <c r="M528" s="39"/>
      <c r="N528" s="39"/>
      <c r="O528" s="39"/>
    </row>
    <row r="529" spans="4:15" ht="15.75" customHeight="1" x14ac:dyDescent="0.15">
      <c r="D529" s="102"/>
      <c r="F529" s="76"/>
      <c r="G529" s="76"/>
      <c r="H529" s="76"/>
      <c r="I529" s="147"/>
      <c r="J529" s="148"/>
      <c r="K529" s="147"/>
      <c r="L529" s="148"/>
      <c r="M529" s="39"/>
      <c r="N529" s="39"/>
      <c r="O529" s="39"/>
    </row>
    <row r="530" spans="4:15" ht="15.75" customHeight="1" x14ac:dyDescent="0.15">
      <c r="D530" s="102"/>
      <c r="F530" s="76"/>
      <c r="G530" s="76"/>
      <c r="H530" s="76"/>
      <c r="I530" s="147"/>
      <c r="J530" s="148"/>
      <c r="K530" s="147"/>
      <c r="L530" s="148"/>
      <c r="M530" s="39"/>
      <c r="N530" s="39"/>
      <c r="O530" s="39"/>
    </row>
    <row r="531" spans="4:15" ht="15.75" customHeight="1" x14ac:dyDescent="0.15">
      <c r="D531" s="102"/>
      <c r="F531" s="76"/>
      <c r="G531" s="76"/>
      <c r="H531" s="76"/>
      <c r="I531" s="147"/>
      <c r="J531" s="148"/>
      <c r="K531" s="147"/>
      <c r="L531" s="148"/>
      <c r="M531" s="39"/>
      <c r="N531" s="39"/>
      <c r="O531" s="39"/>
    </row>
    <row r="532" spans="4:15" ht="15.75" customHeight="1" x14ac:dyDescent="0.15">
      <c r="D532" s="102"/>
      <c r="F532" s="76"/>
      <c r="G532" s="76"/>
      <c r="H532" s="76"/>
      <c r="I532" s="147"/>
      <c r="J532" s="148"/>
      <c r="K532" s="147"/>
      <c r="L532" s="148"/>
      <c r="M532" s="39"/>
      <c r="N532" s="39"/>
      <c r="O532" s="39"/>
    </row>
    <row r="533" spans="4:15" ht="15.75" customHeight="1" x14ac:dyDescent="0.15">
      <c r="D533" s="102"/>
      <c r="F533" s="76"/>
      <c r="G533" s="76"/>
      <c r="H533" s="76"/>
      <c r="I533" s="147"/>
      <c r="J533" s="148"/>
      <c r="K533" s="147"/>
      <c r="L533" s="148"/>
      <c r="M533" s="39"/>
      <c r="N533" s="39"/>
      <c r="O533" s="39"/>
    </row>
    <row r="534" spans="4:15" ht="15.75" customHeight="1" x14ac:dyDescent="0.15">
      <c r="D534" s="102"/>
      <c r="F534" s="76"/>
      <c r="G534" s="76"/>
      <c r="H534" s="76"/>
      <c r="I534" s="147"/>
      <c r="J534" s="148"/>
      <c r="K534" s="147"/>
      <c r="L534" s="148"/>
      <c r="M534" s="39"/>
      <c r="N534" s="39"/>
      <c r="O534" s="39"/>
    </row>
    <row r="535" spans="4:15" ht="15.75" customHeight="1" x14ac:dyDescent="0.15">
      <c r="D535" s="102"/>
      <c r="F535" s="76"/>
      <c r="G535" s="76"/>
      <c r="H535" s="76"/>
      <c r="I535" s="147"/>
      <c r="J535" s="148"/>
      <c r="K535" s="147"/>
      <c r="L535" s="148"/>
      <c r="M535" s="39"/>
      <c r="N535" s="39"/>
      <c r="O535" s="39"/>
    </row>
    <row r="536" spans="4:15" ht="15.75" customHeight="1" x14ac:dyDescent="0.15">
      <c r="D536" s="102"/>
      <c r="F536" s="76"/>
      <c r="G536" s="76"/>
      <c r="H536" s="76"/>
      <c r="I536" s="147"/>
      <c r="J536" s="148"/>
      <c r="K536" s="147"/>
      <c r="L536" s="148"/>
      <c r="M536" s="39"/>
      <c r="N536" s="39"/>
      <c r="O536" s="39"/>
    </row>
    <row r="537" spans="4:15" ht="15.75" customHeight="1" x14ac:dyDescent="0.15">
      <c r="D537" s="102"/>
      <c r="F537" s="76"/>
      <c r="G537" s="76"/>
      <c r="H537" s="76"/>
      <c r="I537" s="147"/>
      <c r="J537" s="148"/>
      <c r="K537" s="147"/>
      <c r="L537" s="148"/>
      <c r="M537" s="39"/>
      <c r="N537" s="39"/>
      <c r="O537" s="39"/>
    </row>
    <row r="538" spans="4:15" ht="15.75" customHeight="1" x14ac:dyDescent="0.15">
      <c r="D538" s="102"/>
      <c r="F538" s="76"/>
      <c r="G538" s="76"/>
      <c r="H538" s="76"/>
      <c r="I538" s="147"/>
      <c r="J538" s="148"/>
      <c r="K538" s="147"/>
      <c r="L538" s="148"/>
      <c r="M538" s="39"/>
      <c r="N538" s="39"/>
      <c r="O538" s="39"/>
    </row>
    <row r="539" spans="4:15" ht="15.75" customHeight="1" x14ac:dyDescent="0.15">
      <c r="D539" s="102"/>
      <c r="F539" s="76"/>
      <c r="G539" s="76"/>
      <c r="H539" s="76"/>
      <c r="I539" s="147"/>
      <c r="J539" s="148"/>
      <c r="K539" s="147"/>
      <c r="L539" s="148"/>
      <c r="M539" s="39"/>
      <c r="N539" s="39"/>
      <c r="O539" s="39"/>
    </row>
    <row r="540" spans="4:15" ht="15.75" customHeight="1" x14ac:dyDescent="0.15">
      <c r="D540" s="102"/>
      <c r="F540" s="76"/>
      <c r="G540" s="76"/>
      <c r="H540" s="76"/>
      <c r="I540" s="147"/>
      <c r="J540" s="148"/>
      <c r="K540" s="147"/>
      <c r="L540" s="148"/>
      <c r="M540" s="39"/>
      <c r="N540" s="39"/>
      <c r="O540" s="39"/>
    </row>
    <row r="541" spans="4:15" ht="15.75" customHeight="1" x14ac:dyDescent="0.15">
      <c r="D541" s="102"/>
      <c r="F541" s="76"/>
      <c r="G541" s="76"/>
      <c r="H541" s="76"/>
      <c r="I541" s="147"/>
      <c r="J541" s="148"/>
      <c r="K541" s="147"/>
      <c r="L541" s="148"/>
      <c r="M541" s="39"/>
      <c r="N541" s="39"/>
      <c r="O541" s="39"/>
    </row>
    <row r="542" spans="4:15" ht="15.75" customHeight="1" x14ac:dyDescent="0.15">
      <c r="D542" s="102"/>
      <c r="F542" s="76"/>
      <c r="G542" s="76"/>
      <c r="H542" s="76"/>
      <c r="I542" s="147"/>
      <c r="J542" s="148"/>
      <c r="K542" s="147"/>
      <c r="L542" s="148"/>
      <c r="M542" s="39"/>
      <c r="N542" s="39"/>
      <c r="O542" s="39"/>
    </row>
    <row r="543" spans="4:15" ht="15.75" customHeight="1" x14ac:dyDescent="0.15">
      <c r="D543" s="102"/>
      <c r="F543" s="76"/>
      <c r="G543" s="76"/>
      <c r="H543" s="76"/>
      <c r="I543" s="147"/>
      <c r="J543" s="148"/>
      <c r="K543" s="147"/>
      <c r="L543" s="148"/>
      <c r="M543" s="39"/>
      <c r="N543" s="39"/>
      <c r="O543" s="39"/>
    </row>
    <row r="544" spans="4:15" ht="15.75" customHeight="1" x14ac:dyDescent="0.15">
      <c r="D544" s="102"/>
      <c r="F544" s="76"/>
      <c r="G544" s="76"/>
      <c r="H544" s="76"/>
      <c r="I544" s="147"/>
      <c r="J544" s="148"/>
      <c r="K544" s="147"/>
      <c r="L544" s="148"/>
      <c r="M544" s="39"/>
      <c r="N544" s="39"/>
      <c r="O544" s="39"/>
    </row>
    <row r="545" spans="4:15" ht="15.75" customHeight="1" x14ac:dyDescent="0.15">
      <c r="D545" s="102"/>
      <c r="F545" s="76"/>
      <c r="G545" s="76"/>
      <c r="H545" s="76"/>
      <c r="I545" s="147"/>
      <c r="J545" s="148"/>
      <c r="K545" s="147"/>
      <c r="L545" s="148"/>
      <c r="M545" s="39"/>
      <c r="N545" s="39"/>
      <c r="O545" s="39"/>
    </row>
    <row r="546" spans="4:15" ht="15.75" customHeight="1" x14ac:dyDescent="0.15">
      <c r="D546" s="102"/>
      <c r="F546" s="76"/>
      <c r="G546" s="76"/>
      <c r="H546" s="76"/>
      <c r="I546" s="147"/>
      <c r="J546" s="148"/>
      <c r="K546" s="147"/>
      <c r="L546" s="148"/>
      <c r="M546" s="39"/>
      <c r="N546" s="39"/>
      <c r="O546" s="39"/>
    </row>
    <row r="547" spans="4:15" ht="15.75" customHeight="1" x14ac:dyDescent="0.15">
      <c r="D547" s="102"/>
      <c r="F547" s="76"/>
      <c r="G547" s="76"/>
      <c r="H547" s="76"/>
      <c r="I547" s="147"/>
      <c r="J547" s="148"/>
      <c r="K547" s="147"/>
      <c r="L547" s="148"/>
      <c r="M547" s="39"/>
      <c r="N547" s="39"/>
      <c r="O547" s="39"/>
    </row>
    <row r="548" spans="4:15" ht="15.75" customHeight="1" x14ac:dyDescent="0.15">
      <c r="D548" s="102"/>
      <c r="F548" s="76"/>
      <c r="G548" s="76"/>
      <c r="H548" s="76"/>
      <c r="I548" s="147"/>
      <c r="J548" s="148"/>
      <c r="K548" s="147"/>
      <c r="L548" s="148"/>
      <c r="M548" s="39"/>
      <c r="N548" s="39"/>
      <c r="O548" s="39"/>
    </row>
    <row r="549" spans="4:15" ht="15.75" customHeight="1" x14ac:dyDescent="0.15">
      <c r="D549" s="102"/>
      <c r="F549" s="76"/>
      <c r="G549" s="76"/>
      <c r="H549" s="76"/>
      <c r="I549" s="147"/>
      <c r="J549" s="148"/>
      <c r="K549" s="147"/>
      <c r="L549" s="148"/>
      <c r="M549" s="39"/>
      <c r="N549" s="39"/>
      <c r="O549" s="39"/>
    </row>
    <row r="550" spans="4:15" ht="15.75" customHeight="1" x14ac:dyDescent="0.15">
      <c r="D550" s="102"/>
      <c r="F550" s="76"/>
      <c r="G550" s="76"/>
      <c r="H550" s="76"/>
      <c r="I550" s="147"/>
      <c r="J550" s="148"/>
      <c r="K550" s="147"/>
      <c r="L550" s="148"/>
      <c r="M550" s="39"/>
      <c r="N550" s="39"/>
      <c r="O550" s="39"/>
    </row>
    <row r="551" spans="4:15" ht="15.75" customHeight="1" x14ac:dyDescent="0.15">
      <c r="D551" s="102"/>
      <c r="F551" s="76"/>
      <c r="G551" s="76"/>
      <c r="H551" s="76"/>
      <c r="I551" s="147"/>
      <c r="J551" s="148"/>
      <c r="K551" s="147"/>
      <c r="L551" s="148"/>
      <c r="M551" s="39"/>
      <c r="N551" s="39"/>
      <c r="O551" s="39"/>
    </row>
    <row r="552" spans="4:15" ht="15.75" customHeight="1" x14ac:dyDescent="0.15">
      <c r="D552" s="102"/>
      <c r="F552" s="76"/>
      <c r="G552" s="76"/>
      <c r="H552" s="76"/>
      <c r="I552" s="147"/>
      <c r="J552" s="148"/>
      <c r="K552" s="147"/>
      <c r="L552" s="148"/>
      <c r="M552" s="39"/>
      <c r="N552" s="39"/>
      <c r="O552" s="39"/>
    </row>
    <row r="553" spans="4:15" ht="15.75" customHeight="1" x14ac:dyDescent="0.15">
      <c r="D553" s="102"/>
      <c r="F553" s="76"/>
      <c r="G553" s="76"/>
      <c r="H553" s="76"/>
      <c r="I553" s="147"/>
      <c r="J553" s="148"/>
      <c r="K553" s="147"/>
      <c r="L553" s="148"/>
      <c r="M553" s="39"/>
      <c r="N553" s="39"/>
      <c r="O553" s="39"/>
    </row>
    <row r="554" spans="4:15" ht="15.75" customHeight="1" x14ac:dyDescent="0.15">
      <c r="D554" s="102"/>
      <c r="F554" s="76"/>
      <c r="G554" s="76"/>
      <c r="H554" s="76"/>
      <c r="I554" s="147"/>
      <c r="J554" s="148"/>
      <c r="K554" s="147"/>
      <c r="L554" s="148"/>
      <c r="M554" s="39"/>
      <c r="N554" s="39"/>
      <c r="O554" s="39"/>
    </row>
    <row r="555" spans="4:15" ht="15.75" customHeight="1" x14ac:dyDescent="0.15">
      <c r="D555" s="102"/>
      <c r="F555" s="76"/>
      <c r="G555" s="76"/>
      <c r="H555" s="76"/>
      <c r="I555" s="147"/>
      <c r="J555" s="148"/>
      <c r="K555" s="147"/>
      <c r="L555" s="148"/>
      <c r="M555" s="39"/>
      <c r="N555" s="39"/>
      <c r="O555" s="39"/>
    </row>
    <row r="556" spans="4:15" ht="15.75" customHeight="1" x14ac:dyDescent="0.15">
      <c r="D556" s="102"/>
      <c r="F556" s="76"/>
      <c r="G556" s="76"/>
      <c r="H556" s="76"/>
      <c r="I556" s="147"/>
      <c r="J556" s="148"/>
      <c r="K556" s="147"/>
      <c r="L556" s="148"/>
      <c r="M556" s="39"/>
      <c r="N556" s="39"/>
      <c r="O556" s="39"/>
    </row>
    <row r="557" spans="4:15" ht="15.75" customHeight="1" x14ac:dyDescent="0.15">
      <c r="D557" s="102"/>
      <c r="F557" s="76"/>
      <c r="G557" s="76"/>
      <c r="H557" s="76"/>
      <c r="I557" s="147"/>
      <c r="J557" s="148"/>
      <c r="K557" s="147"/>
      <c r="L557" s="148"/>
      <c r="M557" s="39"/>
      <c r="N557" s="39"/>
      <c r="O557" s="39"/>
    </row>
    <row r="558" spans="4:15" ht="15.75" customHeight="1" x14ac:dyDescent="0.15">
      <c r="D558" s="102"/>
      <c r="F558" s="76"/>
      <c r="G558" s="76"/>
      <c r="H558" s="76"/>
      <c r="I558" s="147"/>
      <c r="J558" s="148"/>
      <c r="K558" s="147"/>
      <c r="L558" s="148"/>
      <c r="M558" s="39"/>
      <c r="N558" s="39"/>
      <c r="O558" s="39"/>
    </row>
    <row r="559" spans="4:15" ht="15.75" customHeight="1" x14ac:dyDescent="0.15">
      <c r="D559" s="102"/>
      <c r="F559" s="76"/>
      <c r="G559" s="76"/>
      <c r="H559" s="76"/>
      <c r="I559" s="147"/>
      <c r="J559" s="148"/>
      <c r="K559" s="147"/>
      <c r="L559" s="148"/>
      <c r="M559" s="39"/>
      <c r="N559" s="39"/>
      <c r="O559" s="39"/>
    </row>
    <row r="560" spans="4:15" ht="15.75" customHeight="1" x14ac:dyDescent="0.15">
      <c r="D560" s="102"/>
      <c r="F560" s="76"/>
      <c r="G560" s="76"/>
      <c r="H560" s="76"/>
      <c r="I560" s="147"/>
      <c r="J560" s="148"/>
      <c r="K560" s="147"/>
      <c r="L560" s="148"/>
      <c r="M560" s="39"/>
      <c r="N560" s="39"/>
      <c r="O560" s="39"/>
    </row>
    <row r="561" spans="4:15" ht="15.75" customHeight="1" x14ac:dyDescent="0.15">
      <c r="D561" s="102"/>
      <c r="F561" s="76"/>
      <c r="G561" s="76"/>
      <c r="H561" s="76"/>
      <c r="I561" s="147"/>
      <c r="J561" s="148"/>
      <c r="K561" s="147"/>
      <c r="L561" s="148"/>
      <c r="M561" s="39"/>
      <c r="N561" s="39"/>
      <c r="O561" s="39"/>
    </row>
    <row r="562" spans="4:15" ht="15.75" customHeight="1" x14ac:dyDescent="0.15">
      <c r="D562" s="102"/>
      <c r="F562" s="76"/>
      <c r="G562" s="76"/>
      <c r="H562" s="76"/>
      <c r="I562" s="147"/>
      <c r="J562" s="148"/>
      <c r="K562" s="147"/>
      <c r="L562" s="148"/>
      <c r="M562" s="39"/>
      <c r="N562" s="39"/>
      <c r="O562" s="39"/>
    </row>
    <row r="563" spans="4:15" ht="15.75" customHeight="1" x14ac:dyDescent="0.15">
      <c r="D563" s="102"/>
      <c r="F563" s="76"/>
      <c r="G563" s="76"/>
      <c r="H563" s="76"/>
      <c r="I563" s="147"/>
      <c r="J563" s="148"/>
      <c r="K563" s="147"/>
      <c r="L563" s="148"/>
      <c r="M563" s="39"/>
      <c r="N563" s="39"/>
      <c r="O563" s="39"/>
    </row>
    <row r="564" spans="4:15" ht="15.75" customHeight="1" x14ac:dyDescent="0.15">
      <c r="D564" s="102"/>
      <c r="F564" s="76"/>
      <c r="G564" s="76"/>
      <c r="H564" s="76"/>
      <c r="I564" s="147"/>
      <c r="J564" s="148"/>
      <c r="K564" s="147"/>
      <c r="L564" s="148"/>
      <c r="M564" s="39"/>
      <c r="N564" s="39"/>
      <c r="O564" s="39"/>
    </row>
    <row r="565" spans="4:15" ht="15.75" customHeight="1" x14ac:dyDescent="0.15">
      <c r="D565" s="102"/>
      <c r="F565" s="76"/>
      <c r="G565" s="76"/>
      <c r="H565" s="76"/>
      <c r="I565" s="147"/>
      <c r="J565" s="148"/>
      <c r="K565" s="147"/>
      <c r="L565" s="148"/>
      <c r="M565" s="39"/>
      <c r="N565" s="39"/>
      <c r="O565" s="39"/>
    </row>
    <row r="566" spans="4:15" ht="15.75" customHeight="1" x14ac:dyDescent="0.15">
      <c r="D566" s="102"/>
      <c r="F566" s="76"/>
      <c r="G566" s="76"/>
      <c r="H566" s="76"/>
      <c r="I566" s="147"/>
      <c r="J566" s="148"/>
      <c r="K566" s="147"/>
      <c r="L566" s="148"/>
      <c r="M566" s="39"/>
      <c r="N566" s="39"/>
      <c r="O566" s="39"/>
    </row>
    <row r="567" spans="4:15" ht="15.75" customHeight="1" x14ac:dyDescent="0.15">
      <c r="D567" s="102"/>
      <c r="F567" s="76"/>
      <c r="G567" s="76"/>
      <c r="H567" s="76"/>
      <c r="I567" s="147"/>
      <c r="J567" s="148"/>
      <c r="K567" s="147"/>
      <c r="L567" s="148"/>
      <c r="M567" s="39"/>
      <c r="N567" s="39"/>
      <c r="O567" s="39"/>
    </row>
    <row r="568" spans="4:15" ht="15.75" customHeight="1" x14ac:dyDescent="0.15">
      <c r="D568" s="102"/>
      <c r="F568" s="76"/>
      <c r="G568" s="76"/>
      <c r="H568" s="76"/>
      <c r="I568" s="147"/>
      <c r="J568" s="148"/>
      <c r="K568" s="147"/>
      <c r="L568" s="148"/>
      <c r="M568" s="39"/>
      <c r="N568" s="39"/>
      <c r="O568" s="39"/>
    </row>
    <row r="569" spans="4:15" ht="15.75" customHeight="1" x14ac:dyDescent="0.15">
      <c r="D569" s="102"/>
      <c r="F569" s="76"/>
      <c r="G569" s="76"/>
      <c r="H569" s="76"/>
      <c r="I569" s="147"/>
      <c r="J569" s="148"/>
      <c r="K569" s="147"/>
      <c r="L569" s="148"/>
      <c r="M569" s="39"/>
      <c r="N569" s="39"/>
      <c r="O569" s="39"/>
    </row>
    <row r="570" spans="4:15" ht="15.75" customHeight="1" x14ac:dyDescent="0.15">
      <c r="D570" s="102"/>
      <c r="F570" s="76"/>
      <c r="G570" s="76"/>
      <c r="H570" s="76"/>
      <c r="I570" s="147"/>
      <c r="J570" s="148"/>
      <c r="K570" s="147"/>
      <c r="L570" s="148"/>
      <c r="M570" s="39"/>
      <c r="N570" s="39"/>
      <c r="O570" s="39"/>
    </row>
    <row r="571" spans="4:15" ht="15.75" customHeight="1" x14ac:dyDescent="0.15">
      <c r="D571" s="102"/>
      <c r="F571" s="76"/>
      <c r="G571" s="76"/>
      <c r="H571" s="76"/>
      <c r="I571" s="147"/>
      <c r="J571" s="148"/>
      <c r="K571" s="147"/>
      <c r="L571" s="148"/>
      <c r="M571" s="39"/>
      <c r="N571" s="39"/>
      <c r="O571" s="39"/>
    </row>
    <row r="572" spans="4:15" ht="15.75" customHeight="1" x14ac:dyDescent="0.15">
      <c r="D572" s="102"/>
      <c r="F572" s="76"/>
      <c r="G572" s="76"/>
      <c r="H572" s="76"/>
      <c r="I572" s="147"/>
      <c r="J572" s="148"/>
      <c r="K572" s="147"/>
      <c r="L572" s="148"/>
      <c r="M572" s="39"/>
      <c r="N572" s="39"/>
      <c r="O572" s="39"/>
    </row>
    <row r="573" spans="4:15" ht="15.75" customHeight="1" x14ac:dyDescent="0.15">
      <c r="D573" s="102"/>
      <c r="F573" s="76"/>
      <c r="G573" s="76"/>
      <c r="H573" s="76"/>
      <c r="I573" s="147"/>
      <c r="J573" s="148"/>
      <c r="K573" s="147"/>
      <c r="L573" s="148"/>
      <c r="M573" s="39"/>
      <c r="N573" s="39"/>
      <c r="O573" s="39"/>
    </row>
    <row r="574" spans="4:15" ht="15.75" customHeight="1" x14ac:dyDescent="0.15">
      <c r="D574" s="102"/>
      <c r="F574" s="76"/>
      <c r="G574" s="76"/>
      <c r="H574" s="76"/>
      <c r="I574" s="147"/>
      <c r="J574" s="148"/>
      <c r="K574" s="147"/>
      <c r="L574" s="148"/>
      <c r="M574" s="39"/>
      <c r="N574" s="39"/>
      <c r="O574" s="39"/>
    </row>
    <row r="575" spans="4:15" ht="15.75" customHeight="1" x14ac:dyDescent="0.15">
      <c r="D575" s="102"/>
      <c r="F575" s="76"/>
      <c r="G575" s="76"/>
      <c r="H575" s="76"/>
      <c r="I575" s="147"/>
      <c r="J575" s="148"/>
      <c r="K575" s="147"/>
      <c r="L575" s="148"/>
      <c r="M575" s="39"/>
      <c r="N575" s="39"/>
      <c r="O575" s="39"/>
    </row>
    <row r="576" spans="4:15" ht="15.75" customHeight="1" x14ac:dyDescent="0.15">
      <c r="D576" s="102"/>
      <c r="F576" s="76"/>
      <c r="G576" s="76"/>
      <c r="H576" s="76"/>
      <c r="I576" s="147"/>
      <c r="J576" s="148"/>
      <c r="K576" s="147"/>
      <c r="L576" s="148"/>
      <c r="M576" s="39"/>
      <c r="N576" s="39"/>
      <c r="O576" s="39"/>
    </row>
    <row r="577" spans="4:15" ht="15.75" customHeight="1" x14ac:dyDescent="0.15">
      <c r="D577" s="102"/>
      <c r="F577" s="76"/>
      <c r="G577" s="76"/>
      <c r="H577" s="76"/>
      <c r="I577" s="147"/>
      <c r="J577" s="148"/>
      <c r="K577" s="147"/>
      <c r="L577" s="148"/>
      <c r="M577" s="39"/>
      <c r="N577" s="39"/>
      <c r="O577" s="39"/>
    </row>
    <row r="578" spans="4:15" ht="15.75" customHeight="1" x14ac:dyDescent="0.15">
      <c r="D578" s="102"/>
      <c r="F578" s="76"/>
      <c r="G578" s="76"/>
      <c r="H578" s="76"/>
      <c r="I578" s="147"/>
      <c r="J578" s="148"/>
      <c r="K578" s="147"/>
      <c r="L578" s="148"/>
      <c r="M578" s="39"/>
      <c r="N578" s="39"/>
      <c r="O578" s="39"/>
    </row>
    <row r="579" spans="4:15" ht="15.75" customHeight="1" x14ac:dyDescent="0.15">
      <c r="D579" s="102"/>
      <c r="F579" s="76"/>
      <c r="G579" s="76"/>
      <c r="H579" s="76"/>
      <c r="I579" s="147"/>
      <c r="J579" s="148"/>
      <c r="K579" s="147"/>
      <c r="L579" s="148"/>
      <c r="M579" s="39"/>
      <c r="N579" s="39"/>
      <c r="O579" s="39"/>
    </row>
    <row r="580" spans="4:15" ht="15.75" customHeight="1" x14ac:dyDescent="0.15">
      <c r="D580" s="102"/>
      <c r="F580" s="76"/>
      <c r="G580" s="76"/>
      <c r="H580" s="76"/>
      <c r="I580" s="147"/>
      <c r="J580" s="148"/>
      <c r="K580" s="147"/>
      <c r="L580" s="148"/>
      <c r="M580" s="39"/>
      <c r="N580" s="39"/>
      <c r="O580" s="39"/>
    </row>
    <row r="581" spans="4:15" ht="15.75" customHeight="1" x14ac:dyDescent="0.15">
      <c r="D581" s="102"/>
      <c r="F581" s="76"/>
      <c r="G581" s="76"/>
      <c r="H581" s="76"/>
      <c r="I581" s="147"/>
      <c r="J581" s="148"/>
      <c r="K581" s="147"/>
      <c r="L581" s="148"/>
      <c r="M581" s="39"/>
      <c r="N581" s="39"/>
      <c r="O581" s="39"/>
    </row>
    <row r="582" spans="4:15" ht="15.75" customHeight="1" x14ac:dyDescent="0.15">
      <c r="D582" s="102"/>
      <c r="F582" s="76"/>
      <c r="G582" s="76"/>
      <c r="H582" s="76"/>
      <c r="I582" s="147"/>
      <c r="J582" s="148"/>
      <c r="K582" s="147"/>
      <c r="L582" s="148"/>
      <c r="M582" s="39"/>
      <c r="N582" s="39"/>
      <c r="O582" s="39"/>
    </row>
    <row r="583" spans="4:15" ht="15.75" customHeight="1" x14ac:dyDescent="0.15">
      <c r="D583" s="102"/>
      <c r="F583" s="76"/>
      <c r="G583" s="76"/>
      <c r="H583" s="76"/>
      <c r="I583" s="147"/>
      <c r="J583" s="148"/>
      <c r="K583" s="147"/>
      <c r="L583" s="148"/>
      <c r="M583" s="39"/>
      <c r="N583" s="39"/>
      <c r="O583" s="39"/>
    </row>
    <row r="584" spans="4:15" ht="15.75" customHeight="1" x14ac:dyDescent="0.15">
      <c r="D584" s="102"/>
      <c r="F584" s="76"/>
      <c r="G584" s="76"/>
      <c r="H584" s="76"/>
      <c r="I584" s="147"/>
      <c r="J584" s="148"/>
      <c r="K584" s="147"/>
      <c r="L584" s="148"/>
      <c r="M584" s="39"/>
      <c r="N584" s="39"/>
      <c r="O584" s="39"/>
    </row>
    <row r="585" spans="4:15" ht="15.75" customHeight="1" x14ac:dyDescent="0.15">
      <c r="D585" s="102"/>
      <c r="F585" s="76"/>
      <c r="G585" s="76"/>
      <c r="H585" s="76"/>
      <c r="I585" s="147"/>
      <c r="J585" s="148"/>
      <c r="K585" s="147"/>
      <c r="L585" s="148"/>
      <c r="M585" s="39"/>
      <c r="N585" s="39"/>
      <c r="O585" s="39"/>
    </row>
    <row r="586" spans="4:15" ht="15.75" customHeight="1" x14ac:dyDescent="0.15">
      <c r="D586" s="102"/>
      <c r="F586" s="76"/>
      <c r="G586" s="76"/>
      <c r="H586" s="76"/>
      <c r="I586" s="147"/>
      <c r="J586" s="148"/>
      <c r="K586" s="147"/>
      <c r="L586" s="148"/>
      <c r="M586" s="39"/>
      <c r="N586" s="39"/>
      <c r="O586" s="39"/>
    </row>
    <row r="587" spans="4:15" ht="15.75" customHeight="1" x14ac:dyDescent="0.15">
      <c r="D587" s="102"/>
      <c r="F587" s="76"/>
      <c r="G587" s="76"/>
      <c r="H587" s="76"/>
      <c r="I587" s="147"/>
      <c r="J587" s="148"/>
      <c r="K587" s="147"/>
      <c r="L587" s="148"/>
      <c r="M587" s="39"/>
      <c r="N587" s="39"/>
      <c r="O587" s="39"/>
    </row>
    <row r="588" spans="4:15" ht="15.75" customHeight="1" x14ac:dyDescent="0.15">
      <c r="D588" s="102"/>
      <c r="F588" s="76"/>
      <c r="G588" s="76"/>
      <c r="H588" s="76"/>
      <c r="I588" s="147"/>
      <c r="J588" s="148"/>
      <c r="K588" s="147"/>
      <c r="L588" s="148"/>
      <c r="M588" s="39"/>
      <c r="N588" s="39"/>
      <c r="O588" s="39"/>
    </row>
    <row r="589" spans="4:15" ht="15.75" customHeight="1" x14ac:dyDescent="0.15">
      <c r="D589" s="102"/>
      <c r="F589" s="76"/>
      <c r="G589" s="76"/>
      <c r="H589" s="76"/>
      <c r="I589" s="147"/>
      <c r="J589" s="148"/>
      <c r="K589" s="147"/>
      <c r="L589" s="148"/>
      <c r="M589" s="39"/>
      <c r="N589" s="39"/>
      <c r="O589" s="39"/>
    </row>
    <row r="590" spans="4:15" ht="15.75" customHeight="1" x14ac:dyDescent="0.15">
      <c r="D590" s="102"/>
      <c r="F590" s="76"/>
      <c r="G590" s="76"/>
      <c r="H590" s="76"/>
      <c r="I590" s="147"/>
      <c r="J590" s="148"/>
      <c r="K590" s="147"/>
      <c r="L590" s="148"/>
      <c r="M590" s="39"/>
      <c r="N590" s="39"/>
      <c r="O590" s="39"/>
    </row>
    <row r="591" spans="4:15" ht="15.75" customHeight="1" x14ac:dyDescent="0.15">
      <c r="D591" s="102"/>
      <c r="F591" s="76"/>
      <c r="G591" s="76"/>
      <c r="H591" s="76"/>
      <c r="I591" s="147"/>
      <c r="J591" s="148"/>
      <c r="K591" s="147"/>
      <c r="L591" s="148"/>
      <c r="M591" s="39"/>
      <c r="N591" s="39"/>
      <c r="O591" s="39"/>
    </row>
    <row r="592" spans="4:15" ht="15.75" customHeight="1" x14ac:dyDescent="0.15">
      <c r="D592" s="102"/>
      <c r="F592" s="76"/>
      <c r="G592" s="76"/>
      <c r="H592" s="76"/>
      <c r="I592" s="147"/>
      <c r="J592" s="148"/>
      <c r="K592" s="147"/>
      <c r="L592" s="148"/>
      <c r="M592" s="39"/>
      <c r="N592" s="39"/>
      <c r="O592" s="39"/>
    </row>
    <row r="593" spans="4:15" ht="15.75" customHeight="1" x14ac:dyDescent="0.15">
      <c r="D593" s="102"/>
      <c r="F593" s="76"/>
      <c r="G593" s="76"/>
      <c r="H593" s="76"/>
      <c r="I593" s="147"/>
      <c r="J593" s="148"/>
      <c r="K593" s="147"/>
      <c r="L593" s="148"/>
      <c r="M593" s="39"/>
      <c r="N593" s="39"/>
      <c r="O593" s="39"/>
    </row>
    <row r="594" spans="4:15" ht="15.75" customHeight="1" x14ac:dyDescent="0.15">
      <c r="D594" s="102"/>
      <c r="F594" s="76"/>
      <c r="G594" s="76"/>
      <c r="H594" s="76"/>
      <c r="I594" s="147"/>
      <c r="J594" s="148"/>
      <c r="K594" s="147"/>
      <c r="L594" s="148"/>
      <c r="M594" s="39"/>
      <c r="N594" s="39"/>
      <c r="O594" s="39"/>
    </row>
    <row r="595" spans="4:15" ht="15.75" customHeight="1" x14ac:dyDescent="0.15">
      <c r="D595" s="102"/>
      <c r="F595" s="76"/>
      <c r="G595" s="76"/>
      <c r="H595" s="76"/>
      <c r="I595" s="147"/>
      <c r="J595" s="148"/>
      <c r="K595" s="147"/>
      <c r="L595" s="148"/>
      <c r="M595" s="39"/>
      <c r="N595" s="39"/>
      <c r="O595" s="39"/>
    </row>
    <row r="596" spans="4:15" ht="15.75" customHeight="1" x14ac:dyDescent="0.15">
      <c r="D596" s="102"/>
      <c r="F596" s="76"/>
      <c r="G596" s="76"/>
      <c r="H596" s="76"/>
      <c r="I596" s="147"/>
      <c r="J596" s="148"/>
      <c r="K596" s="147"/>
      <c r="L596" s="148"/>
      <c r="M596" s="39"/>
      <c r="N596" s="39"/>
      <c r="O596" s="39"/>
    </row>
    <row r="597" spans="4:15" ht="15.75" customHeight="1" x14ac:dyDescent="0.15">
      <c r="D597" s="102"/>
      <c r="F597" s="76"/>
      <c r="G597" s="76"/>
      <c r="H597" s="76"/>
      <c r="I597" s="147"/>
      <c r="J597" s="148"/>
      <c r="K597" s="147"/>
      <c r="L597" s="148"/>
      <c r="M597" s="39"/>
      <c r="N597" s="39"/>
      <c r="O597" s="39"/>
    </row>
    <row r="598" spans="4:15" ht="15.75" customHeight="1" x14ac:dyDescent="0.15">
      <c r="D598" s="102"/>
      <c r="F598" s="76"/>
      <c r="G598" s="76"/>
      <c r="H598" s="76"/>
      <c r="I598" s="147"/>
      <c r="J598" s="148"/>
      <c r="K598" s="147"/>
      <c r="L598" s="148"/>
      <c r="M598" s="39"/>
      <c r="N598" s="39"/>
      <c r="O598" s="39"/>
    </row>
    <row r="599" spans="4:15" ht="15.75" customHeight="1" x14ac:dyDescent="0.15">
      <c r="D599" s="102"/>
      <c r="F599" s="76"/>
      <c r="G599" s="76"/>
      <c r="H599" s="76"/>
      <c r="I599" s="147"/>
      <c r="J599" s="148"/>
      <c r="K599" s="147"/>
      <c r="L599" s="148"/>
      <c r="M599" s="39"/>
      <c r="N599" s="39"/>
      <c r="O599" s="39"/>
    </row>
    <row r="600" spans="4:15" ht="15.75" customHeight="1" x14ac:dyDescent="0.15">
      <c r="D600" s="102"/>
      <c r="F600" s="76"/>
      <c r="G600" s="76"/>
      <c r="H600" s="76"/>
      <c r="I600" s="147"/>
      <c r="J600" s="148"/>
      <c r="K600" s="147"/>
      <c r="L600" s="148"/>
      <c r="M600" s="39"/>
      <c r="N600" s="39"/>
      <c r="O600" s="39"/>
    </row>
    <row r="601" spans="4:15" ht="15.75" customHeight="1" x14ac:dyDescent="0.15">
      <c r="D601" s="102"/>
      <c r="F601" s="76"/>
      <c r="G601" s="76"/>
      <c r="H601" s="76"/>
      <c r="I601" s="147"/>
      <c r="J601" s="148"/>
      <c r="K601" s="147"/>
      <c r="L601" s="148"/>
      <c r="M601" s="39"/>
      <c r="N601" s="39"/>
      <c r="O601" s="39"/>
    </row>
    <row r="602" spans="4:15" ht="15.75" customHeight="1" x14ac:dyDescent="0.15">
      <c r="D602" s="102"/>
      <c r="F602" s="76"/>
      <c r="G602" s="76"/>
      <c r="H602" s="76"/>
      <c r="I602" s="147"/>
      <c r="J602" s="148"/>
      <c r="K602" s="147"/>
      <c r="L602" s="148"/>
      <c r="M602" s="39"/>
      <c r="N602" s="39"/>
      <c r="O602" s="39"/>
    </row>
    <row r="603" spans="4:15" ht="15.75" customHeight="1" x14ac:dyDescent="0.15">
      <c r="D603" s="102"/>
      <c r="F603" s="76"/>
      <c r="G603" s="76"/>
      <c r="H603" s="76"/>
      <c r="I603" s="147"/>
      <c r="J603" s="148"/>
      <c r="K603" s="147"/>
      <c r="L603" s="148"/>
      <c r="M603" s="39"/>
      <c r="N603" s="39"/>
      <c r="O603" s="39"/>
    </row>
    <row r="604" spans="4:15" ht="15.75" customHeight="1" x14ac:dyDescent="0.15">
      <c r="D604" s="102"/>
      <c r="F604" s="76"/>
      <c r="G604" s="76"/>
      <c r="H604" s="76"/>
      <c r="I604" s="147"/>
      <c r="J604" s="148"/>
      <c r="K604" s="147"/>
      <c r="L604" s="148"/>
      <c r="M604" s="39"/>
      <c r="N604" s="39"/>
      <c r="O604" s="39"/>
    </row>
    <row r="605" spans="4:15" ht="15.75" customHeight="1" x14ac:dyDescent="0.15">
      <c r="D605" s="102"/>
      <c r="F605" s="76"/>
      <c r="G605" s="76"/>
      <c r="H605" s="76"/>
      <c r="I605" s="147"/>
      <c r="J605" s="148"/>
      <c r="K605" s="147"/>
      <c r="L605" s="148"/>
      <c r="M605" s="39"/>
      <c r="N605" s="39"/>
      <c r="O605" s="39"/>
    </row>
    <row r="606" spans="4:15" ht="15.75" customHeight="1" x14ac:dyDescent="0.15">
      <c r="D606" s="102"/>
      <c r="F606" s="76"/>
      <c r="G606" s="76"/>
      <c r="H606" s="76"/>
      <c r="I606" s="147"/>
      <c r="J606" s="148"/>
      <c r="K606" s="147"/>
      <c r="L606" s="148"/>
      <c r="M606" s="39"/>
      <c r="N606" s="39"/>
      <c r="O606" s="39"/>
    </row>
    <row r="607" spans="4:15" ht="15.75" customHeight="1" x14ac:dyDescent="0.15">
      <c r="D607" s="102"/>
      <c r="F607" s="76"/>
      <c r="G607" s="76"/>
      <c r="H607" s="76"/>
      <c r="I607" s="147"/>
      <c r="J607" s="148"/>
      <c r="K607" s="147"/>
      <c r="L607" s="148"/>
      <c r="M607" s="39"/>
      <c r="N607" s="39"/>
      <c r="O607" s="39"/>
    </row>
    <row r="608" spans="4:15" ht="15.75" customHeight="1" x14ac:dyDescent="0.15">
      <c r="D608" s="102"/>
      <c r="F608" s="76"/>
      <c r="G608" s="76"/>
      <c r="H608" s="76"/>
      <c r="I608" s="147"/>
      <c r="J608" s="148"/>
      <c r="K608" s="147"/>
      <c r="L608" s="148"/>
      <c r="M608" s="39"/>
      <c r="N608" s="39"/>
      <c r="O608" s="39"/>
    </row>
    <row r="609" spans="4:15" ht="15.75" customHeight="1" x14ac:dyDescent="0.15">
      <c r="D609" s="102"/>
      <c r="F609" s="76"/>
      <c r="G609" s="76"/>
      <c r="H609" s="76"/>
      <c r="I609" s="147"/>
      <c r="J609" s="148"/>
      <c r="K609" s="147"/>
      <c r="L609" s="148"/>
      <c r="M609" s="39"/>
      <c r="N609" s="39"/>
      <c r="O609" s="39"/>
    </row>
    <row r="610" spans="4:15" ht="15.75" customHeight="1" x14ac:dyDescent="0.15">
      <c r="D610" s="102"/>
      <c r="F610" s="76"/>
      <c r="G610" s="76"/>
      <c r="H610" s="76"/>
      <c r="I610" s="147"/>
      <c r="J610" s="148"/>
      <c r="K610" s="147"/>
      <c r="L610" s="148"/>
      <c r="M610" s="39"/>
      <c r="N610" s="39"/>
      <c r="O610" s="39"/>
    </row>
    <row r="611" spans="4:15" ht="15.75" customHeight="1" x14ac:dyDescent="0.15">
      <c r="D611" s="102"/>
      <c r="F611" s="76"/>
      <c r="G611" s="76"/>
      <c r="H611" s="76"/>
      <c r="I611" s="147"/>
      <c r="J611" s="148"/>
      <c r="K611" s="147"/>
      <c r="L611" s="148"/>
      <c r="M611" s="39"/>
      <c r="N611" s="39"/>
      <c r="O611" s="39"/>
    </row>
    <row r="612" spans="4:15" ht="15.75" customHeight="1" x14ac:dyDescent="0.15">
      <c r="D612" s="102"/>
      <c r="F612" s="76"/>
      <c r="G612" s="76"/>
      <c r="H612" s="76"/>
      <c r="I612" s="147"/>
      <c r="J612" s="148"/>
      <c r="K612" s="147"/>
      <c r="L612" s="148"/>
      <c r="M612" s="39"/>
      <c r="N612" s="39"/>
      <c r="O612" s="39"/>
    </row>
    <row r="613" spans="4:15" ht="15.75" customHeight="1" x14ac:dyDescent="0.15">
      <c r="D613" s="102"/>
      <c r="F613" s="76"/>
      <c r="G613" s="76"/>
      <c r="H613" s="76"/>
      <c r="I613" s="147"/>
      <c r="J613" s="148"/>
      <c r="K613" s="147"/>
      <c r="L613" s="148"/>
      <c r="M613" s="39"/>
      <c r="N613" s="39"/>
      <c r="O613" s="39"/>
    </row>
    <row r="614" spans="4:15" ht="15.75" customHeight="1" x14ac:dyDescent="0.15">
      <c r="D614" s="102"/>
      <c r="F614" s="76"/>
      <c r="G614" s="76"/>
      <c r="H614" s="76"/>
      <c r="I614" s="147"/>
      <c r="J614" s="148"/>
      <c r="K614" s="147"/>
      <c r="L614" s="148"/>
      <c r="M614" s="39"/>
      <c r="N614" s="39"/>
      <c r="O614" s="39"/>
    </row>
    <row r="615" spans="4:15" ht="15.75" customHeight="1" x14ac:dyDescent="0.15">
      <c r="D615" s="102"/>
      <c r="F615" s="76"/>
      <c r="G615" s="76"/>
      <c r="H615" s="76"/>
      <c r="I615" s="147"/>
      <c r="J615" s="148"/>
      <c r="K615" s="147"/>
      <c r="L615" s="148"/>
      <c r="M615" s="39"/>
      <c r="N615" s="39"/>
      <c r="O615" s="39"/>
    </row>
    <row r="616" spans="4:15" ht="15.75" customHeight="1" x14ac:dyDescent="0.15">
      <c r="D616" s="102"/>
      <c r="F616" s="76"/>
      <c r="G616" s="76"/>
      <c r="H616" s="76"/>
      <c r="I616" s="147"/>
      <c r="J616" s="148"/>
      <c r="K616" s="147"/>
      <c r="L616" s="148"/>
      <c r="M616" s="39"/>
      <c r="N616" s="39"/>
      <c r="O616" s="39"/>
    </row>
    <row r="617" spans="4:15" ht="15.75" customHeight="1" x14ac:dyDescent="0.15">
      <c r="D617" s="102"/>
      <c r="F617" s="76"/>
      <c r="G617" s="76"/>
      <c r="H617" s="76"/>
      <c r="I617" s="147"/>
      <c r="J617" s="148"/>
      <c r="K617" s="147"/>
      <c r="L617" s="148"/>
      <c r="M617" s="39"/>
      <c r="N617" s="39"/>
      <c r="O617" s="39"/>
    </row>
    <row r="618" spans="4:15" ht="15.75" customHeight="1" x14ac:dyDescent="0.15">
      <c r="D618" s="102"/>
      <c r="F618" s="76"/>
      <c r="G618" s="76"/>
      <c r="H618" s="76"/>
      <c r="I618" s="147"/>
      <c r="J618" s="148"/>
      <c r="K618" s="147"/>
      <c r="L618" s="148"/>
      <c r="M618" s="39"/>
      <c r="N618" s="39"/>
      <c r="O618" s="39"/>
    </row>
    <row r="619" spans="4:15" ht="15.75" customHeight="1" x14ac:dyDescent="0.15">
      <c r="D619" s="102"/>
      <c r="F619" s="76"/>
      <c r="G619" s="76"/>
      <c r="H619" s="76"/>
      <c r="I619" s="147"/>
      <c r="J619" s="148"/>
      <c r="K619" s="147"/>
      <c r="L619" s="148"/>
      <c r="M619" s="39"/>
      <c r="N619" s="39"/>
      <c r="O619" s="39"/>
    </row>
    <row r="620" spans="4:15" ht="15.75" customHeight="1" x14ac:dyDescent="0.15">
      <c r="D620" s="102"/>
      <c r="F620" s="76"/>
      <c r="G620" s="76"/>
      <c r="H620" s="76"/>
      <c r="I620" s="147"/>
      <c r="J620" s="148"/>
      <c r="K620" s="147"/>
      <c r="L620" s="148"/>
      <c r="M620" s="39"/>
      <c r="N620" s="39"/>
      <c r="O620" s="39"/>
    </row>
    <row r="621" spans="4:15" ht="15.75" customHeight="1" x14ac:dyDescent="0.15">
      <c r="D621" s="102"/>
      <c r="F621" s="76"/>
      <c r="G621" s="76"/>
      <c r="H621" s="76"/>
      <c r="I621" s="147"/>
      <c r="J621" s="148"/>
      <c r="K621" s="147"/>
      <c r="L621" s="148"/>
      <c r="M621" s="39"/>
      <c r="N621" s="39"/>
      <c r="O621" s="39"/>
    </row>
    <row r="622" spans="4:15" ht="15.75" customHeight="1" x14ac:dyDescent="0.15">
      <c r="D622" s="102"/>
      <c r="F622" s="76"/>
      <c r="G622" s="76"/>
      <c r="H622" s="76"/>
      <c r="I622" s="147"/>
      <c r="J622" s="148"/>
      <c r="K622" s="147"/>
      <c r="L622" s="148"/>
      <c r="M622" s="39"/>
      <c r="N622" s="39"/>
      <c r="O622" s="39"/>
    </row>
    <row r="623" spans="4:15" ht="15.75" customHeight="1" x14ac:dyDescent="0.15">
      <c r="D623" s="102"/>
      <c r="F623" s="76"/>
      <c r="G623" s="76"/>
      <c r="H623" s="76"/>
      <c r="I623" s="147"/>
      <c r="J623" s="148"/>
      <c r="K623" s="147"/>
      <c r="L623" s="148"/>
      <c r="M623" s="39"/>
      <c r="N623" s="39"/>
      <c r="O623" s="39"/>
    </row>
    <row r="624" spans="4:15" ht="15.75" customHeight="1" x14ac:dyDescent="0.15">
      <c r="D624" s="102"/>
      <c r="F624" s="76"/>
      <c r="G624" s="76"/>
      <c r="H624" s="76"/>
      <c r="I624" s="147"/>
      <c r="J624" s="148"/>
      <c r="K624" s="147"/>
      <c r="L624" s="148"/>
      <c r="M624" s="39"/>
      <c r="N624" s="39"/>
      <c r="O624" s="39"/>
    </row>
    <row r="625" spans="4:15" ht="15.75" customHeight="1" x14ac:dyDescent="0.15">
      <c r="D625" s="102"/>
      <c r="F625" s="76"/>
      <c r="G625" s="76"/>
      <c r="H625" s="76"/>
      <c r="I625" s="147"/>
      <c r="J625" s="148"/>
      <c r="K625" s="147"/>
      <c r="L625" s="148"/>
      <c r="M625" s="39"/>
      <c r="N625" s="39"/>
      <c r="O625" s="39"/>
    </row>
    <row r="626" spans="4:15" ht="15.75" customHeight="1" x14ac:dyDescent="0.15">
      <c r="D626" s="102"/>
      <c r="F626" s="76"/>
      <c r="G626" s="76"/>
      <c r="H626" s="76"/>
      <c r="I626" s="147"/>
      <c r="J626" s="148"/>
      <c r="K626" s="147"/>
      <c r="L626" s="148"/>
      <c r="M626" s="39"/>
      <c r="N626" s="39"/>
      <c r="O626" s="39"/>
    </row>
    <row r="627" spans="4:15" ht="15.75" customHeight="1" x14ac:dyDescent="0.15">
      <c r="D627" s="102"/>
      <c r="F627" s="76"/>
      <c r="G627" s="76"/>
      <c r="H627" s="76"/>
      <c r="I627" s="147"/>
      <c r="J627" s="148"/>
      <c r="K627" s="147"/>
      <c r="L627" s="148"/>
      <c r="M627" s="39"/>
      <c r="N627" s="39"/>
      <c r="O627" s="39"/>
    </row>
    <row r="628" spans="4:15" ht="15.75" customHeight="1" x14ac:dyDescent="0.15">
      <c r="D628" s="102"/>
      <c r="F628" s="76"/>
      <c r="G628" s="76"/>
      <c r="H628" s="76"/>
      <c r="I628" s="147"/>
      <c r="J628" s="148"/>
      <c r="K628" s="147"/>
      <c r="L628" s="148"/>
      <c r="M628" s="39"/>
      <c r="N628" s="39"/>
      <c r="O628" s="39"/>
    </row>
    <row r="629" spans="4:15" ht="15.75" customHeight="1" x14ac:dyDescent="0.15">
      <c r="D629" s="102"/>
      <c r="F629" s="76"/>
      <c r="G629" s="76"/>
      <c r="H629" s="76"/>
      <c r="I629" s="147"/>
      <c r="J629" s="148"/>
      <c r="K629" s="147"/>
      <c r="L629" s="148"/>
      <c r="M629" s="39"/>
      <c r="N629" s="39"/>
      <c r="O629" s="39"/>
    </row>
    <row r="630" spans="4:15" ht="15.75" customHeight="1" x14ac:dyDescent="0.15">
      <c r="D630" s="102"/>
      <c r="F630" s="76"/>
      <c r="G630" s="76"/>
      <c r="H630" s="76"/>
      <c r="I630" s="147"/>
      <c r="J630" s="148"/>
      <c r="K630" s="147"/>
      <c r="L630" s="148"/>
      <c r="M630" s="39"/>
      <c r="N630" s="39"/>
      <c r="O630" s="39"/>
    </row>
    <row r="631" spans="4:15" ht="15.75" customHeight="1" x14ac:dyDescent="0.15">
      <c r="D631" s="102"/>
      <c r="F631" s="76"/>
      <c r="G631" s="76"/>
      <c r="H631" s="76"/>
      <c r="I631" s="147"/>
      <c r="J631" s="148"/>
      <c r="K631" s="147"/>
      <c r="L631" s="148"/>
      <c r="M631" s="39"/>
      <c r="N631" s="39"/>
      <c r="O631" s="39"/>
    </row>
    <row r="632" spans="4:15" ht="15.75" customHeight="1" x14ac:dyDescent="0.15">
      <c r="D632" s="102"/>
      <c r="F632" s="76"/>
      <c r="G632" s="76"/>
      <c r="H632" s="76"/>
      <c r="I632" s="147"/>
      <c r="J632" s="148"/>
      <c r="K632" s="147"/>
      <c r="L632" s="148"/>
      <c r="M632" s="39"/>
      <c r="N632" s="39"/>
      <c r="O632" s="39"/>
    </row>
    <row r="633" spans="4:15" ht="15.75" customHeight="1" x14ac:dyDescent="0.15">
      <c r="D633" s="102"/>
      <c r="F633" s="76"/>
      <c r="G633" s="76"/>
      <c r="H633" s="76"/>
      <c r="I633" s="147"/>
      <c r="J633" s="148"/>
      <c r="K633" s="147"/>
      <c r="L633" s="148"/>
      <c r="M633" s="39"/>
      <c r="N633" s="39"/>
      <c r="O633" s="39"/>
    </row>
    <row r="634" spans="4:15" ht="15.75" customHeight="1" x14ac:dyDescent="0.15">
      <c r="D634" s="102"/>
      <c r="F634" s="76"/>
      <c r="G634" s="76"/>
      <c r="H634" s="76"/>
      <c r="I634" s="147"/>
      <c r="J634" s="148"/>
      <c r="K634" s="147"/>
      <c r="L634" s="148"/>
      <c r="M634" s="39"/>
      <c r="N634" s="39"/>
      <c r="O634" s="39"/>
    </row>
    <row r="635" spans="4:15" ht="15.75" customHeight="1" x14ac:dyDescent="0.15">
      <c r="D635" s="102"/>
      <c r="F635" s="76"/>
      <c r="G635" s="76"/>
      <c r="H635" s="76"/>
      <c r="I635" s="147"/>
      <c r="J635" s="148"/>
      <c r="K635" s="147"/>
      <c r="L635" s="148"/>
      <c r="M635" s="39"/>
      <c r="N635" s="39"/>
      <c r="O635" s="39"/>
    </row>
    <row r="636" spans="4:15" ht="15.75" customHeight="1" x14ac:dyDescent="0.15">
      <c r="D636" s="102"/>
      <c r="F636" s="76"/>
      <c r="G636" s="76"/>
      <c r="H636" s="76"/>
      <c r="I636" s="147"/>
      <c r="J636" s="148"/>
      <c r="K636" s="147"/>
      <c r="L636" s="148"/>
      <c r="M636" s="39"/>
      <c r="N636" s="39"/>
      <c r="O636" s="39"/>
    </row>
    <row r="637" spans="4:15" ht="15.75" customHeight="1" x14ac:dyDescent="0.15">
      <c r="D637" s="102"/>
      <c r="F637" s="76"/>
      <c r="G637" s="76"/>
      <c r="H637" s="76"/>
      <c r="I637" s="147"/>
      <c r="J637" s="148"/>
      <c r="K637" s="147"/>
      <c r="L637" s="148"/>
      <c r="M637" s="39"/>
      <c r="N637" s="39"/>
      <c r="O637" s="39"/>
    </row>
    <row r="638" spans="4:15" ht="15.75" customHeight="1" x14ac:dyDescent="0.15">
      <c r="D638" s="102"/>
      <c r="F638" s="76"/>
      <c r="G638" s="76"/>
      <c r="H638" s="76"/>
      <c r="I638" s="147"/>
      <c r="J638" s="148"/>
      <c r="K638" s="147"/>
      <c r="L638" s="148"/>
      <c r="M638" s="39"/>
      <c r="N638" s="39"/>
      <c r="O638" s="39"/>
    </row>
    <row r="639" spans="4:15" ht="15.75" customHeight="1" x14ac:dyDescent="0.15">
      <c r="D639" s="102"/>
      <c r="F639" s="76"/>
      <c r="G639" s="76"/>
      <c r="H639" s="76"/>
      <c r="I639" s="147"/>
      <c r="J639" s="148"/>
      <c r="K639" s="147"/>
      <c r="L639" s="148"/>
      <c r="M639" s="39"/>
      <c r="N639" s="39"/>
      <c r="O639" s="39"/>
    </row>
    <row r="640" spans="4:15" ht="15.75" customHeight="1" x14ac:dyDescent="0.15">
      <c r="D640" s="102"/>
      <c r="F640" s="76"/>
      <c r="G640" s="76"/>
      <c r="H640" s="76"/>
      <c r="I640" s="147"/>
      <c r="J640" s="148"/>
      <c r="K640" s="147"/>
      <c r="L640" s="148"/>
      <c r="M640" s="39"/>
      <c r="N640" s="39"/>
      <c r="O640" s="39"/>
    </row>
    <row r="641" spans="4:15" ht="15.75" customHeight="1" x14ac:dyDescent="0.15">
      <c r="D641" s="102"/>
      <c r="F641" s="76"/>
      <c r="G641" s="76"/>
      <c r="H641" s="76"/>
      <c r="I641" s="147"/>
      <c r="J641" s="148"/>
      <c r="K641" s="147"/>
      <c r="L641" s="148"/>
      <c r="M641" s="39"/>
      <c r="N641" s="39"/>
      <c r="O641" s="39"/>
    </row>
    <row r="642" spans="4:15" ht="15.75" customHeight="1" x14ac:dyDescent="0.15">
      <c r="D642" s="102"/>
      <c r="F642" s="76"/>
      <c r="G642" s="76"/>
      <c r="H642" s="76"/>
      <c r="I642" s="147"/>
      <c r="J642" s="148"/>
      <c r="K642" s="147"/>
      <c r="L642" s="148"/>
      <c r="M642" s="39"/>
      <c r="N642" s="39"/>
      <c r="O642" s="39"/>
    </row>
    <row r="643" spans="4:15" ht="15.75" customHeight="1" x14ac:dyDescent="0.15">
      <c r="D643" s="102"/>
      <c r="F643" s="76"/>
      <c r="G643" s="76"/>
      <c r="H643" s="76"/>
      <c r="I643" s="147"/>
      <c r="J643" s="148"/>
      <c r="K643" s="147"/>
      <c r="L643" s="148"/>
      <c r="M643" s="39"/>
      <c r="N643" s="39"/>
      <c r="O643" s="39"/>
    </row>
    <row r="644" spans="4:15" ht="15.75" customHeight="1" x14ac:dyDescent="0.15">
      <c r="D644" s="102"/>
      <c r="F644" s="76"/>
      <c r="G644" s="76"/>
      <c r="H644" s="76"/>
      <c r="I644" s="147"/>
      <c r="J644" s="148"/>
      <c r="K644" s="147"/>
      <c r="L644" s="148"/>
      <c r="M644" s="39"/>
      <c r="N644" s="39"/>
      <c r="O644" s="39"/>
    </row>
    <row r="645" spans="4:15" ht="15.75" customHeight="1" x14ac:dyDescent="0.15">
      <c r="D645" s="102"/>
      <c r="F645" s="76"/>
      <c r="G645" s="76"/>
      <c r="H645" s="76"/>
      <c r="I645" s="147"/>
      <c r="J645" s="148"/>
      <c r="K645" s="147"/>
      <c r="L645" s="148"/>
      <c r="M645" s="39"/>
      <c r="N645" s="39"/>
      <c r="O645" s="39"/>
    </row>
    <row r="646" spans="4:15" ht="15.75" customHeight="1" x14ac:dyDescent="0.15">
      <c r="D646" s="102"/>
      <c r="F646" s="76"/>
      <c r="G646" s="76"/>
      <c r="H646" s="76"/>
      <c r="I646" s="147"/>
      <c r="J646" s="148"/>
      <c r="K646" s="147"/>
      <c r="L646" s="148"/>
      <c r="M646" s="39"/>
      <c r="N646" s="39"/>
      <c r="O646" s="39"/>
    </row>
    <row r="647" spans="4:15" ht="15.75" customHeight="1" x14ac:dyDescent="0.15">
      <c r="D647" s="102"/>
      <c r="F647" s="76"/>
      <c r="G647" s="76"/>
      <c r="H647" s="76"/>
      <c r="I647" s="147"/>
      <c r="J647" s="148"/>
      <c r="K647" s="147"/>
      <c r="L647" s="148"/>
      <c r="M647" s="39"/>
      <c r="N647" s="39"/>
      <c r="O647" s="39"/>
    </row>
    <row r="648" spans="4:15" ht="15.75" customHeight="1" x14ac:dyDescent="0.15">
      <c r="D648" s="102"/>
      <c r="F648" s="76"/>
      <c r="G648" s="76"/>
      <c r="H648" s="76"/>
      <c r="I648" s="147"/>
      <c r="J648" s="148"/>
      <c r="K648" s="147"/>
      <c r="L648" s="148"/>
      <c r="M648" s="39"/>
      <c r="N648" s="39"/>
      <c r="O648" s="39"/>
    </row>
    <row r="649" spans="4:15" ht="15.75" customHeight="1" x14ac:dyDescent="0.15">
      <c r="D649" s="102"/>
      <c r="F649" s="76"/>
      <c r="G649" s="76"/>
      <c r="H649" s="76"/>
      <c r="I649" s="147"/>
      <c r="J649" s="148"/>
      <c r="K649" s="147"/>
      <c r="L649" s="148"/>
      <c r="M649" s="39"/>
      <c r="N649" s="39"/>
      <c r="O649" s="39"/>
    </row>
    <row r="650" spans="4:15" ht="15.75" customHeight="1" x14ac:dyDescent="0.15">
      <c r="D650" s="102"/>
      <c r="F650" s="76"/>
      <c r="G650" s="76"/>
      <c r="H650" s="76"/>
      <c r="I650" s="147"/>
      <c r="J650" s="148"/>
      <c r="K650" s="147"/>
      <c r="L650" s="148"/>
      <c r="M650" s="39"/>
      <c r="N650" s="39"/>
      <c r="O650" s="39"/>
    </row>
    <row r="651" spans="4:15" ht="15.75" customHeight="1" x14ac:dyDescent="0.15">
      <c r="D651" s="102"/>
      <c r="F651" s="76"/>
      <c r="G651" s="76"/>
      <c r="H651" s="76"/>
      <c r="I651" s="147"/>
      <c r="J651" s="148"/>
      <c r="K651" s="147"/>
      <c r="L651" s="148"/>
      <c r="M651" s="39"/>
      <c r="N651" s="39"/>
      <c r="O651" s="39"/>
    </row>
    <row r="652" spans="4:15" ht="15.75" customHeight="1" x14ac:dyDescent="0.15">
      <c r="D652" s="102"/>
      <c r="F652" s="76"/>
      <c r="G652" s="76"/>
      <c r="H652" s="76"/>
      <c r="I652" s="147"/>
      <c r="J652" s="148"/>
      <c r="K652" s="147"/>
      <c r="L652" s="148"/>
      <c r="M652" s="39"/>
      <c r="N652" s="39"/>
      <c r="O652" s="39"/>
    </row>
    <row r="653" spans="4:15" ht="15.75" customHeight="1" x14ac:dyDescent="0.15">
      <c r="D653" s="102"/>
      <c r="F653" s="76"/>
      <c r="G653" s="76"/>
      <c r="H653" s="76"/>
      <c r="I653" s="147"/>
      <c r="J653" s="148"/>
      <c r="K653" s="147"/>
      <c r="L653" s="148"/>
      <c r="M653" s="39"/>
      <c r="N653" s="39"/>
      <c r="O653" s="39"/>
    </row>
    <row r="654" spans="4:15" ht="15.75" customHeight="1" x14ac:dyDescent="0.15">
      <c r="D654" s="102"/>
      <c r="F654" s="76"/>
      <c r="G654" s="76"/>
      <c r="H654" s="76"/>
      <c r="I654" s="147"/>
      <c r="J654" s="148"/>
      <c r="K654" s="147"/>
      <c r="L654" s="148"/>
      <c r="M654" s="39"/>
      <c r="N654" s="39"/>
      <c r="O654" s="39"/>
    </row>
    <row r="655" spans="4:15" ht="15.75" customHeight="1" x14ac:dyDescent="0.15">
      <c r="D655" s="102"/>
      <c r="F655" s="76"/>
      <c r="G655" s="76"/>
      <c r="H655" s="76"/>
      <c r="I655" s="147"/>
      <c r="J655" s="148"/>
      <c r="K655" s="147"/>
      <c r="L655" s="148"/>
      <c r="M655" s="39"/>
      <c r="N655" s="39"/>
      <c r="O655" s="39"/>
    </row>
    <row r="656" spans="4:15" ht="15.75" customHeight="1" x14ac:dyDescent="0.15">
      <c r="D656" s="102"/>
      <c r="F656" s="76"/>
      <c r="G656" s="76"/>
      <c r="H656" s="76"/>
      <c r="I656" s="147"/>
      <c r="J656" s="148"/>
      <c r="K656" s="147"/>
      <c r="L656" s="148"/>
      <c r="M656" s="39"/>
      <c r="N656" s="39"/>
      <c r="O656" s="39"/>
    </row>
    <row r="657" spans="4:15" ht="15.75" customHeight="1" x14ac:dyDescent="0.15">
      <c r="D657" s="102"/>
      <c r="F657" s="76"/>
      <c r="G657" s="76"/>
      <c r="H657" s="76"/>
      <c r="I657" s="147"/>
      <c r="J657" s="148"/>
      <c r="K657" s="147"/>
      <c r="L657" s="148"/>
      <c r="M657" s="39"/>
      <c r="N657" s="39"/>
      <c r="O657" s="39"/>
    </row>
    <row r="658" spans="4:15" ht="15.75" customHeight="1" x14ac:dyDescent="0.15">
      <c r="D658" s="102"/>
      <c r="F658" s="76"/>
      <c r="G658" s="76"/>
      <c r="H658" s="76"/>
      <c r="I658" s="147"/>
      <c r="J658" s="148"/>
      <c r="K658" s="147"/>
      <c r="L658" s="148"/>
      <c r="M658" s="39"/>
      <c r="N658" s="39"/>
      <c r="O658" s="39"/>
    </row>
    <row r="659" spans="4:15" ht="15.75" customHeight="1" x14ac:dyDescent="0.15">
      <c r="D659" s="102"/>
      <c r="F659" s="76"/>
      <c r="G659" s="76"/>
      <c r="H659" s="76"/>
      <c r="I659" s="147"/>
      <c r="J659" s="148"/>
      <c r="K659" s="147"/>
      <c r="L659" s="148"/>
      <c r="M659" s="39"/>
      <c r="N659" s="39"/>
      <c r="O659" s="39"/>
    </row>
    <row r="660" spans="4:15" ht="15.75" customHeight="1" x14ac:dyDescent="0.15">
      <c r="D660" s="102"/>
      <c r="F660" s="76"/>
      <c r="G660" s="76"/>
      <c r="H660" s="76"/>
      <c r="I660" s="147"/>
      <c r="J660" s="148"/>
      <c r="K660" s="147"/>
      <c r="L660" s="148"/>
      <c r="M660" s="39"/>
      <c r="N660" s="39"/>
      <c r="O660" s="39"/>
    </row>
    <row r="661" spans="4:15" ht="15.75" customHeight="1" x14ac:dyDescent="0.15">
      <c r="D661" s="102"/>
      <c r="F661" s="76"/>
      <c r="G661" s="76"/>
      <c r="H661" s="76"/>
      <c r="I661" s="147"/>
      <c r="J661" s="148"/>
      <c r="K661" s="147"/>
      <c r="L661" s="148"/>
      <c r="M661" s="39"/>
      <c r="N661" s="39"/>
      <c r="O661" s="39"/>
    </row>
    <row r="662" spans="4:15" ht="15.75" customHeight="1" x14ac:dyDescent="0.15">
      <c r="D662" s="102"/>
      <c r="F662" s="76"/>
      <c r="G662" s="76"/>
      <c r="H662" s="76"/>
      <c r="I662" s="147"/>
      <c r="J662" s="148"/>
      <c r="K662" s="147"/>
      <c r="L662" s="148"/>
      <c r="M662" s="39"/>
      <c r="N662" s="39"/>
      <c r="O662" s="39"/>
    </row>
    <row r="663" spans="4:15" ht="15.75" customHeight="1" x14ac:dyDescent="0.15">
      <c r="D663" s="102"/>
      <c r="F663" s="76"/>
      <c r="G663" s="76"/>
      <c r="H663" s="76"/>
      <c r="I663" s="147"/>
      <c r="J663" s="148"/>
      <c r="K663" s="147"/>
      <c r="L663" s="148"/>
      <c r="M663" s="39"/>
      <c r="N663" s="39"/>
      <c r="O663" s="39"/>
    </row>
    <row r="664" spans="4:15" ht="15.75" customHeight="1" x14ac:dyDescent="0.15">
      <c r="D664" s="102"/>
      <c r="F664" s="76"/>
      <c r="G664" s="76"/>
      <c r="H664" s="76"/>
      <c r="I664" s="147"/>
      <c r="J664" s="148"/>
      <c r="K664" s="147"/>
      <c r="L664" s="148"/>
      <c r="M664" s="39"/>
      <c r="N664" s="39"/>
      <c r="O664" s="39"/>
    </row>
    <row r="665" spans="4:15" ht="15.75" customHeight="1" x14ac:dyDescent="0.15">
      <c r="D665" s="102"/>
      <c r="F665" s="76"/>
      <c r="G665" s="76"/>
      <c r="H665" s="76"/>
      <c r="I665" s="147"/>
      <c r="J665" s="148"/>
      <c r="K665" s="147"/>
      <c r="L665" s="148"/>
      <c r="M665" s="39"/>
      <c r="N665" s="39"/>
      <c r="O665" s="39"/>
    </row>
    <row r="666" spans="4:15" ht="15.75" customHeight="1" x14ac:dyDescent="0.15">
      <c r="D666" s="102"/>
      <c r="F666" s="76"/>
      <c r="G666" s="76"/>
      <c r="H666" s="76"/>
      <c r="I666" s="147"/>
      <c r="J666" s="148"/>
      <c r="K666" s="147"/>
      <c r="L666" s="148"/>
      <c r="M666" s="39"/>
      <c r="N666" s="39"/>
      <c r="O666" s="39"/>
    </row>
    <row r="667" spans="4:15" ht="15.75" customHeight="1" x14ac:dyDescent="0.15">
      <c r="D667" s="102"/>
      <c r="F667" s="76"/>
      <c r="G667" s="76"/>
      <c r="H667" s="76"/>
      <c r="I667" s="147"/>
      <c r="J667" s="148"/>
      <c r="K667" s="147"/>
      <c r="L667" s="148"/>
      <c r="M667" s="39"/>
      <c r="N667" s="39"/>
      <c r="O667" s="39"/>
    </row>
    <row r="668" spans="4:15" ht="15.75" customHeight="1" x14ac:dyDescent="0.15">
      <c r="D668" s="102"/>
      <c r="F668" s="76"/>
      <c r="G668" s="76"/>
      <c r="H668" s="76"/>
      <c r="I668" s="147"/>
      <c r="J668" s="148"/>
      <c r="K668" s="147"/>
      <c r="L668" s="148"/>
      <c r="M668" s="39"/>
      <c r="N668" s="39"/>
      <c r="O668" s="39"/>
    </row>
    <row r="669" spans="4:15" ht="15.75" customHeight="1" x14ac:dyDescent="0.15">
      <c r="D669" s="102"/>
      <c r="F669" s="76"/>
      <c r="G669" s="76"/>
      <c r="H669" s="76"/>
      <c r="I669" s="147"/>
      <c r="J669" s="148"/>
      <c r="K669" s="147"/>
      <c r="L669" s="148"/>
      <c r="M669" s="39"/>
      <c r="N669" s="39"/>
      <c r="O669" s="39"/>
    </row>
    <row r="670" spans="4:15" ht="15.75" customHeight="1" x14ac:dyDescent="0.15">
      <c r="D670" s="102"/>
      <c r="F670" s="76"/>
      <c r="G670" s="76"/>
      <c r="H670" s="76"/>
      <c r="I670" s="147"/>
      <c r="J670" s="148"/>
      <c r="K670" s="147"/>
      <c r="L670" s="148"/>
      <c r="M670" s="39"/>
      <c r="N670" s="39"/>
      <c r="O670" s="39"/>
    </row>
    <row r="671" spans="4:15" ht="15.75" customHeight="1" x14ac:dyDescent="0.15">
      <c r="D671" s="102"/>
      <c r="F671" s="76"/>
      <c r="G671" s="76"/>
      <c r="H671" s="76"/>
      <c r="I671" s="147"/>
      <c r="J671" s="148"/>
      <c r="K671" s="147"/>
      <c r="L671" s="148"/>
      <c r="M671" s="39"/>
      <c r="N671" s="39"/>
      <c r="O671" s="39"/>
    </row>
    <row r="672" spans="4:15" ht="15.75" customHeight="1" x14ac:dyDescent="0.15">
      <c r="D672" s="102"/>
      <c r="F672" s="76"/>
      <c r="G672" s="76"/>
      <c r="H672" s="76"/>
      <c r="I672" s="147"/>
      <c r="J672" s="148"/>
      <c r="K672" s="147"/>
      <c r="L672" s="148"/>
      <c r="M672" s="39"/>
      <c r="N672" s="39"/>
      <c r="O672" s="39"/>
    </row>
    <row r="673" spans="4:15" ht="15.75" customHeight="1" x14ac:dyDescent="0.15">
      <c r="D673" s="102"/>
      <c r="F673" s="76"/>
      <c r="G673" s="76"/>
      <c r="H673" s="76"/>
      <c r="I673" s="147"/>
      <c r="J673" s="148"/>
      <c r="K673" s="147"/>
      <c r="L673" s="148"/>
      <c r="M673" s="39"/>
      <c r="N673" s="39"/>
      <c r="O673" s="39"/>
    </row>
    <row r="674" spans="4:15" ht="15.75" customHeight="1" x14ac:dyDescent="0.15">
      <c r="D674" s="102"/>
      <c r="F674" s="76"/>
      <c r="G674" s="76"/>
      <c r="H674" s="76"/>
      <c r="I674" s="147"/>
      <c r="J674" s="148"/>
      <c r="K674" s="147"/>
      <c r="L674" s="148"/>
      <c r="M674" s="39"/>
      <c r="N674" s="39"/>
      <c r="O674" s="39"/>
    </row>
    <row r="675" spans="4:15" ht="15.75" customHeight="1" x14ac:dyDescent="0.15">
      <c r="D675" s="102"/>
      <c r="F675" s="76"/>
      <c r="G675" s="76"/>
      <c r="H675" s="76"/>
      <c r="I675" s="147"/>
      <c r="J675" s="148"/>
      <c r="K675" s="147"/>
      <c r="L675" s="148"/>
      <c r="M675" s="39"/>
      <c r="N675" s="39"/>
      <c r="O675" s="39"/>
    </row>
    <row r="676" spans="4:15" ht="15.75" customHeight="1" x14ac:dyDescent="0.15">
      <c r="D676" s="102"/>
      <c r="F676" s="76"/>
      <c r="G676" s="76"/>
      <c r="H676" s="76"/>
      <c r="I676" s="147"/>
      <c r="J676" s="148"/>
      <c r="K676" s="147"/>
      <c r="L676" s="148"/>
      <c r="M676" s="39"/>
      <c r="N676" s="39"/>
      <c r="O676" s="39"/>
    </row>
    <row r="677" spans="4:15" ht="15.75" customHeight="1" x14ac:dyDescent="0.15">
      <c r="D677" s="102"/>
      <c r="F677" s="76"/>
      <c r="G677" s="76"/>
      <c r="H677" s="76"/>
      <c r="I677" s="147"/>
      <c r="J677" s="148"/>
      <c r="K677" s="147"/>
      <c r="L677" s="148"/>
      <c r="M677" s="39"/>
      <c r="N677" s="39"/>
      <c r="O677" s="39"/>
    </row>
    <row r="678" spans="4:15" ht="15.75" customHeight="1" x14ac:dyDescent="0.15">
      <c r="D678" s="102"/>
      <c r="F678" s="76"/>
      <c r="G678" s="76"/>
      <c r="H678" s="76"/>
      <c r="I678" s="147"/>
      <c r="J678" s="148"/>
      <c r="K678" s="147"/>
      <c r="L678" s="148"/>
      <c r="M678" s="39"/>
      <c r="N678" s="39"/>
      <c r="O678" s="39"/>
    </row>
    <row r="679" spans="4:15" ht="15.75" customHeight="1" x14ac:dyDescent="0.15">
      <c r="D679" s="102"/>
      <c r="F679" s="76"/>
      <c r="G679" s="76"/>
      <c r="H679" s="76"/>
      <c r="I679" s="147"/>
      <c r="J679" s="148"/>
      <c r="K679" s="147"/>
      <c r="L679" s="148"/>
      <c r="M679" s="39"/>
      <c r="N679" s="39"/>
      <c r="O679" s="39"/>
    </row>
    <row r="680" spans="4:15" ht="15.75" customHeight="1" x14ac:dyDescent="0.15">
      <c r="D680" s="102"/>
      <c r="F680" s="76"/>
      <c r="G680" s="76"/>
      <c r="H680" s="76"/>
      <c r="I680" s="147"/>
      <c r="J680" s="148"/>
      <c r="K680" s="147"/>
      <c r="L680" s="148"/>
      <c r="M680" s="39"/>
      <c r="N680" s="39"/>
      <c r="O680" s="39"/>
    </row>
    <row r="681" spans="4:15" ht="15.75" customHeight="1" x14ac:dyDescent="0.15">
      <c r="D681" s="102"/>
      <c r="F681" s="76"/>
      <c r="G681" s="76"/>
      <c r="H681" s="76"/>
      <c r="I681" s="147"/>
      <c r="J681" s="148"/>
      <c r="K681" s="147"/>
      <c r="L681" s="148"/>
      <c r="M681" s="39"/>
      <c r="N681" s="39"/>
      <c r="O681" s="39"/>
    </row>
    <row r="682" spans="4:15" ht="15.75" customHeight="1" x14ac:dyDescent="0.15">
      <c r="D682" s="102"/>
      <c r="F682" s="76"/>
      <c r="G682" s="76"/>
      <c r="H682" s="76"/>
      <c r="I682" s="147"/>
      <c r="J682" s="148"/>
      <c r="K682" s="147"/>
      <c r="L682" s="148"/>
      <c r="M682" s="39"/>
      <c r="N682" s="39"/>
      <c r="O682" s="39"/>
    </row>
    <row r="683" spans="4:15" ht="15.75" customHeight="1" x14ac:dyDescent="0.15">
      <c r="D683" s="102"/>
      <c r="F683" s="76"/>
      <c r="G683" s="76"/>
      <c r="H683" s="76"/>
      <c r="I683" s="147"/>
      <c r="J683" s="148"/>
      <c r="K683" s="147"/>
      <c r="L683" s="148"/>
      <c r="M683" s="39"/>
      <c r="N683" s="39"/>
      <c r="O683" s="39"/>
    </row>
    <row r="684" spans="4:15" ht="15.75" customHeight="1" x14ac:dyDescent="0.15">
      <c r="D684" s="102"/>
      <c r="F684" s="76"/>
      <c r="G684" s="76"/>
      <c r="H684" s="76"/>
      <c r="I684" s="147"/>
      <c r="J684" s="148"/>
      <c r="K684" s="147"/>
      <c r="L684" s="148"/>
      <c r="M684" s="39"/>
      <c r="N684" s="39"/>
      <c r="O684" s="39"/>
    </row>
    <row r="685" spans="4:15" ht="15.75" customHeight="1" x14ac:dyDescent="0.15">
      <c r="D685" s="102"/>
      <c r="F685" s="76"/>
      <c r="G685" s="76"/>
      <c r="H685" s="76"/>
      <c r="I685" s="147"/>
      <c r="J685" s="148"/>
      <c r="K685" s="147"/>
      <c r="L685" s="148"/>
      <c r="M685" s="39"/>
      <c r="N685" s="39"/>
      <c r="O685" s="39"/>
    </row>
    <row r="686" spans="4:15" ht="15.75" customHeight="1" x14ac:dyDescent="0.15">
      <c r="D686" s="102"/>
      <c r="F686" s="76"/>
      <c r="G686" s="76"/>
      <c r="H686" s="76"/>
      <c r="I686" s="147"/>
      <c r="J686" s="148"/>
      <c r="K686" s="147"/>
      <c r="L686" s="148"/>
      <c r="M686" s="39"/>
      <c r="N686" s="39"/>
      <c r="O686" s="39"/>
    </row>
    <row r="687" spans="4:15" ht="15.75" customHeight="1" x14ac:dyDescent="0.15">
      <c r="D687" s="102"/>
      <c r="F687" s="76"/>
      <c r="G687" s="76"/>
      <c r="H687" s="76"/>
      <c r="I687" s="147"/>
      <c r="J687" s="148"/>
      <c r="K687" s="147"/>
      <c r="L687" s="148"/>
      <c r="M687" s="39"/>
      <c r="N687" s="39"/>
      <c r="O687" s="39"/>
    </row>
    <row r="688" spans="4:15" ht="15.75" customHeight="1" x14ac:dyDescent="0.15">
      <c r="D688" s="102"/>
      <c r="F688" s="76"/>
      <c r="G688" s="76"/>
      <c r="H688" s="76"/>
      <c r="I688" s="147"/>
      <c r="J688" s="148"/>
      <c r="K688" s="147"/>
      <c r="L688" s="148"/>
      <c r="M688" s="39"/>
      <c r="N688" s="39"/>
      <c r="O688" s="39"/>
    </row>
    <row r="689" spans="4:15" ht="15.75" customHeight="1" x14ac:dyDescent="0.15">
      <c r="D689" s="102"/>
      <c r="F689" s="76"/>
      <c r="G689" s="76"/>
      <c r="H689" s="76"/>
      <c r="I689" s="147"/>
      <c r="J689" s="148"/>
      <c r="K689" s="147"/>
      <c r="L689" s="148"/>
      <c r="M689" s="39"/>
      <c r="N689" s="39"/>
      <c r="O689" s="39"/>
    </row>
    <row r="690" spans="4:15" ht="15.75" customHeight="1" x14ac:dyDescent="0.15">
      <c r="D690" s="102"/>
      <c r="F690" s="76"/>
      <c r="G690" s="76"/>
      <c r="H690" s="76"/>
      <c r="I690" s="147"/>
      <c r="J690" s="148"/>
      <c r="K690" s="147"/>
      <c r="L690" s="148"/>
      <c r="M690" s="39"/>
      <c r="N690" s="39"/>
      <c r="O690" s="39"/>
    </row>
    <row r="691" spans="4:15" ht="15.75" customHeight="1" x14ac:dyDescent="0.15">
      <c r="D691" s="102"/>
      <c r="F691" s="76"/>
      <c r="G691" s="76"/>
      <c r="H691" s="76"/>
      <c r="I691" s="147"/>
      <c r="J691" s="148"/>
      <c r="K691" s="147"/>
      <c r="L691" s="148"/>
      <c r="M691" s="39"/>
      <c r="N691" s="39"/>
      <c r="O691" s="39"/>
    </row>
    <row r="692" spans="4:15" ht="15.75" customHeight="1" x14ac:dyDescent="0.15">
      <c r="D692" s="102"/>
      <c r="F692" s="76"/>
      <c r="G692" s="76"/>
      <c r="H692" s="76"/>
      <c r="I692" s="147"/>
      <c r="J692" s="148"/>
      <c r="K692" s="147"/>
      <c r="L692" s="148"/>
      <c r="M692" s="39"/>
      <c r="N692" s="39"/>
      <c r="O692" s="39"/>
    </row>
    <row r="693" spans="4:15" ht="15.75" customHeight="1" x14ac:dyDescent="0.15">
      <c r="D693" s="102"/>
      <c r="F693" s="76"/>
      <c r="G693" s="76"/>
      <c r="H693" s="76"/>
      <c r="I693" s="147"/>
      <c r="J693" s="148"/>
      <c r="K693" s="147"/>
      <c r="L693" s="148"/>
      <c r="M693" s="39"/>
      <c r="N693" s="39"/>
      <c r="O693" s="39"/>
    </row>
    <row r="694" spans="4:15" ht="15.75" customHeight="1" x14ac:dyDescent="0.15">
      <c r="D694" s="102"/>
      <c r="F694" s="76"/>
      <c r="G694" s="76"/>
      <c r="H694" s="76"/>
      <c r="I694" s="147"/>
      <c r="J694" s="148"/>
      <c r="K694" s="147"/>
      <c r="L694" s="148"/>
      <c r="M694" s="39"/>
      <c r="N694" s="39"/>
      <c r="O694" s="39"/>
    </row>
    <row r="695" spans="4:15" ht="15.75" customHeight="1" x14ac:dyDescent="0.15">
      <c r="D695" s="102"/>
      <c r="F695" s="76"/>
      <c r="G695" s="76"/>
      <c r="H695" s="76"/>
      <c r="I695" s="147"/>
      <c r="J695" s="148"/>
      <c r="K695" s="147"/>
      <c r="L695" s="148"/>
      <c r="M695" s="39"/>
      <c r="N695" s="39"/>
      <c r="O695" s="39"/>
    </row>
    <row r="696" spans="4:15" ht="15.75" customHeight="1" x14ac:dyDescent="0.15">
      <c r="D696" s="102"/>
      <c r="F696" s="76"/>
      <c r="G696" s="76"/>
      <c r="H696" s="76"/>
      <c r="I696" s="147"/>
      <c r="J696" s="148"/>
      <c r="K696" s="147"/>
      <c r="L696" s="148"/>
      <c r="M696" s="39"/>
      <c r="N696" s="39"/>
      <c r="O696" s="39"/>
    </row>
    <row r="697" spans="4:15" ht="15.75" customHeight="1" x14ac:dyDescent="0.15">
      <c r="D697" s="102"/>
      <c r="F697" s="76"/>
      <c r="G697" s="76"/>
      <c r="H697" s="76"/>
      <c r="I697" s="147"/>
      <c r="J697" s="148"/>
      <c r="K697" s="147"/>
      <c r="L697" s="148"/>
      <c r="M697" s="39"/>
      <c r="N697" s="39"/>
      <c r="O697" s="39"/>
    </row>
    <row r="698" spans="4:15" ht="15.75" customHeight="1" x14ac:dyDescent="0.15">
      <c r="D698" s="102"/>
      <c r="F698" s="76"/>
      <c r="G698" s="76"/>
      <c r="H698" s="76"/>
      <c r="I698" s="147"/>
      <c r="J698" s="148"/>
      <c r="K698" s="147"/>
      <c r="L698" s="148"/>
      <c r="M698" s="39"/>
      <c r="N698" s="39"/>
      <c r="O698" s="39"/>
    </row>
    <row r="699" spans="4:15" ht="15.75" customHeight="1" x14ac:dyDescent="0.15">
      <c r="D699" s="102"/>
      <c r="F699" s="76"/>
      <c r="G699" s="76"/>
      <c r="H699" s="76"/>
      <c r="I699" s="147"/>
      <c r="J699" s="148"/>
      <c r="K699" s="147"/>
      <c r="L699" s="148"/>
      <c r="M699" s="39"/>
      <c r="N699" s="39"/>
      <c r="O699" s="39"/>
    </row>
    <row r="700" spans="4:15" ht="15.75" customHeight="1" x14ac:dyDescent="0.15">
      <c r="D700" s="102"/>
      <c r="F700" s="76"/>
      <c r="G700" s="76"/>
      <c r="H700" s="76"/>
      <c r="I700" s="147"/>
      <c r="J700" s="148"/>
      <c r="K700" s="147"/>
      <c r="L700" s="148"/>
      <c r="M700" s="39"/>
      <c r="N700" s="39"/>
      <c r="O700" s="39"/>
    </row>
    <row r="701" spans="4:15" ht="15.75" customHeight="1" x14ac:dyDescent="0.15">
      <c r="D701" s="102"/>
      <c r="F701" s="76"/>
      <c r="G701" s="76"/>
      <c r="H701" s="76"/>
      <c r="I701" s="147"/>
      <c r="J701" s="148"/>
      <c r="K701" s="147"/>
      <c r="L701" s="148"/>
      <c r="M701" s="39"/>
      <c r="N701" s="39"/>
      <c r="O701" s="39"/>
    </row>
    <row r="702" spans="4:15" ht="15.75" customHeight="1" x14ac:dyDescent="0.15">
      <c r="D702" s="102"/>
      <c r="F702" s="76"/>
      <c r="G702" s="76"/>
      <c r="H702" s="76"/>
      <c r="I702" s="147"/>
      <c r="J702" s="148"/>
      <c r="K702" s="147"/>
      <c r="L702" s="148"/>
      <c r="M702" s="39"/>
      <c r="N702" s="39"/>
      <c r="O702" s="39"/>
    </row>
    <row r="703" spans="4:15" ht="15.75" customHeight="1" x14ac:dyDescent="0.15">
      <c r="D703" s="102"/>
      <c r="F703" s="76"/>
      <c r="G703" s="76"/>
      <c r="H703" s="76"/>
      <c r="I703" s="147"/>
      <c r="J703" s="148"/>
      <c r="K703" s="147"/>
      <c r="L703" s="148"/>
      <c r="M703" s="39"/>
      <c r="N703" s="39"/>
      <c r="O703" s="39"/>
    </row>
    <row r="704" spans="4:15" ht="15.75" customHeight="1" x14ac:dyDescent="0.15">
      <c r="D704" s="102"/>
      <c r="F704" s="76"/>
      <c r="G704" s="76"/>
      <c r="H704" s="76"/>
      <c r="I704" s="147"/>
      <c r="J704" s="148"/>
      <c r="K704" s="147"/>
      <c r="L704" s="148"/>
      <c r="M704" s="39"/>
      <c r="N704" s="39"/>
      <c r="O704" s="39"/>
    </row>
    <row r="705" spans="4:15" ht="15.75" customHeight="1" x14ac:dyDescent="0.15">
      <c r="D705" s="102"/>
      <c r="F705" s="76"/>
      <c r="G705" s="76"/>
      <c r="H705" s="76"/>
      <c r="I705" s="147"/>
      <c r="J705" s="148"/>
      <c r="K705" s="147"/>
      <c r="L705" s="148"/>
      <c r="M705" s="39"/>
      <c r="N705" s="39"/>
      <c r="O705" s="39"/>
    </row>
    <row r="706" spans="4:15" ht="15.75" customHeight="1" x14ac:dyDescent="0.15">
      <c r="D706" s="102"/>
      <c r="F706" s="76"/>
      <c r="G706" s="76"/>
      <c r="H706" s="76"/>
      <c r="I706" s="147"/>
      <c r="J706" s="148"/>
      <c r="K706" s="147"/>
      <c r="L706" s="148"/>
      <c r="M706" s="39"/>
      <c r="N706" s="39"/>
      <c r="O706" s="39"/>
    </row>
    <row r="707" spans="4:15" ht="15.75" customHeight="1" x14ac:dyDescent="0.15">
      <c r="D707" s="102"/>
      <c r="F707" s="76"/>
      <c r="G707" s="76"/>
      <c r="H707" s="76"/>
      <c r="I707" s="147"/>
      <c r="J707" s="148"/>
      <c r="K707" s="147"/>
      <c r="L707" s="148"/>
      <c r="M707" s="39"/>
      <c r="N707" s="39"/>
      <c r="O707" s="39"/>
    </row>
    <row r="708" spans="4:15" ht="15.75" customHeight="1" x14ac:dyDescent="0.15">
      <c r="D708" s="102"/>
      <c r="F708" s="76"/>
      <c r="G708" s="76"/>
      <c r="H708" s="76"/>
      <c r="I708" s="147"/>
      <c r="J708" s="148"/>
      <c r="K708" s="147"/>
      <c r="L708" s="148"/>
      <c r="M708" s="39"/>
      <c r="N708" s="39"/>
      <c r="O708" s="39"/>
    </row>
    <row r="709" spans="4:15" ht="15.75" customHeight="1" x14ac:dyDescent="0.15">
      <c r="D709" s="102"/>
      <c r="F709" s="76"/>
      <c r="G709" s="76"/>
      <c r="H709" s="76"/>
      <c r="I709" s="147"/>
      <c r="J709" s="148"/>
      <c r="K709" s="147"/>
      <c r="L709" s="148"/>
      <c r="M709" s="39"/>
      <c r="N709" s="39"/>
      <c r="O709" s="39"/>
    </row>
    <row r="710" spans="4:15" ht="15.75" customHeight="1" x14ac:dyDescent="0.15">
      <c r="D710" s="102"/>
      <c r="F710" s="76"/>
      <c r="G710" s="76"/>
      <c r="H710" s="76"/>
      <c r="I710" s="147"/>
      <c r="J710" s="148"/>
      <c r="K710" s="147"/>
      <c r="L710" s="148"/>
      <c r="M710" s="39"/>
      <c r="N710" s="39"/>
      <c r="O710" s="39"/>
    </row>
    <row r="711" spans="4:15" ht="15.75" customHeight="1" x14ac:dyDescent="0.15">
      <c r="D711" s="102"/>
      <c r="F711" s="76"/>
      <c r="G711" s="76"/>
      <c r="H711" s="76"/>
      <c r="I711" s="147"/>
      <c r="J711" s="148"/>
      <c r="K711" s="147"/>
      <c r="L711" s="148"/>
      <c r="M711" s="39"/>
      <c r="N711" s="39"/>
      <c r="O711" s="39"/>
    </row>
    <row r="712" spans="4:15" ht="15.75" customHeight="1" x14ac:dyDescent="0.15">
      <c r="D712" s="102"/>
      <c r="F712" s="76"/>
      <c r="G712" s="76"/>
      <c r="H712" s="76"/>
      <c r="I712" s="147"/>
      <c r="J712" s="148"/>
      <c r="K712" s="147"/>
      <c r="L712" s="148"/>
      <c r="M712" s="39"/>
      <c r="N712" s="39"/>
      <c r="O712" s="39"/>
    </row>
    <row r="713" spans="4:15" ht="15.75" customHeight="1" x14ac:dyDescent="0.15">
      <c r="D713" s="102"/>
      <c r="F713" s="76"/>
      <c r="G713" s="76"/>
      <c r="H713" s="76"/>
      <c r="I713" s="147"/>
      <c r="J713" s="148"/>
      <c r="K713" s="147"/>
      <c r="L713" s="148"/>
      <c r="M713" s="39"/>
      <c r="N713" s="39"/>
      <c r="O713" s="39"/>
    </row>
    <row r="714" spans="4:15" ht="15.75" customHeight="1" x14ac:dyDescent="0.15">
      <c r="D714" s="102"/>
      <c r="F714" s="76"/>
      <c r="G714" s="76"/>
      <c r="H714" s="76"/>
      <c r="I714" s="147"/>
      <c r="J714" s="148"/>
      <c r="K714" s="147"/>
      <c r="L714" s="148"/>
      <c r="M714" s="39"/>
      <c r="N714" s="39"/>
      <c r="O714" s="39"/>
    </row>
    <row r="715" spans="4:15" ht="15.75" customHeight="1" x14ac:dyDescent="0.15">
      <c r="D715" s="102"/>
      <c r="F715" s="76"/>
      <c r="G715" s="76"/>
      <c r="H715" s="76"/>
      <c r="I715" s="147"/>
      <c r="J715" s="148"/>
      <c r="K715" s="147"/>
      <c r="L715" s="148"/>
      <c r="M715" s="39"/>
      <c r="N715" s="39"/>
      <c r="O715" s="39"/>
    </row>
    <row r="716" spans="4:15" ht="15.75" customHeight="1" x14ac:dyDescent="0.15">
      <c r="D716" s="102"/>
      <c r="F716" s="76"/>
      <c r="G716" s="76"/>
      <c r="H716" s="76"/>
      <c r="I716" s="147"/>
      <c r="J716" s="148"/>
      <c r="K716" s="147"/>
      <c r="L716" s="148"/>
      <c r="M716" s="39"/>
      <c r="N716" s="39"/>
      <c r="O716" s="39"/>
    </row>
    <row r="717" spans="4:15" ht="15.75" customHeight="1" x14ac:dyDescent="0.15">
      <c r="D717" s="102"/>
      <c r="F717" s="76"/>
      <c r="G717" s="76"/>
      <c r="H717" s="76"/>
      <c r="I717" s="147"/>
      <c r="J717" s="148"/>
      <c r="K717" s="147"/>
      <c r="L717" s="148"/>
      <c r="M717" s="39"/>
      <c r="N717" s="39"/>
      <c r="O717" s="39"/>
    </row>
    <row r="718" spans="4:15" ht="15.75" customHeight="1" x14ac:dyDescent="0.15">
      <c r="D718" s="102"/>
      <c r="F718" s="76"/>
      <c r="G718" s="76"/>
      <c r="H718" s="76"/>
      <c r="I718" s="147"/>
      <c r="J718" s="148"/>
      <c r="K718" s="147"/>
      <c r="L718" s="148"/>
      <c r="M718" s="39"/>
      <c r="N718" s="39"/>
      <c r="O718" s="39"/>
    </row>
    <row r="719" spans="4:15" ht="15.75" customHeight="1" x14ac:dyDescent="0.15">
      <c r="D719" s="102"/>
      <c r="F719" s="76"/>
      <c r="G719" s="76"/>
      <c r="H719" s="76"/>
      <c r="I719" s="147"/>
      <c r="J719" s="148"/>
      <c r="K719" s="147"/>
      <c r="L719" s="148"/>
      <c r="M719" s="39"/>
      <c r="N719" s="39"/>
      <c r="O719" s="39"/>
    </row>
    <row r="720" spans="4:15" ht="15.75" customHeight="1" x14ac:dyDescent="0.15">
      <c r="D720" s="102"/>
      <c r="F720" s="76"/>
      <c r="G720" s="76"/>
      <c r="H720" s="76"/>
      <c r="I720" s="147"/>
      <c r="J720" s="148"/>
      <c r="K720" s="147"/>
      <c r="L720" s="148"/>
      <c r="M720" s="39"/>
      <c r="N720" s="39"/>
      <c r="O720" s="39"/>
    </row>
    <row r="721" spans="4:15" ht="15.75" customHeight="1" x14ac:dyDescent="0.15">
      <c r="D721" s="102"/>
      <c r="F721" s="76"/>
      <c r="G721" s="76"/>
      <c r="H721" s="76"/>
      <c r="I721" s="147"/>
      <c r="J721" s="148"/>
      <c r="K721" s="147"/>
      <c r="L721" s="148"/>
      <c r="M721" s="39"/>
      <c r="N721" s="39"/>
      <c r="O721" s="39"/>
    </row>
    <row r="722" spans="4:15" ht="15.75" customHeight="1" x14ac:dyDescent="0.15">
      <c r="D722" s="102"/>
      <c r="F722" s="76"/>
      <c r="G722" s="76"/>
      <c r="H722" s="76"/>
      <c r="I722" s="147"/>
      <c r="J722" s="148"/>
      <c r="K722" s="147"/>
      <c r="L722" s="148"/>
      <c r="M722" s="39"/>
      <c r="N722" s="39"/>
      <c r="O722" s="39"/>
    </row>
    <row r="723" spans="4:15" ht="15.75" customHeight="1" x14ac:dyDescent="0.15">
      <c r="D723" s="102"/>
      <c r="F723" s="76"/>
      <c r="G723" s="76"/>
      <c r="H723" s="76"/>
      <c r="I723" s="147"/>
      <c r="J723" s="148"/>
      <c r="K723" s="147"/>
      <c r="L723" s="148"/>
      <c r="M723" s="39"/>
      <c r="N723" s="39"/>
      <c r="O723" s="39"/>
    </row>
    <row r="724" spans="4:15" ht="15.75" customHeight="1" x14ac:dyDescent="0.15">
      <c r="D724" s="102"/>
      <c r="F724" s="76"/>
      <c r="G724" s="76"/>
      <c r="H724" s="76"/>
      <c r="I724" s="147"/>
      <c r="J724" s="148"/>
      <c r="K724" s="147"/>
      <c r="L724" s="148"/>
      <c r="M724" s="39"/>
      <c r="N724" s="39"/>
      <c r="O724" s="39"/>
    </row>
    <row r="725" spans="4:15" ht="15.75" customHeight="1" x14ac:dyDescent="0.15">
      <c r="D725" s="102"/>
      <c r="F725" s="76"/>
      <c r="G725" s="76"/>
      <c r="H725" s="76"/>
      <c r="I725" s="147"/>
      <c r="J725" s="148"/>
      <c r="K725" s="147"/>
      <c r="L725" s="148"/>
      <c r="M725" s="39"/>
      <c r="N725" s="39"/>
      <c r="O725" s="39"/>
    </row>
    <row r="726" spans="4:15" ht="15.75" customHeight="1" x14ac:dyDescent="0.15">
      <c r="D726" s="102"/>
      <c r="F726" s="76"/>
      <c r="G726" s="76"/>
      <c r="H726" s="76"/>
      <c r="I726" s="147"/>
      <c r="J726" s="148"/>
      <c r="K726" s="147"/>
      <c r="L726" s="148"/>
      <c r="M726" s="39"/>
      <c r="N726" s="39"/>
      <c r="O726" s="39"/>
    </row>
    <row r="727" spans="4:15" ht="15.75" customHeight="1" x14ac:dyDescent="0.15">
      <c r="D727" s="102"/>
      <c r="F727" s="76"/>
      <c r="G727" s="76"/>
      <c r="H727" s="76"/>
      <c r="I727" s="147"/>
      <c r="J727" s="148"/>
      <c r="K727" s="147"/>
      <c r="L727" s="148"/>
      <c r="M727" s="39"/>
      <c r="N727" s="39"/>
      <c r="O727" s="39"/>
    </row>
    <row r="728" spans="4:15" ht="15.75" customHeight="1" x14ac:dyDescent="0.15">
      <c r="D728" s="102"/>
      <c r="F728" s="76"/>
      <c r="G728" s="76"/>
      <c r="H728" s="76"/>
      <c r="I728" s="147"/>
      <c r="J728" s="148"/>
      <c r="K728" s="147"/>
      <c r="L728" s="148"/>
      <c r="M728" s="39"/>
      <c r="N728" s="39"/>
      <c r="O728" s="39"/>
    </row>
    <row r="729" spans="4:15" ht="15.75" customHeight="1" x14ac:dyDescent="0.15">
      <c r="D729" s="102"/>
      <c r="F729" s="76"/>
      <c r="G729" s="76"/>
      <c r="H729" s="76"/>
      <c r="I729" s="147"/>
      <c r="J729" s="148"/>
      <c r="K729" s="147"/>
      <c r="L729" s="148"/>
      <c r="M729" s="39"/>
      <c r="N729" s="39"/>
      <c r="O729" s="39"/>
    </row>
    <row r="730" spans="4:15" ht="15.75" customHeight="1" x14ac:dyDescent="0.15">
      <c r="D730" s="102"/>
      <c r="F730" s="76"/>
      <c r="G730" s="76"/>
      <c r="H730" s="76"/>
      <c r="I730" s="147"/>
      <c r="J730" s="148"/>
      <c r="K730" s="147"/>
      <c r="L730" s="148"/>
      <c r="M730" s="39"/>
      <c r="N730" s="39"/>
      <c r="O730" s="39"/>
    </row>
    <row r="731" spans="4:15" ht="15.75" customHeight="1" x14ac:dyDescent="0.15">
      <c r="D731" s="102"/>
      <c r="F731" s="76"/>
      <c r="G731" s="76"/>
      <c r="H731" s="76"/>
      <c r="I731" s="147"/>
      <c r="J731" s="148"/>
      <c r="K731" s="147"/>
      <c r="L731" s="148"/>
      <c r="M731" s="39"/>
      <c r="N731" s="39"/>
      <c r="O731" s="39"/>
    </row>
    <row r="732" spans="4:15" ht="15.75" customHeight="1" x14ac:dyDescent="0.15">
      <c r="D732" s="102"/>
      <c r="F732" s="76"/>
      <c r="G732" s="76"/>
      <c r="H732" s="76"/>
      <c r="I732" s="147"/>
      <c r="J732" s="148"/>
      <c r="K732" s="147"/>
      <c r="L732" s="148"/>
      <c r="M732" s="39"/>
      <c r="N732" s="39"/>
      <c r="O732" s="39"/>
    </row>
    <row r="733" spans="4:15" ht="15.75" customHeight="1" x14ac:dyDescent="0.15">
      <c r="D733" s="102"/>
      <c r="F733" s="76"/>
      <c r="G733" s="76"/>
      <c r="H733" s="76"/>
      <c r="I733" s="147"/>
      <c r="J733" s="148"/>
      <c r="K733" s="147"/>
      <c r="L733" s="148"/>
      <c r="M733" s="39"/>
      <c r="N733" s="39"/>
      <c r="O733" s="39"/>
    </row>
    <row r="734" spans="4:15" ht="15.75" customHeight="1" x14ac:dyDescent="0.15">
      <c r="D734" s="102"/>
      <c r="F734" s="76"/>
      <c r="G734" s="76"/>
      <c r="H734" s="76"/>
      <c r="I734" s="147"/>
      <c r="J734" s="148"/>
      <c r="K734" s="147"/>
      <c r="L734" s="148"/>
      <c r="M734" s="39"/>
      <c r="N734" s="39"/>
      <c r="O734" s="39"/>
    </row>
    <row r="735" spans="4:15" ht="15.75" customHeight="1" x14ac:dyDescent="0.15">
      <c r="D735" s="102"/>
      <c r="F735" s="76"/>
      <c r="G735" s="76"/>
      <c r="H735" s="76"/>
      <c r="I735" s="147"/>
      <c r="J735" s="148"/>
      <c r="K735" s="147"/>
      <c r="L735" s="148"/>
      <c r="M735" s="39"/>
      <c r="N735" s="39"/>
      <c r="O735" s="39"/>
    </row>
    <row r="736" spans="4:15" ht="15.75" customHeight="1" x14ac:dyDescent="0.15">
      <c r="D736" s="102"/>
      <c r="F736" s="76"/>
      <c r="G736" s="76"/>
      <c r="H736" s="76"/>
      <c r="I736" s="147"/>
      <c r="J736" s="148"/>
      <c r="K736" s="147"/>
      <c r="L736" s="148"/>
      <c r="M736" s="39"/>
      <c r="N736" s="39"/>
      <c r="O736" s="39"/>
    </row>
    <row r="737" spans="4:15" ht="15.75" customHeight="1" x14ac:dyDescent="0.15">
      <c r="D737" s="102"/>
      <c r="F737" s="76"/>
      <c r="G737" s="76"/>
      <c r="H737" s="76"/>
      <c r="I737" s="147"/>
      <c r="J737" s="148"/>
      <c r="K737" s="147"/>
      <c r="L737" s="148"/>
      <c r="M737" s="39"/>
      <c r="N737" s="39"/>
      <c r="O737" s="39"/>
    </row>
    <row r="738" spans="4:15" ht="15.75" customHeight="1" x14ac:dyDescent="0.15">
      <c r="D738" s="102"/>
      <c r="F738" s="76"/>
      <c r="G738" s="76"/>
      <c r="H738" s="76"/>
      <c r="I738" s="147"/>
      <c r="J738" s="148"/>
      <c r="K738" s="147"/>
      <c r="L738" s="148"/>
      <c r="M738" s="39"/>
      <c r="N738" s="39"/>
      <c r="O738" s="39"/>
    </row>
    <row r="739" spans="4:15" ht="15.75" customHeight="1" x14ac:dyDescent="0.15">
      <c r="D739" s="102"/>
      <c r="F739" s="76"/>
      <c r="G739" s="76"/>
      <c r="H739" s="76"/>
      <c r="I739" s="147"/>
      <c r="J739" s="148"/>
      <c r="K739" s="147"/>
      <c r="L739" s="148"/>
      <c r="M739" s="39"/>
      <c r="N739" s="39"/>
      <c r="O739" s="39"/>
    </row>
    <row r="740" spans="4:15" ht="15.75" customHeight="1" x14ac:dyDescent="0.15">
      <c r="D740" s="102"/>
      <c r="F740" s="76"/>
      <c r="G740" s="76"/>
      <c r="H740" s="76"/>
      <c r="I740" s="147"/>
      <c r="J740" s="148"/>
      <c r="K740" s="147"/>
      <c r="L740" s="148"/>
      <c r="M740" s="39"/>
      <c r="N740" s="39"/>
      <c r="O740" s="39"/>
    </row>
    <row r="741" spans="4:15" ht="15.75" customHeight="1" x14ac:dyDescent="0.15">
      <c r="D741" s="102"/>
      <c r="F741" s="76"/>
      <c r="G741" s="76"/>
      <c r="H741" s="76"/>
      <c r="I741" s="147"/>
      <c r="J741" s="148"/>
      <c r="K741" s="147"/>
      <c r="L741" s="148"/>
      <c r="M741" s="39"/>
      <c r="N741" s="39"/>
      <c r="O741" s="39"/>
    </row>
    <row r="742" spans="4:15" ht="15.75" customHeight="1" x14ac:dyDescent="0.15">
      <c r="D742" s="102"/>
      <c r="F742" s="76"/>
      <c r="G742" s="76"/>
      <c r="H742" s="76"/>
      <c r="I742" s="147"/>
      <c r="J742" s="148"/>
      <c r="K742" s="147"/>
      <c r="L742" s="148"/>
      <c r="M742" s="39"/>
      <c r="N742" s="39"/>
      <c r="O742" s="39"/>
    </row>
    <row r="743" spans="4:15" ht="15.75" customHeight="1" x14ac:dyDescent="0.15">
      <c r="D743" s="102"/>
      <c r="F743" s="76"/>
      <c r="G743" s="76"/>
      <c r="H743" s="76"/>
      <c r="I743" s="147"/>
      <c r="J743" s="148"/>
      <c r="K743" s="147"/>
      <c r="L743" s="148"/>
      <c r="M743" s="39"/>
      <c r="N743" s="39"/>
      <c r="O743" s="39"/>
    </row>
    <row r="744" spans="4:15" ht="15.75" customHeight="1" x14ac:dyDescent="0.15">
      <c r="D744" s="102"/>
      <c r="F744" s="76"/>
      <c r="G744" s="76"/>
      <c r="H744" s="76"/>
      <c r="I744" s="147"/>
      <c r="J744" s="148"/>
      <c r="K744" s="147"/>
      <c r="L744" s="148"/>
      <c r="M744" s="39"/>
      <c r="N744" s="39"/>
      <c r="O744" s="39"/>
    </row>
    <row r="745" spans="4:15" ht="15.75" customHeight="1" x14ac:dyDescent="0.15">
      <c r="D745" s="102"/>
      <c r="F745" s="76"/>
      <c r="G745" s="76"/>
      <c r="H745" s="76"/>
      <c r="I745" s="147"/>
      <c r="J745" s="148"/>
      <c r="K745" s="147"/>
      <c r="L745" s="148"/>
      <c r="M745" s="39"/>
      <c r="N745" s="39"/>
      <c r="O745" s="39"/>
    </row>
    <row r="746" spans="4:15" ht="15.75" customHeight="1" x14ac:dyDescent="0.15">
      <c r="D746" s="102"/>
      <c r="F746" s="76"/>
      <c r="G746" s="76"/>
      <c r="H746" s="76"/>
      <c r="I746" s="147"/>
      <c r="J746" s="148"/>
      <c r="K746" s="147"/>
      <c r="L746" s="148"/>
      <c r="M746" s="39"/>
      <c r="N746" s="39"/>
      <c r="O746" s="39"/>
    </row>
    <row r="747" spans="4:15" ht="15.75" customHeight="1" x14ac:dyDescent="0.15">
      <c r="D747" s="102"/>
      <c r="F747" s="76"/>
      <c r="G747" s="76"/>
      <c r="H747" s="76"/>
      <c r="I747" s="147"/>
      <c r="J747" s="148"/>
      <c r="K747" s="147"/>
      <c r="L747" s="148"/>
      <c r="M747" s="39"/>
      <c r="N747" s="39"/>
      <c r="O747" s="39"/>
    </row>
    <row r="748" spans="4:15" ht="15.75" customHeight="1" x14ac:dyDescent="0.15">
      <c r="D748" s="102"/>
      <c r="F748" s="76"/>
      <c r="G748" s="76"/>
      <c r="H748" s="76"/>
      <c r="I748" s="147"/>
      <c r="J748" s="148"/>
      <c r="K748" s="147"/>
      <c r="L748" s="148"/>
      <c r="M748" s="39"/>
      <c r="N748" s="39"/>
      <c r="O748" s="39"/>
    </row>
    <row r="749" spans="4:15" ht="15.75" customHeight="1" x14ac:dyDescent="0.15">
      <c r="D749" s="102"/>
      <c r="F749" s="76"/>
      <c r="G749" s="76"/>
      <c r="H749" s="76"/>
      <c r="I749" s="147"/>
      <c r="J749" s="148"/>
      <c r="K749" s="147"/>
      <c r="L749" s="148"/>
      <c r="M749" s="39"/>
      <c r="N749" s="39"/>
      <c r="O749" s="39"/>
    </row>
    <row r="750" spans="4:15" ht="15.75" customHeight="1" x14ac:dyDescent="0.15">
      <c r="D750" s="102"/>
      <c r="F750" s="76"/>
      <c r="G750" s="76"/>
      <c r="H750" s="76"/>
      <c r="I750" s="147"/>
      <c r="J750" s="148"/>
      <c r="K750" s="147"/>
      <c r="L750" s="148"/>
      <c r="M750" s="39"/>
      <c r="N750" s="39"/>
      <c r="O750" s="39"/>
    </row>
    <row r="751" spans="4:15" ht="15.75" customHeight="1" x14ac:dyDescent="0.15">
      <c r="D751" s="102"/>
      <c r="F751" s="76"/>
      <c r="G751" s="76"/>
      <c r="H751" s="76"/>
      <c r="I751" s="147"/>
      <c r="J751" s="148"/>
      <c r="K751" s="147"/>
      <c r="L751" s="148"/>
      <c r="M751" s="39"/>
      <c r="N751" s="39"/>
      <c r="O751" s="39"/>
    </row>
    <row r="752" spans="4:15" ht="15.75" customHeight="1" x14ac:dyDescent="0.15">
      <c r="D752" s="102"/>
      <c r="F752" s="76"/>
      <c r="G752" s="76"/>
      <c r="H752" s="76"/>
      <c r="I752" s="147"/>
      <c r="J752" s="148"/>
      <c r="K752" s="147"/>
      <c r="L752" s="148"/>
      <c r="M752" s="39"/>
      <c r="N752" s="39"/>
      <c r="O752" s="39"/>
    </row>
    <row r="753" spans="4:15" ht="15.75" customHeight="1" x14ac:dyDescent="0.15">
      <c r="D753" s="102"/>
      <c r="F753" s="76"/>
      <c r="G753" s="76"/>
      <c r="H753" s="76"/>
      <c r="I753" s="147"/>
      <c r="J753" s="148"/>
      <c r="K753" s="147"/>
      <c r="L753" s="148"/>
      <c r="M753" s="39"/>
      <c r="N753" s="39"/>
      <c r="O753" s="39"/>
    </row>
    <row r="754" spans="4:15" ht="15.75" customHeight="1" x14ac:dyDescent="0.15">
      <c r="D754" s="102"/>
      <c r="F754" s="76"/>
      <c r="G754" s="76"/>
      <c r="H754" s="76"/>
      <c r="I754" s="147"/>
      <c r="J754" s="148"/>
      <c r="K754" s="147"/>
      <c r="L754" s="148"/>
      <c r="M754" s="39"/>
      <c r="N754" s="39"/>
      <c r="O754" s="39"/>
    </row>
    <row r="755" spans="4:15" ht="15.75" customHeight="1" x14ac:dyDescent="0.15">
      <c r="D755" s="102"/>
      <c r="F755" s="76"/>
      <c r="G755" s="76"/>
      <c r="H755" s="76"/>
      <c r="I755" s="147"/>
      <c r="J755" s="148"/>
      <c r="K755" s="147"/>
      <c r="L755" s="148"/>
      <c r="M755" s="39"/>
      <c r="N755" s="39"/>
      <c r="O755" s="39"/>
    </row>
    <row r="756" spans="4:15" ht="15.75" customHeight="1" x14ac:dyDescent="0.15">
      <c r="D756" s="102"/>
      <c r="F756" s="76"/>
      <c r="G756" s="76"/>
      <c r="H756" s="76"/>
      <c r="I756" s="147"/>
      <c r="J756" s="148"/>
      <c r="K756" s="147"/>
      <c r="L756" s="148"/>
      <c r="M756" s="39"/>
      <c r="N756" s="39"/>
      <c r="O756" s="39"/>
    </row>
    <row r="757" spans="4:15" ht="15.75" customHeight="1" x14ac:dyDescent="0.15">
      <c r="D757" s="102"/>
      <c r="F757" s="76"/>
      <c r="G757" s="76"/>
      <c r="H757" s="76"/>
      <c r="I757" s="147"/>
      <c r="J757" s="148"/>
      <c r="K757" s="147"/>
      <c r="L757" s="148"/>
      <c r="M757" s="39"/>
      <c r="N757" s="39"/>
      <c r="O757" s="39"/>
    </row>
    <row r="758" spans="4:15" ht="15.75" customHeight="1" x14ac:dyDescent="0.15">
      <c r="D758" s="102"/>
      <c r="F758" s="76"/>
      <c r="G758" s="76"/>
      <c r="H758" s="76"/>
      <c r="I758" s="147"/>
      <c r="J758" s="148"/>
      <c r="K758" s="147"/>
      <c r="L758" s="148"/>
      <c r="M758" s="39"/>
      <c r="N758" s="39"/>
      <c r="O758" s="39"/>
    </row>
    <row r="759" spans="4:15" ht="15.75" customHeight="1" x14ac:dyDescent="0.15">
      <c r="D759" s="102"/>
      <c r="F759" s="76"/>
      <c r="G759" s="76"/>
      <c r="H759" s="76"/>
      <c r="I759" s="147"/>
      <c r="J759" s="148"/>
      <c r="K759" s="147"/>
      <c r="L759" s="148"/>
      <c r="M759" s="39"/>
      <c r="N759" s="39"/>
      <c r="O759" s="39"/>
    </row>
    <row r="760" spans="4:15" ht="15.75" customHeight="1" x14ac:dyDescent="0.15">
      <c r="D760" s="102"/>
      <c r="F760" s="76"/>
      <c r="G760" s="76"/>
      <c r="H760" s="76"/>
      <c r="I760" s="147"/>
      <c r="J760" s="148"/>
      <c r="K760" s="147"/>
      <c r="L760" s="148"/>
      <c r="M760" s="39"/>
      <c r="N760" s="39"/>
      <c r="O760" s="39"/>
    </row>
    <row r="761" spans="4:15" ht="15.75" customHeight="1" x14ac:dyDescent="0.15">
      <c r="D761" s="102"/>
      <c r="F761" s="76"/>
      <c r="G761" s="76"/>
      <c r="H761" s="76"/>
      <c r="I761" s="147"/>
      <c r="J761" s="148"/>
      <c r="K761" s="147"/>
      <c r="L761" s="148"/>
      <c r="M761" s="39"/>
      <c r="N761" s="39"/>
      <c r="O761" s="39"/>
    </row>
    <row r="762" spans="4:15" ht="15.75" customHeight="1" x14ac:dyDescent="0.15">
      <c r="D762" s="102"/>
      <c r="F762" s="76"/>
      <c r="G762" s="76"/>
      <c r="H762" s="76"/>
      <c r="I762" s="147"/>
      <c r="J762" s="148"/>
      <c r="K762" s="147"/>
      <c r="L762" s="148"/>
      <c r="M762" s="39"/>
      <c r="N762" s="39"/>
      <c r="O762" s="39"/>
    </row>
    <row r="763" spans="4:15" ht="15.75" customHeight="1" x14ac:dyDescent="0.15">
      <c r="D763" s="102"/>
      <c r="F763" s="76"/>
      <c r="G763" s="76"/>
      <c r="H763" s="76"/>
      <c r="I763" s="147"/>
      <c r="J763" s="148"/>
      <c r="K763" s="147"/>
      <c r="L763" s="148"/>
      <c r="M763" s="39"/>
      <c r="N763" s="39"/>
      <c r="O763" s="39"/>
    </row>
    <row r="764" spans="4:15" ht="15.75" customHeight="1" x14ac:dyDescent="0.15">
      <c r="D764" s="102"/>
      <c r="F764" s="76"/>
      <c r="G764" s="76"/>
      <c r="H764" s="76"/>
      <c r="I764" s="147"/>
      <c r="J764" s="148"/>
      <c r="K764" s="147"/>
      <c r="L764" s="148"/>
      <c r="M764" s="39"/>
      <c r="N764" s="39"/>
      <c r="O764" s="39"/>
    </row>
    <row r="765" spans="4:15" ht="15.75" customHeight="1" x14ac:dyDescent="0.15">
      <c r="D765" s="102"/>
      <c r="F765" s="76"/>
      <c r="G765" s="76"/>
      <c r="H765" s="76"/>
      <c r="I765" s="147"/>
      <c r="J765" s="148"/>
      <c r="K765" s="147"/>
      <c r="L765" s="148"/>
      <c r="M765" s="39"/>
      <c r="N765" s="39"/>
      <c r="O765" s="39"/>
    </row>
    <row r="766" spans="4:15" ht="15.75" customHeight="1" x14ac:dyDescent="0.15">
      <c r="D766" s="102"/>
      <c r="F766" s="76"/>
      <c r="G766" s="76"/>
      <c r="H766" s="76"/>
      <c r="I766" s="147"/>
      <c r="J766" s="148"/>
      <c r="K766" s="147"/>
      <c r="L766" s="148"/>
      <c r="M766" s="39"/>
      <c r="N766" s="39"/>
      <c r="O766" s="39"/>
    </row>
    <row r="767" spans="4:15" ht="15.75" customHeight="1" x14ac:dyDescent="0.15">
      <c r="D767" s="102"/>
      <c r="F767" s="76"/>
      <c r="G767" s="76"/>
      <c r="H767" s="76"/>
      <c r="I767" s="147"/>
      <c r="J767" s="148"/>
      <c r="K767" s="147"/>
      <c r="L767" s="148"/>
      <c r="M767" s="39"/>
      <c r="N767" s="39"/>
      <c r="O767" s="39"/>
    </row>
    <row r="768" spans="4:15" ht="15.75" customHeight="1" x14ac:dyDescent="0.15">
      <c r="D768" s="102"/>
      <c r="F768" s="76"/>
      <c r="G768" s="76"/>
      <c r="H768" s="76"/>
      <c r="I768" s="147"/>
      <c r="J768" s="148"/>
      <c r="K768" s="147"/>
      <c r="L768" s="148"/>
      <c r="M768" s="39"/>
      <c r="N768" s="39"/>
      <c r="O768" s="39"/>
    </row>
    <row r="769" spans="4:15" ht="15.75" customHeight="1" x14ac:dyDescent="0.15">
      <c r="D769" s="102"/>
      <c r="F769" s="76"/>
      <c r="G769" s="76"/>
      <c r="H769" s="76"/>
      <c r="I769" s="147"/>
      <c r="J769" s="148"/>
      <c r="K769" s="147"/>
      <c r="L769" s="148"/>
      <c r="M769" s="39"/>
      <c r="N769" s="39"/>
      <c r="O769" s="39"/>
    </row>
    <row r="770" spans="4:15" ht="15.75" customHeight="1" x14ac:dyDescent="0.15">
      <c r="D770" s="102"/>
      <c r="F770" s="76"/>
      <c r="G770" s="76"/>
      <c r="H770" s="76"/>
      <c r="I770" s="147"/>
      <c r="J770" s="148"/>
      <c r="K770" s="147"/>
      <c r="L770" s="148"/>
      <c r="M770" s="39"/>
      <c r="N770" s="39"/>
      <c r="O770" s="39"/>
    </row>
    <row r="771" spans="4:15" ht="15.75" customHeight="1" x14ac:dyDescent="0.15">
      <c r="D771" s="102"/>
      <c r="F771" s="76"/>
      <c r="G771" s="76"/>
      <c r="H771" s="76"/>
      <c r="I771" s="147"/>
      <c r="J771" s="148"/>
      <c r="K771" s="147"/>
      <c r="L771" s="148"/>
      <c r="M771" s="39"/>
      <c r="N771" s="39"/>
      <c r="O771" s="39"/>
    </row>
    <row r="772" spans="4:15" ht="15.75" customHeight="1" x14ac:dyDescent="0.15">
      <c r="D772" s="102"/>
      <c r="F772" s="76"/>
      <c r="G772" s="76"/>
      <c r="H772" s="76"/>
      <c r="I772" s="147"/>
      <c r="J772" s="148"/>
      <c r="K772" s="147"/>
      <c r="L772" s="148"/>
      <c r="M772" s="39"/>
      <c r="N772" s="39"/>
      <c r="O772" s="39"/>
    </row>
    <row r="773" spans="4:15" ht="15.75" customHeight="1" x14ac:dyDescent="0.15">
      <c r="D773" s="102"/>
      <c r="F773" s="76"/>
      <c r="G773" s="76"/>
      <c r="H773" s="76"/>
      <c r="I773" s="147"/>
      <c r="J773" s="148"/>
      <c r="K773" s="147"/>
      <c r="L773" s="148"/>
      <c r="M773" s="39"/>
      <c r="N773" s="39"/>
      <c r="O773" s="39"/>
    </row>
    <row r="774" spans="4:15" ht="15.75" customHeight="1" x14ac:dyDescent="0.15">
      <c r="D774" s="102"/>
      <c r="F774" s="76"/>
      <c r="G774" s="76"/>
      <c r="H774" s="76"/>
      <c r="I774" s="147"/>
      <c r="J774" s="148"/>
      <c r="K774" s="147"/>
      <c r="L774" s="148"/>
      <c r="M774" s="39"/>
      <c r="N774" s="39"/>
      <c r="O774" s="39"/>
    </row>
    <row r="775" spans="4:15" ht="15.75" customHeight="1" x14ac:dyDescent="0.15">
      <c r="D775" s="102"/>
      <c r="F775" s="76"/>
      <c r="G775" s="76"/>
      <c r="H775" s="76"/>
      <c r="I775" s="147"/>
      <c r="J775" s="148"/>
      <c r="K775" s="147"/>
      <c r="L775" s="148"/>
      <c r="M775" s="39"/>
      <c r="N775" s="39"/>
      <c r="O775" s="39"/>
    </row>
    <row r="776" spans="4:15" ht="15.75" customHeight="1" x14ac:dyDescent="0.15">
      <c r="D776" s="102"/>
      <c r="F776" s="76"/>
      <c r="G776" s="76"/>
      <c r="H776" s="76"/>
      <c r="I776" s="147"/>
      <c r="J776" s="148"/>
      <c r="K776" s="147"/>
      <c r="L776" s="148"/>
      <c r="M776" s="39"/>
      <c r="N776" s="39"/>
      <c r="O776" s="39"/>
    </row>
    <row r="777" spans="4:15" ht="15.75" customHeight="1" x14ac:dyDescent="0.15">
      <c r="D777" s="102"/>
      <c r="F777" s="76"/>
      <c r="G777" s="76"/>
      <c r="H777" s="76"/>
      <c r="I777" s="147"/>
      <c r="J777" s="148"/>
      <c r="K777" s="147"/>
      <c r="L777" s="148"/>
      <c r="M777" s="39"/>
      <c r="N777" s="39"/>
      <c r="O777" s="39"/>
    </row>
    <row r="778" spans="4:15" ht="15.75" customHeight="1" x14ac:dyDescent="0.15">
      <c r="D778" s="102"/>
      <c r="F778" s="76"/>
      <c r="G778" s="76"/>
      <c r="H778" s="76"/>
      <c r="I778" s="147"/>
      <c r="J778" s="148"/>
      <c r="K778" s="147"/>
      <c r="L778" s="148"/>
      <c r="M778" s="39"/>
      <c r="N778" s="39"/>
      <c r="O778" s="39"/>
    </row>
    <row r="779" spans="4:15" ht="15.75" customHeight="1" x14ac:dyDescent="0.15">
      <c r="D779" s="102"/>
      <c r="F779" s="76"/>
      <c r="G779" s="76"/>
      <c r="H779" s="76"/>
      <c r="I779" s="147"/>
      <c r="J779" s="148"/>
      <c r="K779" s="147"/>
      <c r="L779" s="148"/>
      <c r="M779" s="39"/>
      <c r="N779" s="39"/>
      <c r="O779" s="39"/>
    </row>
    <row r="780" spans="4:15" ht="15.75" customHeight="1" x14ac:dyDescent="0.15">
      <c r="D780" s="102"/>
      <c r="F780" s="76"/>
      <c r="G780" s="76"/>
      <c r="H780" s="76"/>
      <c r="I780" s="147"/>
      <c r="J780" s="148"/>
      <c r="K780" s="147"/>
      <c r="L780" s="148"/>
      <c r="M780" s="39"/>
      <c r="N780" s="39"/>
      <c r="O780" s="39"/>
    </row>
    <row r="781" spans="4:15" ht="15.75" customHeight="1" x14ac:dyDescent="0.15">
      <c r="D781" s="102"/>
      <c r="F781" s="76"/>
      <c r="G781" s="76"/>
      <c r="H781" s="76"/>
      <c r="I781" s="147"/>
      <c r="J781" s="148"/>
      <c r="K781" s="147"/>
      <c r="L781" s="148"/>
      <c r="M781" s="39"/>
      <c r="N781" s="39"/>
      <c r="O781" s="39"/>
    </row>
    <row r="782" spans="4:15" ht="15.75" customHeight="1" x14ac:dyDescent="0.15">
      <c r="D782" s="102"/>
      <c r="F782" s="76"/>
      <c r="G782" s="76"/>
      <c r="H782" s="76"/>
      <c r="I782" s="147"/>
      <c r="J782" s="148"/>
      <c r="K782" s="147"/>
      <c r="L782" s="148"/>
      <c r="M782" s="39"/>
      <c r="N782" s="39"/>
      <c r="O782" s="39"/>
    </row>
    <row r="783" spans="4:15" ht="15.75" customHeight="1" x14ac:dyDescent="0.15">
      <c r="D783" s="102"/>
      <c r="F783" s="76"/>
      <c r="G783" s="76"/>
      <c r="H783" s="76"/>
      <c r="I783" s="147"/>
      <c r="J783" s="148"/>
      <c r="K783" s="147"/>
      <c r="L783" s="148"/>
      <c r="M783" s="39"/>
      <c r="N783" s="39"/>
      <c r="O783" s="39"/>
    </row>
    <row r="784" spans="4:15" ht="15.75" customHeight="1" x14ac:dyDescent="0.15">
      <c r="D784" s="102"/>
      <c r="F784" s="76"/>
      <c r="G784" s="76"/>
      <c r="H784" s="76"/>
      <c r="I784" s="147"/>
      <c r="J784" s="148"/>
      <c r="K784" s="147"/>
      <c r="L784" s="148"/>
      <c r="M784" s="39"/>
      <c r="N784" s="39"/>
      <c r="O784" s="39"/>
    </row>
    <row r="785" spans="4:15" ht="15.75" customHeight="1" x14ac:dyDescent="0.15">
      <c r="D785" s="102"/>
      <c r="F785" s="76"/>
      <c r="G785" s="76"/>
      <c r="H785" s="76"/>
      <c r="I785" s="147"/>
      <c r="J785" s="148"/>
      <c r="K785" s="147"/>
      <c r="L785" s="148"/>
      <c r="M785" s="39"/>
      <c r="N785" s="39"/>
      <c r="O785" s="39"/>
    </row>
    <row r="786" spans="4:15" ht="15.75" customHeight="1" x14ac:dyDescent="0.15">
      <c r="D786" s="102"/>
      <c r="F786" s="76"/>
      <c r="G786" s="76"/>
      <c r="H786" s="76"/>
      <c r="I786" s="147"/>
      <c r="J786" s="148"/>
      <c r="K786" s="147"/>
      <c r="L786" s="148"/>
      <c r="M786" s="39"/>
      <c r="N786" s="39"/>
      <c r="O786" s="39"/>
    </row>
    <row r="787" spans="4:15" ht="15.75" customHeight="1" x14ac:dyDescent="0.15">
      <c r="D787" s="102"/>
      <c r="F787" s="76"/>
      <c r="G787" s="76"/>
      <c r="H787" s="76"/>
      <c r="I787" s="147"/>
      <c r="J787" s="148"/>
      <c r="K787" s="147"/>
      <c r="L787" s="148"/>
      <c r="M787" s="39"/>
      <c r="N787" s="39"/>
      <c r="O787" s="39"/>
    </row>
    <row r="788" spans="4:15" ht="15.75" customHeight="1" x14ac:dyDescent="0.15">
      <c r="D788" s="102"/>
      <c r="F788" s="76"/>
      <c r="G788" s="76"/>
      <c r="H788" s="76"/>
      <c r="I788" s="147"/>
      <c r="J788" s="148"/>
      <c r="K788" s="147"/>
      <c r="L788" s="148"/>
      <c r="M788" s="39"/>
      <c r="N788" s="39"/>
      <c r="O788" s="39"/>
    </row>
    <row r="789" spans="4:15" ht="15.75" customHeight="1" x14ac:dyDescent="0.15">
      <c r="D789" s="102"/>
      <c r="F789" s="76"/>
      <c r="G789" s="76"/>
      <c r="H789" s="76"/>
      <c r="I789" s="147"/>
      <c r="J789" s="148"/>
      <c r="K789" s="147"/>
      <c r="L789" s="148"/>
      <c r="M789" s="39"/>
      <c r="N789" s="39"/>
      <c r="O789" s="39"/>
    </row>
    <row r="790" spans="4:15" ht="15.75" customHeight="1" x14ac:dyDescent="0.15">
      <c r="D790" s="102"/>
      <c r="F790" s="76"/>
      <c r="G790" s="76"/>
      <c r="H790" s="76"/>
      <c r="I790" s="147"/>
      <c r="J790" s="148"/>
      <c r="K790" s="147"/>
      <c r="L790" s="148"/>
      <c r="M790" s="39"/>
      <c r="N790" s="39"/>
      <c r="O790" s="39"/>
    </row>
    <row r="791" spans="4:15" ht="15.75" customHeight="1" x14ac:dyDescent="0.15">
      <c r="D791" s="102"/>
      <c r="F791" s="76"/>
      <c r="G791" s="76"/>
      <c r="H791" s="76"/>
      <c r="I791" s="147"/>
      <c r="J791" s="148"/>
      <c r="K791" s="147"/>
      <c r="L791" s="148"/>
      <c r="M791" s="39"/>
      <c r="N791" s="39"/>
      <c r="O791" s="39"/>
    </row>
    <row r="792" spans="4:15" ht="15.75" customHeight="1" x14ac:dyDescent="0.15">
      <c r="D792" s="102"/>
      <c r="F792" s="76"/>
      <c r="G792" s="76"/>
      <c r="H792" s="76"/>
      <c r="I792" s="147"/>
      <c r="J792" s="148"/>
      <c r="K792" s="147"/>
      <c r="L792" s="148"/>
      <c r="M792" s="39"/>
      <c r="N792" s="39"/>
      <c r="O792" s="39"/>
    </row>
    <row r="793" spans="4:15" ht="15.75" customHeight="1" x14ac:dyDescent="0.15">
      <c r="D793" s="102"/>
      <c r="F793" s="76"/>
      <c r="G793" s="76"/>
      <c r="H793" s="76"/>
      <c r="I793" s="147"/>
      <c r="J793" s="148"/>
      <c r="K793" s="147"/>
      <c r="L793" s="148"/>
      <c r="M793" s="39"/>
      <c r="N793" s="39"/>
      <c r="O793" s="39"/>
    </row>
    <row r="794" spans="4:15" ht="15.75" customHeight="1" x14ac:dyDescent="0.15">
      <c r="D794" s="102"/>
      <c r="F794" s="76"/>
      <c r="G794" s="76"/>
      <c r="H794" s="76"/>
      <c r="I794" s="147"/>
      <c r="J794" s="148"/>
      <c r="K794" s="147"/>
      <c r="L794" s="148"/>
      <c r="M794" s="39"/>
      <c r="N794" s="39"/>
      <c r="O794" s="39"/>
    </row>
    <row r="795" spans="4:15" ht="15.75" customHeight="1" x14ac:dyDescent="0.15">
      <c r="D795" s="102"/>
      <c r="F795" s="76"/>
      <c r="G795" s="76"/>
      <c r="H795" s="76"/>
      <c r="I795" s="147"/>
      <c r="J795" s="148"/>
      <c r="K795" s="147"/>
      <c r="L795" s="148"/>
      <c r="M795" s="39"/>
      <c r="N795" s="39"/>
      <c r="O795" s="39"/>
    </row>
    <row r="796" spans="4:15" ht="15.75" customHeight="1" x14ac:dyDescent="0.15">
      <c r="D796" s="102"/>
      <c r="F796" s="76"/>
      <c r="G796" s="76"/>
      <c r="H796" s="76"/>
      <c r="I796" s="147"/>
      <c r="J796" s="148"/>
      <c r="K796" s="147"/>
      <c r="L796" s="148"/>
      <c r="M796" s="39"/>
      <c r="N796" s="39"/>
      <c r="O796" s="39"/>
    </row>
    <row r="797" spans="4:15" ht="15.75" customHeight="1" x14ac:dyDescent="0.15">
      <c r="D797" s="102"/>
      <c r="F797" s="76"/>
      <c r="G797" s="76"/>
      <c r="H797" s="76"/>
      <c r="I797" s="147"/>
      <c r="J797" s="148"/>
      <c r="K797" s="147"/>
      <c r="L797" s="148"/>
      <c r="M797" s="39"/>
      <c r="N797" s="39"/>
      <c r="O797" s="39"/>
    </row>
    <row r="798" spans="4:15" ht="15.75" customHeight="1" x14ac:dyDescent="0.15">
      <c r="D798" s="102"/>
      <c r="F798" s="76"/>
      <c r="G798" s="76"/>
      <c r="H798" s="76"/>
      <c r="I798" s="147"/>
      <c r="J798" s="148"/>
      <c r="K798" s="147"/>
      <c r="L798" s="148"/>
      <c r="M798" s="39"/>
      <c r="N798" s="39"/>
      <c r="O798" s="39"/>
    </row>
    <row r="799" spans="4:15" ht="15.75" customHeight="1" x14ac:dyDescent="0.15">
      <c r="D799" s="102"/>
      <c r="F799" s="76"/>
      <c r="G799" s="76"/>
      <c r="H799" s="76"/>
      <c r="I799" s="147"/>
      <c r="J799" s="148"/>
      <c r="K799" s="147"/>
      <c r="L799" s="148"/>
      <c r="M799" s="39"/>
      <c r="N799" s="39"/>
      <c r="O799" s="39"/>
    </row>
    <row r="800" spans="4:15" ht="15.75" customHeight="1" x14ac:dyDescent="0.15">
      <c r="D800" s="102"/>
      <c r="F800" s="76"/>
      <c r="G800" s="76"/>
      <c r="H800" s="76"/>
      <c r="I800" s="147"/>
      <c r="J800" s="148"/>
      <c r="K800" s="147"/>
      <c r="L800" s="148"/>
      <c r="M800" s="39"/>
      <c r="N800" s="39"/>
      <c r="O800" s="39"/>
    </row>
    <row r="801" spans="4:15" ht="15.75" customHeight="1" x14ac:dyDescent="0.15">
      <c r="D801" s="102"/>
      <c r="F801" s="76"/>
      <c r="G801" s="76"/>
      <c r="H801" s="76"/>
      <c r="I801" s="147"/>
      <c r="J801" s="148"/>
      <c r="K801" s="147"/>
      <c r="L801" s="148"/>
      <c r="M801" s="39"/>
      <c r="N801" s="39"/>
      <c r="O801" s="39"/>
    </row>
    <row r="802" spans="4:15" ht="15.75" customHeight="1" x14ac:dyDescent="0.15">
      <c r="D802" s="102"/>
      <c r="F802" s="76"/>
      <c r="G802" s="76"/>
      <c r="H802" s="76"/>
      <c r="I802" s="147"/>
      <c r="J802" s="148"/>
      <c r="K802" s="147"/>
      <c r="L802" s="148"/>
      <c r="M802" s="39"/>
      <c r="N802" s="39"/>
      <c r="O802" s="39"/>
    </row>
    <row r="803" spans="4:15" ht="15.75" customHeight="1" x14ac:dyDescent="0.15">
      <c r="D803" s="102"/>
      <c r="F803" s="76"/>
      <c r="G803" s="76"/>
      <c r="H803" s="76"/>
      <c r="I803" s="147"/>
      <c r="J803" s="148"/>
      <c r="K803" s="147"/>
      <c r="L803" s="148"/>
      <c r="M803" s="39"/>
      <c r="N803" s="39"/>
      <c r="O803" s="39"/>
    </row>
    <row r="804" spans="4:15" ht="15.75" customHeight="1" x14ac:dyDescent="0.15">
      <c r="D804" s="102"/>
      <c r="F804" s="76"/>
      <c r="G804" s="76"/>
      <c r="H804" s="76"/>
      <c r="I804" s="147"/>
      <c r="J804" s="148"/>
      <c r="K804" s="147"/>
      <c r="L804" s="148"/>
      <c r="M804" s="39"/>
      <c r="N804" s="39"/>
      <c r="O804" s="39"/>
    </row>
    <row r="805" spans="4:15" ht="15.75" customHeight="1" x14ac:dyDescent="0.15">
      <c r="D805" s="102"/>
      <c r="F805" s="76"/>
      <c r="G805" s="76"/>
      <c r="H805" s="76"/>
      <c r="I805" s="147"/>
      <c r="J805" s="148"/>
      <c r="K805" s="147"/>
      <c r="L805" s="148"/>
      <c r="M805" s="39"/>
      <c r="N805" s="39"/>
      <c r="O805" s="39"/>
    </row>
    <row r="806" spans="4:15" ht="15.75" customHeight="1" x14ac:dyDescent="0.15">
      <c r="D806" s="102"/>
      <c r="F806" s="76"/>
      <c r="G806" s="76"/>
      <c r="H806" s="76"/>
      <c r="I806" s="147"/>
      <c r="J806" s="148"/>
      <c r="K806" s="147"/>
      <c r="L806" s="148"/>
      <c r="M806" s="39"/>
      <c r="N806" s="39"/>
      <c r="O806" s="39"/>
    </row>
    <row r="807" spans="4:15" ht="15.75" customHeight="1" x14ac:dyDescent="0.15">
      <c r="D807" s="102"/>
      <c r="F807" s="76"/>
      <c r="G807" s="76"/>
      <c r="H807" s="76"/>
      <c r="I807" s="147"/>
      <c r="J807" s="148"/>
      <c r="K807" s="147"/>
      <c r="L807" s="148"/>
      <c r="M807" s="39"/>
      <c r="N807" s="39"/>
      <c r="O807" s="39"/>
    </row>
    <row r="808" spans="4:15" ht="15.75" customHeight="1" x14ac:dyDescent="0.15">
      <c r="D808" s="102"/>
      <c r="F808" s="76"/>
      <c r="G808" s="76"/>
      <c r="H808" s="76"/>
      <c r="I808" s="147"/>
      <c r="J808" s="148"/>
      <c r="K808" s="147"/>
      <c r="L808" s="148"/>
      <c r="M808" s="39"/>
      <c r="N808" s="39"/>
      <c r="O808" s="39"/>
    </row>
    <row r="809" spans="4:15" ht="15.75" customHeight="1" x14ac:dyDescent="0.15">
      <c r="D809" s="102"/>
      <c r="F809" s="76"/>
      <c r="G809" s="76"/>
      <c r="H809" s="76"/>
      <c r="I809" s="147"/>
      <c r="J809" s="148"/>
      <c r="K809" s="147"/>
      <c r="L809" s="148"/>
      <c r="M809" s="39"/>
      <c r="N809" s="39"/>
      <c r="O809" s="39"/>
    </row>
    <row r="810" spans="4:15" ht="15.75" customHeight="1" x14ac:dyDescent="0.15">
      <c r="D810" s="102"/>
      <c r="F810" s="76"/>
      <c r="G810" s="76"/>
      <c r="H810" s="76"/>
      <c r="I810" s="147"/>
      <c r="J810" s="148"/>
      <c r="K810" s="147"/>
      <c r="L810" s="148"/>
      <c r="M810" s="39"/>
      <c r="N810" s="39"/>
      <c r="O810" s="39"/>
    </row>
    <row r="811" spans="4:15" ht="15.75" customHeight="1" x14ac:dyDescent="0.15">
      <c r="D811" s="102"/>
      <c r="F811" s="76"/>
      <c r="G811" s="76"/>
      <c r="H811" s="76"/>
      <c r="I811" s="147"/>
      <c r="J811" s="148"/>
      <c r="K811" s="147"/>
      <c r="L811" s="148"/>
      <c r="M811" s="39"/>
      <c r="N811" s="39"/>
      <c r="O811" s="39"/>
    </row>
    <row r="812" spans="4:15" ht="15.75" customHeight="1" x14ac:dyDescent="0.15">
      <c r="D812" s="102"/>
      <c r="F812" s="76"/>
      <c r="G812" s="76"/>
      <c r="H812" s="76"/>
      <c r="I812" s="147"/>
      <c r="J812" s="148"/>
      <c r="K812" s="147"/>
      <c r="L812" s="148"/>
      <c r="M812" s="39"/>
      <c r="N812" s="39"/>
      <c r="O812" s="39"/>
    </row>
    <row r="813" spans="4:15" ht="15.75" customHeight="1" x14ac:dyDescent="0.15">
      <c r="D813" s="102"/>
      <c r="F813" s="76"/>
      <c r="G813" s="76"/>
      <c r="H813" s="76"/>
      <c r="I813" s="147"/>
      <c r="J813" s="148"/>
      <c r="K813" s="147"/>
      <c r="L813" s="148"/>
      <c r="M813" s="39"/>
      <c r="N813" s="39"/>
      <c r="O813" s="39"/>
    </row>
    <row r="814" spans="4:15" ht="15.75" customHeight="1" x14ac:dyDescent="0.15">
      <c r="D814" s="102"/>
      <c r="F814" s="76"/>
      <c r="G814" s="76"/>
      <c r="H814" s="76"/>
      <c r="I814" s="147"/>
      <c r="J814" s="148"/>
      <c r="K814" s="147"/>
      <c r="L814" s="148"/>
      <c r="M814" s="39"/>
      <c r="N814" s="39"/>
      <c r="O814" s="39"/>
    </row>
    <row r="815" spans="4:15" ht="15.75" customHeight="1" x14ac:dyDescent="0.15">
      <c r="D815" s="102"/>
      <c r="F815" s="76"/>
      <c r="G815" s="76"/>
      <c r="H815" s="76"/>
      <c r="I815" s="147"/>
      <c r="J815" s="148"/>
      <c r="K815" s="147"/>
      <c r="L815" s="148"/>
      <c r="M815" s="39"/>
      <c r="N815" s="39"/>
      <c r="O815" s="39"/>
    </row>
    <row r="816" spans="4:15" ht="15.75" customHeight="1" x14ac:dyDescent="0.15">
      <c r="D816" s="102"/>
      <c r="F816" s="76"/>
      <c r="G816" s="76"/>
      <c r="H816" s="76"/>
      <c r="I816" s="147"/>
      <c r="J816" s="148"/>
      <c r="K816" s="147"/>
      <c r="L816" s="148"/>
      <c r="M816" s="39"/>
      <c r="N816" s="39"/>
      <c r="O816" s="39"/>
    </row>
    <row r="817" spans="4:15" ht="15.75" customHeight="1" x14ac:dyDescent="0.15">
      <c r="D817" s="102"/>
      <c r="F817" s="76"/>
      <c r="G817" s="76"/>
      <c r="H817" s="76"/>
      <c r="I817" s="147"/>
      <c r="J817" s="148"/>
      <c r="K817" s="147"/>
      <c r="L817" s="148"/>
      <c r="M817" s="39"/>
      <c r="N817" s="39"/>
      <c r="O817" s="39"/>
    </row>
    <row r="818" spans="4:15" ht="15.75" customHeight="1" x14ac:dyDescent="0.15">
      <c r="D818" s="102"/>
      <c r="F818" s="76"/>
      <c r="G818" s="76"/>
      <c r="H818" s="76"/>
      <c r="I818" s="147"/>
      <c r="J818" s="148"/>
      <c r="K818" s="147"/>
      <c r="L818" s="148"/>
      <c r="M818" s="39"/>
      <c r="N818" s="39"/>
      <c r="O818" s="39"/>
    </row>
    <row r="819" spans="4:15" ht="15.75" customHeight="1" x14ac:dyDescent="0.15">
      <c r="D819" s="102"/>
      <c r="F819" s="76"/>
      <c r="G819" s="76"/>
      <c r="H819" s="76"/>
      <c r="I819" s="147"/>
      <c r="J819" s="148"/>
      <c r="K819" s="147"/>
      <c r="L819" s="148"/>
      <c r="M819" s="39"/>
      <c r="N819" s="39"/>
      <c r="O819" s="39"/>
    </row>
    <row r="820" spans="4:15" ht="15.75" customHeight="1" x14ac:dyDescent="0.15">
      <c r="D820" s="102"/>
      <c r="F820" s="76"/>
      <c r="G820" s="76"/>
      <c r="H820" s="76"/>
      <c r="I820" s="147"/>
      <c r="J820" s="148"/>
      <c r="K820" s="147"/>
      <c r="L820" s="148"/>
      <c r="M820" s="39"/>
      <c r="N820" s="39"/>
      <c r="O820" s="39"/>
    </row>
    <row r="821" spans="4:15" ht="15.75" customHeight="1" x14ac:dyDescent="0.15">
      <c r="D821" s="102"/>
      <c r="F821" s="76"/>
      <c r="G821" s="76"/>
      <c r="H821" s="76"/>
      <c r="I821" s="147"/>
      <c r="J821" s="148"/>
      <c r="K821" s="147"/>
      <c r="L821" s="148"/>
      <c r="M821" s="39"/>
      <c r="N821" s="39"/>
      <c r="O821" s="39"/>
    </row>
    <row r="822" spans="4:15" ht="15.75" customHeight="1" x14ac:dyDescent="0.15">
      <c r="D822" s="102"/>
      <c r="F822" s="76"/>
      <c r="G822" s="76"/>
      <c r="H822" s="76"/>
      <c r="I822" s="147"/>
      <c r="J822" s="148"/>
      <c r="K822" s="147"/>
      <c r="L822" s="148"/>
      <c r="M822" s="39"/>
      <c r="N822" s="39"/>
      <c r="O822" s="39"/>
    </row>
    <row r="823" spans="4:15" ht="15.75" customHeight="1" x14ac:dyDescent="0.15">
      <c r="D823" s="102"/>
      <c r="F823" s="76"/>
      <c r="G823" s="76"/>
      <c r="H823" s="76"/>
      <c r="I823" s="147"/>
      <c r="J823" s="148"/>
      <c r="K823" s="147"/>
      <c r="L823" s="148"/>
      <c r="M823" s="39"/>
      <c r="N823" s="39"/>
      <c r="O823" s="39"/>
    </row>
    <row r="824" spans="4:15" ht="15.75" customHeight="1" x14ac:dyDescent="0.15">
      <c r="D824" s="102"/>
      <c r="F824" s="76"/>
      <c r="G824" s="76"/>
      <c r="H824" s="76"/>
      <c r="I824" s="147"/>
      <c r="J824" s="148"/>
      <c r="K824" s="147"/>
      <c r="L824" s="148"/>
      <c r="M824" s="39"/>
      <c r="N824" s="39"/>
      <c r="O824" s="39"/>
    </row>
    <row r="825" spans="4:15" ht="15.75" customHeight="1" x14ac:dyDescent="0.15">
      <c r="D825" s="102"/>
      <c r="F825" s="76"/>
      <c r="G825" s="76"/>
      <c r="H825" s="76"/>
      <c r="I825" s="147"/>
      <c r="J825" s="148"/>
      <c r="K825" s="147"/>
      <c r="L825" s="148"/>
      <c r="M825" s="39"/>
      <c r="N825" s="39"/>
      <c r="O825" s="39"/>
    </row>
    <row r="826" spans="4:15" ht="15.75" customHeight="1" x14ac:dyDescent="0.15">
      <c r="D826" s="102"/>
      <c r="F826" s="76"/>
      <c r="G826" s="76"/>
      <c r="H826" s="76"/>
      <c r="I826" s="147"/>
      <c r="J826" s="148"/>
      <c r="K826" s="147"/>
      <c r="L826" s="148"/>
      <c r="M826" s="39"/>
      <c r="N826" s="39"/>
      <c r="O826" s="39"/>
    </row>
    <row r="827" spans="4:15" ht="15.75" customHeight="1" x14ac:dyDescent="0.15">
      <c r="D827" s="102"/>
      <c r="F827" s="76"/>
      <c r="G827" s="76"/>
      <c r="H827" s="76"/>
      <c r="I827" s="147"/>
      <c r="J827" s="148"/>
      <c r="K827" s="147"/>
      <c r="L827" s="148"/>
      <c r="M827" s="39"/>
      <c r="N827" s="39"/>
      <c r="O827" s="39"/>
    </row>
    <row r="828" spans="4:15" ht="15.75" customHeight="1" x14ac:dyDescent="0.15">
      <c r="D828" s="102"/>
      <c r="F828" s="76"/>
      <c r="G828" s="76"/>
      <c r="H828" s="76"/>
      <c r="I828" s="147"/>
      <c r="J828" s="148"/>
      <c r="K828" s="147"/>
      <c r="L828" s="148"/>
      <c r="M828" s="39"/>
      <c r="N828" s="39"/>
      <c r="O828" s="39"/>
    </row>
    <row r="829" spans="4:15" ht="15.75" customHeight="1" x14ac:dyDescent="0.15">
      <c r="D829" s="102"/>
      <c r="F829" s="76"/>
      <c r="G829" s="76"/>
      <c r="H829" s="76"/>
      <c r="I829" s="147"/>
      <c r="J829" s="148"/>
      <c r="K829" s="147"/>
      <c r="L829" s="148"/>
      <c r="M829" s="39"/>
      <c r="N829" s="39"/>
      <c r="O829" s="39"/>
    </row>
    <row r="830" spans="4:15" ht="15.75" customHeight="1" x14ac:dyDescent="0.15">
      <c r="D830" s="102"/>
      <c r="F830" s="76"/>
      <c r="G830" s="76"/>
      <c r="H830" s="76"/>
      <c r="I830" s="147"/>
      <c r="J830" s="148"/>
      <c r="K830" s="147"/>
      <c r="L830" s="148"/>
      <c r="M830" s="39"/>
      <c r="N830" s="39"/>
      <c r="O830" s="39"/>
    </row>
    <row r="831" spans="4:15" ht="15.75" customHeight="1" x14ac:dyDescent="0.15">
      <c r="D831" s="102"/>
      <c r="F831" s="76"/>
      <c r="G831" s="76"/>
      <c r="H831" s="76"/>
      <c r="I831" s="147"/>
      <c r="J831" s="148"/>
      <c r="K831" s="147"/>
      <c r="L831" s="148"/>
      <c r="M831" s="39"/>
      <c r="N831" s="39"/>
      <c r="O831" s="39"/>
    </row>
    <row r="832" spans="4:15" ht="15.75" customHeight="1" x14ac:dyDescent="0.15">
      <c r="D832" s="102"/>
      <c r="F832" s="76"/>
      <c r="G832" s="76"/>
      <c r="H832" s="76"/>
      <c r="I832" s="147"/>
      <c r="J832" s="148"/>
      <c r="K832" s="147"/>
      <c r="L832" s="148"/>
      <c r="M832" s="39"/>
      <c r="N832" s="39"/>
      <c r="O832" s="39"/>
    </row>
    <row r="833" spans="4:15" ht="15.75" customHeight="1" x14ac:dyDescent="0.15">
      <c r="D833" s="102"/>
      <c r="F833" s="76"/>
      <c r="G833" s="76"/>
      <c r="H833" s="76"/>
      <c r="I833" s="147"/>
      <c r="J833" s="148"/>
      <c r="K833" s="147"/>
      <c r="L833" s="148"/>
      <c r="M833" s="39"/>
      <c r="N833" s="39"/>
      <c r="O833" s="39"/>
    </row>
    <row r="834" spans="4:15" ht="15.75" customHeight="1" x14ac:dyDescent="0.15">
      <c r="D834" s="102"/>
      <c r="F834" s="76"/>
      <c r="G834" s="76"/>
      <c r="H834" s="76"/>
      <c r="I834" s="147"/>
      <c r="J834" s="148"/>
      <c r="K834" s="147"/>
      <c r="L834" s="148"/>
      <c r="M834" s="39"/>
      <c r="N834" s="39"/>
      <c r="O834" s="39"/>
    </row>
    <row r="835" spans="4:15" ht="15.75" customHeight="1" x14ac:dyDescent="0.15">
      <c r="D835" s="102"/>
      <c r="F835" s="76"/>
      <c r="G835" s="76"/>
      <c r="H835" s="76"/>
      <c r="I835" s="147"/>
      <c r="J835" s="148"/>
      <c r="K835" s="147"/>
      <c r="L835" s="148"/>
      <c r="M835" s="39"/>
      <c r="N835" s="39"/>
      <c r="O835" s="39"/>
    </row>
    <row r="836" spans="4:15" ht="15.75" customHeight="1" x14ac:dyDescent="0.15">
      <c r="D836" s="102"/>
      <c r="F836" s="76"/>
      <c r="G836" s="76"/>
      <c r="H836" s="76"/>
      <c r="I836" s="147"/>
      <c r="J836" s="148"/>
      <c r="K836" s="147"/>
      <c r="L836" s="148"/>
      <c r="M836" s="39"/>
      <c r="N836" s="39"/>
      <c r="O836" s="39"/>
    </row>
    <row r="837" spans="4:15" ht="15.75" customHeight="1" x14ac:dyDescent="0.15">
      <c r="D837" s="102"/>
      <c r="F837" s="76"/>
      <c r="G837" s="76"/>
      <c r="H837" s="76"/>
      <c r="I837" s="147"/>
      <c r="J837" s="148"/>
      <c r="K837" s="147"/>
      <c r="L837" s="148"/>
      <c r="M837" s="39"/>
      <c r="N837" s="39"/>
      <c r="O837" s="39"/>
    </row>
    <row r="838" spans="4:15" ht="15.75" customHeight="1" x14ac:dyDescent="0.15">
      <c r="D838" s="102"/>
      <c r="F838" s="76"/>
      <c r="G838" s="76"/>
      <c r="H838" s="76"/>
      <c r="I838" s="147"/>
      <c r="J838" s="148"/>
      <c r="K838" s="147"/>
      <c r="L838" s="148"/>
      <c r="M838" s="39"/>
      <c r="N838" s="39"/>
      <c r="O838" s="39"/>
    </row>
    <row r="839" spans="4:15" ht="15.75" customHeight="1" x14ac:dyDescent="0.15">
      <c r="D839" s="102"/>
      <c r="F839" s="76"/>
      <c r="G839" s="76"/>
      <c r="H839" s="76"/>
      <c r="I839" s="147"/>
      <c r="J839" s="148"/>
      <c r="K839" s="147"/>
      <c r="L839" s="148"/>
      <c r="M839" s="39"/>
      <c r="N839" s="39"/>
      <c r="O839" s="39"/>
    </row>
    <row r="840" spans="4:15" ht="15.75" customHeight="1" x14ac:dyDescent="0.15">
      <c r="D840" s="102"/>
      <c r="F840" s="76"/>
      <c r="G840" s="76"/>
      <c r="H840" s="76"/>
      <c r="I840" s="147"/>
      <c r="J840" s="148"/>
      <c r="K840" s="147"/>
      <c r="L840" s="148"/>
      <c r="M840" s="39"/>
      <c r="N840" s="39"/>
      <c r="O840" s="39"/>
    </row>
    <row r="841" spans="4:15" ht="15.75" customHeight="1" x14ac:dyDescent="0.15">
      <c r="D841" s="102"/>
      <c r="F841" s="76"/>
      <c r="G841" s="76"/>
      <c r="H841" s="76"/>
      <c r="I841" s="147"/>
      <c r="J841" s="148"/>
      <c r="K841" s="147"/>
      <c r="L841" s="148"/>
      <c r="M841" s="39"/>
      <c r="N841" s="39"/>
      <c r="O841" s="39"/>
    </row>
    <row r="842" spans="4:15" ht="15.75" customHeight="1" x14ac:dyDescent="0.15">
      <c r="D842" s="102"/>
      <c r="F842" s="76"/>
      <c r="G842" s="76"/>
      <c r="H842" s="76"/>
      <c r="I842" s="147"/>
      <c r="J842" s="148"/>
      <c r="K842" s="147"/>
      <c r="L842" s="148"/>
      <c r="M842" s="39"/>
      <c r="N842" s="39"/>
      <c r="O842" s="39"/>
    </row>
    <row r="843" spans="4:15" ht="15.75" customHeight="1" x14ac:dyDescent="0.15">
      <c r="D843" s="102"/>
      <c r="F843" s="76"/>
      <c r="G843" s="76"/>
      <c r="H843" s="76"/>
      <c r="I843" s="147"/>
      <c r="J843" s="148"/>
      <c r="K843" s="147"/>
      <c r="L843" s="148"/>
      <c r="M843" s="39"/>
      <c r="N843" s="39"/>
      <c r="O843" s="39"/>
    </row>
    <row r="844" spans="4:15" ht="15.75" customHeight="1" x14ac:dyDescent="0.15">
      <c r="D844" s="102"/>
      <c r="F844" s="76"/>
      <c r="G844" s="76"/>
      <c r="H844" s="76"/>
      <c r="I844" s="147"/>
      <c r="J844" s="148"/>
      <c r="K844" s="147"/>
      <c r="L844" s="148"/>
      <c r="M844" s="39"/>
      <c r="N844" s="39"/>
      <c r="O844" s="39"/>
    </row>
    <row r="845" spans="4:15" ht="15.75" customHeight="1" x14ac:dyDescent="0.15">
      <c r="D845" s="102"/>
      <c r="F845" s="76"/>
      <c r="G845" s="76"/>
      <c r="H845" s="76"/>
      <c r="I845" s="147"/>
      <c r="J845" s="148"/>
      <c r="K845" s="147"/>
      <c r="L845" s="148"/>
      <c r="M845" s="39"/>
      <c r="N845" s="39"/>
      <c r="O845" s="39"/>
    </row>
    <row r="846" spans="4:15" ht="15.75" customHeight="1" x14ac:dyDescent="0.15">
      <c r="D846" s="102"/>
      <c r="F846" s="76"/>
      <c r="G846" s="76"/>
      <c r="H846" s="76"/>
      <c r="I846" s="147"/>
      <c r="J846" s="148"/>
      <c r="K846" s="147"/>
      <c r="L846" s="148"/>
      <c r="M846" s="39"/>
      <c r="N846" s="39"/>
      <c r="O846" s="39"/>
    </row>
    <row r="847" spans="4:15" ht="15.75" customHeight="1" x14ac:dyDescent="0.15">
      <c r="D847" s="102"/>
      <c r="F847" s="76"/>
      <c r="G847" s="76"/>
      <c r="H847" s="76"/>
      <c r="I847" s="147"/>
      <c r="J847" s="148"/>
      <c r="K847" s="147"/>
      <c r="L847" s="148"/>
      <c r="M847" s="39"/>
      <c r="N847" s="39"/>
      <c r="O847" s="39"/>
    </row>
    <row r="848" spans="4:15" ht="15.75" customHeight="1" x14ac:dyDescent="0.15">
      <c r="D848" s="102"/>
      <c r="F848" s="76"/>
      <c r="G848" s="76"/>
      <c r="H848" s="76"/>
      <c r="I848" s="147"/>
      <c r="J848" s="148"/>
      <c r="K848" s="147"/>
      <c r="L848" s="148"/>
      <c r="M848" s="39"/>
      <c r="N848" s="39"/>
      <c r="O848" s="39"/>
    </row>
    <row r="849" spans="4:15" ht="15.75" customHeight="1" x14ac:dyDescent="0.15">
      <c r="D849" s="102"/>
      <c r="F849" s="76"/>
      <c r="G849" s="76"/>
      <c r="H849" s="76"/>
      <c r="I849" s="147"/>
      <c r="J849" s="148"/>
      <c r="K849" s="147"/>
      <c r="L849" s="148"/>
      <c r="M849" s="39"/>
      <c r="N849" s="39"/>
      <c r="O849" s="39"/>
    </row>
    <row r="850" spans="4:15" ht="15.75" customHeight="1" x14ac:dyDescent="0.15">
      <c r="D850" s="102"/>
      <c r="F850" s="76"/>
      <c r="G850" s="76"/>
      <c r="H850" s="76"/>
      <c r="I850" s="147"/>
      <c r="J850" s="148"/>
      <c r="K850" s="147"/>
      <c r="L850" s="148"/>
      <c r="M850" s="39"/>
      <c r="N850" s="39"/>
      <c r="O850" s="39"/>
    </row>
    <row r="851" spans="4:15" ht="15.75" customHeight="1" x14ac:dyDescent="0.15">
      <c r="D851" s="102"/>
      <c r="F851" s="76"/>
      <c r="G851" s="76"/>
      <c r="H851" s="76"/>
      <c r="I851" s="147"/>
      <c r="J851" s="148"/>
      <c r="K851" s="147"/>
      <c r="L851" s="148"/>
      <c r="M851" s="39"/>
      <c r="N851" s="39"/>
      <c r="O851" s="39"/>
    </row>
    <row r="852" spans="4:15" ht="15.75" customHeight="1" x14ac:dyDescent="0.15">
      <c r="D852" s="102"/>
      <c r="F852" s="76"/>
      <c r="G852" s="76"/>
      <c r="H852" s="76"/>
      <c r="I852" s="147"/>
      <c r="J852" s="148"/>
      <c r="K852" s="147"/>
      <c r="L852" s="148"/>
      <c r="M852" s="39"/>
      <c r="N852" s="39"/>
      <c r="O852" s="39"/>
    </row>
    <row r="853" spans="4:15" ht="15.75" customHeight="1" x14ac:dyDescent="0.15">
      <c r="D853" s="102"/>
      <c r="F853" s="76"/>
      <c r="G853" s="76"/>
      <c r="H853" s="76"/>
      <c r="I853" s="147"/>
      <c r="J853" s="148"/>
      <c r="K853" s="147"/>
      <c r="L853" s="148"/>
      <c r="M853" s="39"/>
      <c r="N853" s="39"/>
      <c r="O853" s="39"/>
    </row>
    <row r="854" spans="4:15" ht="15.75" customHeight="1" x14ac:dyDescent="0.15">
      <c r="D854" s="102"/>
      <c r="F854" s="76"/>
      <c r="G854" s="76"/>
      <c r="H854" s="76"/>
      <c r="I854" s="147"/>
      <c r="J854" s="148"/>
      <c r="K854" s="147"/>
      <c r="L854" s="148"/>
      <c r="M854" s="39"/>
      <c r="N854" s="39"/>
      <c r="O854" s="39"/>
    </row>
    <row r="855" spans="4:15" ht="15.75" customHeight="1" x14ac:dyDescent="0.15">
      <c r="D855" s="102"/>
      <c r="F855" s="76"/>
      <c r="G855" s="76"/>
      <c r="H855" s="76"/>
      <c r="I855" s="147"/>
      <c r="J855" s="148"/>
      <c r="K855" s="147"/>
      <c r="L855" s="148"/>
      <c r="M855" s="39"/>
      <c r="N855" s="39"/>
      <c r="O855" s="39"/>
    </row>
    <row r="856" spans="4:15" ht="15.75" customHeight="1" x14ac:dyDescent="0.15">
      <c r="D856" s="102"/>
      <c r="F856" s="76"/>
      <c r="G856" s="76"/>
      <c r="H856" s="76"/>
      <c r="I856" s="147"/>
      <c r="J856" s="148"/>
      <c r="K856" s="147"/>
      <c r="L856" s="148"/>
      <c r="M856" s="39"/>
      <c r="N856" s="39"/>
      <c r="O856" s="39"/>
    </row>
    <row r="857" spans="4:15" ht="15.75" customHeight="1" x14ac:dyDescent="0.15">
      <c r="D857" s="102"/>
      <c r="F857" s="76"/>
      <c r="G857" s="76"/>
      <c r="H857" s="76"/>
      <c r="I857" s="147"/>
      <c r="J857" s="148"/>
      <c r="K857" s="147"/>
      <c r="L857" s="148"/>
      <c r="M857" s="39"/>
      <c r="N857" s="39"/>
      <c r="O857" s="39"/>
    </row>
    <row r="858" spans="4:15" ht="15.75" customHeight="1" x14ac:dyDescent="0.15">
      <c r="D858" s="102"/>
      <c r="F858" s="76"/>
      <c r="G858" s="76"/>
      <c r="H858" s="76"/>
      <c r="I858" s="147"/>
      <c r="J858" s="148"/>
      <c r="K858" s="147"/>
      <c r="L858" s="148"/>
      <c r="M858" s="39"/>
      <c r="N858" s="39"/>
      <c r="O858" s="39"/>
    </row>
    <row r="859" spans="4:15" ht="15.75" customHeight="1" x14ac:dyDescent="0.15">
      <c r="D859" s="102"/>
      <c r="F859" s="76"/>
      <c r="G859" s="76"/>
      <c r="H859" s="76"/>
      <c r="I859" s="147"/>
      <c r="J859" s="148"/>
      <c r="K859" s="147"/>
      <c r="L859" s="148"/>
      <c r="M859" s="39"/>
      <c r="N859" s="39"/>
      <c r="O859" s="39"/>
    </row>
    <row r="860" spans="4:15" ht="15.75" customHeight="1" x14ac:dyDescent="0.15">
      <c r="D860" s="102"/>
      <c r="F860" s="76"/>
      <c r="G860" s="76"/>
      <c r="H860" s="76"/>
      <c r="I860" s="147"/>
      <c r="J860" s="148"/>
      <c r="K860" s="147"/>
      <c r="L860" s="148"/>
      <c r="M860" s="39"/>
      <c r="N860" s="39"/>
      <c r="O860" s="39"/>
    </row>
    <row r="861" spans="4:15" ht="15.75" customHeight="1" x14ac:dyDescent="0.15">
      <c r="D861" s="102"/>
      <c r="F861" s="76"/>
      <c r="G861" s="76"/>
      <c r="H861" s="76"/>
      <c r="I861" s="147"/>
      <c r="J861" s="148"/>
      <c r="K861" s="147"/>
      <c r="L861" s="148"/>
      <c r="M861" s="39"/>
      <c r="N861" s="39"/>
      <c r="O861" s="39"/>
    </row>
    <row r="862" spans="4:15" ht="15.75" customHeight="1" x14ac:dyDescent="0.15">
      <c r="D862" s="102"/>
      <c r="F862" s="76"/>
      <c r="G862" s="76"/>
      <c r="H862" s="76"/>
      <c r="I862" s="147"/>
      <c r="J862" s="148"/>
      <c r="K862" s="147"/>
      <c r="L862" s="148"/>
      <c r="M862" s="39"/>
      <c r="N862" s="39"/>
      <c r="O862" s="39"/>
    </row>
    <row r="863" spans="4:15" ht="15.75" customHeight="1" x14ac:dyDescent="0.15">
      <c r="D863" s="102"/>
      <c r="F863" s="76"/>
      <c r="G863" s="76"/>
      <c r="H863" s="76"/>
      <c r="I863" s="147"/>
      <c r="J863" s="148"/>
      <c r="K863" s="147"/>
      <c r="L863" s="148"/>
      <c r="M863" s="39"/>
      <c r="N863" s="39"/>
      <c r="O863" s="39"/>
    </row>
    <row r="864" spans="4:15" ht="15.75" customHeight="1" x14ac:dyDescent="0.15">
      <c r="D864" s="102"/>
      <c r="F864" s="76"/>
      <c r="G864" s="76"/>
      <c r="H864" s="76"/>
      <c r="I864" s="147"/>
      <c r="J864" s="148"/>
      <c r="K864" s="147"/>
      <c r="L864" s="148"/>
      <c r="M864" s="39"/>
      <c r="N864" s="39"/>
      <c r="O864" s="39"/>
    </row>
    <row r="865" spans="4:15" ht="15.75" customHeight="1" x14ac:dyDescent="0.15">
      <c r="D865" s="102"/>
      <c r="F865" s="76"/>
      <c r="G865" s="76"/>
      <c r="H865" s="76"/>
      <c r="I865" s="147"/>
      <c r="J865" s="148"/>
      <c r="K865" s="147"/>
      <c r="L865" s="148"/>
      <c r="M865" s="39"/>
      <c r="N865" s="39"/>
      <c r="O865" s="39"/>
    </row>
    <row r="866" spans="4:15" ht="15.75" customHeight="1" x14ac:dyDescent="0.15">
      <c r="D866" s="102"/>
      <c r="F866" s="76"/>
      <c r="G866" s="76"/>
      <c r="H866" s="76"/>
      <c r="I866" s="147"/>
      <c r="J866" s="148"/>
      <c r="K866" s="147"/>
      <c r="L866" s="148"/>
      <c r="M866" s="39"/>
      <c r="N866" s="39"/>
      <c r="O866" s="39"/>
    </row>
    <row r="867" spans="4:15" ht="15.75" customHeight="1" x14ac:dyDescent="0.15">
      <c r="D867" s="102"/>
      <c r="F867" s="76"/>
      <c r="G867" s="76"/>
      <c r="H867" s="76"/>
      <c r="I867" s="147"/>
      <c r="J867" s="148"/>
      <c r="K867" s="147"/>
      <c r="L867" s="148"/>
      <c r="M867" s="39"/>
      <c r="N867" s="39"/>
      <c r="O867" s="39"/>
    </row>
    <row r="868" spans="4:15" ht="15.75" customHeight="1" x14ac:dyDescent="0.15">
      <c r="D868" s="102"/>
      <c r="F868" s="76"/>
      <c r="G868" s="76"/>
      <c r="H868" s="76"/>
      <c r="I868" s="147"/>
      <c r="J868" s="148"/>
      <c r="K868" s="147"/>
      <c r="L868" s="148"/>
      <c r="M868" s="39"/>
      <c r="N868" s="39"/>
      <c r="O868" s="39"/>
    </row>
    <row r="869" spans="4:15" ht="15.75" customHeight="1" x14ac:dyDescent="0.15">
      <c r="D869" s="102"/>
      <c r="F869" s="76"/>
      <c r="G869" s="76"/>
      <c r="H869" s="76"/>
      <c r="I869" s="147"/>
      <c r="J869" s="148"/>
      <c r="K869" s="147"/>
      <c r="L869" s="148"/>
      <c r="M869" s="39"/>
      <c r="N869" s="39"/>
      <c r="O869" s="39"/>
    </row>
    <row r="870" spans="4:15" ht="15.75" customHeight="1" x14ac:dyDescent="0.15">
      <c r="D870" s="102"/>
      <c r="F870" s="76"/>
      <c r="G870" s="76"/>
      <c r="H870" s="76"/>
      <c r="I870" s="147"/>
      <c r="J870" s="148"/>
      <c r="K870" s="147"/>
      <c r="L870" s="148"/>
      <c r="M870" s="39"/>
      <c r="N870" s="39"/>
      <c r="O870" s="39"/>
    </row>
    <row r="871" spans="4:15" ht="15.75" customHeight="1" x14ac:dyDescent="0.15">
      <c r="D871" s="102"/>
      <c r="F871" s="76"/>
      <c r="G871" s="76"/>
      <c r="H871" s="76"/>
      <c r="I871" s="147"/>
      <c r="J871" s="148"/>
      <c r="K871" s="147"/>
      <c r="L871" s="148"/>
      <c r="M871" s="39"/>
      <c r="N871" s="39"/>
      <c r="O871" s="39"/>
    </row>
    <row r="872" spans="4:15" ht="15.75" customHeight="1" x14ac:dyDescent="0.15">
      <c r="D872" s="102"/>
      <c r="F872" s="76"/>
      <c r="G872" s="76"/>
      <c r="H872" s="76"/>
      <c r="I872" s="147"/>
      <c r="J872" s="148"/>
      <c r="K872" s="147"/>
      <c r="L872" s="148"/>
      <c r="M872" s="39"/>
      <c r="N872" s="39"/>
      <c r="O872" s="39"/>
    </row>
    <row r="873" spans="4:15" ht="15.75" customHeight="1" x14ac:dyDescent="0.15">
      <c r="D873" s="102"/>
      <c r="F873" s="76"/>
      <c r="G873" s="76"/>
      <c r="H873" s="76"/>
      <c r="I873" s="147"/>
      <c r="J873" s="148"/>
      <c r="K873" s="147"/>
      <c r="L873" s="148"/>
      <c r="M873" s="39"/>
      <c r="N873" s="39"/>
      <c r="O873" s="39"/>
    </row>
    <row r="874" spans="4:15" ht="15.75" customHeight="1" x14ac:dyDescent="0.15">
      <c r="D874" s="102"/>
      <c r="F874" s="76"/>
      <c r="G874" s="76"/>
      <c r="H874" s="76"/>
      <c r="I874" s="147"/>
      <c r="J874" s="148"/>
      <c r="K874" s="147"/>
      <c r="L874" s="148"/>
      <c r="M874" s="39"/>
      <c r="N874" s="39"/>
      <c r="O874" s="39"/>
    </row>
    <row r="875" spans="4:15" ht="15.75" customHeight="1" x14ac:dyDescent="0.15">
      <c r="D875" s="102"/>
      <c r="F875" s="76"/>
      <c r="G875" s="76"/>
      <c r="H875" s="76"/>
      <c r="I875" s="147"/>
      <c r="J875" s="148"/>
      <c r="K875" s="147"/>
      <c r="L875" s="148"/>
      <c r="M875" s="39"/>
      <c r="N875" s="39"/>
      <c r="O875" s="39"/>
    </row>
    <row r="876" spans="4:15" ht="15.75" customHeight="1" x14ac:dyDescent="0.15">
      <c r="D876" s="102"/>
      <c r="F876" s="76"/>
      <c r="G876" s="76"/>
      <c r="H876" s="76"/>
      <c r="I876" s="147"/>
      <c r="J876" s="148"/>
      <c r="K876" s="147"/>
      <c r="L876" s="148"/>
      <c r="M876" s="39"/>
      <c r="N876" s="39"/>
      <c r="O876" s="39"/>
    </row>
    <row r="877" spans="4:15" ht="15.75" customHeight="1" x14ac:dyDescent="0.15">
      <c r="D877" s="102"/>
      <c r="F877" s="76"/>
      <c r="G877" s="76"/>
      <c r="H877" s="76"/>
      <c r="I877" s="147"/>
      <c r="J877" s="148"/>
      <c r="K877" s="147"/>
      <c r="L877" s="148"/>
      <c r="M877" s="39"/>
      <c r="N877" s="39"/>
      <c r="O877" s="39"/>
    </row>
    <row r="878" spans="4:15" ht="15.75" customHeight="1" x14ac:dyDescent="0.15">
      <c r="D878" s="102"/>
      <c r="F878" s="76"/>
      <c r="G878" s="76"/>
      <c r="H878" s="76"/>
      <c r="I878" s="147"/>
      <c r="J878" s="148"/>
      <c r="K878" s="147"/>
      <c r="L878" s="148"/>
      <c r="M878" s="39"/>
      <c r="N878" s="39"/>
      <c r="O878" s="39"/>
    </row>
    <row r="879" spans="4:15" ht="15.75" customHeight="1" x14ac:dyDescent="0.15">
      <c r="D879" s="102"/>
      <c r="F879" s="76"/>
      <c r="G879" s="76"/>
      <c r="H879" s="76"/>
      <c r="I879" s="147"/>
      <c r="J879" s="148"/>
      <c r="K879" s="147"/>
      <c r="L879" s="148"/>
      <c r="M879" s="39"/>
      <c r="N879" s="39"/>
      <c r="O879" s="39"/>
    </row>
    <row r="880" spans="4:15" ht="15.75" customHeight="1" x14ac:dyDescent="0.15">
      <c r="D880" s="102"/>
      <c r="F880" s="76"/>
      <c r="G880" s="76"/>
      <c r="H880" s="76"/>
      <c r="I880" s="147"/>
      <c r="J880" s="148"/>
      <c r="K880" s="147"/>
      <c r="L880" s="148"/>
      <c r="M880" s="39"/>
      <c r="N880" s="39"/>
      <c r="O880" s="39"/>
    </row>
    <row r="881" spans="4:15" ht="15.75" customHeight="1" x14ac:dyDescent="0.15">
      <c r="D881" s="102"/>
      <c r="F881" s="76"/>
      <c r="G881" s="76"/>
      <c r="H881" s="76"/>
      <c r="I881" s="147"/>
      <c r="J881" s="148"/>
      <c r="K881" s="147"/>
      <c r="L881" s="148"/>
      <c r="M881" s="39"/>
      <c r="N881" s="39"/>
      <c r="O881" s="39"/>
    </row>
    <row r="882" spans="4:15" ht="15.75" customHeight="1" x14ac:dyDescent="0.15">
      <c r="D882" s="102"/>
      <c r="F882" s="76"/>
      <c r="G882" s="76"/>
      <c r="H882" s="76"/>
      <c r="I882" s="147"/>
      <c r="J882" s="148"/>
      <c r="K882" s="147"/>
      <c r="L882" s="148"/>
      <c r="M882" s="39"/>
      <c r="N882" s="39"/>
      <c r="O882" s="39"/>
    </row>
    <row r="883" spans="4:15" ht="15.75" customHeight="1" x14ac:dyDescent="0.15">
      <c r="D883" s="102"/>
      <c r="F883" s="76"/>
      <c r="G883" s="76"/>
      <c r="H883" s="76"/>
      <c r="I883" s="147"/>
      <c r="J883" s="148"/>
      <c r="K883" s="147"/>
      <c r="L883" s="148"/>
      <c r="M883" s="39"/>
      <c r="N883" s="39"/>
      <c r="O883" s="39"/>
    </row>
    <row r="884" spans="4:15" ht="15.75" customHeight="1" x14ac:dyDescent="0.15">
      <c r="D884" s="102"/>
      <c r="F884" s="76"/>
      <c r="G884" s="76"/>
      <c r="H884" s="76"/>
      <c r="I884" s="147"/>
      <c r="J884" s="148"/>
      <c r="K884" s="147"/>
      <c r="L884" s="148"/>
      <c r="M884" s="39"/>
      <c r="N884" s="39"/>
      <c r="O884" s="39"/>
    </row>
    <row r="885" spans="4:15" ht="15.75" customHeight="1" x14ac:dyDescent="0.15">
      <c r="D885" s="102"/>
      <c r="F885" s="76"/>
      <c r="G885" s="76"/>
      <c r="H885" s="76"/>
      <c r="I885" s="147"/>
      <c r="J885" s="148"/>
      <c r="K885" s="147"/>
      <c r="L885" s="148"/>
      <c r="M885" s="39"/>
      <c r="N885" s="39"/>
      <c r="O885" s="39"/>
    </row>
    <row r="886" spans="4:15" ht="15.75" customHeight="1" x14ac:dyDescent="0.15">
      <c r="D886" s="102"/>
      <c r="F886" s="76"/>
      <c r="G886" s="76"/>
      <c r="H886" s="76"/>
      <c r="I886" s="147"/>
      <c r="J886" s="148"/>
      <c r="K886" s="147"/>
      <c r="L886" s="148"/>
      <c r="M886" s="39"/>
      <c r="N886" s="39"/>
      <c r="O886" s="39"/>
    </row>
    <row r="887" spans="4:15" ht="15.75" customHeight="1" x14ac:dyDescent="0.15">
      <c r="D887" s="102"/>
      <c r="F887" s="76"/>
      <c r="G887" s="76"/>
      <c r="H887" s="76"/>
      <c r="I887" s="147"/>
      <c r="J887" s="148"/>
      <c r="K887" s="147"/>
      <c r="L887" s="148"/>
      <c r="M887" s="39"/>
      <c r="N887" s="39"/>
      <c r="O887" s="39"/>
    </row>
    <row r="888" spans="4:15" ht="15.75" customHeight="1" x14ac:dyDescent="0.15">
      <c r="D888" s="102"/>
      <c r="F888" s="76"/>
      <c r="G888" s="76"/>
      <c r="H888" s="76"/>
      <c r="I888" s="147"/>
      <c r="J888" s="148"/>
      <c r="K888" s="147"/>
      <c r="L888" s="148"/>
      <c r="M888" s="39"/>
      <c r="N888" s="39"/>
      <c r="O888" s="39"/>
    </row>
    <row r="889" spans="4:15" ht="15.75" customHeight="1" x14ac:dyDescent="0.15">
      <c r="D889" s="102"/>
      <c r="F889" s="76"/>
      <c r="G889" s="76"/>
      <c r="H889" s="76"/>
      <c r="I889" s="147"/>
      <c r="J889" s="148"/>
      <c r="K889" s="147"/>
      <c r="L889" s="148"/>
      <c r="M889" s="39"/>
      <c r="N889" s="39"/>
      <c r="O889" s="39"/>
    </row>
    <row r="890" spans="4:15" ht="15.75" customHeight="1" x14ac:dyDescent="0.15">
      <c r="D890" s="102"/>
      <c r="F890" s="76"/>
      <c r="G890" s="76"/>
      <c r="H890" s="76"/>
      <c r="I890" s="147"/>
      <c r="J890" s="148"/>
      <c r="K890" s="147"/>
      <c r="L890" s="148"/>
      <c r="M890" s="39"/>
      <c r="N890" s="39"/>
      <c r="O890" s="39"/>
    </row>
    <row r="891" spans="4:15" ht="15.75" customHeight="1" x14ac:dyDescent="0.15">
      <c r="D891" s="102"/>
      <c r="F891" s="76"/>
      <c r="G891" s="76"/>
      <c r="H891" s="76"/>
      <c r="I891" s="147"/>
      <c r="J891" s="148"/>
      <c r="K891" s="147"/>
      <c r="L891" s="148"/>
      <c r="M891" s="39"/>
      <c r="N891" s="39"/>
      <c r="O891" s="39"/>
    </row>
    <row r="892" spans="4:15" ht="15.75" customHeight="1" x14ac:dyDescent="0.15">
      <c r="D892" s="102"/>
      <c r="F892" s="76"/>
      <c r="G892" s="76"/>
      <c r="H892" s="76"/>
      <c r="I892" s="147"/>
      <c r="J892" s="148"/>
      <c r="K892" s="147"/>
      <c r="L892" s="148"/>
      <c r="M892" s="39"/>
      <c r="N892" s="39"/>
      <c r="O892" s="39"/>
    </row>
    <row r="893" spans="4:15" ht="15.75" customHeight="1" x14ac:dyDescent="0.15">
      <c r="D893" s="102"/>
      <c r="F893" s="76"/>
      <c r="G893" s="76"/>
      <c r="H893" s="76"/>
      <c r="I893" s="147"/>
      <c r="J893" s="148"/>
      <c r="K893" s="147"/>
      <c r="L893" s="148"/>
      <c r="M893" s="39"/>
      <c r="N893" s="39"/>
      <c r="O893" s="39"/>
    </row>
    <row r="894" spans="4:15" ht="15.75" customHeight="1" x14ac:dyDescent="0.15">
      <c r="D894" s="102"/>
      <c r="F894" s="76"/>
      <c r="G894" s="76"/>
      <c r="H894" s="76"/>
      <c r="I894" s="147"/>
      <c r="J894" s="148"/>
      <c r="K894" s="147"/>
      <c r="L894" s="148"/>
      <c r="M894" s="39"/>
      <c r="N894" s="39"/>
      <c r="O894" s="39"/>
    </row>
    <row r="895" spans="4:15" ht="15.75" customHeight="1" x14ac:dyDescent="0.15">
      <c r="D895" s="102"/>
      <c r="F895" s="76"/>
      <c r="G895" s="76"/>
      <c r="H895" s="76"/>
      <c r="I895" s="147"/>
      <c r="J895" s="148"/>
      <c r="K895" s="147"/>
      <c r="L895" s="148"/>
      <c r="M895" s="39"/>
      <c r="N895" s="39"/>
      <c r="O895" s="39"/>
    </row>
    <row r="896" spans="4:15" ht="15.75" customHeight="1" x14ac:dyDescent="0.15">
      <c r="D896" s="102"/>
      <c r="F896" s="76"/>
      <c r="G896" s="76"/>
      <c r="H896" s="76"/>
      <c r="I896" s="147"/>
      <c r="J896" s="148"/>
      <c r="K896" s="147"/>
      <c r="L896" s="148"/>
      <c r="M896" s="39"/>
      <c r="N896" s="39"/>
      <c r="O896" s="39"/>
    </row>
    <row r="897" spans="4:15" ht="15.75" customHeight="1" x14ac:dyDescent="0.15">
      <c r="D897" s="102"/>
      <c r="F897" s="76"/>
      <c r="G897" s="76"/>
      <c r="H897" s="76"/>
      <c r="I897" s="147"/>
      <c r="J897" s="148"/>
      <c r="K897" s="147"/>
      <c r="L897" s="148"/>
      <c r="M897" s="39"/>
      <c r="N897" s="39"/>
      <c r="O897" s="39"/>
    </row>
    <row r="898" spans="4:15" ht="15.75" customHeight="1" x14ac:dyDescent="0.15">
      <c r="D898" s="102"/>
      <c r="F898" s="76"/>
      <c r="G898" s="76"/>
      <c r="H898" s="76"/>
      <c r="I898" s="147"/>
      <c r="J898" s="148"/>
      <c r="K898" s="147"/>
      <c r="L898" s="148"/>
      <c r="M898" s="39"/>
      <c r="N898" s="39"/>
      <c r="O898" s="39"/>
    </row>
    <row r="899" spans="4:15" ht="15.75" customHeight="1" x14ac:dyDescent="0.15">
      <c r="D899" s="102"/>
      <c r="F899" s="76"/>
      <c r="G899" s="76"/>
      <c r="H899" s="76"/>
      <c r="I899" s="147"/>
      <c r="J899" s="148"/>
      <c r="K899" s="147"/>
      <c r="L899" s="148"/>
      <c r="M899" s="39"/>
      <c r="N899" s="39"/>
      <c r="O899" s="39"/>
    </row>
    <row r="900" spans="4:15" ht="15.75" customHeight="1" x14ac:dyDescent="0.15">
      <c r="D900" s="102"/>
      <c r="F900" s="76"/>
      <c r="G900" s="76"/>
      <c r="H900" s="76"/>
      <c r="I900" s="147"/>
      <c r="J900" s="148"/>
      <c r="K900" s="147"/>
      <c r="L900" s="148"/>
      <c r="M900" s="39"/>
      <c r="N900" s="39"/>
      <c r="O900" s="39"/>
    </row>
    <row r="901" spans="4:15" ht="15.75" customHeight="1" x14ac:dyDescent="0.15">
      <c r="D901" s="102"/>
      <c r="F901" s="76"/>
      <c r="G901" s="76"/>
      <c r="H901" s="76"/>
      <c r="I901" s="147"/>
      <c r="J901" s="148"/>
      <c r="K901" s="147"/>
      <c r="L901" s="148"/>
      <c r="M901" s="39"/>
      <c r="N901" s="39"/>
      <c r="O901" s="39"/>
    </row>
    <row r="902" spans="4:15" ht="15.75" customHeight="1" x14ac:dyDescent="0.15">
      <c r="D902" s="102"/>
      <c r="F902" s="76"/>
      <c r="G902" s="76"/>
      <c r="H902" s="76"/>
      <c r="I902" s="147"/>
      <c r="J902" s="148"/>
      <c r="K902" s="147"/>
      <c r="L902" s="148"/>
      <c r="M902" s="39"/>
      <c r="N902" s="39"/>
      <c r="O902" s="39"/>
    </row>
    <row r="903" spans="4:15" ht="15.75" customHeight="1" x14ac:dyDescent="0.15">
      <c r="D903" s="102"/>
      <c r="F903" s="76"/>
      <c r="G903" s="76"/>
      <c r="H903" s="76"/>
      <c r="I903" s="147"/>
      <c r="J903" s="148"/>
      <c r="K903" s="147"/>
      <c r="L903" s="148"/>
      <c r="M903" s="39"/>
      <c r="N903" s="39"/>
      <c r="O903" s="39"/>
    </row>
    <row r="904" spans="4:15" ht="15.75" customHeight="1" x14ac:dyDescent="0.15">
      <c r="D904" s="102"/>
      <c r="F904" s="76"/>
      <c r="G904" s="76"/>
      <c r="H904" s="76"/>
      <c r="I904" s="147"/>
      <c r="J904" s="148"/>
      <c r="K904" s="147"/>
      <c r="L904" s="148"/>
      <c r="M904" s="39"/>
      <c r="N904" s="39"/>
      <c r="O904" s="39"/>
    </row>
    <row r="905" spans="4:15" ht="15.75" customHeight="1" x14ac:dyDescent="0.15">
      <c r="D905" s="102"/>
      <c r="F905" s="76"/>
      <c r="G905" s="76"/>
      <c r="H905" s="76"/>
      <c r="I905" s="147"/>
      <c r="J905" s="148"/>
      <c r="K905" s="147"/>
      <c r="L905" s="148"/>
      <c r="M905" s="39"/>
      <c r="N905" s="39"/>
      <c r="O905" s="39"/>
    </row>
    <row r="906" spans="4:15" ht="15.75" customHeight="1" x14ac:dyDescent="0.15">
      <c r="D906" s="102"/>
      <c r="F906" s="76"/>
      <c r="G906" s="76"/>
      <c r="H906" s="76"/>
      <c r="I906" s="147"/>
      <c r="J906" s="148"/>
      <c r="K906" s="147"/>
      <c r="L906" s="148"/>
      <c r="M906" s="39"/>
      <c r="N906" s="39"/>
      <c r="O906" s="39"/>
    </row>
    <row r="907" spans="4:15" ht="15.75" customHeight="1" x14ac:dyDescent="0.15">
      <c r="D907" s="102"/>
      <c r="F907" s="76"/>
      <c r="G907" s="76"/>
      <c r="H907" s="76"/>
      <c r="I907" s="147"/>
      <c r="J907" s="148"/>
      <c r="K907" s="147"/>
      <c r="L907" s="148"/>
      <c r="M907" s="39"/>
      <c r="N907" s="39"/>
      <c r="O907" s="39"/>
    </row>
    <row r="908" spans="4:15" ht="15.75" customHeight="1" x14ac:dyDescent="0.15">
      <c r="D908" s="102"/>
      <c r="F908" s="76"/>
      <c r="G908" s="76"/>
      <c r="H908" s="76"/>
      <c r="I908" s="147"/>
      <c r="J908" s="148"/>
      <c r="K908" s="147"/>
      <c r="L908" s="148"/>
      <c r="M908" s="39"/>
      <c r="N908" s="39"/>
      <c r="O908" s="39"/>
    </row>
    <row r="909" spans="4:15" ht="15.75" customHeight="1" x14ac:dyDescent="0.15">
      <c r="D909" s="102"/>
      <c r="F909" s="76"/>
      <c r="G909" s="76"/>
      <c r="H909" s="76"/>
      <c r="I909" s="147"/>
      <c r="J909" s="148"/>
      <c r="K909" s="147"/>
      <c r="L909" s="148"/>
      <c r="M909" s="39"/>
      <c r="N909" s="39"/>
      <c r="O909" s="39"/>
    </row>
    <row r="910" spans="4:15" ht="15.75" customHeight="1" x14ac:dyDescent="0.15">
      <c r="D910" s="102"/>
      <c r="F910" s="76"/>
      <c r="G910" s="76"/>
      <c r="H910" s="76"/>
      <c r="I910" s="147"/>
      <c r="J910" s="148"/>
      <c r="K910" s="147"/>
      <c r="L910" s="148"/>
      <c r="M910" s="39"/>
      <c r="N910" s="39"/>
      <c r="O910" s="39"/>
    </row>
    <row r="911" spans="4:15" ht="15.75" customHeight="1" x14ac:dyDescent="0.15">
      <c r="D911" s="102"/>
      <c r="F911" s="76"/>
      <c r="G911" s="76"/>
      <c r="H911" s="76"/>
      <c r="I911" s="147"/>
      <c r="J911" s="148"/>
      <c r="K911" s="147"/>
      <c r="L911" s="148"/>
      <c r="M911" s="39"/>
      <c r="N911" s="39"/>
      <c r="O911" s="39"/>
    </row>
    <row r="912" spans="4:15" ht="15.75" customHeight="1" x14ac:dyDescent="0.15">
      <c r="D912" s="102"/>
      <c r="F912" s="76"/>
      <c r="G912" s="76"/>
      <c r="H912" s="76"/>
      <c r="I912" s="147"/>
      <c r="J912" s="148"/>
      <c r="K912" s="147"/>
      <c r="L912" s="148"/>
      <c r="M912" s="39"/>
      <c r="N912" s="39"/>
      <c r="O912" s="39"/>
    </row>
    <row r="913" spans="4:15" ht="15.75" customHeight="1" x14ac:dyDescent="0.15">
      <c r="D913" s="102"/>
      <c r="F913" s="76"/>
      <c r="G913" s="76"/>
      <c r="H913" s="76"/>
      <c r="I913" s="147"/>
      <c r="J913" s="148"/>
      <c r="K913" s="147"/>
      <c r="L913" s="148"/>
      <c r="M913" s="39"/>
      <c r="N913" s="39"/>
      <c r="O913" s="39"/>
    </row>
    <row r="914" spans="4:15" ht="15.75" customHeight="1" x14ac:dyDescent="0.15">
      <c r="D914" s="102"/>
      <c r="F914" s="76"/>
      <c r="G914" s="76"/>
      <c r="H914" s="76"/>
      <c r="I914" s="147"/>
      <c r="J914" s="148"/>
      <c r="K914" s="147"/>
      <c r="L914" s="148"/>
      <c r="M914" s="39"/>
      <c r="N914" s="39"/>
      <c r="O914" s="39"/>
    </row>
    <row r="915" spans="4:15" ht="15.75" customHeight="1" x14ac:dyDescent="0.15">
      <c r="D915" s="102"/>
      <c r="F915" s="76"/>
      <c r="G915" s="76"/>
      <c r="H915" s="76"/>
      <c r="I915" s="147"/>
      <c r="J915" s="148"/>
      <c r="K915" s="147"/>
      <c r="L915" s="148"/>
      <c r="M915" s="39"/>
      <c r="N915" s="39"/>
      <c r="O915" s="39"/>
    </row>
    <row r="916" spans="4:15" ht="15.75" customHeight="1" x14ac:dyDescent="0.15">
      <c r="D916" s="102"/>
      <c r="F916" s="76"/>
      <c r="G916" s="76"/>
      <c r="H916" s="76"/>
      <c r="I916" s="147"/>
      <c r="J916" s="148"/>
      <c r="K916" s="147"/>
      <c r="L916" s="148"/>
      <c r="M916" s="39"/>
      <c r="N916" s="39"/>
      <c r="O916" s="39"/>
    </row>
    <row r="917" spans="4:15" ht="15.75" customHeight="1" x14ac:dyDescent="0.15">
      <c r="D917" s="102"/>
      <c r="F917" s="76"/>
      <c r="G917" s="76"/>
      <c r="H917" s="76"/>
      <c r="I917" s="147"/>
      <c r="J917" s="148"/>
      <c r="K917" s="147"/>
      <c r="L917" s="148"/>
      <c r="M917" s="39"/>
      <c r="N917" s="39"/>
      <c r="O917" s="39"/>
    </row>
    <row r="918" spans="4:15" ht="15.75" customHeight="1" x14ac:dyDescent="0.15">
      <c r="D918" s="102"/>
      <c r="F918" s="76"/>
      <c r="G918" s="76"/>
      <c r="H918" s="76"/>
      <c r="I918" s="147"/>
      <c r="J918" s="148"/>
      <c r="K918" s="147"/>
      <c r="L918" s="148"/>
      <c r="M918" s="39"/>
      <c r="N918" s="39"/>
      <c r="O918" s="39"/>
    </row>
    <row r="919" spans="4:15" ht="15.75" customHeight="1" x14ac:dyDescent="0.15">
      <c r="D919" s="102"/>
      <c r="F919" s="76"/>
      <c r="G919" s="76"/>
      <c r="H919" s="76"/>
      <c r="I919" s="147"/>
      <c r="J919" s="148"/>
      <c r="K919" s="147"/>
      <c r="L919" s="148"/>
      <c r="M919" s="39"/>
      <c r="N919" s="39"/>
      <c r="O919" s="39"/>
    </row>
    <row r="920" spans="4:15" ht="15.75" customHeight="1" x14ac:dyDescent="0.15">
      <c r="D920" s="102"/>
      <c r="F920" s="76"/>
      <c r="G920" s="76"/>
      <c r="H920" s="76"/>
      <c r="I920" s="147"/>
      <c r="J920" s="148"/>
      <c r="K920" s="147"/>
      <c r="L920" s="148"/>
      <c r="M920" s="39"/>
      <c r="N920" s="39"/>
      <c r="O920" s="39"/>
    </row>
    <row r="921" spans="4:15" ht="15.75" customHeight="1" x14ac:dyDescent="0.15">
      <c r="D921" s="102"/>
      <c r="F921" s="76"/>
      <c r="G921" s="76"/>
      <c r="H921" s="76"/>
      <c r="I921" s="147"/>
      <c r="J921" s="148"/>
      <c r="K921" s="147"/>
      <c r="L921" s="148"/>
      <c r="M921" s="39"/>
      <c r="N921" s="39"/>
      <c r="O921" s="39"/>
    </row>
    <row r="922" spans="4:15" ht="15.75" customHeight="1" x14ac:dyDescent="0.15">
      <c r="D922" s="102"/>
      <c r="F922" s="76"/>
      <c r="G922" s="76"/>
      <c r="H922" s="76"/>
      <c r="I922" s="147"/>
      <c r="J922" s="148"/>
      <c r="K922" s="147"/>
      <c r="L922" s="148"/>
      <c r="M922" s="39"/>
      <c r="N922" s="39"/>
      <c r="O922" s="39"/>
    </row>
    <row r="923" spans="4:15" ht="15.75" customHeight="1" x14ac:dyDescent="0.15">
      <c r="D923" s="102"/>
      <c r="F923" s="76"/>
      <c r="G923" s="76"/>
      <c r="H923" s="76"/>
      <c r="I923" s="147"/>
      <c r="J923" s="148"/>
      <c r="K923" s="147"/>
      <c r="L923" s="148"/>
      <c r="M923" s="39"/>
      <c r="N923" s="39"/>
      <c r="O923" s="39"/>
    </row>
    <row r="924" spans="4:15" ht="15.75" customHeight="1" x14ac:dyDescent="0.15">
      <c r="D924" s="102"/>
      <c r="F924" s="76"/>
      <c r="G924" s="76"/>
      <c r="H924" s="76"/>
      <c r="I924" s="147"/>
      <c r="J924" s="148"/>
      <c r="K924" s="147"/>
      <c r="L924" s="148"/>
      <c r="M924" s="39"/>
      <c r="N924" s="39"/>
      <c r="O924" s="39"/>
    </row>
    <row r="925" spans="4:15" ht="15.75" customHeight="1" x14ac:dyDescent="0.15">
      <c r="D925" s="102"/>
      <c r="F925" s="76"/>
      <c r="G925" s="76"/>
      <c r="H925" s="76"/>
      <c r="I925" s="147"/>
      <c r="J925" s="148"/>
      <c r="K925" s="147"/>
      <c r="L925" s="148"/>
      <c r="M925" s="39"/>
      <c r="N925" s="39"/>
      <c r="O925" s="39"/>
    </row>
    <row r="926" spans="4:15" ht="15.75" customHeight="1" x14ac:dyDescent="0.15">
      <c r="D926" s="102"/>
      <c r="F926" s="76"/>
      <c r="G926" s="76"/>
      <c r="H926" s="76"/>
      <c r="I926" s="147"/>
      <c r="J926" s="148"/>
      <c r="K926" s="147"/>
      <c r="L926" s="148"/>
      <c r="M926" s="39"/>
      <c r="N926" s="39"/>
      <c r="O926" s="39"/>
    </row>
    <row r="927" spans="4:15" ht="15.75" customHeight="1" x14ac:dyDescent="0.15">
      <c r="D927" s="102"/>
      <c r="F927" s="76"/>
      <c r="G927" s="76"/>
      <c r="H927" s="76"/>
      <c r="I927" s="147"/>
      <c r="J927" s="148"/>
      <c r="K927" s="147"/>
      <c r="L927" s="148"/>
      <c r="M927" s="39"/>
      <c r="N927" s="39"/>
      <c r="O927" s="39"/>
    </row>
    <row r="928" spans="4:15" ht="15.75" customHeight="1" x14ac:dyDescent="0.15">
      <c r="D928" s="102"/>
      <c r="F928" s="76"/>
      <c r="G928" s="76"/>
      <c r="H928" s="76"/>
      <c r="I928" s="147"/>
      <c r="J928" s="148"/>
      <c r="K928" s="147"/>
      <c r="L928" s="148"/>
      <c r="M928" s="39"/>
      <c r="N928" s="39"/>
      <c r="O928" s="39"/>
    </row>
    <row r="929" spans="4:15" ht="15.75" customHeight="1" x14ac:dyDescent="0.15">
      <c r="D929" s="102"/>
      <c r="F929" s="76"/>
      <c r="G929" s="76"/>
      <c r="H929" s="76"/>
      <c r="I929" s="147"/>
      <c r="J929" s="148"/>
      <c r="K929" s="147"/>
      <c r="L929" s="148"/>
      <c r="M929" s="39"/>
      <c r="N929" s="39"/>
      <c r="O929" s="39"/>
    </row>
    <row r="930" spans="4:15" ht="15.75" customHeight="1" x14ac:dyDescent="0.15">
      <c r="D930" s="102"/>
      <c r="F930" s="76"/>
      <c r="G930" s="76"/>
      <c r="H930" s="76"/>
      <c r="I930" s="147"/>
      <c r="J930" s="148"/>
      <c r="K930" s="147"/>
      <c r="L930" s="148"/>
      <c r="M930" s="39"/>
      <c r="N930" s="39"/>
      <c r="O930" s="39"/>
    </row>
    <row r="931" spans="4:15" ht="15.75" customHeight="1" x14ac:dyDescent="0.15">
      <c r="D931" s="102"/>
      <c r="F931" s="76"/>
      <c r="G931" s="76"/>
      <c r="H931" s="76"/>
      <c r="I931" s="147"/>
      <c r="J931" s="148"/>
      <c r="K931" s="147"/>
      <c r="L931" s="148"/>
      <c r="M931" s="39"/>
      <c r="N931" s="39"/>
      <c r="O931" s="39"/>
    </row>
    <row r="932" spans="4:15" ht="15.75" customHeight="1" x14ac:dyDescent="0.15">
      <c r="D932" s="102"/>
      <c r="F932" s="76"/>
      <c r="G932" s="76"/>
      <c r="H932" s="76"/>
      <c r="I932" s="147"/>
      <c r="J932" s="148"/>
      <c r="K932" s="147"/>
      <c r="L932" s="148"/>
      <c r="M932" s="39"/>
      <c r="N932" s="39"/>
      <c r="O932" s="39"/>
    </row>
    <row r="933" spans="4:15" ht="15.75" customHeight="1" x14ac:dyDescent="0.15">
      <c r="D933" s="102"/>
      <c r="F933" s="76"/>
      <c r="G933" s="76"/>
      <c r="H933" s="76"/>
      <c r="I933" s="147"/>
      <c r="J933" s="148"/>
      <c r="K933" s="147"/>
      <c r="L933" s="148"/>
      <c r="M933" s="39"/>
      <c r="N933" s="39"/>
      <c r="O933" s="39"/>
    </row>
    <row r="934" spans="4:15" ht="15.75" customHeight="1" x14ac:dyDescent="0.15">
      <c r="D934" s="102"/>
      <c r="F934" s="76"/>
      <c r="G934" s="76"/>
      <c r="H934" s="76"/>
      <c r="I934" s="147"/>
      <c r="J934" s="148"/>
      <c r="K934" s="147"/>
      <c r="L934" s="148"/>
      <c r="M934" s="39"/>
      <c r="N934" s="39"/>
      <c r="O934" s="39"/>
    </row>
    <row r="935" spans="4:15" ht="15.75" customHeight="1" x14ac:dyDescent="0.15">
      <c r="D935" s="102"/>
      <c r="F935" s="76"/>
      <c r="G935" s="76"/>
      <c r="H935" s="76"/>
      <c r="I935" s="147"/>
      <c r="J935" s="148"/>
      <c r="K935" s="147"/>
      <c r="L935" s="148"/>
      <c r="M935" s="39"/>
      <c r="N935" s="39"/>
      <c r="O935" s="39"/>
    </row>
    <row r="936" spans="4:15" ht="15.75" customHeight="1" x14ac:dyDescent="0.15">
      <c r="D936" s="102"/>
      <c r="F936" s="76"/>
      <c r="G936" s="76"/>
      <c r="H936" s="76"/>
      <c r="I936" s="147"/>
      <c r="J936" s="148"/>
      <c r="K936" s="147"/>
      <c r="L936" s="148"/>
      <c r="M936" s="39"/>
      <c r="N936" s="39"/>
      <c r="O936" s="39"/>
    </row>
    <row r="937" spans="4:15" ht="15.75" customHeight="1" x14ac:dyDescent="0.15">
      <c r="D937" s="102"/>
      <c r="F937" s="76"/>
      <c r="G937" s="76"/>
      <c r="H937" s="76"/>
      <c r="I937" s="147"/>
      <c r="J937" s="148"/>
      <c r="K937" s="147"/>
      <c r="L937" s="148"/>
      <c r="M937" s="39"/>
      <c r="N937" s="39"/>
      <c r="O937" s="39"/>
    </row>
    <row r="938" spans="4:15" ht="15.75" customHeight="1" x14ac:dyDescent="0.15">
      <c r="D938" s="102"/>
      <c r="F938" s="76"/>
      <c r="G938" s="76"/>
      <c r="H938" s="76"/>
      <c r="I938" s="147"/>
      <c r="J938" s="148"/>
      <c r="K938" s="147"/>
      <c r="L938" s="148"/>
      <c r="M938" s="39"/>
      <c r="N938" s="39"/>
      <c r="O938" s="39"/>
    </row>
    <row r="939" spans="4:15" ht="15.75" customHeight="1" x14ac:dyDescent="0.15">
      <c r="D939" s="102"/>
      <c r="F939" s="76"/>
      <c r="G939" s="76"/>
      <c r="H939" s="76"/>
      <c r="I939" s="147"/>
      <c r="J939" s="148"/>
      <c r="K939" s="147"/>
      <c r="L939" s="148"/>
      <c r="M939" s="39"/>
      <c r="N939" s="39"/>
      <c r="O939" s="39"/>
    </row>
    <row r="940" spans="4:15" ht="15.75" customHeight="1" x14ac:dyDescent="0.15">
      <c r="D940" s="102"/>
      <c r="F940" s="76"/>
      <c r="G940" s="76"/>
      <c r="H940" s="76"/>
      <c r="I940" s="147"/>
      <c r="J940" s="148"/>
      <c r="K940" s="147"/>
      <c r="L940" s="148"/>
      <c r="M940" s="39"/>
      <c r="N940" s="39"/>
      <c r="O940" s="39"/>
    </row>
    <row r="941" spans="4:15" ht="15.75" customHeight="1" x14ac:dyDescent="0.15">
      <c r="D941" s="102"/>
      <c r="F941" s="76"/>
      <c r="G941" s="76"/>
      <c r="H941" s="76"/>
      <c r="I941" s="147"/>
      <c r="J941" s="148"/>
      <c r="K941" s="147"/>
      <c r="L941" s="148"/>
      <c r="M941" s="39"/>
      <c r="N941" s="39"/>
      <c r="O941" s="39"/>
    </row>
    <row r="942" spans="4:15" ht="15.75" customHeight="1" x14ac:dyDescent="0.15">
      <c r="D942" s="102"/>
      <c r="F942" s="76"/>
      <c r="G942" s="76"/>
      <c r="H942" s="76"/>
      <c r="I942" s="147"/>
      <c r="J942" s="148"/>
      <c r="K942" s="147"/>
      <c r="L942" s="148"/>
      <c r="M942" s="39"/>
      <c r="N942" s="39"/>
      <c r="O942" s="39"/>
    </row>
    <row r="943" spans="4:15" ht="15.75" customHeight="1" x14ac:dyDescent="0.15">
      <c r="D943" s="102"/>
      <c r="F943" s="76"/>
      <c r="G943" s="76"/>
      <c r="H943" s="76"/>
      <c r="I943" s="147"/>
      <c r="J943" s="148"/>
      <c r="K943" s="147"/>
      <c r="L943" s="148"/>
      <c r="M943" s="39"/>
      <c r="N943" s="39"/>
      <c r="O943" s="39"/>
    </row>
    <row r="944" spans="4:15" ht="15.75" customHeight="1" x14ac:dyDescent="0.15">
      <c r="D944" s="102"/>
      <c r="F944" s="76"/>
      <c r="G944" s="76"/>
      <c r="H944" s="76"/>
      <c r="I944" s="147"/>
      <c r="J944" s="148"/>
      <c r="K944" s="147"/>
      <c r="L944" s="148"/>
      <c r="M944" s="39"/>
      <c r="N944" s="39"/>
      <c r="O944" s="39"/>
    </row>
    <row r="945" spans="4:15" ht="15.75" customHeight="1" x14ac:dyDescent="0.15">
      <c r="D945" s="102"/>
      <c r="F945" s="76"/>
      <c r="G945" s="76"/>
      <c r="H945" s="76"/>
      <c r="I945" s="147"/>
      <c r="J945" s="148"/>
      <c r="K945" s="147"/>
      <c r="L945" s="148"/>
      <c r="M945" s="39"/>
      <c r="N945" s="39"/>
      <c r="O945" s="39"/>
    </row>
    <row r="946" spans="4:15" ht="15.75" customHeight="1" x14ac:dyDescent="0.15">
      <c r="D946" s="102"/>
      <c r="F946" s="76"/>
      <c r="G946" s="76"/>
      <c r="H946" s="76"/>
      <c r="I946" s="147"/>
      <c r="J946" s="148"/>
      <c r="K946" s="147"/>
      <c r="L946" s="148"/>
      <c r="M946" s="39"/>
      <c r="N946" s="39"/>
      <c r="O946" s="39"/>
    </row>
    <row r="947" spans="4:15" ht="15.75" customHeight="1" x14ac:dyDescent="0.15">
      <c r="D947" s="102"/>
      <c r="F947" s="76"/>
      <c r="G947" s="76"/>
      <c r="H947" s="76"/>
      <c r="I947" s="147"/>
      <c r="J947" s="148"/>
      <c r="K947" s="147"/>
      <c r="L947" s="148"/>
      <c r="M947" s="39"/>
      <c r="N947" s="39"/>
      <c r="O947" s="39"/>
    </row>
    <row r="948" spans="4:15" ht="15.75" customHeight="1" x14ac:dyDescent="0.15">
      <c r="D948" s="102"/>
      <c r="F948" s="76"/>
      <c r="G948" s="76"/>
      <c r="H948" s="76"/>
      <c r="I948" s="147"/>
      <c r="J948" s="148"/>
      <c r="K948" s="147"/>
      <c r="L948" s="148"/>
      <c r="M948" s="39"/>
      <c r="N948" s="39"/>
      <c r="O948" s="39"/>
    </row>
    <row r="949" spans="4:15" ht="15.75" customHeight="1" x14ac:dyDescent="0.15">
      <c r="D949" s="102"/>
      <c r="F949" s="76"/>
      <c r="G949" s="76"/>
      <c r="H949" s="76"/>
      <c r="I949" s="147"/>
      <c r="J949" s="148"/>
      <c r="K949" s="147"/>
      <c r="L949" s="148"/>
      <c r="M949" s="39"/>
      <c r="N949" s="39"/>
      <c r="O949" s="39"/>
    </row>
    <row r="950" spans="4:15" ht="15.75" customHeight="1" x14ac:dyDescent="0.15">
      <c r="D950" s="102"/>
      <c r="F950" s="76"/>
      <c r="G950" s="76"/>
      <c r="H950" s="76"/>
      <c r="I950" s="147"/>
      <c r="J950" s="148"/>
      <c r="K950" s="147"/>
      <c r="L950" s="148"/>
      <c r="M950" s="39"/>
      <c r="N950" s="39"/>
      <c r="O950" s="39"/>
    </row>
    <row r="951" spans="4:15" ht="15.75" customHeight="1" x14ac:dyDescent="0.15">
      <c r="D951" s="102"/>
      <c r="F951" s="76"/>
      <c r="G951" s="76"/>
      <c r="H951" s="76"/>
      <c r="I951" s="147"/>
      <c r="J951" s="148"/>
      <c r="K951" s="147"/>
      <c r="L951" s="148"/>
      <c r="M951" s="39"/>
      <c r="N951" s="39"/>
      <c r="O951" s="39"/>
    </row>
    <row r="952" spans="4:15" ht="15.75" customHeight="1" x14ac:dyDescent="0.15">
      <c r="D952" s="102"/>
      <c r="F952" s="76"/>
      <c r="G952" s="76"/>
      <c r="H952" s="76"/>
      <c r="I952" s="147"/>
      <c r="J952" s="148"/>
      <c r="K952" s="147"/>
      <c r="L952" s="148"/>
      <c r="M952" s="39"/>
      <c r="N952" s="39"/>
      <c r="O952" s="39"/>
    </row>
    <row r="953" spans="4:15" ht="15.75" customHeight="1" x14ac:dyDescent="0.15">
      <c r="D953" s="102"/>
      <c r="F953" s="76"/>
      <c r="G953" s="76"/>
      <c r="H953" s="76"/>
      <c r="I953" s="147"/>
      <c r="J953" s="148"/>
      <c r="K953" s="147"/>
      <c r="L953" s="148"/>
      <c r="M953" s="39"/>
      <c r="N953" s="39"/>
      <c r="O953" s="39"/>
    </row>
    <row r="954" spans="4:15" ht="15.75" customHeight="1" x14ac:dyDescent="0.15">
      <c r="D954" s="102"/>
      <c r="F954" s="76"/>
      <c r="G954" s="76"/>
      <c r="H954" s="76"/>
      <c r="I954" s="147"/>
      <c r="J954" s="148"/>
      <c r="K954" s="147"/>
      <c r="L954" s="148"/>
      <c r="M954" s="39"/>
      <c r="N954" s="39"/>
      <c r="O954" s="39"/>
    </row>
    <row r="955" spans="4:15" ht="15.75" customHeight="1" x14ac:dyDescent="0.15">
      <c r="D955" s="102"/>
      <c r="F955" s="76"/>
      <c r="G955" s="76"/>
      <c r="H955" s="76"/>
      <c r="I955" s="147"/>
      <c r="J955" s="148"/>
      <c r="K955" s="147"/>
      <c r="L955" s="148"/>
      <c r="M955" s="39"/>
      <c r="N955" s="39"/>
      <c r="O955" s="39"/>
    </row>
    <row r="956" spans="4:15" ht="15.75" customHeight="1" x14ac:dyDescent="0.15">
      <c r="D956" s="102"/>
      <c r="F956" s="76"/>
      <c r="G956" s="76"/>
      <c r="H956" s="76"/>
      <c r="I956" s="147"/>
      <c r="J956" s="148"/>
      <c r="K956" s="147"/>
      <c r="L956" s="148"/>
      <c r="M956" s="39"/>
      <c r="N956" s="39"/>
      <c r="O956" s="39"/>
    </row>
    <row r="957" spans="4:15" ht="15.75" customHeight="1" x14ac:dyDescent="0.15">
      <c r="D957" s="102"/>
      <c r="F957" s="76"/>
      <c r="G957" s="76"/>
      <c r="H957" s="76"/>
      <c r="I957" s="147"/>
      <c r="J957" s="148"/>
      <c r="K957" s="147"/>
      <c r="L957" s="148"/>
      <c r="M957" s="39"/>
      <c r="N957" s="39"/>
      <c r="O957" s="39"/>
    </row>
    <row r="958" spans="4:15" ht="15.75" customHeight="1" x14ac:dyDescent="0.15">
      <c r="D958" s="102"/>
      <c r="F958" s="76"/>
      <c r="G958" s="76"/>
      <c r="H958" s="76"/>
      <c r="I958" s="147"/>
      <c r="J958" s="148"/>
      <c r="K958" s="147"/>
      <c r="L958" s="148"/>
      <c r="M958" s="39"/>
      <c r="N958" s="39"/>
      <c r="O958" s="39"/>
    </row>
    <row r="959" spans="4:15" ht="15.75" customHeight="1" x14ac:dyDescent="0.15">
      <c r="D959" s="102"/>
      <c r="F959" s="76"/>
      <c r="G959" s="76"/>
      <c r="H959" s="76"/>
      <c r="I959" s="147"/>
      <c r="J959" s="148"/>
      <c r="K959" s="147"/>
      <c r="L959" s="148"/>
      <c r="M959" s="39"/>
      <c r="N959" s="39"/>
      <c r="O959" s="39"/>
    </row>
    <row r="960" spans="4:15" ht="15.75" customHeight="1" x14ac:dyDescent="0.15">
      <c r="D960" s="102"/>
      <c r="F960" s="76"/>
      <c r="G960" s="76"/>
      <c r="H960" s="76"/>
      <c r="I960" s="147"/>
      <c r="J960" s="148"/>
      <c r="K960" s="147"/>
      <c r="L960" s="148"/>
      <c r="M960" s="39"/>
      <c r="N960" s="39"/>
      <c r="O960" s="39"/>
    </row>
    <row r="961" spans="4:15" ht="15.75" customHeight="1" x14ac:dyDescent="0.15">
      <c r="D961" s="102"/>
      <c r="F961" s="76"/>
      <c r="G961" s="76"/>
      <c r="H961" s="76"/>
      <c r="I961" s="147"/>
      <c r="J961" s="148"/>
      <c r="K961" s="147"/>
      <c r="L961" s="148"/>
      <c r="M961" s="39"/>
      <c r="N961" s="39"/>
      <c r="O961" s="39"/>
    </row>
    <row r="962" spans="4:15" ht="15.75" customHeight="1" x14ac:dyDescent="0.15">
      <c r="D962" s="102"/>
      <c r="F962" s="76"/>
      <c r="G962" s="76"/>
      <c r="H962" s="76"/>
      <c r="I962" s="147"/>
      <c r="J962" s="148"/>
      <c r="K962" s="147"/>
      <c r="L962" s="148"/>
      <c r="M962" s="39"/>
      <c r="N962" s="39"/>
      <c r="O962" s="39"/>
    </row>
    <row r="963" spans="4:15" ht="15.75" customHeight="1" x14ac:dyDescent="0.15">
      <c r="D963" s="102"/>
      <c r="F963" s="76"/>
      <c r="G963" s="76"/>
      <c r="H963" s="76"/>
      <c r="I963" s="147"/>
      <c r="J963" s="148"/>
      <c r="K963" s="147"/>
      <c r="L963" s="148"/>
      <c r="M963" s="39"/>
      <c r="N963" s="39"/>
      <c r="O963" s="39"/>
    </row>
    <row r="964" spans="4:15" ht="15.75" customHeight="1" x14ac:dyDescent="0.15">
      <c r="D964" s="102"/>
      <c r="F964" s="76"/>
      <c r="G964" s="76"/>
      <c r="H964" s="76"/>
      <c r="I964" s="147"/>
      <c r="J964" s="148"/>
      <c r="K964" s="147"/>
      <c r="L964" s="148"/>
      <c r="M964" s="39"/>
      <c r="N964" s="39"/>
      <c r="O964" s="39"/>
    </row>
    <row r="965" spans="4:15" ht="15.75" customHeight="1" x14ac:dyDescent="0.15">
      <c r="D965" s="102"/>
      <c r="F965" s="76"/>
      <c r="G965" s="76"/>
      <c r="H965" s="76"/>
      <c r="I965" s="147"/>
      <c r="J965" s="148"/>
      <c r="K965" s="147"/>
      <c r="L965" s="148"/>
      <c r="M965" s="39"/>
      <c r="N965" s="39"/>
      <c r="O965" s="39"/>
    </row>
    <row r="966" spans="4:15" ht="15.75" customHeight="1" x14ac:dyDescent="0.15">
      <c r="D966" s="102"/>
      <c r="F966" s="76"/>
      <c r="G966" s="76"/>
      <c r="H966" s="76"/>
      <c r="I966" s="147"/>
      <c r="J966" s="148"/>
      <c r="K966" s="147"/>
      <c r="L966" s="148"/>
      <c r="M966" s="39"/>
      <c r="N966" s="39"/>
      <c r="O966" s="39"/>
    </row>
    <row r="967" spans="4:15" ht="15.75" customHeight="1" x14ac:dyDescent="0.15">
      <c r="D967" s="102"/>
      <c r="F967" s="76"/>
      <c r="G967" s="76"/>
      <c r="H967" s="76"/>
      <c r="I967" s="147"/>
      <c r="J967" s="148"/>
      <c r="K967" s="147"/>
      <c r="L967" s="148"/>
      <c r="M967" s="39"/>
      <c r="N967" s="39"/>
      <c r="O967" s="39"/>
    </row>
    <row r="968" spans="4:15" ht="15.75" customHeight="1" x14ac:dyDescent="0.15">
      <c r="D968" s="102"/>
      <c r="F968" s="76"/>
      <c r="G968" s="76"/>
      <c r="H968" s="76"/>
      <c r="I968" s="147"/>
      <c r="J968" s="148"/>
      <c r="K968" s="147"/>
      <c r="L968" s="148"/>
      <c r="M968" s="39"/>
      <c r="N968" s="39"/>
      <c r="O968" s="39"/>
    </row>
    <row r="969" spans="4:15" ht="15.75" customHeight="1" x14ac:dyDescent="0.15">
      <c r="D969" s="102"/>
      <c r="F969" s="76"/>
      <c r="G969" s="76"/>
      <c r="H969" s="76"/>
      <c r="I969" s="147"/>
      <c r="J969" s="148"/>
      <c r="K969" s="147"/>
      <c r="L969" s="148"/>
      <c r="M969" s="39"/>
      <c r="N969" s="39"/>
      <c r="O969" s="39"/>
    </row>
    <row r="970" spans="4:15" ht="15.75" customHeight="1" x14ac:dyDescent="0.15">
      <c r="D970" s="102"/>
      <c r="F970" s="76"/>
      <c r="G970" s="76"/>
      <c r="H970" s="76"/>
      <c r="I970" s="147"/>
      <c r="J970" s="148"/>
      <c r="K970" s="147"/>
      <c r="L970" s="148"/>
      <c r="M970" s="39"/>
      <c r="N970" s="39"/>
      <c r="O970" s="39"/>
    </row>
    <row r="971" spans="4:15" ht="15.75" customHeight="1" x14ac:dyDescent="0.15">
      <c r="D971" s="102"/>
      <c r="F971" s="76"/>
      <c r="G971" s="76"/>
      <c r="H971" s="76"/>
      <c r="I971" s="147"/>
      <c r="J971" s="148"/>
      <c r="K971" s="147"/>
      <c r="L971" s="148"/>
      <c r="M971" s="39"/>
      <c r="N971" s="39"/>
      <c r="O971" s="39"/>
    </row>
    <row r="972" spans="4:15" ht="15.75" customHeight="1" x14ac:dyDescent="0.15">
      <c r="D972" s="102"/>
      <c r="F972" s="76"/>
      <c r="G972" s="76"/>
      <c r="H972" s="76"/>
      <c r="I972" s="147"/>
      <c r="J972" s="148"/>
      <c r="K972" s="147"/>
      <c r="L972" s="148"/>
      <c r="M972" s="39"/>
      <c r="N972" s="39"/>
      <c r="O972" s="39"/>
    </row>
    <row r="973" spans="4:15" ht="15.75" customHeight="1" x14ac:dyDescent="0.15">
      <c r="D973" s="102"/>
      <c r="F973" s="76"/>
      <c r="G973" s="76"/>
      <c r="H973" s="76"/>
      <c r="I973" s="147"/>
      <c r="J973" s="148"/>
      <c r="K973" s="147"/>
      <c r="L973" s="148"/>
      <c r="M973" s="39"/>
      <c r="N973" s="39"/>
      <c r="O973" s="39"/>
    </row>
    <row r="974" spans="4:15" ht="15.75" customHeight="1" x14ac:dyDescent="0.15">
      <c r="D974" s="102"/>
      <c r="F974" s="76"/>
      <c r="G974" s="76"/>
      <c r="H974" s="76"/>
      <c r="I974" s="147"/>
      <c r="J974" s="148"/>
      <c r="K974" s="147"/>
      <c r="L974" s="148"/>
      <c r="M974" s="39"/>
      <c r="N974" s="39"/>
      <c r="O974" s="39"/>
    </row>
    <row r="975" spans="4:15" ht="15.75" customHeight="1" x14ac:dyDescent="0.15">
      <c r="D975" s="102"/>
      <c r="F975" s="76"/>
      <c r="G975" s="76"/>
      <c r="H975" s="76"/>
      <c r="I975" s="147"/>
      <c r="J975" s="148"/>
      <c r="K975" s="147"/>
      <c r="L975" s="148"/>
      <c r="M975" s="39"/>
      <c r="N975" s="39"/>
      <c r="O975" s="39"/>
    </row>
    <row r="976" spans="4:15" ht="15.75" customHeight="1" x14ac:dyDescent="0.15">
      <c r="D976" s="102"/>
      <c r="F976" s="76"/>
      <c r="G976" s="76"/>
      <c r="H976" s="76"/>
      <c r="I976" s="147"/>
      <c r="J976" s="148"/>
      <c r="K976" s="147"/>
      <c r="L976" s="148"/>
      <c r="M976" s="39"/>
      <c r="N976" s="39"/>
      <c r="O976" s="39"/>
    </row>
    <row r="977" spans="4:15" ht="15.75" customHeight="1" x14ac:dyDescent="0.15">
      <c r="D977" s="102"/>
      <c r="F977" s="76"/>
      <c r="G977" s="76"/>
      <c r="H977" s="76"/>
      <c r="I977" s="147"/>
      <c r="J977" s="148"/>
      <c r="K977" s="147"/>
      <c r="L977" s="148"/>
      <c r="M977" s="39"/>
      <c r="N977" s="39"/>
      <c r="O977" s="39"/>
    </row>
    <row r="978" spans="4:15" ht="15.75" customHeight="1" x14ac:dyDescent="0.15">
      <c r="D978" s="102"/>
      <c r="F978" s="76"/>
      <c r="G978" s="76"/>
      <c r="H978" s="76"/>
      <c r="I978" s="147"/>
      <c r="J978" s="148"/>
      <c r="K978" s="147"/>
      <c r="L978" s="148"/>
      <c r="M978" s="39"/>
      <c r="N978" s="39"/>
      <c r="O978" s="39"/>
    </row>
    <row r="979" spans="4:15" ht="15.75" customHeight="1" x14ac:dyDescent="0.15">
      <c r="D979" s="102"/>
      <c r="F979" s="76"/>
      <c r="G979" s="76"/>
      <c r="H979" s="76"/>
      <c r="I979" s="147"/>
      <c r="J979" s="148"/>
      <c r="K979" s="147"/>
      <c r="L979" s="148"/>
      <c r="M979" s="39"/>
      <c r="N979" s="39"/>
      <c r="O979" s="39"/>
    </row>
    <row r="980" spans="4:15" ht="15.75" customHeight="1" x14ac:dyDescent="0.15">
      <c r="D980" s="102"/>
      <c r="F980" s="76"/>
      <c r="G980" s="76"/>
      <c r="H980" s="76"/>
      <c r="I980" s="147"/>
      <c r="J980" s="148"/>
      <c r="K980" s="147"/>
      <c r="L980" s="148"/>
      <c r="M980" s="39"/>
      <c r="N980" s="39"/>
      <c r="O980" s="39"/>
    </row>
    <row r="981" spans="4:15" ht="15.75" customHeight="1" x14ac:dyDescent="0.15">
      <c r="D981" s="102"/>
      <c r="F981" s="76"/>
      <c r="G981" s="76"/>
      <c r="H981" s="76"/>
      <c r="I981" s="147"/>
      <c r="J981" s="148"/>
      <c r="K981" s="147"/>
      <c r="L981" s="148"/>
      <c r="M981" s="39"/>
      <c r="N981" s="39"/>
      <c r="O981" s="39"/>
    </row>
    <row r="982" spans="4:15" ht="15.75" customHeight="1" x14ac:dyDescent="0.15">
      <c r="D982" s="102"/>
      <c r="F982" s="76"/>
      <c r="G982" s="76"/>
      <c r="H982" s="76"/>
      <c r="I982" s="147"/>
      <c r="J982" s="148"/>
      <c r="K982" s="147"/>
      <c r="L982" s="148"/>
      <c r="M982" s="39"/>
      <c r="N982" s="39"/>
      <c r="O982" s="39"/>
    </row>
    <row r="983" spans="4:15" ht="15.75" customHeight="1" x14ac:dyDescent="0.15">
      <c r="D983" s="102"/>
      <c r="F983" s="76"/>
      <c r="G983" s="76"/>
      <c r="H983" s="76"/>
      <c r="I983" s="147"/>
      <c r="J983" s="148"/>
      <c r="K983" s="147"/>
      <c r="L983" s="148"/>
      <c r="M983" s="39"/>
      <c r="N983" s="39"/>
      <c r="O983" s="39"/>
    </row>
    <row r="984" spans="4:15" ht="15.75" customHeight="1" x14ac:dyDescent="0.15">
      <c r="D984" s="102"/>
      <c r="F984" s="76"/>
      <c r="G984" s="76"/>
      <c r="H984" s="76"/>
      <c r="I984" s="147"/>
      <c r="J984" s="148"/>
      <c r="K984" s="147"/>
      <c r="L984" s="148"/>
      <c r="M984" s="39"/>
      <c r="N984" s="39"/>
      <c r="O984" s="39"/>
    </row>
    <row r="985" spans="4:15" ht="15.75" customHeight="1" x14ac:dyDescent="0.15">
      <c r="D985" s="102"/>
      <c r="F985" s="76"/>
      <c r="G985" s="76"/>
      <c r="H985" s="76"/>
      <c r="I985" s="147"/>
      <c r="J985" s="148"/>
      <c r="K985" s="147"/>
      <c r="L985" s="148"/>
      <c r="M985" s="39"/>
      <c r="N985" s="39"/>
      <c r="O985" s="39"/>
    </row>
    <row r="986" spans="4:15" ht="15.75" customHeight="1" x14ac:dyDescent="0.15">
      <c r="D986" s="102"/>
      <c r="F986" s="76"/>
      <c r="G986" s="76"/>
      <c r="H986" s="76"/>
      <c r="I986" s="147"/>
      <c r="J986" s="148"/>
      <c r="K986" s="147"/>
      <c r="L986" s="148"/>
      <c r="M986" s="39"/>
      <c r="N986" s="39"/>
      <c r="O986" s="39"/>
    </row>
    <row r="987" spans="4:15" ht="15.75" customHeight="1" x14ac:dyDescent="0.15">
      <c r="D987" s="102"/>
      <c r="F987" s="76"/>
      <c r="G987" s="76"/>
      <c r="H987" s="76"/>
      <c r="I987" s="147"/>
      <c r="J987" s="148"/>
      <c r="K987" s="147"/>
      <c r="L987" s="148"/>
      <c r="M987" s="39"/>
      <c r="N987" s="39"/>
      <c r="O987" s="39"/>
    </row>
    <row r="988" spans="4:15" ht="15.75" customHeight="1" x14ac:dyDescent="0.15">
      <c r="D988" s="102"/>
      <c r="F988" s="76"/>
      <c r="G988" s="76"/>
      <c r="H988" s="76"/>
      <c r="I988" s="147"/>
      <c r="J988" s="148"/>
      <c r="K988" s="147"/>
      <c r="L988" s="148"/>
      <c r="M988" s="39"/>
      <c r="N988" s="39"/>
      <c r="O988" s="39"/>
    </row>
    <row r="989" spans="4:15" ht="15.75" customHeight="1" x14ac:dyDescent="0.15">
      <c r="D989" s="102"/>
      <c r="F989" s="76"/>
      <c r="G989" s="76"/>
      <c r="H989" s="76"/>
      <c r="I989" s="147"/>
      <c r="J989" s="148"/>
      <c r="K989" s="147"/>
      <c r="L989" s="148"/>
      <c r="M989" s="39"/>
      <c r="N989" s="39"/>
      <c r="O989" s="39"/>
    </row>
    <row r="990" spans="4:15" ht="15.75" customHeight="1" x14ac:dyDescent="0.15">
      <c r="D990" s="102"/>
      <c r="F990" s="76"/>
      <c r="G990" s="76"/>
      <c r="H990" s="76"/>
      <c r="I990" s="147"/>
      <c r="J990" s="148"/>
      <c r="K990" s="147"/>
      <c r="L990" s="148"/>
      <c r="M990" s="39"/>
      <c r="N990" s="39"/>
      <c r="O990" s="39"/>
    </row>
    <row r="991" spans="4:15" ht="15.75" customHeight="1" x14ac:dyDescent="0.15">
      <c r="D991" s="102"/>
      <c r="F991" s="76"/>
      <c r="G991" s="76"/>
      <c r="H991" s="76"/>
      <c r="I991" s="147"/>
      <c r="J991" s="148"/>
      <c r="K991" s="147"/>
      <c r="L991" s="148"/>
      <c r="M991" s="39"/>
      <c r="N991" s="39"/>
      <c r="O991" s="39"/>
    </row>
    <row r="992" spans="4:15" ht="15.75" customHeight="1" x14ac:dyDescent="0.15">
      <c r="D992" s="102"/>
      <c r="F992" s="76"/>
      <c r="G992" s="76"/>
      <c r="H992" s="76"/>
      <c r="I992" s="147"/>
      <c r="J992" s="148"/>
      <c r="K992" s="147"/>
      <c r="L992" s="148"/>
      <c r="M992" s="39"/>
      <c r="N992" s="39"/>
      <c r="O992" s="39"/>
    </row>
    <row r="993" spans="4:15" ht="15.75" customHeight="1" x14ac:dyDescent="0.15">
      <c r="D993" s="102"/>
      <c r="F993" s="76"/>
      <c r="G993" s="76"/>
      <c r="H993" s="76"/>
      <c r="I993" s="147"/>
      <c r="J993" s="148"/>
      <c r="K993" s="147"/>
      <c r="L993" s="148"/>
      <c r="M993" s="39"/>
      <c r="N993" s="39"/>
      <c r="O993" s="39"/>
    </row>
    <row r="994" spans="4:15" ht="15.75" customHeight="1" x14ac:dyDescent="0.15">
      <c r="D994" s="102"/>
      <c r="F994" s="76"/>
      <c r="G994" s="76"/>
      <c r="H994" s="76"/>
      <c r="I994" s="147"/>
      <c r="J994" s="148"/>
      <c r="K994" s="147"/>
      <c r="L994" s="148"/>
      <c r="M994" s="39"/>
      <c r="N994" s="39"/>
      <c r="O994" s="39"/>
    </row>
    <row r="995" spans="4:15" ht="15.75" customHeight="1" x14ac:dyDescent="0.15">
      <c r="D995" s="102"/>
      <c r="F995" s="76"/>
      <c r="G995" s="76"/>
      <c r="H995" s="76"/>
      <c r="I995" s="147"/>
      <c r="J995" s="148"/>
      <c r="K995" s="147"/>
      <c r="L995" s="148"/>
      <c r="M995" s="39"/>
      <c r="N995" s="39"/>
      <c r="O995" s="39"/>
    </row>
  </sheetData>
  <mergeCells count="9">
    <mergeCell ref="A24:D24"/>
    <mergeCell ref="A65:O65"/>
    <mergeCell ref="A1:O1"/>
    <mergeCell ref="A2:C2"/>
    <mergeCell ref="E2:H2"/>
    <mergeCell ref="I2:J2"/>
    <mergeCell ref="K2:M2"/>
    <mergeCell ref="N2:O2"/>
    <mergeCell ref="A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P991"/>
  <sheetViews>
    <sheetView workbookViewId="0">
      <selection sqref="A1:O1"/>
    </sheetView>
  </sheetViews>
  <sheetFormatPr baseColWidth="10" defaultColWidth="14.5" defaultRowHeight="15.75" customHeight="1" x14ac:dyDescent="0.15"/>
  <cols>
    <col min="1" max="1" width="5.83203125" customWidth="1"/>
    <col min="2" max="2" width="10.5" customWidth="1"/>
    <col min="3" max="4" width="10.83203125" customWidth="1"/>
    <col min="5" max="5" width="13.6640625" customWidth="1"/>
    <col min="6" max="6" width="12.33203125" customWidth="1"/>
    <col min="8" max="8" width="16.5" customWidth="1"/>
    <col min="9" max="9" width="10.6640625" customWidth="1"/>
    <col min="10" max="10" width="12.33203125" customWidth="1"/>
    <col min="11" max="11" width="11.5" customWidth="1"/>
    <col min="12" max="12" width="11.6640625" customWidth="1"/>
    <col min="14" max="15" width="21.83203125" customWidth="1"/>
  </cols>
  <sheetData>
    <row r="1" spans="1:16" ht="46" customHeight="1" x14ac:dyDescent="0.2">
      <c r="A1" s="233" t="s">
        <v>780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516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49" t="s">
        <v>517</v>
      </c>
      <c r="N3" s="14" t="s">
        <v>14</v>
      </c>
      <c r="O3" s="107" t="s">
        <v>518</v>
      </c>
    </row>
    <row r="4" spans="1:16" ht="15" x14ac:dyDescent="0.2">
      <c r="A4" s="229" t="s">
        <v>17</v>
      </c>
      <c r="B4" s="230"/>
      <c r="C4" s="230"/>
      <c r="D4" s="230"/>
      <c r="E4" s="108"/>
      <c r="F4" s="18"/>
      <c r="G4" s="18"/>
      <c r="H4" s="162"/>
      <c r="I4" s="47"/>
      <c r="J4" s="22"/>
      <c r="K4" s="21"/>
      <c r="L4" s="23"/>
      <c r="M4" s="48"/>
      <c r="N4" s="132"/>
      <c r="O4" s="72"/>
    </row>
    <row r="5" spans="1:16" ht="15" x14ac:dyDescent="0.2">
      <c r="A5" s="27">
        <v>1</v>
      </c>
      <c r="B5" s="28">
        <v>2980038</v>
      </c>
      <c r="C5" s="28">
        <v>2980399</v>
      </c>
      <c r="D5" s="29">
        <v>2.6135149999999998E-6</v>
      </c>
      <c r="E5" s="114" t="s">
        <v>519</v>
      </c>
      <c r="F5" s="28">
        <v>2980038</v>
      </c>
      <c r="G5" s="27" t="s">
        <v>520</v>
      </c>
      <c r="H5" s="32" t="s">
        <v>30</v>
      </c>
      <c r="I5" s="42">
        <v>0.48130848999999998</v>
      </c>
      <c r="J5" s="34">
        <v>9.8796999999999991E-4</v>
      </c>
      <c r="K5" s="35">
        <v>-4.3767100000000003E-2</v>
      </c>
      <c r="L5" s="36">
        <v>0.72021656999999994</v>
      </c>
      <c r="M5" s="89">
        <v>0</v>
      </c>
      <c r="N5" s="221">
        <v>0.55482849999999995</v>
      </c>
      <c r="O5" s="89">
        <v>0</v>
      </c>
      <c r="P5" s="219"/>
    </row>
    <row r="6" spans="1:16" ht="15" x14ac:dyDescent="0.2">
      <c r="A6" s="27"/>
      <c r="B6" s="28"/>
      <c r="C6" s="28"/>
      <c r="D6" s="40"/>
      <c r="E6" s="114" t="s">
        <v>521</v>
      </c>
      <c r="F6" s="28">
        <v>2980163</v>
      </c>
      <c r="G6" s="27" t="s">
        <v>520</v>
      </c>
      <c r="H6" s="32" t="s">
        <v>30</v>
      </c>
      <c r="I6" s="42">
        <v>0.38228262000000002</v>
      </c>
      <c r="J6" s="58">
        <v>1.6314000000000001E-4</v>
      </c>
      <c r="K6" s="35">
        <v>1.5877869999999999E-2</v>
      </c>
      <c r="L6" s="36">
        <v>0.6322333</v>
      </c>
      <c r="M6" s="41"/>
      <c r="N6" s="222">
        <v>0.4182381</v>
      </c>
      <c r="O6" s="41"/>
      <c r="P6" s="219"/>
    </row>
    <row r="7" spans="1:16" ht="15" x14ac:dyDescent="0.2">
      <c r="A7" s="27"/>
      <c r="B7" s="28"/>
      <c r="C7" s="28"/>
      <c r="D7" s="29"/>
      <c r="E7" s="30" t="s">
        <v>522</v>
      </c>
      <c r="F7" s="28">
        <v>2980380</v>
      </c>
      <c r="G7" s="27" t="s">
        <v>520</v>
      </c>
      <c r="H7" s="32" t="s">
        <v>30</v>
      </c>
      <c r="I7" s="42">
        <v>0.55118241999999995</v>
      </c>
      <c r="J7" s="34">
        <v>7.1632500000000003E-3</v>
      </c>
      <c r="K7" s="35">
        <v>2.880605E-2</v>
      </c>
      <c r="L7" s="36">
        <v>0.64467355999999998</v>
      </c>
      <c r="M7" s="89"/>
      <c r="N7" s="222">
        <v>0.50684090000000004</v>
      </c>
      <c r="O7" s="89"/>
      <c r="P7" s="219"/>
    </row>
    <row r="8" spans="1:16" ht="15" x14ac:dyDescent="0.2">
      <c r="A8" s="27"/>
      <c r="B8" s="28"/>
      <c r="C8" s="28"/>
      <c r="D8" s="29"/>
      <c r="E8" s="30" t="s">
        <v>523</v>
      </c>
      <c r="F8" s="28">
        <v>2980399</v>
      </c>
      <c r="G8" s="27" t="s">
        <v>520</v>
      </c>
      <c r="H8" s="32" t="s">
        <v>30</v>
      </c>
      <c r="I8" s="42">
        <v>0.47382782000000001</v>
      </c>
      <c r="J8" s="58">
        <v>4.5228E-4</v>
      </c>
      <c r="K8" s="35">
        <v>-3.6426000000000002E-3</v>
      </c>
      <c r="L8" s="36">
        <v>0.94796197999999998</v>
      </c>
      <c r="M8" s="89"/>
      <c r="N8" s="222">
        <v>0.58307450000000005</v>
      </c>
      <c r="O8" s="89"/>
      <c r="P8" s="219"/>
    </row>
    <row r="9" spans="1:16" ht="15" x14ac:dyDescent="0.2">
      <c r="A9" s="27">
        <v>6</v>
      </c>
      <c r="B9" s="28">
        <v>30039175</v>
      </c>
      <c r="C9" s="28">
        <v>30039548</v>
      </c>
      <c r="D9" s="29">
        <v>1.309167E-8</v>
      </c>
      <c r="E9" s="114" t="s">
        <v>515</v>
      </c>
      <c r="F9" s="28">
        <v>30039175</v>
      </c>
      <c r="G9" s="27" t="s">
        <v>497</v>
      </c>
      <c r="H9" s="32" t="s">
        <v>330</v>
      </c>
      <c r="I9" s="42">
        <v>-1.1684093</v>
      </c>
      <c r="J9" s="34">
        <v>5.2555099999999997E-3</v>
      </c>
      <c r="K9" s="35">
        <v>-0.51235240000000004</v>
      </c>
      <c r="L9" s="36">
        <v>0.18964064</v>
      </c>
      <c r="M9" s="89">
        <v>0</v>
      </c>
      <c r="N9" s="222">
        <v>0.13617180000000001</v>
      </c>
      <c r="O9" s="89">
        <v>0</v>
      </c>
      <c r="P9" s="219"/>
    </row>
    <row r="10" spans="1:16" ht="15" x14ac:dyDescent="0.2">
      <c r="A10" s="27"/>
      <c r="B10" s="28"/>
      <c r="C10" s="28"/>
      <c r="D10" s="40"/>
      <c r="E10" s="114" t="s">
        <v>496</v>
      </c>
      <c r="F10" s="28">
        <v>30039374</v>
      </c>
      <c r="G10" s="27" t="s">
        <v>497</v>
      </c>
      <c r="H10" s="32" t="s">
        <v>330</v>
      </c>
      <c r="I10" s="42">
        <v>-1.0716025</v>
      </c>
      <c r="J10" s="34">
        <v>1.93863E-3</v>
      </c>
      <c r="K10" s="35">
        <v>-0.41889850000000001</v>
      </c>
      <c r="L10" s="36">
        <v>0.17010538</v>
      </c>
      <c r="M10" s="41"/>
      <c r="N10" s="222">
        <v>0.11841160000000001</v>
      </c>
      <c r="O10" s="41"/>
      <c r="P10" s="219"/>
    </row>
    <row r="11" spans="1:16" ht="15" x14ac:dyDescent="0.2">
      <c r="A11" s="27"/>
      <c r="B11" s="28"/>
      <c r="C11" s="28"/>
      <c r="D11" s="40"/>
      <c r="E11" s="114" t="s">
        <v>498</v>
      </c>
      <c r="F11" s="28">
        <v>30039376</v>
      </c>
      <c r="G11" s="27" t="s">
        <v>497</v>
      </c>
      <c r="H11" s="32" t="s">
        <v>330</v>
      </c>
      <c r="I11" s="42">
        <v>-0.87929539999999995</v>
      </c>
      <c r="J11" s="34">
        <v>6.3516500000000004E-3</v>
      </c>
      <c r="K11" s="35">
        <v>-0.40532430000000003</v>
      </c>
      <c r="L11" s="36">
        <v>0.24703620000000001</v>
      </c>
      <c r="M11" s="41"/>
      <c r="N11" s="222">
        <v>0.30078379999999999</v>
      </c>
      <c r="O11" s="41"/>
      <c r="P11" s="219"/>
    </row>
    <row r="12" spans="1:16" ht="15" x14ac:dyDescent="0.2">
      <c r="A12" s="27"/>
      <c r="B12" s="28"/>
      <c r="C12" s="28"/>
      <c r="D12" s="40"/>
      <c r="E12" s="114" t="s">
        <v>499</v>
      </c>
      <c r="F12" s="28">
        <v>30039380</v>
      </c>
      <c r="G12" s="27" t="s">
        <v>497</v>
      </c>
      <c r="H12" s="32" t="s">
        <v>330</v>
      </c>
      <c r="I12" s="42">
        <v>-0.55047690000000005</v>
      </c>
      <c r="J12" s="34">
        <v>1.0778289999999999E-2</v>
      </c>
      <c r="K12" s="35">
        <v>-8.0728800000000003E-2</v>
      </c>
      <c r="L12" s="36">
        <v>0.74227617000000001</v>
      </c>
      <c r="M12" s="41"/>
      <c r="N12" s="222">
        <v>0.38896629999999999</v>
      </c>
      <c r="O12" s="41"/>
      <c r="P12" s="219"/>
    </row>
    <row r="13" spans="1:16" ht="15" x14ac:dyDescent="0.2">
      <c r="A13" s="27"/>
      <c r="B13" s="28"/>
      <c r="C13" s="28"/>
      <c r="D13" s="40"/>
      <c r="E13" s="114" t="s">
        <v>500</v>
      </c>
      <c r="F13" s="28">
        <v>30039403</v>
      </c>
      <c r="G13" s="27" t="s">
        <v>497</v>
      </c>
      <c r="H13" s="32" t="s">
        <v>330</v>
      </c>
      <c r="I13" s="42">
        <v>-1.2456034</v>
      </c>
      <c r="J13" s="34">
        <v>3.1860500000000002E-3</v>
      </c>
      <c r="K13" s="35">
        <v>-0.49112719999999999</v>
      </c>
      <c r="L13" s="36">
        <v>0.17315009000000001</v>
      </c>
      <c r="M13" s="41"/>
      <c r="N13" s="222">
        <v>0.26486179999999998</v>
      </c>
      <c r="O13" s="41"/>
      <c r="P13" s="219"/>
    </row>
    <row r="14" spans="1:16" ht="15" x14ac:dyDescent="0.2">
      <c r="A14" s="27"/>
      <c r="B14" s="28"/>
      <c r="C14" s="28"/>
      <c r="D14" s="40"/>
      <c r="E14" s="114" t="s">
        <v>501</v>
      </c>
      <c r="F14" s="28">
        <v>30039408</v>
      </c>
      <c r="G14" s="27" t="s">
        <v>497</v>
      </c>
      <c r="H14" s="32" t="s">
        <v>330</v>
      </c>
      <c r="I14" s="42">
        <v>-1.3620798000000001</v>
      </c>
      <c r="J14" s="34">
        <v>2.81796E-3</v>
      </c>
      <c r="K14" s="35">
        <v>-0.57569199999999998</v>
      </c>
      <c r="L14" s="36">
        <v>0.19997604999999999</v>
      </c>
      <c r="M14" s="41"/>
      <c r="N14" s="222">
        <v>0.18411559999999999</v>
      </c>
      <c r="O14" s="41"/>
      <c r="P14" s="219"/>
    </row>
    <row r="15" spans="1:16" ht="15" x14ac:dyDescent="0.2">
      <c r="A15" s="27"/>
      <c r="B15" s="28"/>
      <c r="C15" s="28"/>
      <c r="D15" s="40"/>
      <c r="E15" s="114" t="s">
        <v>502</v>
      </c>
      <c r="F15" s="28">
        <v>30039432</v>
      </c>
      <c r="G15" s="27" t="s">
        <v>497</v>
      </c>
      <c r="H15" s="32" t="s">
        <v>330</v>
      </c>
      <c r="I15" s="42">
        <v>-1.2193627</v>
      </c>
      <c r="J15" s="34">
        <v>1.028603E-2</v>
      </c>
      <c r="K15" s="35">
        <v>-0.50623050000000003</v>
      </c>
      <c r="L15" s="36">
        <v>0.24336735000000001</v>
      </c>
      <c r="M15" s="41"/>
      <c r="N15" s="222">
        <v>0.18280160000000001</v>
      </c>
      <c r="O15" s="41"/>
      <c r="P15" s="219"/>
    </row>
    <row r="16" spans="1:16" ht="15" x14ac:dyDescent="0.2">
      <c r="A16" s="27"/>
      <c r="B16" s="28"/>
      <c r="C16" s="28"/>
      <c r="D16" s="40"/>
      <c r="E16" s="114" t="s">
        <v>503</v>
      </c>
      <c r="F16" s="28">
        <v>30039435</v>
      </c>
      <c r="G16" s="27" t="s">
        <v>497</v>
      </c>
      <c r="H16" s="32" t="s">
        <v>330</v>
      </c>
      <c r="I16" s="42">
        <v>-1.2282723</v>
      </c>
      <c r="J16" s="34">
        <v>6.6979700000000001E-3</v>
      </c>
      <c r="K16" s="35">
        <v>-0.4759217</v>
      </c>
      <c r="L16" s="36">
        <v>0.26478597999999998</v>
      </c>
      <c r="M16" s="41"/>
      <c r="N16" s="222">
        <v>0.18749469999999999</v>
      </c>
      <c r="O16" s="41"/>
      <c r="P16" s="219"/>
    </row>
    <row r="17" spans="1:16" ht="15" x14ac:dyDescent="0.2">
      <c r="A17" s="27"/>
      <c r="B17" s="28"/>
      <c r="C17" s="28"/>
      <c r="D17" s="40"/>
      <c r="E17" s="114" t="s">
        <v>504</v>
      </c>
      <c r="F17" s="28">
        <v>30039442</v>
      </c>
      <c r="G17" s="27" t="s">
        <v>497</v>
      </c>
      <c r="H17" s="32" t="s">
        <v>330</v>
      </c>
      <c r="I17" s="42">
        <v>-1.1486044</v>
      </c>
      <c r="J17" s="34">
        <v>1.343774E-2</v>
      </c>
      <c r="K17" s="35">
        <v>-0.49927329999999998</v>
      </c>
      <c r="L17" s="36">
        <v>0.25933819000000002</v>
      </c>
      <c r="M17" s="41"/>
      <c r="N17" s="222">
        <v>0.1978808</v>
      </c>
      <c r="O17" s="41"/>
      <c r="P17" s="219"/>
    </row>
    <row r="18" spans="1:16" ht="15" x14ac:dyDescent="0.2">
      <c r="A18" s="27"/>
      <c r="B18" s="28"/>
      <c r="C18" s="28"/>
      <c r="D18" s="40"/>
      <c r="E18" s="114" t="s">
        <v>505</v>
      </c>
      <c r="F18" s="28">
        <v>30039466</v>
      </c>
      <c r="G18" s="27" t="s">
        <v>497</v>
      </c>
      <c r="H18" s="32" t="s">
        <v>330</v>
      </c>
      <c r="I18" s="42">
        <v>-0.68594999999999995</v>
      </c>
      <c r="J18" s="34">
        <v>2.9116799999999998E-3</v>
      </c>
      <c r="K18" s="35">
        <v>-0.30930970000000002</v>
      </c>
      <c r="L18" s="36">
        <v>0.19377080999999999</v>
      </c>
      <c r="M18" s="41"/>
      <c r="N18" s="222">
        <v>0.14087949999999999</v>
      </c>
      <c r="O18" s="41"/>
      <c r="P18" s="219"/>
    </row>
    <row r="19" spans="1:16" ht="15" x14ac:dyDescent="0.2">
      <c r="A19" s="27"/>
      <c r="B19" s="28"/>
      <c r="C19" s="28"/>
      <c r="D19" s="40"/>
      <c r="E19" s="114" t="s">
        <v>506</v>
      </c>
      <c r="F19" s="28">
        <v>30039476</v>
      </c>
      <c r="G19" s="27" t="s">
        <v>497</v>
      </c>
      <c r="H19" s="32" t="s">
        <v>330</v>
      </c>
      <c r="I19" s="42">
        <v>-0.96332430000000002</v>
      </c>
      <c r="J19" s="34">
        <v>5.4769299999999996E-3</v>
      </c>
      <c r="K19" s="35">
        <v>-0.51688489999999998</v>
      </c>
      <c r="L19" s="36">
        <v>0.15280195999999999</v>
      </c>
      <c r="M19" s="41"/>
      <c r="N19" s="222">
        <v>0.18172269999999999</v>
      </c>
      <c r="O19" s="41"/>
      <c r="P19" s="219"/>
    </row>
    <row r="20" spans="1:16" ht="15" x14ac:dyDescent="0.2">
      <c r="A20" s="27"/>
      <c r="B20" s="28"/>
      <c r="C20" s="28"/>
      <c r="D20" s="40"/>
      <c r="E20" s="114" t="s">
        <v>507</v>
      </c>
      <c r="F20" s="28">
        <v>30039524</v>
      </c>
      <c r="G20" s="27" t="s">
        <v>497</v>
      </c>
      <c r="H20" s="32" t="s">
        <v>330</v>
      </c>
      <c r="I20" s="42">
        <v>-0.55794350000000004</v>
      </c>
      <c r="J20" s="34">
        <v>1.045338E-2</v>
      </c>
      <c r="K20" s="35">
        <v>-0.23368169999999999</v>
      </c>
      <c r="L20" s="36">
        <v>0.18173643</v>
      </c>
      <c r="M20" s="41"/>
      <c r="N20" s="222">
        <v>0.29257359999999999</v>
      </c>
      <c r="O20" s="41"/>
      <c r="P20" s="219"/>
    </row>
    <row r="21" spans="1:16" ht="15" x14ac:dyDescent="0.2">
      <c r="A21" s="27"/>
      <c r="B21" s="28"/>
      <c r="C21" s="28"/>
      <c r="D21" s="40"/>
      <c r="E21" s="114" t="s">
        <v>508</v>
      </c>
      <c r="F21" s="28">
        <v>30039548</v>
      </c>
      <c r="G21" s="27" t="s">
        <v>497</v>
      </c>
      <c r="H21" s="32" t="s">
        <v>330</v>
      </c>
      <c r="I21" s="35">
        <v>-0.1808852</v>
      </c>
      <c r="J21" s="61">
        <v>0.33478806</v>
      </c>
      <c r="K21" s="35">
        <v>-7.1534799999999996E-2</v>
      </c>
      <c r="L21" s="36">
        <v>0.60977437000000001</v>
      </c>
      <c r="M21" s="41"/>
      <c r="N21" s="222">
        <v>0.9974925</v>
      </c>
      <c r="O21" s="41"/>
      <c r="P21" s="219"/>
    </row>
    <row r="22" spans="1:16" ht="15" x14ac:dyDescent="0.2">
      <c r="A22" s="27">
        <v>6</v>
      </c>
      <c r="B22" s="28">
        <v>32063991</v>
      </c>
      <c r="C22" s="28">
        <v>32064258</v>
      </c>
      <c r="D22" s="29">
        <v>6.9076129999999996E-5</v>
      </c>
      <c r="E22" s="114" t="s">
        <v>524</v>
      </c>
      <c r="F22" s="28">
        <v>32063991</v>
      </c>
      <c r="G22" s="27" t="s">
        <v>525</v>
      </c>
      <c r="H22" s="32" t="s">
        <v>30</v>
      </c>
      <c r="I22" s="35">
        <v>-0.29496610000000001</v>
      </c>
      <c r="J22" s="61">
        <v>0.12324702999999999</v>
      </c>
      <c r="K22" s="35">
        <v>-0.3395939</v>
      </c>
      <c r="L22" s="36">
        <v>6.0328949999999999E-2</v>
      </c>
      <c r="M22" s="37">
        <f>5/12</f>
        <v>0.41666666666666669</v>
      </c>
      <c r="N22" s="222">
        <v>0.14330624</v>
      </c>
      <c r="O22" s="37">
        <f>2/12</f>
        <v>0.16666666666666666</v>
      </c>
      <c r="P22" s="219"/>
    </row>
    <row r="23" spans="1:16" ht="15" x14ac:dyDescent="0.2">
      <c r="A23" s="27"/>
      <c r="B23" s="28"/>
      <c r="C23" s="28"/>
      <c r="D23" s="40"/>
      <c r="E23" s="114" t="s">
        <v>526</v>
      </c>
      <c r="F23" s="28">
        <v>32064032</v>
      </c>
      <c r="G23" s="27" t="s">
        <v>525</v>
      </c>
      <c r="H23" s="32" t="s">
        <v>30</v>
      </c>
      <c r="I23" s="35">
        <v>-0.27467059999999999</v>
      </c>
      <c r="J23" s="61">
        <v>6.1023420000000002E-2</v>
      </c>
      <c r="K23" s="35">
        <v>-0.23792250000000001</v>
      </c>
      <c r="L23" s="36">
        <v>0.11269348999999999</v>
      </c>
      <c r="M23" s="41"/>
      <c r="N23" s="222">
        <v>0.33848173999999998</v>
      </c>
      <c r="O23" s="41"/>
      <c r="P23" s="219"/>
    </row>
    <row r="24" spans="1:16" ht="15" x14ac:dyDescent="0.2">
      <c r="A24" s="27"/>
      <c r="B24" s="28"/>
      <c r="C24" s="28"/>
      <c r="D24" s="40"/>
      <c r="E24" s="114" t="s">
        <v>527</v>
      </c>
      <c r="F24" s="28">
        <v>32064146</v>
      </c>
      <c r="G24" s="27" t="s">
        <v>525</v>
      </c>
      <c r="H24" s="32" t="s">
        <v>30</v>
      </c>
      <c r="I24" s="42">
        <v>-0.34414040000000001</v>
      </c>
      <c r="J24" s="34">
        <v>1.6038799999999999E-2</v>
      </c>
      <c r="K24" s="35">
        <v>-0.23323360000000001</v>
      </c>
      <c r="L24" s="36">
        <v>8.3850859999999999E-2</v>
      </c>
      <c r="M24" s="41"/>
      <c r="N24" s="222">
        <v>0.36273850000000002</v>
      </c>
      <c r="O24" s="41"/>
      <c r="P24" s="219"/>
    </row>
    <row r="25" spans="1:16" ht="15" x14ac:dyDescent="0.2">
      <c r="A25" s="27"/>
      <c r="B25" s="28"/>
      <c r="C25" s="28"/>
      <c r="D25" s="40"/>
      <c r="E25" s="114" t="s">
        <v>528</v>
      </c>
      <c r="F25" s="28">
        <v>32064148</v>
      </c>
      <c r="G25" s="27" t="s">
        <v>525</v>
      </c>
      <c r="H25" s="32" t="s">
        <v>30</v>
      </c>
      <c r="I25" s="42">
        <v>-0.33644689999999999</v>
      </c>
      <c r="J25" s="34">
        <v>1.8994000000000001E-3</v>
      </c>
      <c r="K25" s="42">
        <v>-0.23631079999999999</v>
      </c>
      <c r="L25" s="43">
        <v>1.518018E-2</v>
      </c>
      <c r="M25" s="41"/>
      <c r="N25" s="222">
        <v>0.11562598</v>
      </c>
      <c r="O25" s="41"/>
      <c r="P25" s="219"/>
    </row>
    <row r="26" spans="1:16" ht="15" x14ac:dyDescent="0.2">
      <c r="A26" s="27"/>
      <c r="B26" s="28"/>
      <c r="C26" s="28"/>
      <c r="D26" s="40"/>
      <c r="E26" s="114" t="s">
        <v>529</v>
      </c>
      <c r="F26" s="28">
        <v>32064153</v>
      </c>
      <c r="G26" s="27" t="s">
        <v>525</v>
      </c>
      <c r="H26" s="32" t="s">
        <v>30</v>
      </c>
      <c r="I26" s="35">
        <v>-0.1086999</v>
      </c>
      <c r="J26" s="61">
        <v>0.13108570999999999</v>
      </c>
      <c r="K26" s="35">
        <v>-8.5585499999999995E-2</v>
      </c>
      <c r="L26" s="36">
        <v>0.22273912000000001</v>
      </c>
      <c r="M26" s="41"/>
      <c r="N26" s="222">
        <v>0.80408396999999998</v>
      </c>
      <c r="O26" s="41"/>
      <c r="P26" s="219"/>
    </row>
    <row r="27" spans="1:16" ht="15" x14ac:dyDescent="0.2">
      <c r="A27" s="27"/>
      <c r="B27" s="28"/>
      <c r="C27" s="28"/>
      <c r="D27" s="40"/>
      <c r="E27" s="114" t="s">
        <v>530</v>
      </c>
      <c r="F27" s="28">
        <v>32064161</v>
      </c>
      <c r="G27" s="27" t="s">
        <v>525</v>
      </c>
      <c r="H27" s="32" t="s">
        <v>30</v>
      </c>
      <c r="I27" s="42">
        <v>-0.49368820000000002</v>
      </c>
      <c r="J27" s="34">
        <v>4.8546400000000003E-3</v>
      </c>
      <c r="K27" s="42">
        <v>-0.38635259999999999</v>
      </c>
      <c r="L27" s="43">
        <v>2.046593E-2</v>
      </c>
      <c r="M27" s="41"/>
      <c r="N27" s="223">
        <v>2.7891010000000001E-2</v>
      </c>
      <c r="O27" s="41"/>
      <c r="P27" s="220"/>
    </row>
    <row r="28" spans="1:16" ht="15" x14ac:dyDescent="0.2">
      <c r="A28" s="27"/>
      <c r="B28" s="28"/>
      <c r="C28" s="28"/>
      <c r="D28" s="40"/>
      <c r="E28" s="114" t="s">
        <v>531</v>
      </c>
      <c r="F28" s="28">
        <v>32064206</v>
      </c>
      <c r="G28" s="27" t="s">
        <v>525</v>
      </c>
      <c r="H28" s="32" t="s">
        <v>30</v>
      </c>
      <c r="I28" s="42">
        <v>-0.3594485</v>
      </c>
      <c r="J28" s="34">
        <v>2.4602329999999999E-2</v>
      </c>
      <c r="K28" s="42">
        <v>-0.36848130000000001</v>
      </c>
      <c r="L28" s="43">
        <v>1.3563530000000001E-2</v>
      </c>
      <c r="M28" s="41"/>
      <c r="N28" s="222">
        <v>5.0778379999999998E-2</v>
      </c>
      <c r="O28" s="41"/>
      <c r="P28" s="219"/>
    </row>
    <row r="29" spans="1:16" ht="15" x14ac:dyDescent="0.2">
      <c r="A29" s="27"/>
      <c r="B29" s="28"/>
      <c r="C29" s="28"/>
      <c r="D29" s="40"/>
      <c r="E29" s="114" t="s">
        <v>532</v>
      </c>
      <c r="F29" s="28">
        <v>32064212</v>
      </c>
      <c r="G29" s="27" t="s">
        <v>525</v>
      </c>
      <c r="H29" s="32" t="s">
        <v>30</v>
      </c>
      <c r="I29" s="42">
        <v>-0.57363310000000001</v>
      </c>
      <c r="J29" s="34">
        <v>7.7260699999999998E-3</v>
      </c>
      <c r="K29" s="42">
        <v>-0.55564769999999997</v>
      </c>
      <c r="L29" s="43">
        <v>7.4079999999999997E-3</v>
      </c>
      <c r="M29" s="41"/>
      <c r="N29" s="223">
        <v>4.5477539999999997E-2</v>
      </c>
      <c r="O29" s="41"/>
      <c r="P29" s="220"/>
    </row>
    <row r="30" spans="1:16" ht="15" x14ac:dyDescent="0.2">
      <c r="A30" s="27"/>
      <c r="B30" s="28"/>
      <c r="C30" s="28"/>
      <c r="D30" s="40"/>
      <c r="E30" s="114" t="s">
        <v>533</v>
      </c>
      <c r="F30" s="28">
        <v>32064218</v>
      </c>
      <c r="G30" s="27" t="s">
        <v>525</v>
      </c>
      <c r="H30" s="32" t="s">
        <v>30</v>
      </c>
      <c r="I30" s="35">
        <v>-0.38329160000000001</v>
      </c>
      <c r="J30" s="61">
        <v>7.5731019999999996E-2</v>
      </c>
      <c r="K30" s="42">
        <v>-0.40987240000000003</v>
      </c>
      <c r="L30" s="43">
        <v>4.0522389999999998E-2</v>
      </c>
      <c r="M30" s="41"/>
      <c r="N30" s="222">
        <v>0.20406181000000001</v>
      </c>
      <c r="O30" s="41"/>
      <c r="P30" s="219"/>
    </row>
    <row r="31" spans="1:16" ht="15" x14ac:dyDescent="0.2">
      <c r="A31" s="27"/>
      <c r="B31" s="28"/>
      <c r="C31" s="28"/>
      <c r="D31" s="40"/>
      <c r="E31" s="114" t="s">
        <v>534</v>
      </c>
      <c r="F31" s="28">
        <v>32064239</v>
      </c>
      <c r="G31" s="27" t="s">
        <v>525</v>
      </c>
      <c r="H31" s="32" t="s">
        <v>30</v>
      </c>
      <c r="I31" s="42">
        <v>-0.43713459999999998</v>
      </c>
      <c r="J31" s="34">
        <v>2.5839239999999999E-2</v>
      </c>
      <c r="K31" s="35">
        <v>-0.32578960000000001</v>
      </c>
      <c r="L31" s="36">
        <v>6.5879430000000003E-2</v>
      </c>
      <c r="M31" s="41"/>
      <c r="N31" s="222">
        <v>0.14606052999999999</v>
      </c>
      <c r="O31" s="41"/>
      <c r="P31" s="219"/>
    </row>
    <row r="32" spans="1:16" ht="15" x14ac:dyDescent="0.2">
      <c r="A32" s="27"/>
      <c r="B32" s="28"/>
      <c r="C32" s="28"/>
      <c r="D32" s="40"/>
      <c r="E32" s="114" t="s">
        <v>535</v>
      </c>
      <c r="F32" s="28">
        <v>32064246</v>
      </c>
      <c r="G32" s="27" t="s">
        <v>525</v>
      </c>
      <c r="H32" s="32" t="s">
        <v>30</v>
      </c>
      <c r="I32" s="42">
        <v>-0.4928536</v>
      </c>
      <c r="J32" s="34">
        <v>2.166417E-2</v>
      </c>
      <c r="K32" s="35">
        <v>-0.35710140000000001</v>
      </c>
      <c r="L32" s="36">
        <v>8.3528290000000005E-2</v>
      </c>
      <c r="M32" s="41"/>
      <c r="N32" s="222">
        <v>0.17465204000000001</v>
      </c>
      <c r="O32" s="41"/>
      <c r="P32" s="219"/>
    </row>
    <row r="33" spans="1:16" ht="15" x14ac:dyDescent="0.2">
      <c r="A33" s="27"/>
      <c r="B33" s="28"/>
      <c r="C33" s="28"/>
      <c r="D33" s="40"/>
      <c r="E33" s="114" t="s">
        <v>536</v>
      </c>
      <c r="F33" s="28">
        <v>32064258</v>
      </c>
      <c r="G33" s="27" t="s">
        <v>525</v>
      </c>
      <c r="H33" s="32" t="s">
        <v>30</v>
      </c>
      <c r="I33" s="42">
        <v>-0.54312059999999995</v>
      </c>
      <c r="J33" s="34">
        <v>1.8646920000000001E-2</v>
      </c>
      <c r="K33" s="35">
        <v>-0.45870460000000002</v>
      </c>
      <c r="L33" s="36">
        <v>6.0207690000000001E-2</v>
      </c>
      <c r="M33" s="41"/>
      <c r="N33" s="222">
        <v>0.18948249</v>
      </c>
      <c r="O33" s="41"/>
      <c r="P33" s="219"/>
    </row>
    <row r="34" spans="1:16" ht="15" x14ac:dyDescent="0.2">
      <c r="A34" s="27">
        <v>11</v>
      </c>
      <c r="B34" s="28">
        <v>368565</v>
      </c>
      <c r="C34" s="28">
        <v>368712</v>
      </c>
      <c r="D34" s="154">
        <v>2.2949480000000002</v>
      </c>
      <c r="E34" s="114" t="s">
        <v>537</v>
      </c>
      <c r="F34" s="28">
        <v>368565</v>
      </c>
      <c r="G34" s="27" t="s">
        <v>538</v>
      </c>
      <c r="H34" s="32" t="s">
        <v>20</v>
      </c>
      <c r="I34" s="42">
        <v>0.23811516999999999</v>
      </c>
      <c r="J34" s="34">
        <v>6.54479E-3</v>
      </c>
      <c r="K34" s="42">
        <v>0.17806637</v>
      </c>
      <c r="L34" s="43">
        <v>3.5143059999999997E-2</v>
      </c>
      <c r="M34" s="37">
        <f>7/7</f>
        <v>1</v>
      </c>
      <c r="N34" s="223">
        <v>1.4450189E-2</v>
      </c>
      <c r="O34" s="37">
        <f>4/7</f>
        <v>0.5714285714285714</v>
      </c>
      <c r="P34" s="220"/>
    </row>
    <row r="35" spans="1:16" ht="15" x14ac:dyDescent="0.2">
      <c r="A35" s="27"/>
      <c r="B35" s="28"/>
      <c r="C35" s="28"/>
      <c r="D35" s="40"/>
      <c r="E35" s="114" t="s">
        <v>539</v>
      </c>
      <c r="F35" s="28">
        <v>368573</v>
      </c>
      <c r="G35" s="27" t="s">
        <v>538</v>
      </c>
      <c r="H35" s="32" t="s">
        <v>20</v>
      </c>
      <c r="I35" s="42">
        <v>0.21417036</v>
      </c>
      <c r="J35" s="34">
        <v>8.9229900000000004E-3</v>
      </c>
      <c r="K35" s="42">
        <v>0.20843496</v>
      </c>
      <c r="L35" s="43">
        <v>7.8037699999999998E-3</v>
      </c>
      <c r="M35" s="41"/>
      <c r="N35" s="223">
        <v>5.0452550000000002E-3</v>
      </c>
      <c r="O35" s="41"/>
      <c r="P35" s="220"/>
    </row>
    <row r="36" spans="1:16" ht="15" x14ac:dyDescent="0.2">
      <c r="A36" s="27"/>
      <c r="B36" s="28"/>
      <c r="C36" s="28"/>
      <c r="D36" s="40"/>
      <c r="E36" s="114" t="s">
        <v>540</v>
      </c>
      <c r="F36" s="28">
        <v>368588</v>
      </c>
      <c r="G36" s="27" t="s">
        <v>538</v>
      </c>
      <c r="H36" s="32" t="s">
        <v>20</v>
      </c>
      <c r="I36" s="35">
        <v>0.1694493</v>
      </c>
      <c r="J36" s="61">
        <v>7.5828119999999999E-2</v>
      </c>
      <c r="K36" s="42">
        <v>0.16076441999999999</v>
      </c>
      <c r="L36" s="43">
        <v>4.7957479999999997E-2</v>
      </c>
      <c r="M36" s="41"/>
      <c r="N36" s="222">
        <v>0.10882481200000001</v>
      </c>
      <c r="O36" s="41"/>
      <c r="P36" s="219"/>
    </row>
    <row r="37" spans="1:16" ht="15" x14ac:dyDescent="0.2">
      <c r="A37" s="27"/>
      <c r="B37" s="28"/>
      <c r="C37" s="28"/>
      <c r="D37" s="40"/>
      <c r="E37" s="114" t="s">
        <v>541</v>
      </c>
      <c r="F37" s="28">
        <v>368614</v>
      </c>
      <c r="G37" s="27" t="s">
        <v>538</v>
      </c>
      <c r="H37" s="32" t="s">
        <v>20</v>
      </c>
      <c r="I37" s="42">
        <v>0.24901425999999999</v>
      </c>
      <c r="J37" s="34">
        <v>2.8204859999999998E-2</v>
      </c>
      <c r="K37" s="42">
        <v>0.27497616000000003</v>
      </c>
      <c r="L37" s="43">
        <v>9.0157399999999995E-3</v>
      </c>
      <c r="M37" s="41"/>
      <c r="N37" s="223">
        <v>2.6325512999999998E-2</v>
      </c>
      <c r="O37" s="41"/>
      <c r="P37" s="220"/>
    </row>
    <row r="38" spans="1:16" ht="15" x14ac:dyDescent="0.2">
      <c r="A38" s="27"/>
      <c r="B38" s="28"/>
      <c r="C38" s="28"/>
      <c r="D38" s="40"/>
      <c r="E38" s="114" t="s">
        <v>542</v>
      </c>
      <c r="F38" s="28">
        <v>368638</v>
      </c>
      <c r="G38" s="27" t="s">
        <v>538</v>
      </c>
      <c r="H38" s="32" t="s">
        <v>20</v>
      </c>
      <c r="I38" s="35">
        <v>0.13096716</v>
      </c>
      <c r="J38" s="61">
        <v>0.15687735999999999</v>
      </c>
      <c r="K38" s="42">
        <v>0.17922663999999999</v>
      </c>
      <c r="L38" s="43">
        <v>3.3687549999999997E-2</v>
      </c>
      <c r="M38" s="41"/>
      <c r="N38" s="222">
        <v>7.5666803000000005E-2</v>
      </c>
      <c r="O38" s="41"/>
      <c r="P38" s="219"/>
    </row>
    <row r="39" spans="1:16" ht="15" x14ac:dyDescent="0.2">
      <c r="A39" s="27"/>
      <c r="B39" s="28"/>
      <c r="C39" s="28"/>
      <c r="D39" s="40"/>
      <c r="E39" s="114" t="s">
        <v>543</v>
      </c>
      <c r="F39" s="28">
        <v>368683</v>
      </c>
      <c r="G39" s="27" t="s">
        <v>538</v>
      </c>
      <c r="H39" s="32" t="s">
        <v>20</v>
      </c>
      <c r="I39" s="42">
        <v>0.25457482999999997</v>
      </c>
      <c r="J39" s="34">
        <v>3.4672849999999998E-2</v>
      </c>
      <c r="K39" s="42">
        <v>0.22506321000000001</v>
      </c>
      <c r="L39" s="43">
        <v>2.6152470000000001E-2</v>
      </c>
      <c r="M39" s="41"/>
      <c r="N39" s="222">
        <v>8.3010686E-2</v>
      </c>
      <c r="O39" s="41"/>
      <c r="P39" s="219"/>
    </row>
    <row r="40" spans="1:16" ht="15" x14ac:dyDescent="0.2">
      <c r="A40" s="27"/>
      <c r="B40" s="28"/>
      <c r="C40" s="28"/>
      <c r="D40" s="40"/>
      <c r="E40" s="114" t="s">
        <v>544</v>
      </c>
      <c r="F40" s="28">
        <v>368712</v>
      </c>
      <c r="G40" s="27" t="s">
        <v>538</v>
      </c>
      <c r="H40" s="32" t="s">
        <v>20</v>
      </c>
      <c r="I40" s="42">
        <v>0.20821041000000001</v>
      </c>
      <c r="J40" s="34">
        <v>2.004359E-2</v>
      </c>
      <c r="K40" s="42">
        <v>0.20879073000000001</v>
      </c>
      <c r="L40" s="43">
        <v>1.440555E-2</v>
      </c>
      <c r="M40" s="41"/>
      <c r="N40" s="223">
        <v>3.4062679999999998E-2</v>
      </c>
      <c r="O40" s="41"/>
      <c r="P40" s="220"/>
    </row>
    <row r="41" spans="1:16" ht="15" x14ac:dyDescent="0.2">
      <c r="A41" s="27">
        <v>20</v>
      </c>
      <c r="B41" s="28">
        <v>57427170</v>
      </c>
      <c r="C41" s="28">
        <v>57427973</v>
      </c>
      <c r="D41" s="36">
        <v>0</v>
      </c>
      <c r="E41" s="114" t="s">
        <v>545</v>
      </c>
      <c r="F41" s="28">
        <v>57427170</v>
      </c>
      <c r="G41" s="27" t="s">
        <v>352</v>
      </c>
      <c r="H41" s="32" t="s">
        <v>353</v>
      </c>
      <c r="I41" s="35">
        <v>6.6426260000000001E-2</v>
      </c>
      <c r="J41" s="61">
        <v>0.39724860000000001</v>
      </c>
      <c r="K41" s="35">
        <v>9.3132569999999998E-2</v>
      </c>
      <c r="L41" s="36">
        <v>0.10021650999999999</v>
      </c>
      <c r="M41" s="37">
        <f>3/24</f>
        <v>0.125</v>
      </c>
      <c r="N41" s="222">
        <v>0.26203265999999997</v>
      </c>
      <c r="O41" s="37">
        <f>2/24</f>
        <v>8.3333333333333329E-2</v>
      </c>
      <c r="P41" s="219"/>
    </row>
    <row r="42" spans="1:16" ht="15" x14ac:dyDescent="0.2">
      <c r="A42" s="27"/>
      <c r="B42" s="27"/>
      <c r="C42" s="27"/>
      <c r="D42" s="40"/>
      <c r="E42" s="114" t="s">
        <v>546</v>
      </c>
      <c r="F42" s="28">
        <v>57427173</v>
      </c>
      <c r="G42" s="27" t="s">
        <v>352</v>
      </c>
      <c r="H42" s="32" t="s">
        <v>353</v>
      </c>
      <c r="I42" s="42">
        <v>0.12045819000000001</v>
      </c>
      <c r="J42" s="34">
        <v>2.8722040000000001E-2</v>
      </c>
      <c r="K42" s="35">
        <v>5.436204E-2</v>
      </c>
      <c r="L42" s="36">
        <v>0.21428094</v>
      </c>
      <c r="M42" s="41"/>
      <c r="N42" s="222">
        <v>0.45422695000000002</v>
      </c>
      <c r="O42" s="41"/>
      <c r="P42" s="219"/>
    </row>
    <row r="43" spans="1:16" ht="15" x14ac:dyDescent="0.2">
      <c r="A43" s="27"/>
      <c r="B43" s="27"/>
      <c r="C43" s="27"/>
      <c r="D43" s="40"/>
      <c r="E43" s="114" t="s">
        <v>547</v>
      </c>
      <c r="F43" s="28">
        <v>57427210</v>
      </c>
      <c r="G43" s="27" t="s">
        <v>352</v>
      </c>
      <c r="H43" s="32" t="s">
        <v>353</v>
      </c>
      <c r="I43" s="42">
        <v>0.17621482999999999</v>
      </c>
      <c r="J43" s="34">
        <v>4.1398099999999998E-3</v>
      </c>
      <c r="K43" s="35">
        <v>8.4772700000000006E-2</v>
      </c>
      <c r="L43" s="36">
        <v>8.9653919999999998E-2</v>
      </c>
      <c r="M43" s="41"/>
      <c r="N43" s="222">
        <v>0.18152915999999999</v>
      </c>
      <c r="O43" s="41"/>
      <c r="P43" s="219"/>
    </row>
    <row r="44" spans="1:16" ht="15" x14ac:dyDescent="0.2">
      <c r="A44" s="27"/>
      <c r="B44" s="27"/>
      <c r="C44" s="27"/>
      <c r="D44" s="40"/>
      <c r="E44" s="114" t="s">
        <v>548</v>
      </c>
      <c r="F44" s="28">
        <v>57427237</v>
      </c>
      <c r="G44" s="27" t="s">
        <v>352</v>
      </c>
      <c r="H44" s="32" t="s">
        <v>353</v>
      </c>
      <c r="I44" s="35">
        <v>0.21445796</v>
      </c>
      <c r="J44" s="61">
        <v>0.12281744</v>
      </c>
      <c r="K44" s="35">
        <v>0.13727133999999999</v>
      </c>
      <c r="L44" s="36">
        <v>0.33949000000000001</v>
      </c>
      <c r="M44" s="41"/>
      <c r="N44" s="222">
        <v>0.57871594000000004</v>
      </c>
      <c r="O44" s="41"/>
      <c r="P44" s="219"/>
    </row>
    <row r="45" spans="1:16" ht="15" x14ac:dyDescent="0.2">
      <c r="A45" s="27"/>
      <c r="B45" s="27"/>
      <c r="C45" s="27"/>
      <c r="D45" s="40"/>
      <c r="E45" s="114" t="s">
        <v>351</v>
      </c>
      <c r="F45" s="28">
        <v>57427274</v>
      </c>
      <c r="G45" s="27" t="s">
        <v>352</v>
      </c>
      <c r="H45" s="32" t="s">
        <v>353</v>
      </c>
      <c r="I45" s="42">
        <v>0.10691771</v>
      </c>
      <c r="J45" s="34">
        <v>1.7135350000000001E-2</v>
      </c>
      <c r="K45" s="35">
        <v>4.651483E-2</v>
      </c>
      <c r="L45" s="36">
        <v>0.23673421</v>
      </c>
      <c r="M45" s="41"/>
      <c r="N45" s="222">
        <v>0.58754826999999998</v>
      </c>
      <c r="O45" s="41"/>
      <c r="P45" s="219"/>
    </row>
    <row r="46" spans="1:16" ht="15" x14ac:dyDescent="0.2">
      <c r="A46" s="27"/>
      <c r="B46" s="27"/>
      <c r="C46" s="27"/>
      <c r="D46" s="40"/>
      <c r="E46" s="114" t="s">
        <v>354</v>
      </c>
      <c r="F46" s="28">
        <v>57427412</v>
      </c>
      <c r="G46" s="27" t="s">
        <v>352</v>
      </c>
      <c r="H46" s="32" t="s">
        <v>353</v>
      </c>
      <c r="I46" s="42">
        <v>0.22550184000000001</v>
      </c>
      <c r="J46" s="34">
        <v>1.7926400000000001E-3</v>
      </c>
      <c r="K46" s="42">
        <v>0.12902763</v>
      </c>
      <c r="L46" s="43">
        <v>3.316467E-2</v>
      </c>
      <c r="M46" s="41"/>
      <c r="N46" s="222">
        <v>0.14170883000000001</v>
      </c>
      <c r="O46" s="41"/>
      <c r="P46" s="219"/>
    </row>
    <row r="47" spans="1:16" ht="15" x14ac:dyDescent="0.2">
      <c r="A47" s="27"/>
      <c r="B47" s="27"/>
      <c r="C47" s="27"/>
      <c r="D47" s="40"/>
      <c r="E47" s="114" t="s">
        <v>355</v>
      </c>
      <c r="F47" s="28">
        <v>57427426</v>
      </c>
      <c r="G47" s="27" t="s">
        <v>352</v>
      </c>
      <c r="H47" s="32" t="s">
        <v>353</v>
      </c>
      <c r="I47" s="42">
        <v>0.23984195999999999</v>
      </c>
      <c r="J47" s="34">
        <v>8.4347999999999997E-4</v>
      </c>
      <c r="K47" s="35">
        <v>0.12226249</v>
      </c>
      <c r="L47" s="36">
        <v>5.1307070000000003E-2</v>
      </c>
      <c r="M47" s="41"/>
      <c r="N47" s="222">
        <v>0.14118454999999999</v>
      </c>
      <c r="O47" s="41"/>
      <c r="P47" s="219"/>
    </row>
    <row r="48" spans="1:16" ht="15" x14ac:dyDescent="0.2">
      <c r="A48" s="27"/>
      <c r="B48" s="27"/>
      <c r="C48" s="27"/>
      <c r="D48" s="40"/>
      <c r="E48" s="114" t="s">
        <v>356</v>
      </c>
      <c r="F48" s="28">
        <v>57427443</v>
      </c>
      <c r="G48" s="27" t="s">
        <v>352</v>
      </c>
      <c r="H48" s="32" t="s">
        <v>353</v>
      </c>
      <c r="I48" s="42">
        <v>0.15648857999999999</v>
      </c>
      <c r="J48" s="34">
        <v>4.8250899999999998E-3</v>
      </c>
      <c r="K48" s="42">
        <v>9.9092120000000006E-2</v>
      </c>
      <c r="L48" s="43">
        <v>4.0311850000000003E-2</v>
      </c>
      <c r="M48" s="41"/>
      <c r="N48" s="222">
        <v>0.12670103999999999</v>
      </c>
      <c r="O48" s="41"/>
      <c r="P48" s="219"/>
    </row>
    <row r="49" spans="1:16" ht="15" x14ac:dyDescent="0.2">
      <c r="A49" s="27"/>
      <c r="B49" s="27"/>
      <c r="C49" s="27"/>
      <c r="D49" s="40"/>
      <c r="E49" s="114" t="s">
        <v>357</v>
      </c>
      <c r="F49" s="28">
        <v>57427472</v>
      </c>
      <c r="G49" s="27" t="s">
        <v>358</v>
      </c>
      <c r="H49" s="32" t="s">
        <v>359</v>
      </c>
      <c r="I49" s="42">
        <v>0.28192431000000001</v>
      </c>
      <c r="J49" s="34">
        <v>4.4587100000000003E-3</v>
      </c>
      <c r="K49" s="35">
        <v>0.1663221</v>
      </c>
      <c r="L49" s="36">
        <v>6.7356490000000005E-2</v>
      </c>
      <c r="M49" s="41"/>
      <c r="N49" s="223">
        <v>4.1051039999999997E-2</v>
      </c>
      <c r="O49" s="41"/>
      <c r="P49" s="220"/>
    </row>
    <row r="50" spans="1:16" ht="15" x14ac:dyDescent="0.2">
      <c r="A50" s="27"/>
      <c r="B50" s="27"/>
      <c r="C50" s="27"/>
      <c r="D50" s="40"/>
      <c r="E50" s="114" t="s">
        <v>360</v>
      </c>
      <c r="F50" s="28">
        <v>57427483</v>
      </c>
      <c r="G50" s="27" t="s">
        <v>358</v>
      </c>
      <c r="H50" s="32" t="s">
        <v>359</v>
      </c>
      <c r="I50" s="42">
        <v>0.17651312</v>
      </c>
      <c r="J50" s="34">
        <v>8.6057000000000008E-3</v>
      </c>
      <c r="K50" s="35">
        <v>5.6920779999999997E-2</v>
      </c>
      <c r="L50" s="36">
        <v>0.38075427000000001</v>
      </c>
      <c r="M50" s="41"/>
      <c r="N50" s="222">
        <v>0.65698805000000005</v>
      </c>
      <c r="O50" s="41"/>
      <c r="P50" s="219"/>
    </row>
    <row r="51" spans="1:16" ht="15" x14ac:dyDescent="0.2">
      <c r="A51" s="27"/>
      <c r="B51" s="27"/>
      <c r="C51" s="27"/>
      <c r="D51" s="40"/>
      <c r="E51" s="114" t="s">
        <v>361</v>
      </c>
      <c r="F51" s="28">
        <v>57427493</v>
      </c>
      <c r="G51" s="27" t="s">
        <v>358</v>
      </c>
      <c r="H51" s="32" t="s">
        <v>359</v>
      </c>
      <c r="I51" s="42">
        <v>0.20085048999999999</v>
      </c>
      <c r="J51" s="34">
        <v>3.90975E-3</v>
      </c>
      <c r="K51" s="35">
        <v>0.11231981000000001</v>
      </c>
      <c r="L51" s="36">
        <v>6.2245849999999998E-2</v>
      </c>
      <c r="M51" s="41"/>
      <c r="N51" s="222">
        <v>9.9397639999999995E-2</v>
      </c>
      <c r="O51" s="41"/>
      <c r="P51" s="219"/>
    </row>
    <row r="52" spans="1:16" ht="15" x14ac:dyDescent="0.2">
      <c r="A52" s="27"/>
      <c r="B52" s="27"/>
      <c r="C52" s="27"/>
      <c r="D52" s="40"/>
      <c r="E52" s="114" t="s">
        <v>362</v>
      </c>
      <c r="F52" s="28">
        <v>57427495</v>
      </c>
      <c r="G52" s="27" t="s">
        <v>358</v>
      </c>
      <c r="H52" s="32" t="s">
        <v>359</v>
      </c>
      <c r="I52" s="42">
        <v>0.16095382</v>
      </c>
      <c r="J52" s="34">
        <v>5.7558999999999996E-4</v>
      </c>
      <c r="K52" s="35">
        <v>7.0959649999999999E-2</v>
      </c>
      <c r="L52" s="36">
        <v>8.6745649999999994E-2</v>
      </c>
      <c r="M52" s="41"/>
      <c r="N52" s="223">
        <v>1.8643860000000002E-2</v>
      </c>
      <c r="O52" s="41"/>
      <c r="P52" s="220"/>
    </row>
    <row r="53" spans="1:16" ht="15" x14ac:dyDescent="0.2">
      <c r="A53" s="27"/>
      <c r="B53" s="27"/>
      <c r="C53" s="27"/>
      <c r="D53" s="40"/>
      <c r="E53" s="114" t="s">
        <v>363</v>
      </c>
      <c r="F53" s="28">
        <v>57427503</v>
      </c>
      <c r="G53" s="27" t="s">
        <v>358</v>
      </c>
      <c r="H53" s="32" t="s">
        <v>359</v>
      </c>
      <c r="I53" s="42">
        <v>0.10718121</v>
      </c>
      <c r="J53" s="34">
        <v>1.8929109999999999E-2</v>
      </c>
      <c r="K53" s="35">
        <v>7.1786059999999999E-2</v>
      </c>
      <c r="L53" s="36">
        <v>8.1688910000000003E-2</v>
      </c>
      <c r="M53" s="41"/>
      <c r="N53" s="222">
        <v>0.41653614</v>
      </c>
      <c r="O53" s="41"/>
      <c r="P53" s="219"/>
    </row>
    <row r="54" spans="1:16" ht="15" x14ac:dyDescent="0.2">
      <c r="A54" s="27"/>
      <c r="B54" s="27"/>
      <c r="C54" s="27"/>
      <c r="D54" s="40"/>
      <c r="E54" s="114" t="s">
        <v>364</v>
      </c>
      <c r="F54" s="28">
        <v>57427556</v>
      </c>
      <c r="G54" s="27" t="s">
        <v>358</v>
      </c>
      <c r="H54" s="32" t="s">
        <v>359</v>
      </c>
      <c r="I54" s="42">
        <v>0.26395883999999997</v>
      </c>
      <c r="J54" s="34">
        <v>6.6660999999999999E-4</v>
      </c>
      <c r="K54" s="35">
        <v>9.1836509999999996E-2</v>
      </c>
      <c r="L54" s="36">
        <v>0.16210922999999999</v>
      </c>
      <c r="M54" s="41"/>
      <c r="N54" s="222">
        <v>0.15995055</v>
      </c>
      <c r="O54" s="41"/>
      <c r="P54" s="219"/>
    </row>
    <row r="55" spans="1:16" ht="15" x14ac:dyDescent="0.2">
      <c r="A55" s="27"/>
      <c r="B55" s="27"/>
      <c r="C55" s="27"/>
      <c r="D55" s="40"/>
      <c r="E55" s="114" t="s">
        <v>365</v>
      </c>
      <c r="F55" s="28">
        <v>57427642</v>
      </c>
      <c r="G55" s="27" t="s">
        <v>358</v>
      </c>
      <c r="H55" s="32" t="s">
        <v>359</v>
      </c>
      <c r="I55" s="42">
        <v>0.38983707000000001</v>
      </c>
      <c r="J55" s="34">
        <v>4.4721600000000002E-3</v>
      </c>
      <c r="K55" s="35">
        <v>0.15496973999999999</v>
      </c>
      <c r="L55" s="36">
        <v>0.26972517000000001</v>
      </c>
      <c r="M55" s="41"/>
      <c r="N55" s="222">
        <v>0.28830298999999998</v>
      </c>
      <c r="O55" s="41"/>
      <c r="P55" s="219"/>
    </row>
    <row r="56" spans="1:16" ht="15" x14ac:dyDescent="0.2">
      <c r="A56" s="27"/>
      <c r="B56" s="27"/>
      <c r="C56" s="27"/>
      <c r="D56" s="40"/>
      <c r="E56" s="114" t="s">
        <v>366</v>
      </c>
      <c r="F56" s="28">
        <v>57427650</v>
      </c>
      <c r="G56" s="27" t="s">
        <v>358</v>
      </c>
      <c r="H56" s="32" t="s">
        <v>359</v>
      </c>
      <c r="I56" s="42">
        <v>0.12956535999999999</v>
      </c>
      <c r="J56" s="34">
        <v>7.0783609999999997E-2</v>
      </c>
      <c r="K56" s="35">
        <v>2.0984220000000001E-2</v>
      </c>
      <c r="L56" s="36">
        <v>0.73860859000000001</v>
      </c>
      <c r="M56" s="41"/>
      <c r="N56" s="222">
        <v>0.40613982999999998</v>
      </c>
      <c r="O56" s="41"/>
      <c r="P56" s="219"/>
    </row>
    <row r="57" spans="1:16" ht="15" x14ac:dyDescent="0.2">
      <c r="A57" s="27"/>
      <c r="B57" s="27"/>
      <c r="C57" s="27"/>
      <c r="D57" s="40"/>
      <c r="E57" s="114" t="s">
        <v>367</v>
      </c>
      <c r="F57" s="28">
        <v>57427713</v>
      </c>
      <c r="G57" s="27" t="s">
        <v>358</v>
      </c>
      <c r="H57" s="32" t="s">
        <v>359</v>
      </c>
      <c r="I57" s="42">
        <v>0.16321664</v>
      </c>
      <c r="J57" s="34">
        <v>1.231026E-2</v>
      </c>
      <c r="K57" s="35">
        <v>9.9469360000000007E-2</v>
      </c>
      <c r="L57" s="36">
        <v>0.10832042</v>
      </c>
      <c r="M57" s="41"/>
      <c r="N57" s="222">
        <v>0.22268614</v>
      </c>
      <c r="O57" s="41"/>
      <c r="P57" s="219"/>
    </row>
    <row r="58" spans="1:16" ht="15" x14ac:dyDescent="0.2">
      <c r="A58" s="27"/>
      <c r="B58" s="27"/>
      <c r="C58" s="27"/>
      <c r="D58" s="40"/>
      <c r="E58" s="114" t="s">
        <v>368</v>
      </c>
      <c r="F58" s="28">
        <v>57427730</v>
      </c>
      <c r="G58" s="27" t="s">
        <v>358</v>
      </c>
      <c r="H58" s="32" t="s">
        <v>359</v>
      </c>
      <c r="I58" s="42">
        <v>0.16646221</v>
      </c>
      <c r="J58" s="34">
        <v>2.1056829999999999E-2</v>
      </c>
      <c r="K58" s="35">
        <v>7.3083079999999995E-2</v>
      </c>
      <c r="L58" s="36">
        <v>0.27416543999999998</v>
      </c>
      <c r="M58" s="41"/>
      <c r="N58" s="222">
        <v>0.76722509999999999</v>
      </c>
      <c r="O58" s="41"/>
      <c r="P58" s="219"/>
    </row>
    <row r="59" spans="1:16" ht="15" x14ac:dyDescent="0.2">
      <c r="A59" s="27"/>
      <c r="B59" s="27"/>
      <c r="C59" s="27"/>
      <c r="D59" s="40"/>
      <c r="E59" s="114" t="s">
        <v>369</v>
      </c>
      <c r="F59" s="28">
        <v>57427738</v>
      </c>
      <c r="G59" s="27" t="s">
        <v>358</v>
      </c>
      <c r="H59" s="32" t="s">
        <v>359</v>
      </c>
      <c r="I59" s="42">
        <v>0.20114671000000001</v>
      </c>
      <c r="J59" s="34">
        <v>9.772400000000001E-4</v>
      </c>
      <c r="K59" s="35">
        <v>0.1095102</v>
      </c>
      <c r="L59" s="36">
        <v>5.0938240000000003E-2</v>
      </c>
      <c r="M59" s="41"/>
      <c r="N59" s="222">
        <v>0.16126107000000001</v>
      </c>
      <c r="O59" s="41"/>
      <c r="P59" s="219"/>
    </row>
    <row r="60" spans="1:16" ht="15" x14ac:dyDescent="0.2">
      <c r="A60" s="27"/>
      <c r="B60" s="27"/>
      <c r="C60" s="27"/>
      <c r="D60" s="40"/>
      <c r="E60" s="114" t="s">
        <v>370</v>
      </c>
      <c r="F60" s="28">
        <v>57427762</v>
      </c>
      <c r="G60" s="27" t="s">
        <v>358</v>
      </c>
      <c r="H60" s="32" t="s">
        <v>359</v>
      </c>
      <c r="I60" s="42">
        <v>0.17188576999999999</v>
      </c>
      <c r="J60" s="34">
        <v>5.6706700000000001E-3</v>
      </c>
      <c r="K60" s="35">
        <v>7.6103939999999995E-2</v>
      </c>
      <c r="L60" s="36">
        <v>0.13283345999999999</v>
      </c>
      <c r="M60" s="41"/>
      <c r="N60" s="222">
        <v>0.25206725000000002</v>
      </c>
      <c r="O60" s="41"/>
      <c r="P60" s="219"/>
    </row>
    <row r="61" spans="1:16" ht="15" x14ac:dyDescent="0.2">
      <c r="A61" s="27"/>
      <c r="B61" s="27"/>
      <c r="C61" s="27"/>
      <c r="D61" s="40"/>
      <c r="E61" s="114" t="s">
        <v>467</v>
      </c>
      <c r="F61" s="28">
        <v>57427821</v>
      </c>
      <c r="G61" s="27" t="s">
        <v>358</v>
      </c>
      <c r="H61" s="32" t="s">
        <v>359</v>
      </c>
      <c r="I61" s="42">
        <v>0.15936924</v>
      </c>
      <c r="J61" s="34">
        <v>4.3948600000000004E-3</v>
      </c>
      <c r="K61" s="35">
        <v>9.7033179999999997E-2</v>
      </c>
      <c r="L61" s="36">
        <v>5.5141879999999997E-2</v>
      </c>
      <c r="M61" s="41"/>
      <c r="N61" s="222">
        <v>7.7679390000000001E-2</v>
      </c>
      <c r="O61" s="41"/>
      <c r="P61" s="219"/>
    </row>
    <row r="62" spans="1:16" ht="15" x14ac:dyDescent="0.2">
      <c r="A62" s="27"/>
      <c r="B62" s="27"/>
      <c r="C62" s="27"/>
      <c r="D62" s="40"/>
      <c r="E62" s="114" t="s">
        <v>468</v>
      </c>
      <c r="F62" s="28">
        <v>57427830</v>
      </c>
      <c r="G62" s="27" t="s">
        <v>358</v>
      </c>
      <c r="H62" s="32" t="s">
        <v>359</v>
      </c>
      <c r="I62" s="42">
        <v>0.23746015000000001</v>
      </c>
      <c r="J62" s="34">
        <v>8.6266000000000001E-4</v>
      </c>
      <c r="K62" s="35">
        <v>0.1104229</v>
      </c>
      <c r="L62" s="36">
        <v>8.4745650000000006E-2</v>
      </c>
      <c r="M62" s="41"/>
      <c r="N62" s="222">
        <v>0.11321952</v>
      </c>
      <c r="O62" s="41"/>
      <c r="P62" s="219"/>
    </row>
    <row r="63" spans="1:16" ht="15" x14ac:dyDescent="0.2">
      <c r="A63" s="27"/>
      <c r="B63" s="27"/>
      <c r="C63" s="27"/>
      <c r="D63" s="40"/>
      <c r="E63" s="114" t="s">
        <v>469</v>
      </c>
      <c r="F63" s="28">
        <v>57427942</v>
      </c>
      <c r="G63" s="27" t="s">
        <v>358</v>
      </c>
      <c r="H63" s="32" t="s">
        <v>470</v>
      </c>
      <c r="I63" s="42">
        <v>0.16607473</v>
      </c>
      <c r="J63" s="34">
        <v>1.25358E-3</v>
      </c>
      <c r="K63" s="42">
        <v>0.12070527</v>
      </c>
      <c r="L63" s="43">
        <v>8.6384300000000008E-3</v>
      </c>
      <c r="M63" s="41"/>
      <c r="N63" s="222">
        <v>9.0493980000000002E-2</v>
      </c>
      <c r="O63" s="41"/>
      <c r="P63" s="219"/>
    </row>
    <row r="64" spans="1:16" ht="15" x14ac:dyDescent="0.2">
      <c r="A64" s="27"/>
      <c r="B64" s="27"/>
      <c r="C64" s="27"/>
      <c r="D64" s="40"/>
      <c r="E64" s="114" t="s">
        <v>549</v>
      </c>
      <c r="F64" s="28">
        <v>57427973</v>
      </c>
      <c r="G64" s="27" t="s">
        <v>358</v>
      </c>
      <c r="H64" s="32" t="s">
        <v>470</v>
      </c>
      <c r="I64" s="42">
        <v>0.19586329</v>
      </c>
      <c r="J64" s="34">
        <v>2.5557000000000002E-3</v>
      </c>
      <c r="K64" s="35">
        <v>0.11030147999999999</v>
      </c>
      <c r="L64" s="36">
        <v>6.6890379999999999E-2</v>
      </c>
      <c r="M64" s="41"/>
      <c r="N64" s="222">
        <v>0.14295506999999999</v>
      </c>
      <c r="O64" s="41"/>
      <c r="P64" s="219"/>
    </row>
    <row r="65" spans="1:16" ht="15" x14ac:dyDescent="0.2">
      <c r="A65" s="229" t="s">
        <v>31</v>
      </c>
      <c r="B65" s="230"/>
      <c r="C65" s="230"/>
      <c r="D65" s="230"/>
      <c r="E65" s="118"/>
      <c r="F65" s="94"/>
      <c r="G65" s="93"/>
      <c r="H65" s="93"/>
      <c r="I65" s="120"/>
      <c r="J65" s="97"/>
      <c r="K65" s="98"/>
      <c r="L65" s="99"/>
      <c r="M65" s="48"/>
      <c r="N65" s="226"/>
      <c r="O65" s="48"/>
      <c r="P65" s="219"/>
    </row>
    <row r="66" spans="1:16" ht="15" x14ac:dyDescent="0.2">
      <c r="A66" s="27">
        <v>14</v>
      </c>
      <c r="B66" s="28">
        <v>105944942</v>
      </c>
      <c r="C66" s="28">
        <v>105945022</v>
      </c>
      <c r="D66" s="154">
        <v>9.1077099999999998E-3</v>
      </c>
      <c r="E66" s="114" t="s">
        <v>550</v>
      </c>
      <c r="F66" s="28">
        <v>105944942</v>
      </c>
      <c r="G66" s="27" t="s">
        <v>551</v>
      </c>
      <c r="H66" s="150" t="s">
        <v>30</v>
      </c>
      <c r="I66" s="42">
        <v>0.43753936999999998</v>
      </c>
      <c r="J66" s="58">
        <v>4.9063999999999998E-4</v>
      </c>
      <c r="K66" s="36">
        <v>0.13675444</v>
      </c>
      <c r="L66" s="36">
        <v>0.4071188</v>
      </c>
      <c r="M66" s="89">
        <v>0</v>
      </c>
      <c r="N66" s="222">
        <v>0.48236289999999998</v>
      </c>
      <c r="O66" s="89">
        <v>0</v>
      </c>
      <c r="P66" s="219"/>
    </row>
    <row r="67" spans="1:16" ht="15" x14ac:dyDescent="0.2">
      <c r="A67" s="27"/>
      <c r="B67" s="28"/>
      <c r="C67" s="28"/>
      <c r="D67" s="40"/>
      <c r="E67" s="114" t="s">
        <v>552</v>
      </c>
      <c r="F67" s="28">
        <v>105945022</v>
      </c>
      <c r="G67" s="27" t="s">
        <v>551</v>
      </c>
      <c r="H67" s="150" t="s">
        <v>30</v>
      </c>
      <c r="I67" s="42">
        <v>0.91158432</v>
      </c>
      <c r="J67" s="58">
        <v>3.1190999999999999E-4</v>
      </c>
      <c r="K67" s="36">
        <v>0.37926565000000001</v>
      </c>
      <c r="L67" s="36">
        <v>0.14611768</v>
      </c>
      <c r="M67" s="41"/>
      <c r="N67" s="222">
        <v>0.10792839999999999</v>
      </c>
      <c r="O67" s="41"/>
      <c r="P67" s="219"/>
    </row>
    <row r="68" spans="1:16" ht="15" x14ac:dyDescent="0.2">
      <c r="A68" s="27">
        <v>17</v>
      </c>
      <c r="B68" s="28">
        <v>48912265</v>
      </c>
      <c r="C68" s="28">
        <v>48912621</v>
      </c>
      <c r="D68" s="29">
        <v>5.7892659999999998E-8</v>
      </c>
      <c r="E68" s="114" t="s">
        <v>553</v>
      </c>
      <c r="F68" s="28">
        <v>48912265</v>
      </c>
      <c r="G68" s="27" t="s">
        <v>554</v>
      </c>
      <c r="H68" s="150" t="s">
        <v>20</v>
      </c>
      <c r="I68" s="42">
        <v>-0.37817899999999999</v>
      </c>
      <c r="J68" s="34">
        <v>7.7302999999999998E-3</v>
      </c>
      <c r="K68" s="33">
        <v>-0.67761970000000005</v>
      </c>
      <c r="L68" s="43">
        <v>4.6707299999999997E-3</v>
      </c>
      <c r="M68" s="37">
        <f>3/9</f>
        <v>0.33333333333333331</v>
      </c>
      <c r="N68" s="223">
        <v>7.2027849999999997E-3</v>
      </c>
      <c r="O68" s="92">
        <f>1/9</f>
        <v>0.1111111111111111</v>
      </c>
      <c r="P68" s="220"/>
    </row>
    <row r="69" spans="1:16" ht="15" x14ac:dyDescent="0.2">
      <c r="A69" s="27"/>
      <c r="B69" s="28"/>
      <c r="C69" s="28"/>
      <c r="D69" s="40"/>
      <c r="E69" s="114" t="s">
        <v>555</v>
      </c>
      <c r="F69" s="28">
        <v>48912327</v>
      </c>
      <c r="G69" s="27" t="s">
        <v>554</v>
      </c>
      <c r="H69" s="150" t="s">
        <v>20</v>
      </c>
      <c r="I69" s="42">
        <v>-0.70548999999999995</v>
      </c>
      <c r="J69" s="58">
        <v>1.2894999999999999E-4</v>
      </c>
      <c r="K69" s="36">
        <v>-0.20126350000000001</v>
      </c>
      <c r="L69" s="36">
        <v>0.13397139</v>
      </c>
      <c r="M69" s="41"/>
      <c r="N69" s="222">
        <v>0.243626289</v>
      </c>
      <c r="O69" s="41"/>
      <c r="P69" s="219"/>
    </row>
    <row r="70" spans="1:16" ht="15" x14ac:dyDescent="0.2">
      <c r="A70" s="27"/>
      <c r="B70" s="28"/>
      <c r="C70" s="28"/>
      <c r="D70" s="40"/>
      <c r="E70" s="114" t="s">
        <v>556</v>
      </c>
      <c r="F70" s="28">
        <v>48912483</v>
      </c>
      <c r="G70" s="27" t="s">
        <v>554</v>
      </c>
      <c r="H70" s="150" t="s">
        <v>24</v>
      </c>
      <c r="I70" s="42">
        <v>-0.2981298</v>
      </c>
      <c r="J70" s="34">
        <v>1.446017E-2</v>
      </c>
      <c r="K70" s="36">
        <v>-0.35423139999999997</v>
      </c>
      <c r="L70" s="36">
        <v>8.0071050000000005E-2</v>
      </c>
      <c r="M70" s="41"/>
      <c r="N70" s="222">
        <v>0.137833963</v>
      </c>
      <c r="O70" s="41"/>
      <c r="P70" s="219"/>
    </row>
    <row r="71" spans="1:16" ht="15" x14ac:dyDescent="0.2">
      <c r="A71" s="27"/>
      <c r="B71" s="28"/>
      <c r="C71" s="28"/>
      <c r="D71" s="40"/>
      <c r="E71" s="114" t="s">
        <v>557</v>
      </c>
      <c r="F71" s="28">
        <v>48912487</v>
      </c>
      <c r="G71" s="27" t="s">
        <v>554</v>
      </c>
      <c r="H71" s="150" t="s">
        <v>24</v>
      </c>
      <c r="I71" s="35">
        <v>-0.2208523</v>
      </c>
      <c r="J71" s="61">
        <v>0.25038343000000002</v>
      </c>
      <c r="K71" s="36">
        <v>-9.6014199999999994E-2</v>
      </c>
      <c r="L71" s="36">
        <v>0.74819254999999996</v>
      </c>
      <c r="M71" s="41"/>
      <c r="N71" s="222">
        <v>0.89224377300000002</v>
      </c>
      <c r="O71" s="41"/>
      <c r="P71" s="219"/>
    </row>
    <row r="72" spans="1:16" ht="15" x14ac:dyDescent="0.2">
      <c r="A72" s="27"/>
      <c r="B72" s="28"/>
      <c r="C72" s="28"/>
      <c r="D72" s="40"/>
      <c r="E72" s="114" t="s">
        <v>558</v>
      </c>
      <c r="F72" s="28">
        <v>48912543</v>
      </c>
      <c r="G72" s="27" t="s">
        <v>554</v>
      </c>
      <c r="H72" s="150" t="s">
        <v>24</v>
      </c>
      <c r="I72" s="42">
        <v>-0.38100460000000003</v>
      </c>
      <c r="J72" s="34">
        <v>1.18486E-3</v>
      </c>
      <c r="K72" s="33">
        <v>-0.47521180000000002</v>
      </c>
      <c r="L72" s="43">
        <v>3.016837E-2</v>
      </c>
      <c r="M72" s="41"/>
      <c r="N72" s="222">
        <v>0.12579259200000001</v>
      </c>
      <c r="O72" s="41"/>
      <c r="P72" s="219"/>
    </row>
    <row r="73" spans="1:16" ht="15" x14ac:dyDescent="0.2">
      <c r="A73" s="27"/>
      <c r="B73" s="28"/>
      <c r="C73" s="28"/>
      <c r="D73" s="40"/>
      <c r="E73" s="114" t="s">
        <v>559</v>
      </c>
      <c r="F73" s="28">
        <v>48912545</v>
      </c>
      <c r="G73" s="27" t="s">
        <v>554</v>
      </c>
      <c r="H73" s="150" t="s">
        <v>24</v>
      </c>
      <c r="I73" s="42">
        <v>-0.62097800000000003</v>
      </c>
      <c r="J73" s="58">
        <v>3.6066000000000001E-4</v>
      </c>
      <c r="K73" s="33">
        <v>-0.38823859999999999</v>
      </c>
      <c r="L73" s="43">
        <v>2.0520179999999999E-2</v>
      </c>
      <c r="M73" s="41"/>
      <c r="N73" s="222">
        <v>0.34873336300000002</v>
      </c>
      <c r="O73" s="41"/>
      <c r="P73" s="219"/>
    </row>
    <row r="74" spans="1:16" ht="15" x14ac:dyDescent="0.2">
      <c r="A74" s="27"/>
      <c r="B74" s="28"/>
      <c r="C74" s="28"/>
      <c r="D74" s="40"/>
      <c r="E74" s="114" t="s">
        <v>560</v>
      </c>
      <c r="F74" s="28">
        <v>48912548</v>
      </c>
      <c r="G74" s="27" t="s">
        <v>554</v>
      </c>
      <c r="H74" s="150" t="s">
        <v>24</v>
      </c>
      <c r="I74" s="42">
        <v>-0.23896580000000001</v>
      </c>
      <c r="J74" s="34">
        <v>5.5632600000000004E-3</v>
      </c>
      <c r="K74" s="36">
        <v>-0.1111041</v>
      </c>
      <c r="L74" s="36">
        <v>0.19313647</v>
      </c>
      <c r="M74" s="41"/>
      <c r="N74" s="222">
        <v>0.107993191</v>
      </c>
      <c r="O74" s="41"/>
      <c r="P74" s="219"/>
    </row>
    <row r="75" spans="1:16" ht="15" x14ac:dyDescent="0.2">
      <c r="A75" s="27"/>
      <c r="B75" s="28"/>
      <c r="C75" s="28"/>
      <c r="D75" s="40"/>
      <c r="E75" s="114" t="s">
        <v>561</v>
      </c>
      <c r="F75" s="28">
        <v>48912556</v>
      </c>
      <c r="G75" s="27" t="s">
        <v>554</v>
      </c>
      <c r="H75" s="150" t="s">
        <v>24</v>
      </c>
      <c r="I75" s="42">
        <v>-0.33138220000000002</v>
      </c>
      <c r="J75" s="34">
        <v>2.32073E-3</v>
      </c>
      <c r="K75" s="36">
        <v>-0.26988529999999999</v>
      </c>
      <c r="L75" s="36">
        <v>8.4999179999999994E-2</v>
      </c>
      <c r="M75" s="41"/>
      <c r="N75" s="222">
        <v>9.2640573000000004E-2</v>
      </c>
      <c r="O75" s="41"/>
      <c r="P75" s="219"/>
    </row>
    <row r="76" spans="1:16" ht="15" x14ac:dyDescent="0.2">
      <c r="A76" s="27"/>
      <c r="B76" s="28"/>
      <c r="C76" s="28"/>
      <c r="D76" s="40"/>
      <c r="E76" s="114" t="s">
        <v>562</v>
      </c>
      <c r="F76" s="28">
        <v>48912621</v>
      </c>
      <c r="G76" s="27" t="s">
        <v>563</v>
      </c>
      <c r="H76" s="150" t="s">
        <v>63</v>
      </c>
      <c r="I76" s="42">
        <v>-0.29721399999999998</v>
      </c>
      <c r="J76" s="34">
        <v>6.7107E-3</v>
      </c>
      <c r="K76" s="36">
        <v>-0.2369482</v>
      </c>
      <c r="L76" s="36">
        <v>5.8278940000000001E-2</v>
      </c>
      <c r="M76" s="41"/>
      <c r="N76" s="222">
        <v>0.18285309599999999</v>
      </c>
      <c r="O76" s="41"/>
      <c r="P76" s="219"/>
    </row>
    <row r="77" spans="1:16" ht="15" x14ac:dyDescent="0.2">
      <c r="A77" s="27">
        <v>20</v>
      </c>
      <c r="B77" s="28">
        <v>57427443</v>
      </c>
      <c r="C77" s="28">
        <v>57427762</v>
      </c>
      <c r="D77" s="29">
        <v>1.356547E-5</v>
      </c>
      <c r="E77" s="114" t="s">
        <v>356</v>
      </c>
      <c r="F77" s="28">
        <v>57427443</v>
      </c>
      <c r="G77" s="27" t="s">
        <v>352</v>
      </c>
      <c r="H77" s="150" t="s">
        <v>353</v>
      </c>
      <c r="I77" s="42">
        <v>0.18776393</v>
      </c>
      <c r="J77" s="34">
        <v>1.971241E-2</v>
      </c>
      <c r="K77" s="36">
        <v>0.13612914000000001</v>
      </c>
      <c r="L77" s="36">
        <v>8.8663829999999999E-2</v>
      </c>
      <c r="M77" s="89">
        <v>0</v>
      </c>
      <c r="N77" s="222">
        <v>9.6210260000000006E-2</v>
      </c>
      <c r="O77" s="92">
        <f>1/13</f>
        <v>7.6923076923076927E-2</v>
      </c>
      <c r="P77" s="219"/>
    </row>
    <row r="78" spans="1:16" ht="15" x14ac:dyDescent="0.2">
      <c r="A78" s="27"/>
      <c r="B78" s="27"/>
      <c r="C78" s="27"/>
      <c r="D78" s="40"/>
      <c r="E78" s="114" t="s">
        <v>357</v>
      </c>
      <c r="F78" s="28">
        <v>57427472</v>
      </c>
      <c r="G78" s="27" t="s">
        <v>358</v>
      </c>
      <c r="H78" s="150" t="s">
        <v>359</v>
      </c>
      <c r="I78" s="35">
        <v>0.20798169</v>
      </c>
      <c r="J78" s="61">
        <v>0.12247777</v>
      </c>
      <c r="K78" s="36">
        <v>0.23976871999999999</v>
      </c>
      <c r="L78" s="36">
        <v>0.10939464</v>
      </c>
      <c r="M78" s="41"/>
      <c r="N78" s="223">
        <v>2.2098570000000001E-2</v>
      </c>
      <c r="O78" s="41"/>
      <c r="P78" s="220"/>
    </row>
    <row r="79" spans="1:16" ht="15" x14ac:dyDescent="0.2">
      <c r="A79" s="27"/>
      <c r="B79" s="27"/>
      <c r="C79" s="27"/>
      <c r="D79" s="40"/>
      <c r="E79" s="114" t="s">
        <v>360</v>
      </c>
      <c r="F79" s="28">
        <v>57427483</v>
      </c>
      <c r="G79" s="27" t="s">
        <v>358</v>
      </c>
      <c r="H79" s="150" t="s">
        <v>359</v>
      </c>
      <c r="I79" s="35">
        <v>0.16973134000000001</v>
      </c>
      <c r="J79" s="61">
        <v>6.3605729999999999E-2</v>
      </c>
      <c r="K79" s="36">
        <v>7.1608749999999999E-2</v>
      </c>
      <c r="L79" s="36">
        <v>0.50939250000000003</v>
      </c>
      <c r="M79" s="41"/>
      <c r="N79" s="222">
        <v>0.49515717999999997</v>
      </c>
      <c r="O79" s="41"/>
      <c r="P79" s="219"/>
    </row>
    <row r="80" spans="1:16" ht="15" x14ac:dyDescent="0.2">
      <c r="A80" s="27"/>
      <c r="B80" s="27"/>
      <c r="C80" s="27"/>
      <c r="D80" s="40"/>
      <c r="E80" s="114" t="s">
        <v>361</v>
      </c>
      <c r="F80" s="28">
        <v>57427493</v>
      </c>
      <c r="G80" s="88" t="s">
        <v>358</v>
      </c>
      <c r="H80" s="150" t="s">
        <v>359</v>
      </c>
      <c r="I80" s="42">
        <v>0.19665038000000001</v>
      </c>
      <c r="J80" s="34">
        <v>3.5403080000000003E-2</v>
      </c>
      <c r="K80" s="36">
        <v>0.11282612</v>
      </c>
      <c r="L80" s="36">
        <v>0.25987389</v>
      </c>
      <c r="M80" s="41"/>
      <c r="N80" s="222">
        <v>0.19817929000000001</v>
      </c>
      <c r="O80" s="41"/>
      <c r="P80" s="219"/>
    </row>
    <row r="81" spans="1:16" ht="15" x14ac:dyDescent="0.2">
      <c r="A81" s="27"/>
      <c r="B81" s="27"/>
      <c r="C81" s="27"/>
      <c r="D81" s="40"/>
      <c r="E81" s="114" t="s">
        <v>362</v>
      </c>
      <c r="F81" s="28">
        <v>57427495</v>
      </c>
      <c r="G81" s="88" t="s">
        <v>358</v>
      </c>
      <c r="H81" s="150" t="s">
        <v>359</v>
      </c>
      <c r="I81" s="42">
        <v>0.20378663</v>
      </c>
      <c r="J81" s="34">
        <v>1.27188E-3</v>
      </c>
      <c r="K81" s="36">
        <v>0.11169575</v>
      </c>
      <c r="L81" s="36">
        <v>9.8013779999999995E-2</v>
      </c>
      <c r="M81" s="41"/>
      <c r="N81" s="222">
        <v>0.13307642</v>
      </c>
      <c r="O81" s="41"/>
      <c r="P81" s="219"/>
    </row>
    <row r="82" spans="1:16" ht="15" x14ac:dyDescent="0.2">
      <c r="A82" s="27"/>
      <c r="B82" s="27"/>
      <c r="C82" s="27"/>
      <c r="D82" s="40"/>
      <c r="E82" s="114" t="s">
        <v>363</v>
      </c>
      <c r="F82" s="28">
        <v>57427503</v>
      </c>
      <c r="G82" s="88" t="s">
        <v>358</v>
      </c>
      <c r="H82" s="150" t="s">
        <v>359</v>
      </c>
      <c r="I82" s="42">
        <v>0.15505564999999999</v>
      </c>
      <c r="J82" s="34">
        <v>1.9405579999999999E-2</v>
      </c>
      <c r="K82" s="36">
        <v>0.11567326999999999</v>
      </c>
      <c r="L82" s="36">
        <v>9.5093399999999995E-2</v>
      </c>
      <c r="M82" s="41"/>
      <c r="N82" s="222">
        <v>0.16643388000000001</v>
      </c>
      <c r="O82" s="41"/>
      <c r="P82" s="219"/>
    </row>
    <row r="83" spans="1:16" ht="15" x14ac:dyDescent="0.2">
      <c r="A83" s="27"/>
      <c r="B83" s="27"/>
      <c r="C83" s="27"/>
      <c r="D83" s="40"/>
      <c r="E83" s="114" t="s">
        <v>364</v>
      </c>
      <c r="F83" s="28">
        <v>57427556</v>
      </c>
      <c r="G83" s="88" t="s">
        <v>358</v>
      </c>
      <c r="H83" s="150" t="s">
        <v>359</v>
      </c>
      <c r="I83" s="42">
        <v>0.25730405000000001</v>
      </c>
      <c r="J83" s="34">
        <v>1.5557079999999999E-2</v>
      </c>
      <c r="K83" s="36">
        <v>4.678802E-2</v>
      </c>
      <c r="L83" s="36">
        <v>0.66756579999999999</v>
      </c>
      <c r="M83" s="41"/>
      <c r="N83" s="222">
        <v>0.48003498</v>
      </c>
      <c r="O83" s="41"/>
      <c r="P83" s="219"/>
    </row>
    <row r="84" spans="1:16" ht="15" x14ac:dyDescent="0.2">
      <c r="A84" s="27"/>
      <c r="B84" s="27"/>
      <c r="C84" s="27"/>
      <c r="D84" s="40"/>
      <c r="E84" s="114" t="s">
        <v>365</v>
      </c>
      <c r="F84" s="28">
        <v>57427642</v>
      </c>
      <c r="G84" s="88" t="s">
        <v>358</v>
      </c>
      <c r="H84" s="150" t="s">
        <v>359</v>
      </c>
      <c r="I84" s="42">
        <v>0.48132184</v>
      </c>
      <c r="J84" s="34">
        <v>1.05638E-2</v>
      </c>
      <c r="K84" s="36">
        <v>0.11864025</v>
      </c>
      <c r="L84" s="36">
        <v>0.59321195999999998</v>
      </c>
      <c r="M84" s="41"/>
      <c r="N84" s="222">
        <v>0.78198548999999995</v>
      </c>
      <c r="O84" s="41"/>
      <c r="P84" s="219"/>
    </row>
    <row r="85" spans="1:16" ht="15" x14ac:dyDescent="0.2">
      <c r="A85" s="27"/>
      <c r="B85" s="27"/>
      <c r="C85" s="27"/>
      <c r="D85" s="40"/>
      <c r="E85" s="114" t="s">
        <v>366</v>
      </c>
      <c r="F85" s="28">
        <v>57427650</v>
      </c>
      <c r="G85" s="88" t="s">
        <v>358</v>
      </c>
      <c r="H85" s="150" t="s">
        <v>359</v>
      </c>
      <c r="I85" s="35">
        <v>0.16501289</v>
      </c>
      <c r="J85" s="61">
        <v>0.10147953999999999</v>
      </c>
      <c r="K85" s="36">
        <v>-4.5536399999999998E-2</v>
      </c>
      <c r="L85" s="36">
        <v>0.67406767999999995</v>
      </c>
      <c r="M85" s="41"/>
      <c r="N85" s="222">
        <v>0.53641958000000001</v>
      </c>
      <c r="O85" s="41"/>
      <c r="P85" s="219"/>
    </row>
    <row r="86" spans="1:16" ht="15" x14ac:dyDescent="0.2">
      <c r="A86" s="27"/>
      <c r="B86" s="27"/>
      <c r="C86" s="27"/>
      <c r="D86" s="40"/>
      <c r="E86" s="114" t="s">
        <v>367</v>
      </c>
      <c r="F86" s="28">
        <v>57427713</v>
      </c>
      <c r="G86" s="88" t="s">
        <v>358</v>
      </c>
      <c r="H86" s="150" t="s">
        <v>359</v>
      </c>
      <c r="I86" s="42">
        <v>0.22764330999999999</v>
      </c>
      <c r="J86" s="34">
        <v>1.285093E-2</v>
      </c>
      <c r="K86" s="36">
        <v>0.12546731999999999</v>
      </c>
      <c r="L86" s="36">
        <v>0.24240949000000001</v>
      </c>
      <c r="M86" s="41"/>
      <c r="N86" s="222">
        <v>0.20065795</v>
      </c>
      <c r="O86" s="41"/>
      <c r="P86" s="219"/>
    </row>
    <row r="87" spans="1:16" ht="15" x14ac:dyDescent="0.2">
      <c r="A87" s="27"/>
      <c r="B87" s="27"/>
      <c r="C87" s="27"/>
      <c r="D87" s="40"/>
      <c r="E87" s="114" t="s">
        <v>368</v>
      </c>
      <c r="F87" s="28">
        <v>57427730</v>
      </c>
      <c r="G87" s="88" t="s">
        <v>358</v>
      </c>
      <c r="H87" s="150" t="s">
        <v>359</v>
      </c>
      <c r="I87" s="42">
        <v>0.20138954000000001</v>
      </c>
      <c r="J87" s="34">
        <v>3.4491130000000002E-2</v>
      </c>
      <c r="K87" s="36">
        <v>5.6646740000000001E-2</v>
      </c>
      <c r="L87" s="36">
        <v>0.61348570000000002</v>
      </c>
      <c r="M87" s="41"/>
      <c r="N87" s="222">
        <v>0.44021937999999999</v>
      </c>
      <c r="O87" s="41"/>
      <c r="P87" s="219"/>
    </row>
    <row r="88" spans="1:16" ht="15" x14ac:dyDescent="0.2">
      <c r="A88" s="27"/>
      <c r="B88" s="27"/>
      <c r="C88" s="27"/>
      <c r="D88" s="40"/>
      <c r="E88" s="114" t="s">
        <v>369</v>
      </c>
      <c r="F88" s="28">
        <v>57427738</v>
      </c>
      <c r="G88" s="88" t="s">
        <v>358</v>
      </c>
      <c r="H88" s="150" t="s">
        <v>359</v>
      </c>
      <c r="I88" s="42">
        <v>0.23639732999999999</v>
      </c>
      <c r="J88" s="34">
        <v>4.0168499999999998E-3</v>
      </c>
      <c r="K88" s="36">
        <v>7.0727659999999998E-2</v>
      </c>
      <c r="L88" s="36">
        <v>0.45858052999999999</v>
      </c>
      <c r="M88" s="41"/>
      <c r="N88" s="222">
        <v>0.12399072</v>
      </c>
      <c r="O88" s="41"/>
      <c r="P88" s="219"/>
    </row>
    <row r="89" spans="1:16" ht="15" x14ac:dyDescent="0.2">
      <c r="A89" s="27"/>
      <c r="B89" s="27"/>
      <c r="C89" s="27"/>
      <c r="D89" s="40"/>
      <c r="E89" s="114" t="s">
        <v>370</v>
      </c>
      <c r="F89" s="28">
        <v>57427762</v>
      </c>
      <c r="G89" s="88" t="s">
        <v>358</v>
      </c>
      <c r="H89" s="150" t="s">
        <v>359</v>
      </c>
      <c r="I89" s="42">
        <v>0.18649694999999999</v>
      </c>
      <c r="J89" s="34">
        <v>3.044796E-2</v>
      </c>
      <c r="K89" s="36">
        <v>2.274733E-2</v>
      </c>
      <c r="L89" s="36">
        <v>0.78906038000000001</v>
      </c>
      <c r="M89" s="41"/>
      <c r="N89" s="222">
        <v>0.30448153</v>
      </c>
      <c r="O89" s="41"/>
      <c r="P89" s="219"/>
    </row>
    <row r="90" spans="1:16" ht="15" x14ac:dyDescent="0.2">
      <c r="A90" s="229" t="s">
        <v>45</v>
      </c>
      <c r="B90" s="230"/>
      <c r="C90" s="230"/>
      <c r="D90" s="230"/>
      <c r="E90" s="118"/>
      <c r="F90" s="94"/>
      <c r="G90" s="95"/>
      <c r="H90" s="93"/>
      <c r="I90" s="120"/>
      <c r="J90" s="97"/>
      <c r="K90" s="98"/>
      <c r="L90" s="99"/>
      <c r="M90" s="48"/>
      <c r="N90" s="226"/>
      <c r="O90" s="48"/>
      <c r="P90" s="219"/>
    </row>
    <row r="91" spans="1:16" ht="15" x14ac:dyDescent="0.2">
      <c r="A91" s="27">
        <v>19</v>
      </c>
      <c r="B91" s="28">
        <v>57742112</v>
      </c>
      <c r="C91" s="28">
        <v>57742423</v>
      </c>
      <c r="D91" s="29">
        <v>2.6734880000000001E-7</v>
      </c>
      <c r="E91" s="114" t="s">
        <v>564</v>
      </c>
      <c r="F91" s="28">
        <v>57742112</v>
      </c>
      <c r="G91" s="88" t="s">
        <v>565</v>
      </c>
      <c r="H91" s="32" t="s">
        <v>512</v>
      </c>
      <c r="I91" s="35">
        <v>0.73022861999999999</v>
      </c>
      <c r="J91" s="56">
        <v>4.7456599999999996E-3</v>
      </c>
      <c r="K91" s="35">
        <v>0.31148571000000003</v>
      </c>
      <c r="L91" s="36">
        <v>0.26079056</v>
      </c>
      <c r="M91" s="89">
        <v>0</v>
      </c>
      <c r="N91" s="223">
        <v>2.2342159000000002E-3</v>
      </c>
      <c r="O91" s="89">
        <v>1</v>
      </c>
      <c r="P91" s="220"/>
    </row>
    <row r="92" spans="1:16" ht="15" x14ac:dyDescent="0.2">
      <c r="A92" s="27"/>
      <c r="B92" s="27"/>
      <c r="C92" s="27"/>
      <c r="D92" s="40"/>
      <c r="E92" s="114" t="s">
        <v>566</v>
      </c>
      <c r="F92" s="28">
        <v>57742255</v>
      </c>
      <c r="G92" s="88" t="s">
        <v>565</v>
      </c>
      <c r="H92" s="32" t="s">
        <v>567</v>
      </c>
      <c r="I92" s="35">
        <v>0.89074715000000004</v>
      </c>
      <c r="J92" s="56">
        <v>5.9105299999999998E-3</v>
      </c>
      <c r="K92" s="35">
        <v>0.42283391999999997</v>
      </c>
      <c r="L92" s="36">
        <v>0.16691079</v>
      </c>
      <c r="M92" s="41"/>
      <c r="N92" s="223">
        <v>2.8733653999999998E-3</v>
      </c>
      <c r="O92" s="41"/>
      <c r="P92" s="220"/>
    </row>
    <row r="93" spans="1:16" ht="15" x14ac:dyDescent="0.2">
      <c r="A93" s="27"/>
      <c r="B93" s="27"/>
      <c r="C93" s="27"/>
      <c r="D93" s="40"/>
      <c r="E93" s="114" t="s">
        <v>568</v>
      </c>
      <c r="F93" s="28">
        <v>57742260</v>
      </c>
      <c r="G93" s="88" t="s">
        <v>565</v>
      </c>
      <c r="H93" s="32" t="s">
        <v>567</v>
      </c>
      <c r="I93" s="35">
        <v>0.73783593999999997</v>
      </c>
      <c r="J93" s="56">
        <v>3.7743400000000002E-3</v>
      </c>
      <c r="K93" s="35">
        <v>0.52210451999999996</v>
      </c>
      <c r="L93" s="36">
        <v>6.4508700000000002E-2</v>
      </c>
      <c r="M93" s="41"/>
      <c r="N93" s="223">
        <v>4.8396810000000002E-3</v>
      </c>
      <c r="O93" s="41"/>
      <c r="P93" s="220"/>
    </row>
    <row r="94" spans="1:16" ht="15" x14ac:dyDescent="0.2">
      <c r="A94" s="27"/>
      <c r="B94" s="27"/>
      <c r="C94" s="27"/>
      <c r="D94" s="40"/>
      <c r="E94" s="114" t="s">
        <v>569</v>
      </c>
      <c r="F94" s="28">
        <v>57742345</v>
      </c>
      <c r="G94" s="88" t="s">
        <v>565</v>
      </c>
      <c r="H94" s="32" t="s">
        <v>567</v>
      </c>
      <c r="I94" s="35">
        <v>0.70133822999999995</v>
      </c>
      <c r="J94" s="56">
        <v>1.38324E-3</v>
      </c>
      <c r="K94" s="35">
        <v>0.32664259000000001</v>
      </c>
      <c r="L94" s="36">
        <v>0.12710755000000001</v>
      </c>
      <c r="M94" s="41"/>
      <c r="N94" s="223">
        <v>7.7557310000000003E-4</v>
      </c>
      <c r="O94" s="41"/>
      <c r="P94" s="220"/>
    </row>
    <row r="95" spans="1:16" ht="15" x14ac:dyDescent="0.2">
      <c r="A95" s="27"/>
      <c r="B95" s="27"/>
      <c r="C95" s="27"/>
      <c r="D95" s="40"/>
      <c r="E95" s="114" t="s">
        <v>570</v>
      </c>
      <c r="F95" s="28">
        <v>57742394</v>
      </c>
      <c r="G95" s="88" t="s">
        <v>571</v>
      </c>
      <c r="H95" s="32" t="s">
        <v>572</v>
      </c>
      <c r="I95" s="35">
        <v>0.62603341000000001</v>
      </c>
      <c r="J95" s="56">
        <v>1.7070500000000001E-3</v>
      </c>
      <c r="K95" s="35">
        <v>0.27872373</v>
      </c>
      <c r="L95" s="36">
        <v>0.16170861</v>
      </c>
      <c r="M95" s="41"/>
      <c r="N95" s="223">
        <v>7.9869830000000002E-4</v>
      </c>
      <c r="O95" s="41"/>
      <c r="P95" s="220"/>
    </row>
    <row r="96" spans="1:16" ht="15" x14ac:dyDescent="0.2">
      <c r="A96" s="27"/>
      <c r="B96" s="27"/>
      <c r="C96" s="27"/>
      <c r="D96" s="40"/>
      <c r="E96" s="114" t="s">
        <v>573</v>
      </c>
      <c r="F96" s="28">
        <v>57742421</v>
      </c>
      <c r="G96" s="88" t="s">
        <v>571</v>
      </c>
      <c r="H96" s="32" t="s">
        <v>572</v>
      </c>
      <c r="I96" s="35">
        <v>0.88228547000000002</v>
      </c>
      <c r="J96" s="56">
        <v>2.3865399999999999E-3</v>
      </c>
      <c r="K96" s="35">
        <v>0.35169256999999998</v>
      </c>
      <c r="L96" s="36">
        <v>0.1865763</v>
      </c>
      <c r="M96" s="41"/>
      <c r="N96" s="223">
        <v>3.30434E-4</v>
      </c>
      <c r="O96" s="41"/>
      <c r="P96" s="220"/>
    </row>
    <row r="97" spans="1:16" ht="15" x14ac:dyDescent="0.2">
      <c r="A97" s="62"/>
      <c r="B97" s="62"/>
      <c r="C97" s="62"/>
      <c r="D97" s="63"/>
      <c r="E97" s="117" t="s">
        <v>574</v>
      </c>
      <c r="F97" s="65">
        <v>57742423</v>
      </c>
      <c r="G97" s="101" t="s">
        <v>571</v>
      </c>
      <c r="H97" s="67" t="s">
        <v>572</v>
      </c>
      <c r="I97" s="70">
        <v>0.85874249999999996</v>
      </c>
      <c r="J97" s="163">
        <v>1.83775E-3</v>
      </c>
      <c r="K97" s="70">
        <v>0.34123983000000002</v>
      </c>
      <c r="L97" s="71">
        <v>0.21529156999999999</v>
      </c>
      <c r="M97" s="72"/>
      <c r="N97" s="225">
        <v>7.5637390000000005E-4</v>
      </c>
      <c r="O97" s="72"/>
      <c r="P97" s="220"/>
    </row>
    <row r="98" spans="1:16" ht="15" x14ac:dyDescent="0.2">
      <c r="A98" s="231" t="s">
        <v>66</v>
      </c>
      <c r="B98" s="232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</row>
    <row r="99" spans="1:16" ht="15" x14ac:dyDescent="0.2">
      <c r="D99" s="75"/>
      <c r="E99" s="76"/>
      <c r="F99" s="76"/>
      <c r="G99" s="76"/>
      <c r="H99" s="76"/>
      <c r="I99" s="147"/>
      <c r="J99" s="148"/>
      <c r="K99" s="147"/>
      <c r="L99" s="148"/>
      <c r="M99" s="39"/>
      <c r="N99" s="39"/>
      <c r="O99" s="39"/>
    </row>
    <row r="100" spans="1:16" ht="15" x14ac:dyDescent="0.2">
      <c r="D100" s="75"/>
      <c r="E100" s="76"/>
      <c r="F100" s="76"/>
      <c r="G100" s="76"/>
      <c r="H100" s="76"/>
      <c r="I100" s="147"/>
      <c r="J100" s="148"/>
      <c r="K100" s="147"/>
      <c r="L100" s="148"/>
      <c r="M100" s="39"/>
      <c r="N100" s="39"/>
      <c r="O100" s="39"/>
    </row>
    <row r="101" spans="1:16" ht="15" x14ac:dyDescent="0.2">
      <c r="D101" s="75"/>
      <c r="E101" s="76"/>
      <c r="F101" s="76"/>
      <c r="G101" s="76"/>
      <c r="H101" s="76"/>
      <c r="I101" s="147"/>
      <c r="J101" s="148"/>
      <c r="K101" s="147"/>
      <c r="L101" s="148"/>
      <c r="M101" s="39"/>
      <c r="N101" s="39"/>
      <c r="O101" s="39"/>
    </row>
    <row r="102" spans="1:16" ht="15" x14ac:dyDescent="0.2">
      <c r="D102" s="75"/>
      <c r="E102" s="76"/>
      <c r="F102" s="76"/>
      <c r="G102" s="76"/>
      <c r="H102" s="76"/>
      <c r="I102" s="147"/>
      <c r="J102" s="148"/>
      <c r="K102" s="147"/>
      <c r="L102" s="148"/>
      <c r="M102" s="39"/>
      <c r="N102" s="39"/>
      <c r="O102" s="39"/>
    </row>
    <row r="103" spans="1:16" ht="15" x14ac:dyDescent="0.2">
      <c r="D103" s="75"/>
      <c r="E103" s="76"/>
      <c r="F103" s="76"/>
      <c r="G103" s="76"/>
      <c r="H103" s="76"/>
      <c r="I103" s="147"/>
      <c r="J103" s="148"/>
      <c r="K103" s="147"/>
      <c r="L103" s="148"/>
      <c r="M103" s="39"/>
      <c r="N103" s="39"/>
      <c r="O103" s="39"/>
    </row>
    <row r="104" spans="1:16" ht="15" x14ac:dyDescent="0.2">
      <c r="D104" s="75"/>
      <c r="E104" s="76"/>
      <c r="F104" s="76"/>
      <c r="G104" s="76"/>
      <c r="H104" s="76"/>
      <c r="I104" s="147"/>
      <c r="J104" s="148"/>
      <c r="K104" s="147"/>
      <c r="L104" s="148"/>
      <c r="M104" s="39"/>
      <c r="N104" s="39"/>
      <c r="O104" s="39"/>
    </row>
    <row r="105" spans="1:16" ht="15" x14ac:dyDescent="0.2">
      <c r="D105" s="75"/>
      <c r="E105" s="76"/>
      <c r="F105" s="76"/>
      <c r="G105" s="76"/>
      <c r="H105" s="76"/>
      <c r="I105" s="147"/>
      <c r="J105" s="148"/>
      <c r="K105" s="147"/>
      <c r="L105" s="148"/>
      <c r="M105" s="39"/>
      <c r="N105" s="39"/>
      <c r="O105" s="39"/>
    </row>
    <row r="106" spans="1:16" ht="15" x14ac:dyDescent="0.2">
      <c r="D106" s="75"/>
      <c r="E106" s="76"/>
      <c r="F106" s="76"/>
      <c r="G106" s="76"/>
      <c r="H106" s="76"/>
      <c r="I106" s="147"/>
      <c r="J106" s="148"/>
      <c r="K106" s="147"/>
      <c r="L106" s="148"/>
      <c r="M106" s="39"/>
      <c r="N106" s="39"/>
      <c r="O106" s="39"/>
    </row>
    <row r="107" spans="1:16" ht="15" x14ac:dyDescent="0.2">
      <c r="D107" s="75"/>
      <c r="E107" s="76"/>
      <c r="F107" s="76"/>
      <c r="G107" s="76"/>
      <c r="H107" s="76"/>
      <c r="I107" s="147"/>
      <c r="J107" s="148"/>
      <c r="K107" s="147"/>
      <c r="L107" s="148"/>
      <c r="M107" s="39"/>
      <c r="N107" s="39"/>
      <c r="O107" s="39"/>
    </row>
    <row r="108" spans="1:16" ht="15" x14ac:dyDescent="0.2">
      <c r="D108" s="75"/>
      <c r="E108" s="76"/>
      <c r="F108" s="76"/>
      <c r="G108" s="76"/>
      <c r="H108" s="76"/>
      <c r="I108" s="147"/>
      <c r="J108" s="148"/>
      <c r="K108" s="147"/>
      <c r="L108" s="148"/>
      <c r="M108" s="39"/>
      <c r="N108" s="39"/>
      <c r="O108" s="39"/>
    </row>
    <row r="109" spans="1:16" ht="15" x14ac:dyDescent="0.2">
      <c r="D109" s="75"/>
      <c r="E109" s="76"/>
      <c r="F109" s="76"/>
      <c r="G109" s="76"/>
      <c r="H109" s="76"/>
      <c r="I109" s="147"/>
      <c r="J109" s="148"/>
      <c r="K109" s="147"/>
      <c r="L109" s="148"/>
      <c r="M109" s="39"/>
      <c r="N109" s="39"/>
      <c r="O109" s="39"/>
    </row>
    <row r="110" spans="1:16" ht="15" x14ac:dyDescent="0.2">
      <c r="D110" s="75"/>
      <c r="E110" s="76"/>
      <c r="F110" s="76"/>
      <c r="G110" s="76"/>
      <c r="H110" s="76"/>
      <c r="I110" s="147"/>
      <c r="J110" s="148"/>
      <c r="K110" s="147"/>
      <c r="L110" s="148"/>
      <c r="M110" s="39"/>
      <c r="N110" s="39"/>
      <c r="O110" s="39"/>
    </row>
    <row r="111" spans="1:16" ht="15" x14ac:dyDescent="0.2">
      <c r="D111" s="75"/>
      <c r="E111" s="76"/>
      <c r="F111" s="76"/>
      <c r="G111" s="76"/>
      <c r="H111" s="76"/>
      <c r="I111" s="147"/>
      <c r="J111" s="148"/>
      <c r="K111" s="147"/>
      <c r="L111" s="148"/>
      <c r="M111" s="39"/>
      <c r="N111" s="39"/>
      <c r="O111" s="39"/>
    </row>
    <row r="112" spans="1:16" ht="15" x14ac:dyDescent="0.2">
      <c r="D112" s="75"/>
      <c r="E112" s="76"/>
      <c r="F112" s="76"/>
      <c r="G112" s="76"/>
      <c r="H112" s="76"/>
      <c r="I112" s="147"/>
      <c r="J112" s="148"/>
      <c r="K112" s="147"/>
      <c r="L112" s="148"/>
      <c r="M112" s="39"/>
      <c r="N112" s="39"/>
      <c r="O112" s="39"/>
    </row>
    <row r="113" spans="4:15" ht="15" x14ac:dyDescent="0.2">
      <c r="D113" s="75"/>
      <c r="E113" s="76"/>
      <c r="F113" s="76"/>
      <c r="G113" s="76"/>
      <c r="H113" s="76"/>
      <c r="I113" s="147"/>
      <c r="J113" s="148"/>
      <c r="K113" s="147"/>
      <c r="L113" s="148"/>
      <c r="M113" s="39"/>
      <c r="N113" s="39"/>
      <c r="O113" s="39"/>
    </row>
    <row r="114" spans="4:15" ht="15" x14ac:dyDescent="0.2">
      <c r="D114" s="75"/>
      <c r="E114" s="76"/>
      <c r="F114" s="76"/>
      <c r="G114" s="76"/>
      <c r="H114" s="76"/>
      <c r="I114" s="147"/>
      <c r="J114" s="148"/>
      <c r="K114" s="147"/>
      <c r="L114" s="148"/>
      <c r="M114" s="39"/>
      <c r="N114" s="39"/>
      <c r="O114" s="39"/>
    </row>
    <row r="115" spans="4:15" ht="15" x14ac:dyDescent="0.2">
      <c r="D115" s="75"/>
      <c r="E115" s="76"/>
      <c r="F115" s="76"/>
      <c r="G115" s="76"/>
      <c r="H115" s="76"/>
      <c r="I115" s="147"/>
      <c r="J115" s="148"/>
      <c r="K115" s="147"/>
      <c r="L115" s="148"/>
      <c r="M115" s="39"/>
      <c r="N115" s="39"/>
      <c r="O115" s="39"/>
    </row>
    <row r="116" spans="4:15" ht="15" x14ac:dyDescent="0.2">
      <c r="D116" s="75"/>
      <c r="E116" s="76"/>
      <c r="F116" s="76"/>
      <c r="G116" s="76"/>
      <c r="H116" s="76"/>
      <c r="I116" s="147"/>
      <c r="J116" s="148"/>
      <c r="K116" s="147"/>
      <c r="L116" s="148"/>
      <c r="M116" s="39"/>
      <c r="N116" s="39"/>
      <c r="O116" s="39"/>
    </row>
    <row r="117" spans="4:15" ht="15" x14ac:dyDescent="0.2">
      <c r="D117" s="75"/>
      <c r="E117" s="76"/>
      <c r="F117" s="76"/>
      <c r="G117" s="76"/>
      <c r="H117" s="76"/>
      <c r="I117" s="147"/>
      <c r="J117" s="148"/>
      <c r="K117" s="147"/>
      <c r="L117" s="148"/>
      <c r="M117" s="39"/>
      <c r="N117" s="39"/>
      <c r="O117" s="39"/>
    </row>
    <row r="118" spans="4:15" ht="15" x14ac:dyDescent="0.2">
      <c r="D118" s="75"/>
      <c r="E118" s="76"/>
      <c r="F118" s="76"/>
      <c r="G118" s="76"/>
      <c r="H118" s="76"/>
      <c r="I118" s="147"/>
      <c r="J118" s="148"/>
      <c r="K118" s="147"/>
      <c r="L118" s="148"/>
      <c r="M118" s="39"/>
      <c r="N118" s="39"/>
      <c r="O118" s="39"/>
    </row>
    <row r="119" spans="4:15" ht="15" x14ac:dyDescent="0.2">
      <c r="D119" s="75"/>
      <c r="E119" s="76"/>
      <c r="F119" s="76"/>
      <c r="G119" s="76"/>
      <c r="H119" s="76"/>
      <c r="I119" s="147"/>
      <c r="J119" s="148"/>
      <c r="K119" s="147"/>
      <c r="L119" s="148"/>
      <c r="M119" s="39"/>
      <c r="N119" s="39"/>
      <c r="O119" s="39"/>
    </row>
    <row r="120" spans="4:15" ht="15" x14ac:dyDescent="0.2">
      <c r="D120" s="75"/>
      <c r="E120" s="76"/>
      <c r="F120" s="76"/>
      <c r="G120" s="76"/>
      <c r="H120" s="76"/>
      <c r="I120" s="147"/>
      <c r="J120" s="148"/>
      <c r="K120" s="147"/>
      <c r="L120" s="148"/>
      <c r="M120" s="39"/>
      <c r="N120" s="39"/>
      <c r="O120" s="39"/>
    </row>
    <row r="121" spans="4:15" ht="15" x14ac:dyDescent="0.2">
      <c r="D121" s="75"/>
      <c r="E121" s="76"/>
      <c r="F121" s="76"/>
      <c r="G121" s="76"/>
      <c r="H121" s="76"/>
      <c r="I121" s="147"/>
      <c r="J121" s="148"/>
      <c r="K121" s="147"/>
      <c r="L121" s="148"/>
      <c r="M121" s="39"/>
      <c r="N121" s="39"/>
      <c r="O121" s="39"/>
    </row>
    <row r="122" spans="4:15" ht="15" x14ac:dyDescent="0.2">
      <c r="D122" s="75"/>
      <c r="E122" s="76"/>
      <c r="F122" s="76"/>
      <c r="G122" s="76"/>
      <c r="H122" s="76"/>
      <c r="I122" s="147"/>
      <c r="J122" s="148"/>
      <c r="K122" s="147"/>
      <c r="L122" s="148"/>
      <c r="M122" s="39"/>
      <c r="N122" s="39"/>
      <c r="O122" s="39"/>
    </row>
    <row r="123" spans="4:15" ht="15" x14ac:dyDescent="0.2">
      <c r="D123" s="75"/>
      <c r="E123" s="76"/>
      <c r="F123" s="76"/>
      <c r="G123" s="76"/>
      <c r="H123" s="76"/>
      <c r="I123" s="147"/>
      <c r="J123" s="148"/>
      <c r="K123" s="147"/>
      <c r="L123" s="148"/>
      <c r="M123" s="39"/>
      <c r="N123" s="39"/>
      <c r="O123" s="39"/>
    </row>
    <row r="124" spans="4:15" ht="15" x14ac:dyDescent="0.2">
      <c r="D124" s="75"/>
      <c r="E124" s="76"/>
      <c r="F124" s="76"/>
      <c r="G124" s="76"/>
      <c r="H124" s="76"/>
      <c r="I124" s="147"/>
      <c r="J124" s="148"/>
      <c r="K124" s="147"/>
      <c r="L124" s="148"/>
      <c r="M124" s="39"/>
      <c r="N124" s="39"/>
      <c r="O124" s="39"/>
    </row>
    <row r="125" spans="4:15" ht="15" x14ac:dyDescent="0.2">
      <c r="D125" s="75"/>
      <c r="E125" s="76"/>
      <c r="F125" s="76"/>
      <c r="G125" s="76"/>
      <c r="H125" s="76"/>
      <c r="I125" s="147"/>
      <c r="J125" s="148"/>
      <c r="K125" s="147"/>
      <c r="L125" s="148"/>
      <c r="M125" s="39"/>
      <c r="N125" s="39"/>
      <c r="O125" s="39"/>
    </row>
    <row r="126" spans="4:15" ht="15" x14ac:dyDescent="0.2">
      <c r="D126" s="75"/>
      <c r="E126" s="76"/>
      <c r="F126" s="76"/>
      <c r="G126" s="76"/>
      <c r="H126" s="76"/>
      <c r="I126" s="147"/>
      <c r="J126" s="148"/>
      <c r="K126" s="147"/>
      <c r="L126" s="148"/>
      <c r="M126" s="39"/>
      <c r="N126" s="39"/>
      <c r="O126" s="39"/>
    </row>
    <row r="127" spans="4:15" ht="15" x14ac:dyDescent="0.2">
      <c r="D127" s="75"/>
      <c r="E127" s="76"/>
      <c r="F127" s="76"/>
      <c r="G127" s="76"/>
      <c r="H127" s="76"/>
      <c r="I127" s="147"/>
      <c r="J127" s="148"/>
      <c r="K127" s="147"/>
      <c r="L127" s="148"/>
      <c r="M127" s="39"/>
      <c r="N127" s="39"/>
      <c r="O127" s="39"/>
    </row>
    <row r="128" spans="4:15" ht="15" x14ac:dyDescent="0.2">
      <c r="D128" s="75"/>
      <c r="E128" s="76"/>
      <c r="F128" s="76"/>
      <c r="G128" s="76"/>
      <c r="H128" s="76"/>
      <c r="I128" s="147"/>
      <c r="J128" s="148"/>
      <c r="K128" s="147"/>
      <c r="L128" s="148"/>
      <c r="M128" s="39"/>
      <c r="N128" s="39"/>
      <c r="O128" s="39"/>
    </row>
    <row r="129" spans="4:15" ht="15" x14ac:dyDescent="0.2">
      <c r="D129" s="75"/>
      <c r="E129" s="76"/>
      <c r="F129" s="76"/>
      <c r="G129" s="76"/>
      <c r="H129" s="76"/>
      <c r="I129" s="147"/>
      <c r="J129" s="148"/>
      <c r="K129" s="147"/>
      <c r="L129" s="148"/>
      <c r="M129" s="39"/>
      <c r="N129" s="39"/>
      <c r="O129" s="39"/>
    </row>
    <row r="130" spans="4:15" ht="15" x14ac:dyDescent="0.2">
      <c r="D130" s="75"/>
      <c r="E130" s="76"/>
      <c r="F130" s="76"/>
      <c r="G130" s="76"/>
      <c r="H130" s="76"/>
      <c r="I130" s="147"/>
      <c r="J130" s="148"/>
      <c r="K130" s="147"/>
      <c r="L130" s="148"/>
      <c r="M130" s="39"/>
      <c r="N130" s="39"/>
      <c r="O130" s="39"/>
    </row>
    <row r="131" spans="4:15" ht="15" x14ac:dyDescent="0.2">
      <c r="D131" s="75"/>
      <c r="E131" s="76"/>
      <c r="F131" s="76"/>
      <c r="G131" s="76"/>
      <c r="H131" s="76"/>
      <c r="I131" s="147"/>
      <c r="J131" s="148"/>
      <c r="K131" s="147"/>
      <c r="L131" s="148"/>
      <c r="M131" s="39"/>
      <c r="N131" s="39"/>
      <c r="O131" s="39"/>
    </row>
    <row r="132" spans="4:15" ht="15" x14ac:dyDescent="0.2">
      <c r="D132" s="75"/>
      <c r="E132" s="76"/>
      <c r="F132" s="76"/>
      <c r="G132" s="76"/>
      <c r="H132" s="76"/>
      <c r="I132" s="147"/>
      <c r="J132" s="148"/>
      <c r="K132" s="147"/>
      <c r="L132" s="148"/>
      <c r="M132" s="39"/>
      <c r="N132" s="39"/>
      <c r="O132" s="39"/>
    </row>
    <row r="133" spans="4:15" ht="15" x14ac:dyDescent="0.2">
      <c r="D133" s="75"/>
      <c r="E133" s="76"/>
      <c r="F133" s="76"/>
      <c r="G133" s="76"/>
      <c r="H133" s="76"/>
      <c r="I133" s="147"/>
      <c r="J133" s="148"/>
      <c r="K133" s="147"/>
      <c r="L133" s="148"/>
      <c r="M133" s="39"/>
      <c r="N133" s="39"/>
      <c r="O133" s="39"/>
    </row>
    <row r="134" spans="4:15" ht="15" x14ac:dyDescent="0.2">
      <c r="D134" s="75"/>
      <c r="E134" s="76"/>
      <c r="F134" s="76"/>
      <c r="G134" s="76"/>
      <c r="H134" s="76"/>
      <c r="I134" s="147"/>
      <c r="J134" s="148"/>
      <c r="K134" s="147"/>
      <c r="L134" s="148"/>
      <c r="M134" s="39"/>
      <c r="N134" s="39"/>
      <c r="O134" s="39"/>
    </row>
    <row r="135" spans="4:15" ht="15" x14ac:dyDescent="0.2">
      <c r="D135" s="75"/>
      <c r="E135" s="76"/>
      <c r="F135" s="76"/>
      <c r="G135" s="76"/>
      <c r="H135" s="76"/>
      <c r="I135" s="147"/>
      <c r="J135" s="148"/>
      <c r="K135" s="147"/>
      <c r="L135" s="148"/>
      <c r="M135" s="39"/>
      <c r="N135" s="39"/>
      <c r="O135" s="39"/>
    </row>
    <row r="136" spans="4:15" ht="15" x14ac:dyDescent="0.2">
      <c r="D136" s="75"/>
      <c r="E136" s="76"/>
      <c r="F136" s="76"/>
      <c r="G136" s="76"/>
      <c r="H136" s="76"/>
      <c r="I136" s="147"/>
      <c r="J136" s="148"/>
      <c r="K136" s="147"/>
      <c r="L136" s="148"/>
      <c r="M136" s="39"/>
      <c r="N136" s="39"/>
      <c r="O136" s="39"/>
    </row>
    <row r="137" spans="4:15" ht="15" x14ac:dyDescent="0.2">
      <c r="D137" s="75"/>
      <c r="E137" s="76"/>
      <c r="F137" s="76"/>
      <c r="G137" s="76"/>
      <c r="H137" s="76"/>
      <c r="I137" s="147"/>
      <c r="J137" s="148"/>
      <c r="K137" s="147"/>
      <c r="L137" s="148"/>
      <c r="M137" s="39"/>
      <c r="N137" s="39"/>
      <c r="O137" s="39"/>
    </row>
    <row r="138" spans="4:15" ht="15" x14ac:dyDescent="0.2">
      <c r="D138" s="75"/>
      <c r="E138" s="76"/>
      <c r="F138" s="76"/>
      <c r="G138" s="76"/>
      <c r="H138" s="76"/>
      <c r="I138" s="147"/>
      <c r="J138" s="148"/>
      <c r="K138" s="147"/>
      <c r="L138" s="148"/>
      <c r="M138" s="39"/>
      <c r="N138" s="39"/>
      <c r="O138" s="39"/>
    </row>
    <row r="139" spans="4:15" ht="15" x14ac:dyDescent="0.2">
      <c r="D139" s="75"/>
      <c r="E139" s="76"/>
      <c r="F139" s="76"/>
      <c r="G139" s="76"/>
      <c r="H139" s="76"/>
      <c r="I139" s="147"/>
      <c r="J139" s="148"/>
      <c r="K139" s="147"/>
      <c r="L139" s="148"/>
      <c r="M139" s="39"/>
      <c r="N139" s="39"/>
      <c r="O139" s="39"/>
    </row>
    <row r="140" spans="4:15" ht="15" x14ac:dyDescent="0.2">
      <c r="D140" s="75"/>
      <c r="E140" s="76"/>
      <c r="F140" s="76"/>
      <c r="G140" s="76"/>
      <c r="H140" s="76"/>
      <c r="I140" s="147"/>
      <c r="J140" s="148"/>
      <c r="K140" s="147"/>
      <c r="L140" s="148"/>
      <c r="M140" s="39"/>
      <c r="N140" s="39"/>
      <c r="O140" s="39"/>
    </row>
    <row r="141" spans="4:15" ht="15" x14ac:dyDescent="0.2">
      <c r="D141" s="75"/>
      <c r="E141" s="76"/>
      <c r="F141" s="76"/>
      <c r="G141" s="76"/>
      <c r="H141" s="76"/>
      <c r="I141" s="147"/>
      <c r="J141" s="148"/>
      <c r="K141" s="147"/>
      <c r="L141" s="148"/>
      <c r="M141" s="39"/>
      <c r="N141" s="39"/>
      <c r="O141" s="39"/>
    </row>
    <row r="142" spans="4:15" ht="15" x14ac:dyDescent="0.2">
      <c r="D142" s="75"/>
      <c r="E142" s="76"/>
      <c r="F142" s="76"/>
      <c r="G142" s="76"/>
      <c r="H142" s="76"/>
      <c r="I142" s="147"/>
      <c r="J142" s="148"/>
      <c r="K142" s="147"/>
      <c r="L142" s="148"/>
      <c r="M142" s="39"/>
      <c r="N142" s="39"/>
      <c r="O142" s="39"/>
    </row>
    <row r="143" spans="4:15" ht="15" x14ac:dyDescent="0.2">
      <c r="D143" s="75"/>
      <c r="E143" s="76"/>
      <c r="F143" s="76"/>
      <c r="G143" s="76"/>
      <c r="H143" s="76"/>
      <c r="I143" s="147"/>
      <c r="J143" s="148"/>
      <c r="K143" s="147"/>
      <c r="L143" s="148"/>
      <c r="M143" s="39"/>
      <c r="N143" s="39"/>
      <c r="O143" s="39"/>
    </row>
    <row r="144" spans="4:15" ht="15" x14ac:dyDescent="0.2">
      <c r="D144" s="75"/>
      <c r="E144" s="76"/>
      <c r="F144" s="76"/>
      <c r="G144" s="76"/>
      <c r="H144" s="76"/>
      <c r="I144" s="147"/>
      <c r="J144" s="148"/>
      <c r="K144" s="147"/>
      <c r="L144" s="148"/>
      <c r="M144" s="39"/>
      <c r="N144" s="39"/>
      <c r="O144" s="39"/>
    </row>
    <row r="145" spans="4:15" ht="15" x14ac:dyDescent="0.2">
      <c r="D145" s="75"/>
      <c r="E145" s="76"/>
      <c r="F145" s="76"/>
      <c r="G145" s="76"/>
      <c r="H145" s="76"/>
      <c r="I145" s="147"/>
      <c r="J145" s="148"/>
      <c r="K145" s="147"/>
      <c r="L145" s="148"/>
      <c r="M145" s="39"/>
      <c r="N145" s="39"/>
      <c r="O145" s="39"/>
    </row>
    <row r="146" spans="4:15" ht="15" x14ac:dyDescent="0.2">
      <c r="D146" s="75"/>
      <c r="E146" s="76"/>
      <c r="F146" s="76"/>
      <c r="G146" s="76"/>
      <c r="H146" s="76"/>
      <c r="I146" s="147"/>
      <c r="J146" s="148"/>
      <c r="K146" s="147"/>
      <c r="L146" s="148"/>
      <c r="M146" s="39"/>
      <c r="N146" s="39"/>
      <c r="O146" s="39"/>
    </row>
    <row r="147" spans="4:15" ht="15" x14ac:dyDescent="0.2">
      <c r="D147" s="75"/>
      <c r="E147" s="76"/>
      <c r="F147" s="76"/>
      <c r="G147" s="76"/>
      <c r="H147" s="76"/>
      <c r="I147" s="147"/>
      <c r="J147" s="148"/>
      <c r="K147" s="147"/>
      <c r="L147" s="148"/>
      <c r="M147" s="39"/>
      <c r="N147" s="39"/>
      <c r="O147" s="39"/>
    </row>
    <row r="148" spans="4:15" ht="15" x14ac:dyDescent="0.2">
      <c r="D148" s="75"/>
      <c r="E148" s="76"/>
      <c r="F148" s="76"/>
      <c r="G148" s="76"/>
      <c r="H148" s="76"/>
      <c r="I148" s="147"/>
      <c r="J148" s="148"/>
      <c r="K148" s="147"/>
      <c r="L148" s="148"/>
      <c r="M148" s="39"/>
      <c r="N148" s="39"/>
      <c r="O148" s="39"/>
    </row>
    <row r="149" spans="4:15" ht="15" x14ac:dyDescent="0.2">
      <c r="D149" s="75"/>
      <c r="E149" s="76"/>
      <c r="F149" s="76"/>
      <c r="G149" s="76"/>
      <c r="H149" s="76"/>
      <c r="I149" s="147"/>
      <c r="J149" s="148"/>
      <c r="K149" s="147"/>
      <c r="L149" s="148"/>
      <c r="M149" s="39"/>
      <c r="N149" s="39"/>
      <c r="O149" s="39"/>
    </row>
    <row r="150" spans="4:15" ht="15" x14ac:dyDescent="0.2">
      <c r="D150" s="75"/>
      <c r="E150" s="76"/>
      <c r="F150" s="76"/>
      <c r="G150" s="76"/>
      <c r="H150" s="76"/>
      <c r="I150" s="147"/>
      <c r="J150" s="148"/>
      <c r="K150" s="147"/>
      <c r="L150" s="148"/>
      <c r="M150" s="39"/>
      <c r="N150" s="39"/>
      <c r="O150" s="39"/>
    </row>
    <row r="151" spans="4:15" ht="15" x14ac:dyDescent="0.2">
      <c r="D151" s="75"/>
      <c r="E151" s="76"/>
      <c r="F151" s="76"/>
      <c r="G151" s="76"/>
      <c r="H151" s="76"/>
      <c r="I151" s="147"/>
      <c r="J151" s="148"/>
      <c r="K151" s="147"/>
      <c r="L151" s="148"/>
      <c r="M151" s="39"/>
      <c r="N151" s="39"/>
      <c r="O151" s="39"/>
    </row>
    <row r="152" spans="4:15" ht="15" x14ac:dyDescent="0.2">
      <c r="D152" s="75"/>
      <c r="E152" s="76"/>
      <c r="F152" s="76"/>
      <c r="G152" s="76"/>
      <c r="H152" s="76"/>
      <c r="I152" s="147"/>
      <c r="J152" s="148"/>
      <c r="K152" s="147"/>
      <c r="L152" s="148"/>
      <c r="M152" s="39"/>
      <c r="N152" s="39"/>
      <c r="O152" s="39"/>
    </row>
    <row r="153" spans="4:15" ht="15" x14ac:dyDescent="0.2">
      <c r="D153" s="75"/>
      <c r="E153" s="76"/>
      <c r="F153" s="76"/>
      <c r="G153" s="76"/>
      <c r="H153" s="76"/>
      <c r="I153" s="147"/>
      <c r="J153" s="148"/>
      <c r="K153" s="147"/>
      <c r="L153" s="148"/>
      <c r="M153" s="39"/>
      <c r="N153" s="39"/>
      <c r="O153" s="39"/>
    </row>
    <row r="154" spans="4:15" ht="15" x14ac:dyDescent="0.2">
      <c r="D154" s="75"/>
      <c r="E154" s="76"/>
      <c r="F154" s="76"/>
      <c r="G154" s="76"/>
      <c r="H154" s="76"/>
      <c r="I154" s="147"/>
      <c r="J154" s="148"/>
      <c r="K154" s="147"/>
      <c r="L154" s="148"/>
      <c r="M154" s="39"/>
      <c r="N154" s="39"/>
      <c r="O154" s="39"/>
    </row>
    <row r="155" spans="4:15" ht="15" x14ac:dyDescent="0.2">
      <c r="D155" s="75"/>
      <c r="E155" s="76"/>
      <c r="F155" s="76"/>
      <c r="G155" s="76"/>
      <c r="H155" s="76"/>
      <c r="I155" s="147"/>
      <c r="J155" s="148"/>
      <c r="K155" s="147"/>
      <c r="L155" s="148"/>
      <c r="M155" s="39"/>
      <c r="N155" s="39"/>
      <c r="O155" s="39"/>
    </row>
    <row r="156" spans="4:15" ht="15" x14ac:dyDescent="0.2">
      <c r="D156" s="75"/>
      <c r="E156" s="76"/>
      <c r="F156" s="76"/>
      <c r="G156" s="76"/>
      <c r="H156" s="76"/>
      <c r="I156" s="147"/>
      <c r="J156" s="148"/>
      <c r="K156" s="147"/>
      <c r="L156" s="148"/>
      <c r="M156" s="39"/>
      <c r="N156" s="39"/>
      <c r="O156" s="39"/>
    </row>
    <row r="157" spans="4:15" ht="15" x14ac:dyDescent="0.2">
      <c r="D157" s="75"/>
      <c r="E157" s="76"/>
      <c r="F157" s="76"/>
      <c r="G157" s="76"/>
      <c r="H157" s="76"/>
      <c r="I157" s="147"/>
      <c r="J157" s="148"/>
      <c r="K157" s="147"/>
      <c r="L157" s="148"/>
      <c r="M157" s="39"/>
      <c r="N157" s="39"/>
      <c r="O157" s="39"/>
    </row>
    <row r="158" spans="4:15" ht="15" x14ac:dyDescent="0.2">
      <c r="D158" s="75"/>
      <c r="E158" s="76"/>
      <c r="F158" s="76"/>
      <c r="G158" s="76"/>
      <c r="H158" s="76"/>
      <c r="I158" s="147"/>
      <c r="J158" s="148"/>
      <c r="K158" s="147"/>
      <c r="L158" s="148"/>
      <c r="M158" s="39"/>
      <c r="N158" s="39"/>
      <c r="O158" s="39"/>
    </row>
    <row r="159" spans="4:15" ht="15" x14ac:dyDescent="0.2">
      <c r="D159" s="75"/>
      <c r="E159" s="76"/>
      <c r="F159" s="76"/>
      <c r="G159" s="76"/>
      <c r="H159" s="76"/>
      <c r="I159" s="147"/>
      <c r="J159" s="148"/>
      <c r="K159" s="147"/>
      <c r="L159" s="148"/>
      <c r="M159" s="39"/>
      <c r="N159" s="39"/>
      <c r="O159" s="39"/>
    </row>
    <row r="160" spans="4:15" ht="15" x14ac:dyDescent="0.2">
      <c r="D160" s="75"/>
      <c r="E160" s="76"/>
      <c r="F160" s="76"/>
      <c r="G160" s="76"/>
      <c r="H160" s="76"/>
      <c r="I160" s="147"/>
      <c r="J160" s="148"/>
      <c r="K160" s="147"/>
      <c r="L160" s="148"/>
      <c r="M160" s="39"/>
      <c r="N160" s="39"/>
      <c r="O160" s="39"/>
    </row>
    <row r="161" spans="4:15" ht="15" x14ac:dyDescent="0.2">
      <c r="D161" s="75"/>
      <c r="E161" s="76"/>
      <c r="F161" s="76"/>
      <c r="G161" s="76"/>
      <c r="H161" s="76"/>
      <c r="I161" s="147"/>
      <c r="J161" s="148"/>
      <c r="K161" s="147"/>
      <c r="L161" s="148"/>
      <c r="M161" s="39"/>
      <c r="N161" s="39"/>
      <c r="O161" s="39"/>
    </row>
    <row r="162" spans="4:15" ht="15" x14ac:dyDescent="0.2">
      <c r="D162" s="75"/>
      <c r="E162" s="76"/>
      <c r="F162" s="76"/>
      <c r="G162" s="76"/>
      <c r="H162" s="76"/>
      <c r="I162" s="147"/>
      <c r="J162" s="148"/>
      <c r="K162" s="147"/>
      <c r="L162" s="148"/>
      <c r="M162" s="39"/>
      <c r="N162" s="39"/>
      <c r="O162" s="39"/>
    </row>
    <row r="163" spans="4:15" ht="15" x14ac:dyDescent="0.2">
      <c r="D163" s="75"/>
      <c r="E163" s="76"/>
      <c r="F163" s="76"/>
      <c r="G163" s="76"/>
      <c r="H163" s="76"/>
      <c r="I163" s="147"/>
      <c r="J163" s="148"/>
      <c r="K163" s="147"/>
      <c r="L163" s="148"/>
      <c r="M163" s="39"/>
      <c r="N163" s="39"/>
      <c r="O163" s="39"/>
    </row>
    <row r="164" spans="4:15" ht="15" x14ac:dyDescent="0.2">
      <c r="D164" s="75"/>
      <c r="E164" s="76"/>
      <c r="F164" s="76"/>
      <c r="G164" s="76"/>
      <c r="H164" s="76"/>
      <c r="I164" s="147"/>
      <c r="J164" s="148"/>
      <c r="K164" s="147"/>
      <c r="L164" s="148"/>
      <c r="M164" s="39"/>
      <c r="N164" s="39"/>
      <c r="O164" s="39"/>
    </row>
    <row r="165" spans="4:15" ht="15" x14ac:dyDescent="0.2">
      <c r="D165" s="75"/>
      <c r="E165" s="76"/>
      <c r="F165" s="76"/>
      <c r="G165" s="76"/>
      <c r="H165" s="76"/>
      <c r="I165" s="147"/>
      <c r="J165" s="148"/>
      <c r="K165" s="147"/>
      <c r="L165" s="148"/>
      <c r="M165" s="39"/>
      <c r="N165" s="39"/>
      <c r="O165" s="39"/>
    </row>
    <row r="166" spans="4:15" ht="15" x14ac:dyDescent="0.2">
      <c r="D166" s="75"/>
      <c r="E166" s="76"/>
      <c r="F166" s="76"/>
      <c r="G166" s="76"/>
      <c r="H166" s="76"/>
      <c r="I166" s="147"/>
      <c r="J166" s="148"/>
      <c r="K166" s="147"/>
      <c r="L166" s="148"/>
      <c r="M166" s="39"/>
      <c r="N166" s="39"/>
      <c r="O166" s="39"/>
    </row>
    <row r="167" spans="4:15" ht="15" x14ac:dyDescent="0.2">
      <c r="D167" s="75"/>
      <c r="E167" s="76"/>
      <c r="F167" s="76"/>
      <c r="G167" s="76"/>
      <c r="H167" s="76"/>
      <c r="I167" s="147"/>
      <c r="J167" s="148"/>
      <c r="K167" s="147"/>
      <c r="L167" s="148"/>
      <c r="M167" s="39"/>
      <c r="N167" s="39"/>
      <c r="O167" s="39"/>
    </row>
    <row r="168" spans="4:15" ht="15" x14ac:dyDescent="0.2">
      <c r="D168" s="75"/>
      <c r="E168" s="76"/>
      <c r="F168" s="76"/>
      <c r="G168" s="76"/>
      <c r="H168" s="76"/>
      <c r="I168" s="147"/>
      <c r="J168" s="148"/>
      <c r="K168" s="147"/>
      <c r="L168" s="148"/>
      <c r="M168" s="39"/>
      <c r="N168" s="39"/>
      <c r="O168" s="39"/>
    </row>
    <row r="169" spans="4:15" ht="15" x14ac:dyDescent="0.2">
      <c r="D169" s="75"/>
      <c r="E169" s="76"/>
      <c r="F169" s="76"/>
      <c r="G169" s="76"/>
      <c r="H169" s="76"/>
      <c r="I169" s="147"/>
      <c r="J169" s="148"/>
      <c r="K169" s="147"/>
      <c r="L169" s="148"/>
      <c r="M169" s="39"/>
      <c r="N169" s="39"/>
      <c r="O169" s="39"/>
    </row>
    <row r="170" spans="4:15" ht="15" x14ac:dyDescent="0.2">
      <c r="D170" s="75"/>
      <c r="E170" s="76"/>
      <c r="F170" s="76"/>
      <c r="G170" s="76"/>
      <c r="H170" s="76"/>
      <c r="I170" s="147"/>
      <c r="J170" s="148"/>
      <c r="K170" s="147"/>
      <c r="L170" s="148"/>
      <c r="M170" s="39"/>
      <c r="N170" s="39"/>
      <c r="O170" s="39"/>
    </row>
    <row r="171" spans="4:15" ht="15" x14ac:dyDescent="0.2">
      <c r="D171" s="75"/>
      <c r="E171" s="76"/>
      <c r="F171" s="76"/>
      <c r="G171" s="76"/>
      <c r="H171" s="76"/>
      <c r="I171" s="147"/>
      <c r="J171" s="148"/>
      <c r="K171" s="147"/>
      <c r="L171" s="148"/>
      <c r="M171" s="39"/>
      <c r="N171" s="39"/>
      <c r="O171" s="39"/>
    </row>
    <row r="172" spans="4:15" ht="15" x14ac:dyDescent="0.2">
      <c r="D172" s="75"/>
      <c r="E172" s="76"/>
      <c r="F172" s="76"/>
      <c r="G172" s="76"/>
      <c r="H172" s="76"/>
      <c r="I172" s="147"/>
      <c r="J172" s="148"/>
      <c r="K172" s="147"/>
      <c r="L172" s="148"/>
      <c r="M172" s="39"/>
      <c r="N172" s="39"/>
      <c r="O172" s="39"/>
    </row>
    <row r="173" spans="4:15" ht="15" x14ac:dyDescent="0.2">
      <c r="D173" s="75"/>
      <c r="E173" s="76"/>
      <c r="F173" s="76"/>
      <c r="G173" s="76"/>
      <c r="H173" s="76"/>
      <c r="I173" s="147"/>
      <c r="J173" s="148"/>
      <c r="K173" s="147"/>
      <c r="L173" s="148"/>
      <c r="M173" s="39"/>
      <c r="N173" s="39"/>
      <c r="O173" s="39"/>
    </row>
    <row r="174" spans="4:15" ht="15" x14ac:dyDescent="0.2">
      <c r="D174" s="75"/>
      <c r="E174" s="76"/>
      <c r="F174" s="76"/>
      <c r="G174" s="76"/>
      <c r="H174" s="76"/>
      <c r="I174" s="147"/>
      <c r="J174" s="148"/>
      <c r="K174" s="147"/>
      <c r="L174" s="148"/>
      <c r="M174" s="39"/>
      <c r="N174" s="39"/>
      <c r="O174" s="39"/>
    </row>
    <row r="175" spans="4:15" ht="15" x14ac:dyDescent="0.2">
      <c r="D175" s="75"/>
      <c r="E175" s="76"/>
      <c r="F175" s="76"/>
      <c r="G175" s="76"/>
      <c r="H175" s="76"/>
      <c r="I175" s="147"/>
      <c r="J175" s="148"/>
      <c r="K175" s="147"/>
      <c r="L175" s="148"/>
      <c r="M175" s="39"/>
      <c r="N175" s="39"/>
      <c r="O175" s="39"/>
    </row>
    <row r="176" spans="4:15" ht="15" x14ac:dyDescent="0.2">
      <c r="D176" s="75"/>
      <c r="E176" s="76"/>
      <c r="F176" s="76"/>
      <c r="G176" s="76"/>
      <c r="H176" s="76"/>
      <c r="I176" s="147"/>
      <c r="J176" s="148"/>
      <c r="K176" s="147"/>
      <c r="L176" s="148"/>
      <c r="M176" s="39"/>
      <c r="N176" s="39"/>
      <c r="O176" s="39"/>
    </row>
    <row r="177" spans="4:15" ht="15" x14ac:dyDescent="0.2">
      <c r="D177" s="75"/>
      <c r="E177" s="76"/>
      <c r="F177" s="76"/>
      <c r="G177" s="76"/>
      <c r="H177" s="76"/>
      <c r="I177" s="147"/>
      <c r="J177" s="148"/>
      <c r="K177" s="147"/>
      <c r="L177" s="148"/>
      <c r="M177" s="39"/>
      <c r="N177" s="39"/>
      <c r="O177" s="39"/>
    </row>
    <row r="178" spans="4:15" ht="15" x14ac:dyDescent="0.2">
      <c r="D178" s="75"/>
      <c r="E178" s="76"/>
      <c r="F178" s="76"/>
      <c r="G178" s="76"/>
      <c r="H178" s="76"/>
      <c r="I178" s="147"/>
      <c r="J178" s="148"/>
      <c r="K178" s="147"/>
      <c r="L178" s="148"/>
      <c r="M178" s="39"/>
      <c r="N178" s="39"/>
      <c r="O178" s="39"/>
    </row>
    <row r="179" spans="4:15" ht="15" x14ac:dyDescent="0.2">
      <c r="D179" s="75"/>
      <c r="E179" s="76"/>
      <c r="F179" s="76"/>
      <c r="G179" s="76"/>
      <c r="H179" s="76"/>
      <c r="I179" s="147"/>
      <c r="J179" s="148"/>
      <c r="K179" s="147"/>
      <c r="L179" s="148"/>
      <c r="M179" s="39"/>
      <c r="N179" s="39"/>
      <c r="O179" s="39"/>
    </row>
    <row r="180" spans="4:15" ht="15" x14ac:dyDescent="0.2">
      <c r="D180" s="75"/>
      <c r="E180" s="76"/>
      <c r="F180" s="76"/>
      <c r="G180" s="76"/>
      <c r="H180" s="76"/>
      <c r="I180" s="147"/>
      <c r="J180" s="148"/>
      <c r="K180" s="147"/>
      <c r="L180" s="148"/>
      <c r="M180" s="39"/>
      <c r="N180" s="39"/>
      <c r="O180" s="39"/>
    </row>
    <row r="181" spans="4:15" ht="15" x14ac:dyDescent="0.2">
      <c r="D181" s="75"/>
      <c r="E181" s="76"/>
      <c r="F181" s="76"/>
      <c r="G181" s="76"/>
      <c r="H181" s="76"/>
      <c r="I181" s="147"/>
      <c r="J181" s="148"/>
      <c r="K181" s="147"/>
      <c r="L181" s="148"/>
      <c r="M181" s="39"/>
      <c r="N181" s="39"/>
      <c r="O181" s="39"/>
    </row>
    <row r="182" spans="4:15" ht="15" x14ac:dyDescent="0.2">
      <c r="D182" s="75"/>
      <c r="E182" s="76"/>
      <c r="F182" s="76"/>
      <c r="G182" s="76"/>
      <c r="H182" s="76"/>
      <c r="I182" s="147"/>
      <c r="J182" s="148"/>
      <c r="K182" s="147"/>
      <c r="L182" s="148"/>
      <c r="M182" s="39"/>
      <c r="N182" s="39"/>
      <c r="O182" s="39"/>
    </row>
    <row r="183" spans="4:15" ht="15" x14ac:dyDescent="0.2">
      <c r="D183" s="75"/>
      <c r="E183" s="76"/>
      <c r="F183" s="76"/>
      <c r="G183" s="76"/>
      <c r="H183" s="76"/>
      <c r="I183" s="147"/>
      <c r="J183" s="148"/>
      <c r="K183" s="147"/>
      <c r="L183" s="148"/>
      <c r="M183" s="39"/>
      <c r="N183" s="39"/>
      <c r="O183" s="39"/>
    </row>
    <row r="184" spans="4:15" ht="15" x14ac:dyDescent="0.2">
      <c r="D184" s="75"/>
      <c r="E184" s="76"/>
      <c r="F184" s="76"/>
      <c r="G184" s="76"/>
      <c r="H184" s="76"/>
      <c r="I184" s="147"/>
      <c r="J184" s="148"/>
      <c r="K184" s="147"/>
      <c r="L184" s="148"/>
      <c r="M184" s="39"/>
      <c r="N184" s="39"/>
      <c r="O184" s="39"/>
    </row>
    <row r="185" spans="4:15" ht="15" x14ac:dyDescent="0.2">
      <c r="D185" s="75"/>
      <c r="E185" s="76"/>
      <c r="F185" s="76"/>
      <c r="G185" s="76"/>
      <c r="H185" s="76"/>
      <c r="I185" s="147"/>
      <c r="J185" s="148"/>
      <c r="K185" s="147"/>
      <c r="L185" s="148"/>
      <c r="M185" s="39"/>
      <c r="N185" s="39"/>
      <c r="O185" s="39"/>
    </row>
    <row r="186" spans="4:15" ht="15" x14ac:dyDescent="0.2">
      <c r="D186" s="75"/>
      <c r="E186" s="76"/>
      <c r="F186" s="76"/>
      <c r="G186" s="76"/>
      <c r="H186" s="76"/>
      <c r="I186" s="147"/>
      <c r="J186" s="148"/>
      <c r="K186" s="147"/>
      <c r="L186" s="148"/>
      <c r="M186" s="39"/>
      <c r="N186" s="39"/>
      <c r="O186" s="39"/>
    </row>
    <row r="187" spans="4:15" ht="15" x14ac:dyDescent="0.2">
      <c r="D187" s="75"/>
      <c r="E187" s="76"/>
      <c r="F187" s="76"/>
      <c r="G187" s="76"/>
      <c r="H187" s="76"/>
      <c r="I187" s="147"/>
      <c r="J187" s="148"/>
      <c r="K187" s="147"/>
      <c r="L187" s="148"/>
      <c r="M187" s="39"/>
      <c r="N187" s="39"/>
      <c r="O187" s="39"/>
    </row>
    <row r="188" spans="4:15" ht="15" x14ac:dyDescent="0.2">
      <c r="D188" s="75"/>
      <c r="E188" s="76"/>
      <c r="F188" s="76"/>
      <c r="G188" s="76"/>
      <c r="H188" s="76"/>
      <c r="I188" s="147"/>
      <c r="J188" s="148"/>
      <c r="K188" s="147"/>
      <c r="L188" s="148"/>
      <c r="M188" s="39"/>
      <c r="N188" s="39"/>
      <c r="O188" s="39"/>
    </row>
    <row r="189" spans="4:15" ht="15" x14ac:dyDescent="0.2">
      <c r="D189" s="75"/>
      <c r="E189" s="76"/>
      <c r="F189" s="76"/>
      <c r="G189" s="76"/>
      <c r="H189" s="76"/>
      <c r="I189" s="147"/>
      <c r="J189" s="148"/>
      <c r="K189" s="147"/>
      <c r="L189" s="148"/>
      <c r="M189" s="39"/>
      <c r="N189" s="39"/>
      <c r="O189" s="39"/>
    </row>
    <row r="190" spans="4:15" ht="15" x14ac:dyDescent="0.2">
      <c r="D190" s="75"/>
      <c r="E190" s="76"/>
      <c r="F190" s="76"/>
      <c r="G190" s="76"/>
      <c r="H190" s="76"/>
      <c r="I190" s="147"/>
      <c r="J190" s="148"/>
      <c r="K190" s="147"/>
      <c r="L190" s="148"/>
      <c r="M190" s="39"/>
      <c r="N190" s="39"/>
      <c r="O190" s="39"/>
    </row>
    <row r="191" spans="4:15" ht="15" x14ac:dyDescent="0.2">
      <c r="D191" s="75"/>
      <c r="E191" s="76"/>
      <c r="F191" s="76"/>
      <c r="G191" s="76"/>
      <c r="H191" s="76"/>
      <c r="I191" s="147"/>
      <c r="J191" s="148"/>
      <c r="K191" s="147"/>
      <c r="L191" s="148"/>
      <c r="M191" s="39"/>
      <c r="N191" s="39"/>
      <c r="O191" s="39"/>
    </row>
    <row r="192" spans="4:15" ht="15" x14ac:dyDescent="0.2">
      <c r="D192" s="75"/>
      <c r="E192" s="76"/>
      <c r="F192" s="76"/>
      <c r="G192" s="76"/>
      <c r="H192" s="76"/>
      <c r="I192" s="147"/>
      <c r="J192" s="148"/>
      <c r="K192" s="147"/>
      <c r="L192" s="148"/>
      <c r="M192" s="39"/>
      <c r="N192" s="39"/>
      <c r="O192" s="39"/>
    </row>
    <row r="193" spans="4:15" ht="15" x14ac:dyDescent="0.2">
      <c r="D193" s="75"/>
      <c r="E193" s="76"/>
      <c r="F193" s="76"/>
      <c r="G193" s="76"/>
      <c r="H193" s="76"/>
      <c r="I193" s="147"/>
      <c r="J193" s="148"/>
      <c r="K193" s="147"/>
      <c r="L193" s="148"/>
      <c r="M193" s="39"/>
      <c r="N193" s="39"/>
      <c r="O193" s="39"/>
    </row>
    <row r="194" spans="4:15" ht="15" x14ac:dyDescent="0.2">
      <c r="D194" s="75"/>
      <c r="E194" s="76"/>
      <c r="F194" s="76"/>
      <c r="G194" s="76"/>
      <c r="H194" s="76"/>
      <c r="I194" s="147"/>
      <c r="J194" s="148"/>
      <c r="K194" s="147"/>
      <c r="L194" s="148"/>
      <c r="M194" s="39"/>
      <c r="N194" s="39"/>
      <c r="O194" s="39"/>
    </row>
    <row r="195" spans="4:15" ht="15" x14ac:dyDescent="0.2">
      <c r="D195" s="75"/>
      <c r="E195" s="76"/>
      <c r="F195" s="76"/>
      <c r="G195" s="76"/>
      <c r="H195" s="76"/>
      <c r="I195" s="147"/>
      <c r="J195" s="148"/>
      <c r="K195" s="147"/>
      <c r="L195" s="148"/>
      <c r="M195" s="39"/>
      <c r="N195" s="39"/>
      <c r="O195" s="39"/>
    </row>
    <row r="196" spans="4:15" ht="15" x14ac:dyDescent="0.2">
      <c r="D196" s="75"/>
      <c r="E196" s="76"/>
      <c r="F196" s="76"/>
      <c r="G196" s="76"/>
      <c r="H196" s="76"/>
      <c r="I196" s="147"/>
      <c r="J196" s="148"/>
      <c r="K196" s="147"/>
      <c r="L196" s="148"/>
      <c r="M196" s="39"/>
      <c r="N196" s="39"/>
      <c r="O196" s="39"/>
    </row>
    <row r="197" spans="4:15" ht="15" x14ac:dyDescent="0.2">
      <c r="D197" s="75"/>
      <c r="E197" s="76"/>
      <c r="F197" s="76"/>
      <c r="G197" s="76"/>
      <c r="H197" s="76"/>
      <c r="I197" s="147"/>
      <c r="J197" s="148"/>
      <c r="K197" s="147"/>
      <c r="L197" s="148"/>
      <c r="M197" s="39"/>
      <c r="N197" s="39"/>
      <c r="O197" s="39"/>
    </row>
    <row r="198" spans="4:15" ht="15" x14ac:dyDescent="0.2">
      <c r="D198" s="75"/>
      <c r="E198" s="76"/>
      <c r="F198" s="76"/>
      <c r="G198" s="76"/>
      <c r="H198" s="76"/>
      <c r="I198" s="147"/>
      <c r="J198" s="148"/>
      <c r="K198" s="147"/>
      <c r="L198" s="148"/>
      <c r="M198" s="39"/>
      <c r="N198" s="39"/>
      <c r="O198" s="39"/>
    </row>
    <row r="199" spans="4:15" ht="15" x14ac:dyDescent="0.2">
      <c r="D199" s="75"/>
      <c r="E199" s="76"/>
      <c r="F199" s="76"/>
      <c r="G199" s="76"/>
      <c r="H199" s="76"/>
      <c r="I199" s="147"/>
      <c r="J199" s="148"/>
      <c r="K199" s="147"/>
      <c r="L199" s="148"/>
      <c r="M199" s="39"/>
      <c r="N199" s="39"/>
      <c r="O199" s="39"/>
    </row>
    <row r="200" spans="4:15" ht="15" x14ac:dyDescent="0.2">
      <c r="D200" s="75"/>
      <c r="E200" s="76"/>
      <c r="F200" s="76"/>
      <c r="G200" s="76"/>
      <c r="H200" s="76"/>
      <c r="I200" s="147"/>
      <c r="J200" s="148"/>
      <c r="K200" s="147"/>
      <c r="L200" s="148"/>
      <c r="M200" s="39"/>
      <c r="N200" s="39"/>
      <c r="O200" s="39"/>
    </row>
    <row r="201" spans="4:15" ht="15" x14ac:dyDescent="0.2">
      <c r="D201" s="75"/>
      <c r="E201" s="76"/>
      <c r="F201" s="76"/>
      <c r="G201" s="76"/>
      <c r="H201" s="76"/>
      <c r="I201" s="147"/>
      <c r="J201" s="148"/>
      <c r="K201" s="147"/>
      <c r="L201" s="148"/>
      <c r="M201" s="39"/>
      <c r="N201" s="39"/>
      <c r="O201" s="39"/>
    </row>
    <row r="202" spans="4:15" ht="15" x14ac:dyDescent="0.2">
      <c r="D202" s="75"/>
      <c r="E202" s="76"/>
      <c r="F202" s="76"/>
      <c r="G202" s="76"/>
      <c r="H202" s="76"/>
      <c r="I202" s="147"/>
      <c r="J202" s="148"/>
      <c r="K202" s="147"/>
      <c r="L202" s="148"/>
      <c r="M202" s="39"/>
      <c r="N202" s="39"/>
      <c r="O202" s="39"/>
    </row>
    <row r="203" spans="4:15" ht="15" x14ac:dyDescent="0.2">
      <c r="D203" s="75"/>
      <c r="E203" s="76"/>
      <c r="F203" s="76"/>
      <c r="G203" s="76"/>
      <c r="H203" s="76"/>
      <c r="I203" s="147"/>
      <c r="J203" s="148"/>
      <c r="K203" s="147"/>
      <c r="L203" s="148"/>
      <c r="M203" s="39"/>
      <c r="N203" s="39"/>
      <c r="O203" s="39"/>
    </row>
    <row r="204" spans="4:15" ht="15" x14ac:dyDescent="0.2">
      <c r="D204" s="75"/>
      <c r="E204" s="76"/>
      <c r="F204" s="76"/>
      <c r="G204" s="76"/>
      <c r="H204" s="76"/>
      <c r="I204" s="147"/>
      <c r="J204" s="148"/>
      <c r="K204" s="147"/>
      <c r="L204" s="148"/>
      <c r="M204" s="39"/>
      <c r="N204" s="39"/>
      <c r="O204" s="39"/>
    </row>
    <row r="205" spans="4:15" ht="15" x14ac:dyDescent="0.2">
      <c r="D205" s="75"/>
      <c r="E205" s="76"/>
      <c r="F205" s="76"/>
      <c r="G205" s="76"/>
      <c r="H205" s="76"/>
      <c r="I205" s="147"/>
      <c r="J205" s="148"/>
      <c r="K205" s="147"/>
      <c r="L205" s="148"/>
      <c r="M205" s="39"/>
      <c r="N205" s="39"/>
      <c r="O205" s="39"/>
    </row>
    <row r="206" spans="4:15" ht="15" x14ac:dyDescent="0.2">
      <c r="D206" s="75"/>
      <c r="E206" s="76"/>
      <c r="F206" s="76"/>
      <c r="G206" s="76"/>
      <c r="H206" s="76"/>
      <c r="I206" s="147"/>
      <c r="J206" s="148"/>
      <c r="K206" s="147"/>
      <c r="L206" s="148"/>
      <c r="M206" s="39"/>
      <c r="N206" s="39"/>
      <c r="O206" s="39"/>
    </row>
    <row r="207" spans="4:15" ht="15" x14ac:dyDescent="0.2">
      <c r="D207" s="75"/>
      <c r="E207" s="76"/>
      <c r="F207" s="76"/>
      <c r="G207" s="76"/>
      <c r="H207" s="76"/>
      <c r="I207" s="147"/>
      <c r="J207" s="148"/>
      <c r="K207" s="147"/>
      <c r="L207" s="148"/>
      <c r="M207" s="39"/>
      <c r="N207" s="39"/>
      <c r="O207" s="39"/>
    </row>
    <row r="208" spans="4:15" ht="15" x14ac:dyDescent="0.2">
      <c r="D208" s="75"/>
      <c r="E208" s="76"/>
      <c r="F208" s="76"/>
      <c r="G208" s="76"/>
      <c r="H208" s="76"/>
      <c r="I208" s="147"/>
      <c r="J208" s="148"/>
      <c r="K208" s="147"/>
      <c r="L208" s="148"/>
      <c r="M208" s="39"/>
      <c r="N208" s="39"/>
      <c r="O208" s="39"/>
    </row>
    <row r="209" spans="4:15" ht="15" x14ac:dyDescent="0.2">
      <c r="D209" s="75"/>
      <c r="E209" s="76"/>
      <c r="F209" s="76"/>
      <c r="G209" s="76"/>
      <c r="H209" s="76"/>
      <c r="I209" s="147"/>
      <c r="J209" s="148"/>
      <c r="K209" s="147"/>
      <c r="L209" s="148"/>
      <c r="M209" s="39"/>
      <c r="N209" s="39"/>
      <c r="O209" s="39"/>
    </row>
    <row r="210" spans="4:15" ht="15" x14ac:dyDescent="0.2">
      <c r="D210" s="75"/>
      <c r="E210" s="76"/>
      <c r="F210" s="76"/>
      <c r="G210" s="76"/>
      <c r="H210" s="76"/>
      <c r="I210" s="147"/>
      <c r="J210" s="148"/>
      <c r="K210" s="147"/>
      <c r="L210" s="148"/>
      <c r="M210" s="39"/>
      <c r="N210" s="39"/>
      <c r="O210" s="39"/>
    </row>
    <row r="211" spans="4:15" ht="15" x14ac:dyDescent="0.2">
      <c r="D211" s="75"/>
      <c r="E211" s="76"/>
      <c r="F211" s="76"/>
      <c r="G211" s="76"/>
      <c r="H211" s="76"/>
      <c r="I211" s="147"/>
      <c r="J211" s="148"/>
      <c r="K211" s="147"/>
      <c r="L211" s="148"/>
      <c r="M211" s="39"/>
      <c r="N211" s="39"/>
      <c r="O211" s="39"/>
    </row>
    <row r="212" spans="4:15" ht="15" x14ac:dyDescent="0.2">
      <c r="D212" s="75"/>
      <c r="E212" s="76"/>
      <c r="F212" s="76"/>
      <c r="G212" s="76"/>
      <c r="H212" s="76"/>
      <c r="I212" s="147"/>
      <c r="J212" s="148"/>
      <c r="K212" s="147"/>
      <c r="L212" s="148"/>
      <c r="M212" s="39"/>
      <c r="N212" s="39"/>
      <c r="O212" s="39"/>
    </row>
    <row r="213" spans="4:15" ht="15" x14ac:dyDescent="0.2">
      <c r="D213" s="75"/>
      <c r="E213" s="76"/>
      <c r="F213" s="76"/>
      <c r="G213" s="76"/>
      <c r="H213" s="76"/>
      <c r="I213" s="147"/>
      <c r="J213" s="148"/>
      <c r="K213" s="147"/>
      <c r="L213" s="148"/>
      <c r="M213" s="39"/>
      <c r="N213" s="39"/>
      <c r="O213" s="39"/>
    </row>
    <row r="214" spans="4:15" ht="15" x14ac:dyDescent="0.2">
      <c r="D214" s="75"/>
      <c r="E214" s="76"/>
      <c r="F214" s="76"/>
      <c r="G214" s="76"/>
      <c r="H214" s="76"/>
      <c r="I214" s="147"/>
      <c r="J214" s="148"/>
      <c r="K214" s="147"/>
      <c r="L214" s="148"/>
      <c r="M214" s="39"/>
      <c r="N214" s="39"/>
      <c r="O214" s="39"/>
    </row>
    <row r="215" spans="4:15" ht="15" x14ac:dyDescent="0.2">
      <c r="D215" s="75"/>
      <c r="E215" s="76"/>
      <c r="F215" s="76"/>
      <c r="G215" s="76"/>
      <c r="H215" s="76"/>
      <c r="I215" s="147"/>
      <c r="J215" s="148"/>
      <c r="K215" s="147"/>
      <c r="L215" s="148"/>
      <c r="M215" s="39"/>
      <c r="N215" s="39"/>
      <c r="O215" s="39"/>
    </row>
    <row r="216" spans="4:15" ht="15" x14ac:dyDescent="0.2">
      <c r="D216" s="75"/>
      <c r="E216" s="76"/>
      <c r="F216" s="76"/>
      <c r="G216" s="76"/>
      <c r="H216" s="76"/>
      <c r="I216" s="147"/>
      <c r="J216" s="148"/>
      <c r="K216" s="147"/>
      <c r="L216" s="148"/>
      <c r="M216" s="39"/>
      <c r="N216" s="39"/>
      <c r="O216" s="39"/>
    </row>
    <row r="217" spans="4:15" ht="15" x14ac:dyDescent="0.2">
      <c r="D217" s="75"/>
      <c r="E217" s="76"/>
      <c r="F217" s="76"/>
      <c r="G217" s="76"/>
      <c r="H217" s="76"/>
      <c r="I217" s="147"/>
      <c r="J217" s="148"/>
      <c r="K217" s="147"/>
      <c r="L217" s="148"/>
      <c r="M217" s="39"/>
      <c r="N217" s="39"/>
      <c r="O217" s="39"/>
    </row>
    <row r="218" spans="4:15" ht="15" x14ac:dyDescent="0.2">
      <c r="D218" s="75"/>
      <c r="E218" s="76"/>
      <c r="F218" s="76"/>
      <c r="G218" s="76"/>
      <c r="H218" s="76"/>
      <c r="I218" s="147"/>
      <c r="J218" s="148"/>
      <c r="K218" s="147"/>
      <c r="L218" s="148"/>
      <c r="M218" s="39"/>
      <c r="N218" s="39"/>
      <c r="O218" s="39"/>
    </row>
    <row r="219" spans="4:15" ht="15" x14ac:dyDescent="0.2">
      <c r="D219" s="75"/>
      <c r="E219" s="76"/>
      <c r="F219" s="76"/>
      <c r="G219" s="76"/>
      <c r="H219" s="76"/>
      <c r="I219" s="147"/>
      <c r="J219" s="148"/>
      <c r="K219" s="147"/>
      <c r="L219" s="148"/>
      <c r="M219" s="39"/>
      <c r="N219" s="39"/>
      <c r="O219" s="39"/>
    </row>
    <row r="220" spans="4:15" ht="15" x14ac:dyDescent="0.2">
      <c r="D220" s="75"/>
      <c r="E220" s="76"/>
      <c r="F220" s="76"/>
      <c r="G220" s="76"/>
      <c r="H220" s="76"/>
      <c r="I220" s="147"/>
      <c r="J220" s="148"/>
      <c r="K220" s="147"/>
      <c r="L220" s="148"/>
      <c r="M220" s="39"/>
      <c r="N220" s="39"/>
      <c r="O220" s="39"/>
    </row>
    <row r="221" spans="4:15" ht="15" x14ac:dyDescent="0.2">
      <c r="D221" s="75"/>
      <c r="E221" s="76"/>
      <c r="F221" s="76"/>
      <c r="G221" s="76"/>
      <c r="H221" s="76"/>
      <c r="I221" s="147"/>
      <c r="J221" s="148"/>
      <c r="K221" s="147"/>
      <c r="L221" s="148"/>
      <c r="M221" s="39"/>
      <c r="N221" s="39"/>
      <c r="O221" s="39"/>
    </row>
    <row r="222" spans="4:15" ht="15" x14ac:dyDescent="0.2">
      <c r="D222" s="75"/>
      <c r="E222" s="76"/>
      <c r="F222" s="76"/>
      <c r="G222" s="76"/>
      <c r="H222" s="76"/>
      <c r="I222" s="147"/>
      <c r="J222" s="148"/>
      <c r="K222" s="147"/>
      <c r="L222" s="148"/>
      <c r="M222" s="39"/>
      <c r="N222" s="39"/>
      <c r="O222" s="39"/>
    </row>
    <row r="223" spans="4:15" ht="15" x14ac:dyDescent="0.2">
      <c r="D223" s="75"/>
      <c r="E223" s="76"/>
      <c r="F223" s="76"/>
      <c r="G223" s="76"/>
      <c r="H223" s="76"/>
      <c r="I223" s="147"/>
      <c r="J223" s="148"/>
      <c r="K223" s="147"/>
      <c r="L223" s="148"/>
      <c r="M223" s="39"/>
      <c r="N223" s="39"/>
      <c r="O223" s="39"/>
    </row>
    <row r="224" spans="4:15" ht="15" x14ac:dyDescent="0.2">
      <c r="D224" s="75"/>
      <c r="E224" s="76"/>
      <c r="F224" s="76"/>
      <c r="G224" s="76"/>
      <c r="H224" s="76"/>
      <c r="I224" s="147"/>
      <c r="J224" s="148"/>
      <c r="K224" s="147"/>
      <c r="L224" s="148"/>
      <c r="M224" s="39"/>
      <c r="N224" s="39"/>
      <c r="O224" s="39"/>
    </row>
    <row r="225" spans="4:15" ht="15" x14ac:dyDescent="0.2">
      <c r="D225" s="75"/>
      <c r="E225" s="76"/>
      <c r="F225" s="76"/>
      <c r="G225" s="76"/>
      <c r="H225" s="76"/>
      <c r="I225" s="147"/>
      <c r="J225" s="148"/>
      <c r="K225" s="147"/>
      <c r="L225" s="148"/>
      <c r="M225" s="39"/>
      <c r="N225" s="39"/>
      <c r="O225" s="39"/>
    </row>
    <row r="226" spans="4:15" ht="15" x14ac:dyDescent="0.2">
      <c r="D226" s="75"/>
      <c r="E226" s="76"/>
      <c r="F226" s="76"/>
      <c r="G226" s="76"/>
      <c r="H226" s="76"/>
      <c r="I226" s="147"/>
      <c r="J226" s="148"/>
      <c r="K226" s="147"/>
      <c r="L226" s="148"/>
      <c r="M226" s="39"/>
      <c r="N226" s="39"/>
      <c r="O226" s="39"/>
    </row>
    <row r="227" spans="4:15" ht="15" x14ac:dyDescent="0.2">
      <c r="D227" s="75"/>
      <c r="E227" s="76"/>
      <c r="F227" s="76"/>
      <c r="G227" s="76"/>
      <c r="H227" s="76"/>
      <c r="I227" s="147"/>
      <c r="J227" s="148"/>
      <c r="K227" s="147"/>
      <c r="L227" s="148"/>
      <c r="M227" s="39"/>
      <c r="N227" s="39"/>
      <c r="O227" s="39"/>
    </row>
    <row r="228" spans="4:15" ht="15" x14ac:dyDescent="0.2">
      <c r="D228" s="75"/>
      <c r="E228" s="76"/>
      <c r="F228" s="76"/>
      <c r="G228" s="76"/>
      <c r="H228" s="76"/>
      <c r="I228" s="147"/>
      <c r="J228" s="148"/>
      <c r="K228" s="147"/>
      <c r="L228" s="148"/>
      <c r="M228" s="39"/>
      <c r="N228" s="39"/>
      <c r="O228" s="39"/>
    </row>
    <row r="229" spans="4:15" ht="15" x14ac:dyDescent="0.2">
      <c r="D229" s="75"/>
      <c r="E229" s="76"/>
      <c r="F229" s="76"/>
      <c r="G229" s="76"/>
      <c r="H229" s="76"/>
      <c r="I229" s="147"/>
      <c r="J229" s="148"/>
      <c r="K229" s="147"/>
      <c r="L229" s="148"/>
      <c r="M229" s="39"/>
      <c r="N229" s="39"/>
      <c r="O229" s="39"/>
    </row>
    <row r="230" spans="4:15" ht="15" x14ac:dyDescent="0.2">
      <c r="D230" s="75"/>
      <c r="E230" s="76"/>
      <c r="F230" s="76"/>
      <c r="G230" s="76"/>
      <c r="H230" s="76"/>
      <c r="I230" s="147"/>
      <c r="J230" s="148"/>
      <c r="K230" s="147"/>
      <c r="L230" s="148"/>
      <c r="M230" s="39"/>
      <c r="N230" s="39"/>
      <c r="O230" s="39"/>
    </row>
    <row r="231" spans="4:15" ht="15" x14ac:dyDescent="0.2">
      <c r="D231" s="75"/>
      <c r="E231" s="76"/>
      <c r="F231" s="76"/>
      <c r="G231" s="76"/>
      <c r="H231" s="76"/>
      <c r="I231" s="147"/>
      <c r="J231" s="148"/>
      <c r="K231" s="147"/>
      <c r="L231" s="148"/>
      <c r="M231" s="39"/>
      <c r="N231" s="39"/>
      <c r="O231" s="39"/>
    </row>
    <row r="232" spans="4:15" ht="15" x14ac:dyDescent="0.2">
      <c r="D232" s="75"/>
      <c r="E232" s="76"/>
      <c r="F232" s="76"/>
      <c r="G232" s="76"/>
      <c r="H232" s="76"/>
      <c r="I232" s="147"/>
      <c r="J232" s="148"/>
      <c r="K232" s="147"/>
      <c r="L232" s="148"/>
      <c r="M232" s="39"/>
      <c r="N232" s="39"/>
      <c r="O232" s="39"/>
    </row>
    <row r="233" spans="4:15" ht="15" x14ac:dyDescent="0.2">
      <c r="D233" s="75"/>
      <c r="E233" s="76"/>
      <c r="F233" s="76"/>
      <c r="G233" s="76"/>
      <c r="H233" s="76"/>
      <c r="I233" s="147"/>
      <c r="J233" s="148"/>
      <c r="K233" s="147"/>
      <c r="L233" s="148"/>
      <c r="M233" s="39"/>
      <c r="N233" s="39"/>
      <c r="O233" s="39"/>
    </row>
    <row r="234" spans="4:15" ht="15" x14ac:dyDescent="0.2">
      <c r="D234" s="75"/>
      <c r="E234" s="76"/>
      <c r="F234" s="76"/>
      <c r="G234" s="76"/>
      <c r="H234" s="76"/>
      <c r="I234" s="147"/>
      <c r="J234" s="148"/>
      <c r="K234" s="147"/>
      <c r="L234" s="148"/>
      <c r="M234" s="39"/>
      <c r="N234" s="39"/>
      <c r="O234" s="39"/>
    </row>
    <row r="235" spans="4:15" ht="15" x14ac:dyDescent="0.2">
      <c r="D235" s="75"/>
      <c r="E235" s="76"/>
      <c r="F235" s="76"/>
      <c r="G235" s="76"/>
      <c r="H235" s="76"/>
      <c r="I235" s="147"/>
      <c r="J235" s="148"/>
      <c r="K235" s="147"/>
      <c r="L235" s="148"/>
      <c r="M235" s="39"/>
      <c r="N235" s="39"/>
      <c r="O235" s="39"/>
    </row>
    <row r="236" spans="4:15" ht="15" x14ac:dyDescent="0.2">
      <c r="D236" s="75"/>
      <c r="E236" s="76"/>
      <c r="F236" s="76"/>
      <c r="G236" s="76"/>
      <c r="H236" s="76"/>
      <c r="I236" s="147"/>
      <c r="J236" s="148"/>
      <c r="K236" s="147"/>
      <c r="L236" s="148"/>
      <c r="M236" s="39"/>
      <c r="N236" s="39"/>
      <c r="O236" s="39"/>
    </row>
    <row r="237" spans="4:15" ht="15" x14ac:dyDescent="0.2">
      <c r="D237" s="75"/>
      <c r="E237" s="76"/>
      <c r="F237" s="76"/>
      <c r="G237" s="76"/>
      <c r="H237" s="76"/>
      <c r="I237" s="147"/>
      <c r="J237" s="148"/>
      <c r="K237" s="147"/>
      <c r="L237" s="148"/>
      <c r="M237" s="39"/>
      <c r="N237" s="39"/>
      <c r="O237" s="39"/>
    </row>
    <row r="238" spans="4:15" ht="15" x14ac:dyDescent="0.2">
      <c r="D238" s="75"/>
      <c r="E238" s="76"/>
      <c r="F238" s="76"/>
      <c r="G238" s="76"/>
      <c r="H238" s="76"/>
      <c r="I238" s="147"/>
      <c r="J238" s="148"/>
      <c r="K238" s="147"/>
      <c r="L238" s="148"/>
      <c r="M238" s="39"/>
      <c r="N238" s="39"/>
      <c r="O238" s="39"/>
    </row>
    <row r="239" spans="4:15" ht="15" x14ac:dyDescent="0.2">
      <c r="D239" s="75"/>
      <c r="E239" s="76"/>
      <c r="F239" s="76"/>
      <c r="G239" s="76"/>
      <c r="H239" s="76"/>
      <c r="I239" s="147"/>
      <c r="J239" s="148"/>
      <c r="K239" s="147"/>
      <c r="L239" s="148"/>
      <c r="M239" s="39"/>
      <c r="N239" s="39"/>
      <c r="O239" s="39"/>
    </row>
    <row r="240" spans="4:15" ht="15" x14ac:dyDescent="0.2">
      <c r="D240" s="75"/>
      <c r="E240" s="76"/>
      <c r="F240" s="76"/>
      <c r="G240" s="76"/>
      <c r="H240" s="76"/>
      <c r="I240" s="147"/>
      <c r="J240" s="148"/>
      <c r="K240" s="147"/>
      <c r="L240" s="148"/>
      <c r="M240" s="39"/>
      <c r="N240" s="39"/>
      <c r="O240" s="39"/>
    </row>
    <row r="241" spans="4:15" ht="15" x14ac:dyDescent="0.2">
      <c r="D241" s="75"/>
      <c r="E241" s="76"/>
      <c r="F241" s="76"/>
      <c r="G241" s="76"/>
      <c r="H241" s="76"/>
      <c r="I241" s="147"/>
      <c r="J241" s="148"/>
      <c r="K241" s="147"/>
      <c r="L241" s="148"/>
      <c r="M241" s="39"/>
      <c r="N241" s="39"/>
      <c r="O241" s="39"/>
    </row>
    <row r="242" spans="4:15" ht="15" x14ac:dyDescent="0.2">
      <c r="D242" s="75"/>
      <c r="E242" s="76"/>
      <c r="F242" s="76"/>
      <c r="G242" s="76"/>
      <c r="H242" s="76"/>
      <c r="I242" s="147"/>
      <c r="J242" s="148"/>
      <c r="K242" s="147"/>
      <c r="L242" s="148"/>
      <c r="M242" s="39"/>
      <c r="N242" s="39"/>
      <c r="O242" s="39"/>
    </row>
    <row r="243" spans="4:15" ht="15" x14ac:dyDescent="0.2">
      <c r="D243" s="75"/>
      <c r="E243" s="76"/>
      <c r="F243" s="76"/>
      <c r="G243" s="76"/>
      <c r="H243" s="76"/>
      <c r="I243" s="147"/>
      <c r="J243" s="148"/>
      <c r="K243" s="147"/>
      <c r="L243" s="148"/>
      <c r="M243" s="39"/>
      <c r="N243" s="39"/>
      <c r="O243" s="39"/>
    </row>
    <row r="244" spans="4:15" ht="15" x14ac:dyDescent="0.2">
      <c r="D244" s="75"/>
      <c r="E244" s="76"/>
      <c r="F244" s="76"/>
      <c r="G244" s="76"/>
      <c r="H244" s="76"/>
      <c r="I244" s="147"/>
      <c r="J244" s="148"/>
      <c r="K244" s="147"/>
      <c r="L244" s="148"/>
      <c r="M244" s="39"/>
      <c r="N244" s="39"/>
      <c r="O244" s="39"/>
    </row>
    <row r="245" spans="4:15" ht="15" x14ac:dyDescent="0.2">
      <c r="D245" s="75"/>
      <c r="E245" s="76"/>
      <c r="F245" s="76"/>
      <c r="G245" s="76"/>
      <c r="H245" s="76"/>
      <c r="I245" s="147"/>
      <c r="J245" s="148"/>
      <c r="K245" s="147"/>
      <c r="L245" s="148"/>
      <c r="M245" s="39"/>
      <c r="N245" s="39"/>
      <c r="O245" s="39"/>
    </row>
    <row r="246" spans="4:15" ht="15" x14ac:dyDescent="0.2">
      <c r="D246" s="75"/>
      <c r="E246" s="76"/>
      <c r="F246" s="76"/>
      <c r="G246" s="76"/>
      <c r="H246" s="76"/>
      <c r="I246" s="147"/>
      <c r="J246" s="148"/>
      <c r="K246" s="147"/>
      <c r="L246" s="148"/>
      <c r="M246" s="39"/>
      <c r="N246" s="39"/>
      <c r="O246" s="39"/>
    </row>
    <row r="247" spans="4:15" ht="15" x14ac:dyDescent="0.2">
      <c r="D247" s="75"/>
      <c r="E247" s="76"/>
      <c r="F247" s="76"/>
      <c r="G247" s="76"/>
      <c r="H247" s="76"/>
      <c r="I247" s="147"/>
      <c r="J247" s="148"/>
      <c r="K247" s="147"/>
      <c r="L247" s="148"/>
      <c r="M247" s="39"/>
      <c r="N247" s="39"/>
      <c r="O247" s="39"/>
    </row>
    <row r="248" spans="4:15" ht="15" x14ac:dyDescent="0.2">
      <c r="D248" s="75"/>
      <c r="E248" s="76"/>
      <c r="F248" s="76"/>
      <c r="G248" s="76"/>
      <c r="H248" s="76"/>
      <c r="I248" s="147"/>
      <c r="J248" s="148"/>
      <c r="K248" s="147"/>
      <c r="L248" s="148"/>
      <c r="M248" s="39"/>
      <c r="N248" s="39"/>
      <c r="O248" s="39"/>
    </row>
    <row r="249" spans="4:15" ht="15" x14ac:dyDescent="0.2">
      <c r="D249" s="75"/>
      <c r="E249" s="76"/>
      <c r="F249" s="76"/>
      <c r="G249" s="76"/>
      <c r="H249" s="76"/>
      <c r="I249" s="147"/>
      <c r="J249" s="148"/>
      <c r="K249" s="147"/>
      <c r="L249" s="148"/>
      <c r="M249" s="39"/>
      <c r="N249" s="39"/>
      <c r="O249" s="39"/>
    </row>
    <row r="250" spans="4:15" ht="15" x14ac:dyDescent="0.2">
      <c r="D250" s="75"/>
      <c r="E250" s="76"/>
      <c r="F250" s="76"/>
      <c r="G250" s="76"/>
      <c r="H250" s="76"/>
      <c r="I250" s="147"/>
      <c r="J250" s="148"/>
      <c r="K250" s="147"/>
      <c r="L250" s="148"/>
      <c r="M250" s="39"/>
      <c r="N250" s="39"/>
      <c r="O250" s="39"/>
    </row>
    <row r="251" spans="4:15" ht="15" x14ac:dyDescent="0.2">
      <c r="D251" s="75"/>
      <c r="E251" s="76"/>
      <c r="F251" s="76"/>
      <c r="G251" s="76"/>
      <c r="H251" s="76"/>
      <c r="I251" s="147"/>
      <c r="J251" s="148"/>
      <c r="K251" s="147"/>
      <c r="L251" s="148"/>
      <c r="M251" s="39"/>
      <c r="N251" s="39"/>
      <c r="O251" s="39"/>
    </row>
    <row r="252" spans="4:15" ht="15" x14ac:dyDescent="0.2">
      <c r="D252" s="75"/>
      <c r="E252" s="76"/>
      <c r="F252" s="76"/>
      <c r="G252" s="76"/>
      <c r="H252" s="76"/>
      <c r="I252" s="147"/>
      <c r="J252" s="148"/>
      <c r="K252" s="147"/>
      <c r="L252" s="148"/>
      <c r="M252" s="39"/>
      <c r="N252" s="39"/>
      <c r="O252" s="39"/>
    </row>
    <row r="253" spans="4:15" ht="15" x14ac:dyDescent="0.2">
      <c r="D253" s="75"/>
      <c r="E253" s="76"/>
      <c r="F253" s="76"/>
      <c r="G253" s="76"/>
      <c r="H253" s="76"/>
      <c r="I253" s="147"/>
      <c r="J253" s="148"/>
      <c r="K253" s="147"/>
      <c r="L253" s="148"/>
      <c r="M253" s="39"/>
      <c r="N253" s="39"/>
      <c r="O253" s="39"/>
    </row>
    <row r="254" spans="4:15" ht="15" x14ac:dyDescent="0.2">
      <c r="D254" s="75"/>
      <c r="E254" s="76"/>
      <c r="F254" s="76"/>
      <c r="G254" s="76"/>
      <c r="H254" s="76"/>
      <c r="I254" s="147"/>
      <c r="J254" s="148"/>
      <c r="K254" s="147"/>
      <c r="L254" s="148"/>
      <c r="M254" s="39"/>
      <c r="N254" s="39"/>
      <c r="O254" s="39"/>
    </row>
    <row r="255" spans="4:15" ht="15" x14ac:dyDescent="0.2">
      <c r="D255" s="75"/>
      <c r="E255" s="76"/>
      <c r="F255" s="76"/>
      <c r="G255" s="76"/>
      <c r="H255" s="76"/>
      <c r="I255" s="147"/>
      <c r="J255" s="148"/>
      <c r="K255" s="147"/>
      <c r="L255" s="148"/>
      <c r="M255" s="39"/>
      <c r="N255" s="39"/>
      <c r="O255" s="39"/>
    </row>
    <row r="256" spans="4:15" ht="15" x14ac:dyDescent="0.2">
      <c r="D256" s="75"/>
      <c r="E256" s="76"/>
      <c r="F256" s="76"/>
      <c r="G256" s="76"/>
      <c r="H256" s="76"/>
      <c r="I256" s="147"/>
      <c r="J256" s="148"/>
      <c r="K256" s="147"/>
      <c r="L256" s="148"/>
      <c r="M256" s="39"/>
      <c r="N256" s="39"/>
      <c r="O256" s="39"/>
    </row>
    <row r="257" spans="4:15" ht="15" x14ac:dyDescent="0.2">
      <c r="D257" s="75"/>
      <c r="E257" s="76"/>
      <c r="F257" s="76"/>
      <c r="G257" s="76"/>
      <c r="H257" s="76"/>
      <c r="I257" s="147"/>
      <c r="J257" s="148"/>
      <c r="K257" s="147"/>
      <c r="L257" s="148"/>
      <c r="M257" s="39"/>
      <c r="N257" s="39"/>
      <c r="O257" s="39"/>
    </row>
    <row r="258" spans="4:15" ht="15" x14ac:dyDescent="0.2">
      <c r="D258" s="75"/>
      <c r="E258" s="76"/>
      <c r="F258" s="76"/>
      <c r="G258" s="76"/>
      <c r="H258" s="76"/>
      <c r="I258" s="147"/>
      <c r="J258" s="148"/>
      <c r="K258" s="147"/>
      <c r="L258" s="148"/>
      <c r="M258" s="39"/>
      <c r="N258" s="39"/>
      <c r="O258" s="39"/>
    </row>
    <row r="259" spans="4:15" ht="15" x14ac:dyDescent="0.2">
      <c r="D259" s="75"/>
      <c r="E259" s="76"/>
      <c r="F259" s="76"/>
      <c r="G259" s="76"/>
      <c r="H259" s="76"/>
      <c r="I259" s="147"/>
      <c r="J259" s="148"/>
      <c r="K259" s="147"/>
      <c r="L259" s="148"/>
      <c r="M259" s="39"/>
      <c r="N259" s="39"/>
      <c r="O259" s="39"/>
    </row>
    <row r="260" spans="4:15" ht="15" x14ac:dyDescent="0.2">
      <c r="D260" s="75"/>
      <c r="E260" s="76"/>
      <c r="F260" s="76"/>
      <c r="G260" s="76"/>
      <c r="H260" s="76"/>
      <c r="I260" s="147"/>
      <c r="J260" s="148"/>
      <c r="K260" s="147"/>
      <c r="L260" s="148"/>
      <c r="M260" s="39"/>
      <c r="N260" s="39"/>
      <c r="O260" s="39"/>
    </row>
    <row r="261" spans="4:15" ht="15" x14ac:dyDescent="0.2">
      <c r="D261" s="75"/>
      <c r="E261" s="76"/>
      <c r="F261" s="76"/>
      <c r="G261" s="76"/>
      <c r="H261" s="76"/>
      <c r="I261" s="147"/>
      <c r="J261" s="148"/>
      <c r="K261" s="147"/>
      <c r="L261" s="148"/>
      <c r="M261" s="39"/>
      <c r="N261" s="39"/>
      <c r="O261" s="39"/>
    </row>
    <row r="262" spans="4:15" ht="15" x14ac:dyDescent="0.2">
      <c r="D262" s="75"/>
      <c r="E262" s="76"/>
      <c r="F262" s="76"/>
      <c r="G262" s="76"/>
      <c r="H262" s="76"/>
      <c r="I262" s="147"/>
      <c r="J262" s="148"/>
      <c r="K262" s="147"/>
      <c r="L262" s="148"/>
      <c r="M262" s="39"/>
      <c r="N262" s="39"/>
      <c r="O262" s="39"/>
    </row>
    <row r="263" spans="4:15" ht="15" x14ac:dyDescent="0.2">
      <c r="D263" s="75"/>
      <c r="E263" s="76"/>
      <c r="F263" s="76"/>
      <c r="G263" s="76"/>
      <c r="H263" s="76"/>
      <c r="I263" s="147"/>
      <c r="J263" s="148"/>
      <c r="K263" s="147"/>
      <c r="L263" s="148"/>
      <c r="M263" s="39"/>
      <c r="N263" s="39"/>
      <c r="O263" s="39"/>
    </row>
    <row r="264" spans="4:15" ht="15" x14ac:dyDescent="0.2">
      <c r="D264" s="75"/>
      <c r="E264" s="76"/>
      <c r="F264" s="76"/>
      <c r="G264" s="76"/>
      <c r="H264" s="76"/>
      <c r="I264" s="147"/>
      <c r="J264" s="148"/>
      <c r="K264" s="147"/>
      <c r="L264" s="148"/>
      <c r="M264" s="39"/>
      <c r="N264" s="39"/>
      <c r="O264" s="39"/>
    </row>
    <row r="265" spans="4:15" ht="15" x14ac:dyDescent="0.2">
      <c r="D265" s="75"/>
      <c r="E265" s="76"/>
      <c r="F265" s="76"/>
      <c r="G265" s="76"/>
      <c r="H265" s="76"/>
      <c r="I265" s="147"/>
      <c r="J265" s="148"/>
      <c r="K265" s="147"/>
      <c r="L265" s="148"/>
      <c r="M265" s="39"/>
      <c r="N265" s="39"/>
      <c r="O265" s="39"/>
    </row>
    <row r="266" spans="4:15" ht="15" x14ac:dyDescent="0.2">
      <c r="D266" s="75"/>
      <c r="E266" s="76"/>
      <c r="F266" s="76"/>
      <c r="G266" s="76"/>
      <c r="H266" s="76"/>
      <c r="I266" s="147"/>
      <c r="J266" s="148"/>
      <c r="K266" s="147"/>
      <c r="L266" s="148"/>
      <c r="M266" s="39"/>
      <c r="N266" s="39"/>
      <c r="O266" s="39"/>
    </row>
    <row r="267" spans="4:15" ht="15" x14ac:dyDescent="0.2">
      <c r="D267" s="75"/>
      <c r="E267" s="76"/>
      <c r="F267" s="76"/>
      <c r="G267" s="76"/>
      <c r="H267" s="76"/>
      <c r="I267" s="147"/>
      <c r="J267" s="148"/>
      <c r="K267" s="147"/>
      <c r="L267" s="148"/>
      <c r="M267" s="39"/>
      <c r="N267" s="39"/>
      <c r="O267" s="39"/>
    </row>
    <row r="268" spans="4:15" ht="15" x14ac:dyDescent="0.2">
      <c r="D268" s="75"/>
      <c r="E268" s="76"/>
      <c r="F268" s="76"/>
      <c r="G268" s="76"/>
      <c r="H268" s="76"/>
      <c r="I268" s="147"/>
      <c r="J268" s="148"/>
      <c r="K268" s="147"/>
      <c r="L268" s="148"/>
      <c r="M268" s="39"/>
      <c r="N268" s="39"/>
      <c r="O268" s="39"/>
    </row>
    <row r="269" spans="4:15" ht="15" x14ac:dyDescent="0.2">
      <c r="D269" s="75"/>
      <c r="E269" s="76"/>
      <c r="F269" s="76"/>
      <c r="G269" s="76"/>
      <c r="H269" s="76"/>
      <c r="I269" s="147"/>
      <c r="J269" s="148"/>
      <c r="K269" s="147"/>
      <c r="L269" s="148"/>
      <c r="M269" s="39"/>
      <c r="N269" s="39"/>
      <c r="O269" s="39"/>
    </row>
    <row r="270" spans="4:15" ht="15" x14ac:dyDescent="0.2">
      <c r="D270" s="75"/>
      <c r="E270" s="76"/>
      <c r="F270" s="76"/>
      <c r="G270" s="76"/>
      <c r="H270" s="76"/>
      <c r="I270" s="147"/>
      <c r="J270" s="148"/>
      <c r="K270" s="147"/>
      <c r="L270" s="148"/>
      <c r="M270" s="39"/>
      <c r="N270" s="39"/>
      <c r="O270" s="39"/>
    </row>
    <row r="271" spans="4:15" ht="15" x14ac:dyDescent="0.2">
      <c r="D271" s="75"/>
      <c r="E271" s="76"/>
      <c r="F271" s="76"/>
      <c r="G271" s="76"/>
      <c r="H271" s="76"/>
      <c r="I271" s="147"/>
      <c r="J271" s="148"/>
      <c r="K271" s="147"/>
      <c r="L271" s="148"/>
      <c r="M271" s="39"/>
      <c r="N271" s="39"/>
      <c r="O271" s="39"/>
    </row>
    <row r="272" spans="4:15" ht="15" x14ac:dyDescent="0.2">
      <c r="D272" s="75"/>
      <c r="E272" s="76"/>
      <c r="F272" s="76"/>
      <c r="G272" s="76"/>
      <c r="H272" s="76"/>
      <c r="I272" s="147"/>
      <c r="J272" s="148"/>
      <c r="K272" s="147"/>
      <c r="L272" s="148"/>
      <c r="M272" s="39"/>
      <c r="N272" s="39"/>
      <c r="O272" s="39"/>
    </row>
    <row r="273" spans="4:15" ht="15" x14ac:dyDescent="0.2">
      <c r="D273" s="75"/>
      <c r="E273" s="76"/>
      <c r="F273" s="76"/>
      <c r="G273" s="76"/>
      <c r="H273" s="76"/>
      <c r="I273" s="147"/>
      <c r="J273" s="148"/>
      <c r="K273" s="147"/>
      <c r="L273" s="148"/>
      <c r="M273" s="39"/>
      <c r="N273" s="39"/>
      <c r="O273" s="39"/>
    </row>
    <row r="274" spans="4:15" ht="15" x14ac:dyDescent="0.2">
      <c r="D274" s="75"/>
      <c r="E274" s="76"/>
      <c r="F274" s="76"/>
      <c r="G274" s="76"/>
      <c r="H274" s="76"/>
      <c r="I274" s="147"/>
      <c r="J274" s="148"/>
      <c r="K274" s="147"/>
      <c r="L274" s="148"/>
      <c r="M274" s="39"/>
      <c r="N274" s="39"/>
      <c r="O274" s="39"/>
    </row>
    <row r="275" spans="4:15" ht="15" x14ac:dyDescent="0.2">
      <c r="D275" s="75"/>
      <c r="E275" s="76"/>
      <c r="F275" s="76"/>
      <c r="G275" s="76"/>
      <c r="H275" s="76"/>
      <c r="I275" s="147"/>
      <c r="J275" s="148"/>
      <c r="K275" s="147"/>
      <c r="L275" s="148"/>
      <c r="M275" s="39"/>
      <c r="N275" s="39"/>
      <c r="O275" s="39"/>
    </row>
    <row r="276" spans="4:15" ht="15" x14ac:dyDescent="0.2">
      <c r="D276" s="75"/>
      <c r="E276" s="76"/>
      <c r="F276" s="76"/>
      <c r="G276" s="76"/>
      <c r="H276" s="76"/>
      <c r="I276" s="147"/>
      <c r="J276" s="148"/>
      <c r="K276" s="147"/>
      <c r="L276" s="148"/>
      <c r="M276" s="39"/>
      <c r="N276" s="39"/>
      <c r="O276" s="39"/>
    </row>
    <row r="277" spans="4:15" ht="15" x14ac:dyDescent="0.2">
      <c r="D277" s="75"/>
      <c r="E277" s="76"/>
      <c r="F277" s="76"/>
      <c r="G277" s="76"/>
      <c r="H277" s="76"/>
      <c r="I277" s="147"/>
      <c r="J277" s="148"/>
      <c r="K277" s="147"/>
      <c r="L277" s="148"/>
      <c r="M277" s="39"/>
      <c r="N277" s="39"/>
      <c r="O277" s="39"/>
    </row>
    <row r="278" spans="4:15" ht="15" x14ac:dyDescent="0.2">
      <c r="D278" s="75"/>
      <c r="E278" s="76"/>
      <c r="F278" s="76"/>
      <c r="G278" s="76"/>
      <c r="H278" s="76"/>
      <c r="I278" s="147"/>
      <c r="J278" s="148"/>
      <c r="K278" s="147"/>
      <c r="L278" s="148"/>
      <c r="M278" s="39"/>
      <c r="N278" s="39"/>
      <c r="O278" s="39"/>
    </row>
    <row r="279" spans="4:15" ht="15" x14ac:dyDescent="0.2">
      <c r="D279" s="75"/>
      <c r="E279" s="76"/>
      <c r="F279" s="76"/>
      <c r="G279" s="76"/>
      <c r="H279" s="76"/>
      <c r="I279" s="147"/>
      <c r="J279" s="148"/>
      <c r="K279" s="147"/>
      <c r="L279" s="148"/>
      <c r="M279" s="39"/>
      <c r="N279" s="39"/>
      <c r="O279" s="39"/>
    </row>
    <row r="280" spans="4:15" ht="15" x14ac:dyDescent="0.2">
      <c r="D280" s="75"/>
      <c r="E280" s="76"/>
      <c r="F280" s="76"/>
      <c r="G280" s="76"/>
      <c r="H280" s="76"/>
      <c r="I280" s="147"/>
      <c r="J280" s="148"/>
      <c r="K280" s="147"/>
      <c r="L280" s="148"/>
      <c r="M280" s="39"/>
      <c r="N280" s="39"/>
      <c r="O280" s="39"/>
    </row>
    <row r="281" spans="4:15" ht="15" x14ac:dyDescent="0.2">
      <c r="D281" s="75"/>
      <c r="E281" s="76"/>
      <c r="F281" s="76"/>
      <c r="G281" s="76"/>
      <c r="H281" s="76"/>
      <c r="I281" s="147"/>
      <c r="J281" s="148"/>
      <c r="K281" s="147"/>
      <c r="L281" s="148"/>
      <c r="M281" s="39"/>
      <c r="N281" s="39"/>
      <c r="O281" s="39"/>
    </row>
    <row r="282" spans="4:15" ht="15" x14ac:dyDescent="0.2">
      <c r="D282" s="75"/>
      <c r="E282" s="76"/>
      <c r="F282" s="76"/>
      <c r="G282" s="76"/>
      <c r="H282" s="76"/>
      <c r="I282" s="147"/>
      <c r="J282" s="148"/>
      <c r="K282" s="147"/>
      <c r="L282" s="148"/>
      <c r="M282" s="39"/>
      <c r="N282" s="39"/>
      <c r="O282" s="39"/>
    </row>
    <row r="283" spans="4:15" ht="15" x14ac:dyDescent="0.2">
      <c r="D283" s="75"/>
      <c r="E283" s="76"/>
      <c r="F283" s="76"/>
      <c r="G283" s="76"/>
      <c r="H283" s="76"/>
      <c r="I283" s="147"/>
      <c r="J283" s="148"/>
      <c r="K283" s="147"/>
      <c r="L283" s="148"/>
      <c r="M283" s="39"/>
      <c r="N283" s="39"/>
      <c r="O283" s="39"/>
    </row>
    <row r="284" spans="4:15" ht="15" x14ac:dyDescent="0.2">
      <c r="D284" s="75"/>
      <c r="E284" s="76"/>
      <c r="F284" s="76"/>
      <c r="G284" s="76"/>
      <c r="H284" s="76"/>
      <c r="I284" s="147"/>
      <c r="J284" s="148"/>
      <c r="K284" s="147"/>
      <c r="L284" s="148"/>
      <c r="M284" s="39"/>
      <c r="N284" s="39"/>
      <c r="O284" s="39"/>
    </row>
    <row r="285" spans="4:15" ht="15" x14ac:dyDescent="0.2">
      <c r="D285" s="75"/>
      <c r="E285" s="76"/>
      <c r="F285" s="76"/>
      <c r="G285" s="76"/>
      <c r="H285" s="76"/>
      <c r="I285" s="147"/>
      <c r="J285" s="148"/>
      <c r="K285" s="147"/>
      <c r="L285" s="148"/>
      <c r="M285" s="39"/>
      <c r="N285" s="39"/>
      <c r="O285" s="39"/>
    </row>
    <row r="286" spans="4:15" ht="15" x14ac:dyDescent="0.2">
      <c r="D286" s="75"/>
      <c r="E286" s="76"/>
      <c r="F286" s="76"/>
      <c r="G286" s="76"/>
      <c r="H286" s="76"/>
      <c r="I286" s="147"/>
      <c r="J286" s="148"/>
      <c r="K286" s="147"/>
      <c r="L286" s="148"/>
      <c r="M286" s="39"/>
      <c r="N286" s="39"/>
      <c r="O286" s="39"/>
    </row>
    <row r="287" spans="4:15" ht="15" x14ac:dyDescent="0.2">
      <c r="D287" s="75"/>
      <c r="E287" s="76"/>
      <c r="F287" s="76"/>
      <c r="G287" s="76"/>
      <c r="H287" s="76"/>
      <c r="I287" s="147"/>
      <c r="J287" s="148"/>
      <c r="K287" s="147"/>
      <c r="L287" s="148"/>
      <c r="M287" s="39"/>
      <c r="N287" s="39"/>
      <c r="O287" s="39"/>
    </row>
    <row r="288" spans="4:15" ht="15" x14ac:dyDescent="0.2">
      <c r="D288" s="75"/>
      <c r="E288" s="76"/>
      <c r="F288" s="76"/>
      <c r="G288" s="76"/>
      <c r="H288" s="76"/>
      <c r="I288" s="147"/>
      <c r="J288" s="148"/>
      <c r="K288" s="147"/>
      <c r="L288" s="148"/>
      <c r="M288" s="39"/>
      <c r="N288" s="39"/>
      <c r="O288" s="39"/>
    </row>
    <row r="289" spans="4:15" ht="15" x14ac:dyDescent="0.2">
      <c r="D289" s="75"/>
      <c r="E289" s="76"/>
      <c r="F289" s="76"/>
      <c r="G289" s="76"/>
      <c r="H289" s="76"/>
      <c r="I289" s="147"/>
      <c r="J289" s="148"/>
      <c r="K289" s="147"/>
      <c r="L289" s="148"/>
      <c r="M289" s="39"/>
      <c r="N289" s="39"/>
      <c r="O289" s="39"/>
    </row>
    <row r="290" spans="4:15" ht="15" x14ac:dyDescent="0.2">
      <c r="D290" s="75"/>
      <c r="E290" s="76"/>
      <c r="F290" s="76"/>
      <c r="G290" s="76"/>
      <c r="H290" s="76"/>
      <c r="I290" s="147"/>
      <c r="J290" s="148"/>
      <c r="K290" s="147"/>
      <c r="L290" s="148"/>
      <c r="M290" s="39"/>
      <c r="N290" s="39"/>
      <c r="O290" s="39"/>
    </row>
    <row r="291" spans="4:15" ht="15" x14ac:dyDescent="0.2">
      <c r="D291" s="75"/>
      <c r="E291" s="76"/>
      <c r="F291" s="76"/>
      <c r="G291" s="76"/>
      <c r="H291" s="76"/>
      <c r="I291" s="147"/>
      <c r="J291" s="148"/>
      <c r="K291" s="147"/>
      <c r="L291" s="148"/>
      <c r="M291" s="39"/>
      <c r="N291" s="39"/>
      <c r="O291" s="39"/>
    </row>
    <row r="292" spans="4:15" ht="15" x14ac:dyDescent="0.2">
      <c r="D292" s="75"/>
      <c r="E292" s="76"/>
      <c r="F292" s="76"/>
      <c r="G292" s="76"/>
      <c r="H292" s="76"/>
      <c r="I292" s="147"/>
      <c r="J292" s="148"/>
      <c r="K292" s="147"/>
      <c r="L292" s="148"/>
      <c r="M292" s="39"/>
      <c r="N292" s="39"/>
      <c r="O292" s="39"/>
    </row>
    <row r="293" spans="4:15" ht="15" x14ac:dyDescent="0.2">
      <c r="D293" s="75"/>
      <c r="E293" s="76"/>
      <c r="F293" s="76"/>
      <c r="G293" s="76"/>
      <c r="H293" s="76"/>
      <c r="I293" s="147"/>
      <c r="J293" s="148"/>
      <c r="K293" s="147"/>
      <c r="L293" s="148"/>
      <c r="M293" s="39"/>
      <c r="N293" s="39"/>
      <c r="O293" s="39"/>
    </row>
    <row r="294" spans="4:15" ht="15" x14ac:dyDescent="0.2">
      <c r="D294" s="75"/>
      <c r="E294" s="76"/>
      <c r="F294" s="76"/>
      <c r="G294" s="76"/>
      <c r="H294" s="76"/>
      <c r="I294" s="147"/>
      <c r="J294" s="148"/>
      <c r="K294" s="147"/>
      <c r="L294" s="148"/>
      <c r="M294" s="39"/>
      <c r="N294" s="39"/>
      <c r="O294" s="39"/>
    </row>
    <row r="295" spans="4:15" ht="15" x14ac:dyDescent="0.2">
      <c r="D295" s="75"/>
      <c r="E295" s="76"/>
      <c r="F295" s="76"/>
      <c r="G295" s="76"/>
      <c r="H295" s="76"/>
      <c r="I295" s="147"/>
      <c r="J295" s="148"/>
      <c r="K295" s="147"/>
      <c r="L295" s="148"/>
      <c r="M295" s="39"/>
      <c r="N295" s="39"/>
      <c r="O295" s="39"/>
    </row>
    <row r="296" spans="4:15" ht="15" x14ac:dyDescent="0.2">
      <c r="D296" s="75"/>
      <c r="E296" s="76"/>
      <c r="F296" s="76"/>
      <c r="G296" s="76"/>
      <c r="H296" s="76"/>
      <c r="I296" s="147"/>
      <c r="J296" s="148"/>
      <c r="K296" s="147"/>
      <c r="L296" s="148"/>
      <c r="M296" s="39"/>
      <c r="N296" s="39"/>
      <c r="O296" s="39"/>
    </row>
    <row r="297" spans="4:15" ht="15" x14ac:dyDescent="0.2">
      <c r="D297" s="75"/>
      <c r="E297" s="76"/>
      <c r="F297" s="76"/>
      <c r="G297" s="76"/>
      <c r="H297" s="76"/>
      <c r="I297" s="147"/>
      <c r="J297" s="148"/>
      <c r="K297" s="147"/>
      <c r="L297" s="148"/>
      <c r="M297" s="39"/>
      <c r="N297" s="39"/>
      <c r="O297" s="39"/>
    </row>
    <row r="298" spans="4:15" ht="15" x14ac:dyDescent="0.2">
      <c r="D298" s="75"/>
      <c r="E298" s="76"/>
      <c r="F298" s="76"/>
      <c r="G298" s="76"/>
      <c r="H298" s="76"/>
      <c r="I298" s="147"/>
      <c r="J298" s="148"/>
      <c r="K298" s="147"/>
      <c r="L298" s="148"/>
      <c r="M298" s="39"/>
      <c r="N298" s="39"/>
      <c r="O298" s="39"/>
    </row>
    <row r="299" spans="4:15" ht="15" x14ac:dyDescent="0.2">
      <c r="D299" s="75"/>
      <c r="E299" s="76"/>
      <c r="F299" s="76"/>
      <c r="G299" s="76"/>
      <c r="H299" s="76"/>
      <c r="I299" s="147"/>
      <c r="J299" s="148"/>
      <c r="K299" s="147"/>
      <c r="L299" s="148"/>
      <c r="M299" s="39"/>
      <c r="N299" s="39"/>
      <c r="O299" s="39"/>
    </row>
    <row r="300" spans="4:15" ht="15" x14ac:dyDescent="0.2">
      <c r="D300" s="75"/>
      <c r="E300" s="76"/>
      <c r="F300" s="76"/>
      <c r="G300" s="76"/>
      <c r="H300" s="76"/>
      <c r="I300" s="147"/>
      <c r="J300" s="148"/>
      <c r="K300" s="147"/>
      <c r="L300" s="148"/>
      <c r="M300" s="39"/>
      <c r="N300" s="39"/>
      <c r="O300" s="39"/>
    </row>
    <row r="301" spans="4:15" ht="15" x14ac:dyDescent="0.2">
      <c r="D301" s="75"/>
      <c r="E301" s="76"/>
      <c r="F301" s="76"/>
      <c r="G301" s="76"/>
      <c r="H301" s="76"/>
      <c r="I301" s="147"/>
      <c r="J301" s="148"/>
      <c r="K301" s="147"/>
      <c r="L301" s="148"/>
      <c r="M301" s="39"/>
      <c r="N301" s="39"/>
      <c r="O301" s="39"/>
    </row>
    <row r="302" spans="4:15" ht="15" x14ac:dyDescent="0.2">
      <c r="D302" s="75"/>
      <c r="E302" s="76"/>
      <c r="F302" s="76"/>
      <c r="G302" s="76"/>
      <c r="H302" s="76"/>
      <c r="I302" s="147"/>
      <c r="J302" s="148"/>
      <c r="K302" s="147"/>
      <c r="L302" s="148"/>
      <c r="M302" s="39"/>
      <c r="N302" s="39"/>
      <c r="O302" s="39"/>
    </row>
    <row r="303" spans="4:15" ht="15" x14ac:dyDescent="0.2">
      <c r="D303" s="75"/>
      <c r="E303" s="76"/>
      <c r="F303" s="76"/>
      <c r="G303" s="76"/>
      <c r="H303" s="76"/>
      <c r="I303" s="147"/>
      <c r="J303" s="148"/>
      <c r="K303" s="147"/>
      <c r="L303" s="148"/>
      <c r="M303" s="39"/>
      <c r="N303" s="39"/>
      <c r="O303" s="39"/>
    </row>
    <row r="304" spans="4:15" ht="15" x14ac:dyDescent="0.2">
      <c r="D304" s="75"/>
      <c r="E304" s="76"/>
      <c r="F304" s="76"/>
      <c r="G304" s="76"/>
      <c r="H304" s="76"/>
      <c r="I304" s="147"/>
      <c r="J304" s="148"/>
      <c r="K304" s="147"/>
      <c r="L304" s="148"/>
      <c r="M304" s="39"/>
      <c r="N304" s="39"/>
      <c r="O304" s="39"/>
    </row>
    <row r="305" spans="4:15" ht="15" x14ac:dyDescent="0.2">
      <c r="D305" s="75"/>
      <c r="E305" s="76"/>
      <c r="F305" s="76"/>
      <c r="G305" s="76"/>
      <c r="H305" s="76"/>
      <c r="I305" s="147"/>
      <c r="J305" s="148"/>
      <c r="K305" s="147"/>
      <c r="L305" s="148"/>
      <c r="M305" s="39"/>
      <c r="N305" s="39"/>
      <c r="O305" s="39"/>
    </row>
    <row r="306" spans="4:15" ht="15" x14ac:dyDescent="0.2">
      <c r="D306" s="75"/>
      <c r="E306" s="76"/>
      <c r="F306" s="76"/>
      <c r="G306" s="76"/>
      <c r="H306" s="76"/>
      <c r="I306" s="147"/>
      <c r="J306" s="148"/>
      <c r="K306" s="147"/>
      <c r="L306" s="148"/>
      <c r="M306" s="39"/>
      <c r="N306" s="39"/>
      <c r="O306" s="39"/>
    </row>
    <row r="307" spans="4:15" ht="15" x14ac:dyDescent="0.2">
      <c r="D307" s="75"/>
      <c r="E307" s="76"/>
      <c r="F307" s="76"/>
      <c r="G307" s="76"/>
      <c r="H307" s="76"/>
      <c r="I307" s="147"/>
      <c r="J307" s="148"/>
      <c r="K307" s="147"/>
      <c r="L307" s="148"/>
      <c r="M307" s="39"/>
      <c r="N307" s="39"/>
      <c r="O307" s="39"/>
    </row>
    <row r="308" spans="4:15" ht="15" x14ac:dyDescent="0.2">
      <c r="D308" s="75"/>
      <c r="E308" s="76"/>
      <c r="F308" s="76"/>
      <c r="G308" s="76"/>
      <c r="H308" s="76"/>
      <c r="I308" s="147"/>
      <c r="J308" s="148"/>
      <c r="K308" s="147"/>
      <c r="L308" s="148"/>
      <c r="M308" s="39"/>
      <c r="N308" s="39"/>
      <c r="O308" s="39"/>
    </row>
    <row r="309" spans="4:15" ht="15" x14ac:dyDescent="0.2">
      <c r="D309" s="75"/>
      <c r="E309" s="76"/>
      <c r="F309" s="76"/>
      <c r="G309" s="76"/>
      <c r="H309" s="76"/>
      <c r="I309" s="147"/>
      <c r="J309" s="148"/>
      <c r="K309" s="147"/>
      <c r="L309" s="148"/>
      <c r="M309" s="39"/>
      <c r="N309" s="39"/>
      <c r="O309" s="39"/>
    </row>
    <row r="310" spans="4:15" ht="15" x14ac:dyDescent="0.2">
      <c r="D310" s="75"/>
      <c r="E310" s="76"/>
      <c r="F310" s="76"/>
      <c r="G310" s="76"/>
      <c r="H310" s="76"/>
      <c r="I310" s="147"/>
      <c r="J310" s="148"/>
      <c r="K310" s="147"/>
      <c r="L310" s="148"/>
      <c r="M310" s="39"/>
      <c r="N310" s="39"/>
      <c r="O310" s="39"/>
    </row>
    <row r="311" spans="4:15" ht="15" x14ac:dyDescent="0.2">
      <c r="D311" s="75"/>
      <c r="E311" s="76"/>
      <c r="F311" s="76"/>
      <c r="G311" s="76"/>
      <c r="H311" s="76"/>
      <c r="I311" s="147"/>
      <c r="J311" s="148"/>
      <c r="K311" s="147"/>
      <c r="L311" s="148"/>
      <c r="M311" s="39"/>
      <c r="N311" s="39"/>
      <c r="O311" s="39"/>
    </row>
    <row r="312" spans="4:15" ht="15" x14ac:dyDescent="0.2">
      <c r="D312" s="75"/>
      <c r="E312" s="76"/>
      <c r="F312" s="76"/>
      <c r="G312" s="76"/>
      <c r="H312" s="76"/>
      <c r="I312" s="147"/>
      <c r="J312" s="148"/>
      <c r="K312" s="147"/>
      <c r="L312" s="148"/>
      <c r="M312" s="39"/>
      <c r="N312" s="39"/>
      <c r="O312" s="39"/>
    </row>
    <row r="313" spans="4:15" ht="15" x14ac:dyDescent="0.2">
      <c r="D313" s="75"/>
      <c r="E313" s="76"/>
      <c r="F313" s="76"/>
      <c r="G313" s="76"/>
      <c r="H313" s="76"/>
      <c r="I313" s="147"/>
      <c r="J313" s="148"/>
      <c r="K313" s="147"/>
      <c r="L313" s="148"/>
      <c r="M313" s="39"/>
      <c r="N313" s="39"/>
      <c r="O313" s="39"/>
    </row>
    <row r="314" spans="4:15" ht="15" x14ac:dyDescent="0.2">
      <c r="D314" s="75"/>
      <c r="E314" s="76"/>
      <c r="F314" s="76"/>
      <c r="G314" s="76"/>
      <c r="H314" s="76"/>
      <c r="I314" s="147"/>
      <c r="J314" s="148"/>
      <c r="K314" s="147"/>
      <c r="L314" s="148"/>
      <c r="M314" s="39"/>
      <c r="N314" s="39"/>
      <c r="O314" s="39"/>
    </row>
    <row r="315" spans="4:15" ht="15" x14ac:dyDescent="0.2">
      <c r="D315" s="75"/>
      <c r="E315" s="76"/>
      <c r="F315" s="76"/>
      <c r="G315" s="76"/>
      <c r="H315" s="76"/>
      <c r="I315" s="147"/>
      <c r="J315" s="148"/>
      <c r="K315" s="147"/>
      <c r="L315" s="148"/>
      <c r="M315" s="39"/>
      <c r="N315" s="39"/>
      <c r="O315" s="39"/>
    </row>
    <row r="316" spans="4:15" ht="15" x14ac:dyDescent="0.2">
      <c r="D316" s="75"/>
      <c r="E316" s="76"/>
      <c r="F316" s="76"/>
      <c r="G316" s="76"/>
      <c r="H316" s="76"/>
      <c r="I316" s="147"/>
      <c r="J316" s="148"/>
      <c r="K316" s="147"/>
      <c r="L316" s="148"/>
      <c r="M316" s="39"/>
      <c r="N316" s="39"/>
      <c r="O316" s="39"/>
    </row>
    <row r="317" spans="4:15" ht="15" x14ac:dyDescent="0.2">
      <c r="D317" s="75"/>
      <c r="E317" s="76"/>
      <c r="F317" s="76"/>
      <c r="G317" s="76"/>
      <c r="H317" s="76"/>
      <c r="I317" s="147"/>
      <c r="J317" s="148"/>
      <c r="K317" s="147"/>
      <c r="L317" s="148"/>
      <c r="M317" s="39"/>
      <c r="N317" s="39"/>
      <c r="O317" s="39"/>
    </row>
    <row r="318" spans="4:15" ht="15" x14ac:dyDescent="0.2">
      <c r="D318" s="75"/>
      <c r="E318" s="76"/>
      <c r="F318" s="76"/>
      <c r="G318" s="76"/>
      <c r="H318" s="76"/>
      <c r="I318" s="147"/>
      <c r="J318" s="148"/>
      <c r="K318" s="147"/>
      <c r="L318" s="148"/>
      <c r="M318" s="39"/>
      <c r="N318" s="39"/>
      <c r="O318" s="39"/>
    </row>
    <row r="319" spans="4:15" ht="15" x14ac:dyDescent="0.2">
      <c r="D319" s="75"/>
      <c r="E319" s="76"/>
      <c r="F319" s="76"/>
      <c r="G319" s="76"/>
      <c r="H319" s="76"/>
      <c r="I319" s="147"/>
      <c r="J319" s="148"/>
      <c r="K319" s="147"/>
      <c r="L319" s="148"/>
      <c r="M319" s="39"/>
      <c r="N319" s="39"/>
      <c r="O319" s="39"/>
    </row>
    <row r="320" spans="4:15" ht="15" x14ac:dyDescent="0.2">
      <c r="D320" s="75"/>
      <c r="E320" s="76"/>
      <c r="F320" s="76"/>
      <c r="G320" s="76"/>
      <c r="H320" s="76"/>
      <c r="I320" s="147"/>
      <c r="J320" s="148"/>
      <c r="K320" s="147"/>
      <c r="L320" s="148"/>
      <c r="M320" s="39"/>
      <c r="N320" s="39"/>
      <c r="O320" s="39"/>
    </row>
    <row r="321" spans="4:15" ht="15" x14ac:dyDescent="0.2">
      <c r="D321" s="75"/>
      <c r="E321" s="76"/>
      <c r="F321" s="76"/>
      <c r="G321" s="76"/>
      <c r="H321" s="76"/>
      <c r="I321" s="147"/>
      <c r="J321" s="148"/>
      <c r="K321" s="147"/>
      <c r="L321" s="148"/>
      <c r="M321" s="39"/>
      <c r="N321" s="39"/>
      <c r="O321" s="39"/>
    </row>
    <row r="322" spans="4:15" ht="15" x14ac:dyDescent="0.2">
      <c r="D322" s="75"/>
      <c r="E322" s="76"/>
      <c r="F322" s="76"/>
      <c r="G322" s="76"/>
      <c r="H322" s="76"/>
      <c r="I322" s="147"/>
      <c r="J322" s="148"/>
      <c r="K322" s="147"/>
      <c r="L322" s="148"/>
      <c r="M322" s="39"/>
      <c r="N322" s="39"/>
      <c r="O322" s="39"/>
    </row>
    <row r="323" spans="4:15" ht="15" x14ac:dyDescent="0.2">
      <c r="D323" s="75"/>
      <c r="E323" s="76"/>
      <c r="F323" s="76"/>
      <c r="G323" s="76"/>
      <c r="H323" s="76"/>
      <c r="I323" s="147"/>
      <c r="J323" s="148"/>
      <c r="K323" s="147"/>
      <c r="L323" s="148"/>
      <c r="M323" s="39"/>
      <c r="N323" s="39"/>
      <c r="O323" s="39"/>
    </row>
    <row r="324" spans="4:15" ht="15" x14ac:dyDescent="0.2">
      <c r="D324" s="75"/>
      <c r="E324" s="76"/>
      <c r="F324" s="76"/>
      <c r="G324" s="76"/>
      <c r="H324" s="76"/>
      <c r="I324" s="147"/>
      <c r="J324" s="148"/>
      <c r="K324" s="147"/>
      <c r="L324" s="148"/>
      <c r="M324" s="39"/>
      <c r="N324" s="39"/>
      <c r="O324" s="39"/>
    </row>
    <row r="325" spans="4:15" ht="15" x14ac:dyDescent="0.2">
      <c r="D325" s="75"/>
      <c r="E325" s="76"/>
      <c r="F325" s="76"/>
      <c r="G325" s="76"/>
      <c r="H325" s="76"/>
      <c r="I325" s="147"/>
      <c r="J325" s="148"/>
      <c r="K325" s="147"/>
      <c r="L325" s="148"/>
      <c r="M325" s="39"/>
      <c r="N325" s="39"/>
      <c r="O325" s="39"/>
    </row>
    <row r="326" spans="4:15" ht="15" x14ac:dyDescent="0.2">
      <c r="D326" s="75"/>
      <c r="E326" s="76"/>
      <c r="F326" s="76"/>
      <c r="G326" s="76"/>
      <c r="H326" s="76"/>
      <c r="I326" s="147"/>
      <c r="J326" s="148"/>
      <c r="K326" s="147"/>
      <c r="L326" s="148"/>
      <c r="M326" s="39"/>
      <c r="N326" s="39"/>
      <c r="O326" s="39"/>
    </row>
    <row r="327" spans="4:15" ht="15" x14ac:dyDescent="0.2">
      <c r="D327" s="75"/>
      <c r="E327" s="76"/>
      <c r="F327" s="76"/>
      <c r="G327" s="76"/>
      <c r="H327" s="76"/>
      <c r="I327" s="147"/>
      <c r="J327" s="148"/>
      <c r="K327" s="147"/>
      <c r="L327" s="148"/>
      <c r="M327" s="39"/>
      <c r="N327" s="39"/>
      <c r="O327" s="39"/>
    </row>
    <row r="328" spans="4:15" ht="15" x14ac:dyDescent="0.2">
      <c r="D328" s="75"/>
      <c r="E328" s="76"/>
      <c r="F328" s="76"/>
      <c r="G328" s="76"/>
      <c r="H328" s="76"/>
      <c r="I328" s="147"/>
      <c r="J328" s="148"/>
      <c r="K328" s="147"/>
      <c r="L328" s="148"/>
      <c r="M328" s="39"/>
      <c r="N328" s="39"/>
      <c r="O328" s="39"/>
    </row>
    <row r="329" spans="4:15" ht="15" x14ac:dyDescent="0.2">
      <c r="D329" s="75"/>
      <c r="E329" s="76"/>
      <c r="F329" s="76"/>
      <c r="G329" s="76"/>
      <c r="H329" s="76"/>
      <c r="I329" s="147"/>
      <c r="J329" s="148"/>
      <c r="K329" s="147"/>
      <c r="L329" s="148"/>
      <c r="M329" s="39"/>
      <c r="N329" s="39"/>
      <c r="O329" s="39"/>
    </row>
    <row r="330" spans="4:15" ht="15" x14ac:dyDescent="0.2">
      <c r="D330" s="75"/>
      <c r="E330" s="76"/>
      <c r="F330" s="76"/>
      <c r="G330" s="76"/>
      <c r="H330" s="76"/>
      <c r="I330" s="147"/>
      <c r="J330" s="148"/>
      <c r="K330" s="147"/>
      <c r="L330" s="148"/>
      <c r="M330" s="39"/>
      <c r="N330" s="39"/>
      <c r="O330" s="39"/>
    </row>
    <row r="331" spans="4:15" ht="15" x14ac:dyDescent="0.2">
      <c r="D331" s="75"/>
      <c r="E331" s="76"/>
      <c r="F331" s="76"/>
      <c r="G331" s="76"/>
      <c r="H331" s="76"/>
      <c r="I331" s="147"/>
      <c r="J331" s="148"/>
      <c r="K331" s="147"/>
      <c r="L331" s="148"/>
      <c r="M331" s="39"/>
      <c r="N331" s="39"/>
      <c r="O331" s="39"/>
    </row>
    <row r="332" spans="4:15" ht="15" x14ac:dyDescent="0.2">
      <c r="D332" s="75"/>
      <c r="E332" s="76"/>
      <c r="F332" s="76"/>
      <c r="G332" s="76"/>
      <c r="H332" s="76"/>
      <c r="I332" s="147"/>
      <c r="J332" s="148"/>
      <c r="K332" s="147"/>
      <c r="L332" s="148"/>
      <c r="M332" s="39"/>
      <c r="N332" s="39"/>
      <c r="O332" s="39"/>
    </row>
    <row r="333" spans="4:15" ht="15" x14ac:dyDescent="0.2">
      <c r="D333" s="75"/>
      <c r="E333" s="76"/>
      <c r="F333" s="76"/>
      <c r="G333" s="76"/>
      <c r="H333" s="76"/>
      <c r="I333" s="147"/>
      <c r="J333" s="148"/>
      <c r="K333" s="147"/>
      <c r="L333" s="148"/>
      <c r="M333" s="39"/>
      <c r="N333" s="39"/>
      <c r="O333" s="39"/>
    </row>
    <row r="334" spans="4:15" ht="15" x14ac:dyDescent="0.2">
      <c r="D334" s="75"/>
      <c r="E334" s="76"/>
      <c r="F334" s="76"/>
      <c r="G334" s="76"/>
      <c r="H334" s="76"/>
      <c r="I334" s="147"/>
      <c r="J334" s="148"/>
      <c r="K334" s="147"/>
      <c r="L334" s="148"/>
      <c r="M334" s="39"/>
      <c r="N334" s="39"/>
      <c r="O334" s="39"/>
    </row>
    <row r="335" spans="4:15" ht="15" x14ac:dyDescent="0.2">
      <c r="D335" s="75"/>
      <c r="E335" s="76"/>
      <c r="F335" s="76"/>
      <c r="G335" s="76"/>
      <c r="H335" s="76"/>
      <c r="I335" s="147"/>
      <c r="J335" s="148"/>
      <c r="K335" s="147"/>
      <c r="L335" s="148"/>
      <c r="M335" s="39"/>
      <c r="N335" s="39"/>
      <c r="O335" s="39"/>
    </row>
    <row r="336" spans="4:15" ht="15" x14ac:dyDescent="0.2">
      <c r="D336" s="75"/>
      <c r="E336" s="76"/>
      <c r="F336" s="76"/>
      <c r="G336" s="76"/>
      <c r="H336" s="76"/>
      <c r="I336" s="147"/>
      <c r="J336" s="148"/>
      <c r="K336" s="147"/>
      <c r="L336" s="148"/>
      <c r="M336" s="39"/>
      <c r="N336" s="39"/>
      <c r="O336" s="39"/>
    </row>
    <row r="337" spans="4:15" ht="15" x14ac:dyDescent="0.2">
      <c r="D337" s="75"/>
      <c r="E337" s="76"/>
      <c r="F337" s="76"/>
      <c r="G337" s="76"/>
      <c r="H337" s="76"/>
      <c r="I337" s="147"/>
      <c r="J337" s="148"/>
      <c r="K337" s="147"/>
      <c r="L337" s="148"/>
      <c r="M337" s="39"/>
      <c r="N337" s="39"/>
      <c r="O337" s="39"/>
    </row>
    <row r="338" spans="4:15" ht="15" x14ac:dyDescent="0.2">
      <c r="D338" s="75"/>
      <c r="E338" s="76"/>
      <c r="F338" s="76"/>
      <c r="G338" s="76"/>
      <c r="H338" s="76"/>
      <c r="I338" s="147"/>
      <c r="J338" s="148"/>
      <c r="K338" s="147"/>
      <c r="L338" s="148"/>
      <c r="M338" s="39"/>
      <c r="N338" s="39"/>
      <c r="O338" s="39"/>
    </row>
    <row r="339" spans="4:15" ht="15" x14ac:dyDescent="0.2">
      <c r="D339" s="75"/>
      <c r="E339" s="76"/>
      <c r="F339" s="76"/>
      <c r="G339" s="76"/>
      <c r="H339" s="76"/>
      <c r="I339" s="147"/>
      <c r="J339" s="148"/>
      <c r="K339" s="147"/>
      <c r="L339" s="148"/>
      <c r="M339" s="39"/>
      <c r="N339" s="39"/>
      <c r="O339" s="39"/>
    </row>
    <row r="340" spans="4:15" ht="15" x14ac:dyDescent="0.2">
      <c r="D340" s="75"/>
      <c r="E340" s="76"/>
      <c r="F340" s="76"/>
      <c r="G340" s="76"/>
      <c r="H340" s="76"/>
      <c r="I340" s="147"/>
      <c r="J340" s="148"/>
      <c r="K340" s="147"/>
      <c r="L340" s="148"/>
      <c r="M340" s="39"/>
      <c r="N340" s="39"/>
      <c r="O340" s="39"/>
    </row>
    <row r="341" spans="4:15" ht="15" x14ac:dyDescent="0.2">
      <c r="D341" s="75"/>
      <c r="E341" s="76"/>
      <c r="F341" s="76"/>
      <c r="G341" s="76"/>
      <c r="H341" s="76"/>
      <c r="I341" s="147"/>
      <c r="J341" s="148"/>
      <c r="K341" s="147"/>
      <c r="L341" s="148"/>
      <c r="M341" s="39"/>
      <c r="N341" s="39"/>
      <c r="O341" s="39"/>
    </row>
    <row r="342" spans="4:15" ht="15" x14ac:dyDescent="0.2">
      <c r="D342" s="75"/>
      <c r="E342" s="76"/>
      <c r="F342" s="76"/>
      <c r="G342" s="76"/>
      <c r="H342" s="76"/>
      <c r="I342" s="147"/>
      <c r="J342" s="148"/>
      <c r="K342" s="147"/>
      <c r="L342" s="148"/>
      <c r="M342" s="39"/>
      <c r="N342" s="39"/>
      <c r="O342" s="39"/>
    </row>
    <row r="343" spans="4:15" ht="15" x14ac:dyDescent="0.2">
      <c r="D343" s="75"/>
      <c r="E343" s="76"/>
      <c r="F343" s="76"/>
      <c r="G343" s="76"/>
      <c r="H343" s="76"/>
      <c r="I343" s="147"/>
      <c r="J343" s="148"/>
      <c r="K343" s="147"/>
      <c r="L343" s="148"/>
      <c r="M343" s="39"/>
      <c r="N343" s="39"/>
      <c r="O343" s="39"/>
    </row>
    <row r="344" spans="4:15" ht="15" x14ac:dyDescent="0.2">
      <c r="D344" s="75"/>
      <c r="E344" s="76"/>
      <c r="F344" s="76"/>
      <c r="G344" s="76"/>
      <c r="H344" s="76"/>
      <c r="I344" s="147"/>
      <c r="J344" s="148"/>
      <c r="K344" s="147"/>
      <c r="L344" s="148"/>
      <c r="M344" s="39"/>
      <c r="N344" s="39"/>
      <c r="O344" s="39"/>
    </row>
    <row r="345" spans="4:15" ht="15" x14ac:dyDescent="0.2">
      <c r="D345" s="75"/>
      <c r="E345" s="76"/>
      <c r="F345" s="76"/>
      <c r="G345" s="76"/>
      <c r="H345" s="76"/>
      <c r="I345" s="147"/>
      <c r="J345" s="148"/>
      <c r="K345" s="147"/>
      <c r="L345" s="148"/>
      <c r="M345" s="39"/>
      <c r="N345" s="39"/>
      <c r="O345" s="39"/>
    </row>
    <row r="346" spans="4:15" ht="15" x14ac:dyDescent="0.2">
      <c r="D346" s="75"/>
      <c r="E346" s="76"/>
      <c r="F346" s="76"/>
      <c r="G346" s="76"/>
      <c r="H346" s="76"/>
      <c r="I346" s="147"/>
      <c r="J346" s="148"/>
      <c r="K346" s="147"/>
      <c r="L346" s="148"/>
      <c r="M346" s="39"/>
      <c r="N346" s="39"/>
      <c r="O346" s="39"/>
    </row>
    <row r="347" spans="4:15" ht="15" x14ac:dyDescent="0.2">
      <c r="D347" s="75"/>
      <c r="E347" s="76"/>
      <c r="F347" s="76"/>
      <c r="G347" s="76"/>
      <c r="H347" s="76"/>
      <c r="I347" s="147"/>
      <c r="J347" s="148"/>
      <c r="K347" s="147"/>
      <c r="L347" s="148"/>
      <c r="M347" s="39"/>
      <c r="N347" s="39"/>
      <c r="O347" s="39"/>
    </row>
    <row r="348" spans="4:15" ht="15" x14ac:dyDescent="0.2">
      <c r="D348" s="75"/>
      <c r="E348" s="76"/>
      <c r="F348" s="76"/>
      <c r="G348" s="76"/>
      <c r="H348" s="76"/>
      <c r="I348" s="147"/>
      <c r="J348" s="148"/>
      <c r="K348" s="147"/>
      <c r="L348" s="148"/>
      <c r="M348" s="39"/>
      <c r="N348" s="39"/>
      <c r="O348" s="39"/>
    </row>
    <row r="349" spans="4:15" ht="15" x14ac:dyDescent="0.2">
      <c r="D349" s="75"/>
      <c r="E349" s="76"/>
      <c r="F349" s="76"/>
      <c r="G349" s="76"/>
      <c r="H349" s="76"/>
      <c r="I349" s="147"/>
      <c r="J349" s="148"/>
      <c r="K349" s="147"/>
      <c r="L349" s="148"/>
      <c r="M349" s="39"/>
      <c r="N349" s="39"/>
      <c r="O349" s="39"/>
    </row>
    <row r="350" spans="4:15" ht="15" x14ac:dyDescent="0.2">
      <c r="D350" s="75"/>
      <c r="E350" s="76"/>
      <c r="F350" s="76"/>
      <c r="G350" s="76"/>
      <c r="H350" s="76"/>
      <c r="I350" s="147"/>
      <c r="J350" s="148"/>
      <c r="K350" s="147"/>
      <c r="L350" s="148"/>
      <c r="M350" s="39"/>
      <c r="N350" s="39"/>
      <c r="O350" s="39"/>
    </row>
    <row r="351" spans="4:15" ht="15" x14ac:dyDescent="0.2">
      <c r="D351" s="75"/>
      <c r="E351" s="76"/>
      <c r="F351" s="76"/>
      <c r="G351" s="76"/>
      <c r="H351" s="76"/>
      <c r="I351" s="147"/>
      <c r="J351" s="148"/>
      <c r="K351" s="147"/>
      <c r="L351" s="148"/>
      <c r="M351" s="39"/>
      <c r="N351" s="39"/>
      <c r="O351" s="39"/>
    </row>
    <row r="352" spans="4:15" ht="15" x14ac:dyDescent="0.2">
      <c r="D352" s="75"/>
      <c r="E352" s="76"/>
      <c r="F352" s="76"/>
      <c r="G352" s="76"/>
      <c r="H352" s="76"/>
      <c r="I352" s="147"/>
      <c r="J352" s="148"/>
      <c r="K352" s="147"/>
      <c r="L352" s="148"/>
      <c r="M352" s="39"/>
      <c r="N352" s="39"/>
      <c r="O352" s="39"/>
    </row>
    <row r="353" spans="4:15" ht="15" x14ac:dyDescent="0.2">
      <c r="D353" s="75"/>
      <c r="E353" s="76"/>
      <c r="F353" s="76"/>
      <c r="G353" s="76"/>
      <c r="H353" s="76"/>
      <c r="I353" s="147"/>
      <c r="J353" s="148"/>
      <c r="K353" s="147"/>
      <c r="L353" s="148"/>
      <c r="M353" s="39"/>
      <c r="N353" s="39"/>
      <c r="O353" s="39"/>
    </row>
    <row r="354" spans="4:15" ht="15" x14ac:dyDescent="0.2">
      <c r="D354" s="75"/>
      <c r="E354" s="76"/>
      <c r="F354" s="76"/>
      <c r="G354" s="76"/>
      <c r="H354" s="76"/>
      <c r="I354" s="147"/>
      <c r="J354" s="148"/>
      <c r="K354" s="147"/>
      <c r="L354" s="148"/>
      <c r="M354" s="39"/>
      <c r="N354" s="39"/>
      <c r="O354" s="39"/>
    </row>
    <row r="355" spans="4:15" ht="15" x14ac:dyDescent="0.2">
      <c r="D355" s="75"/>
      <c r="E355" s="76"/>
      <c r="F355" s="76"/>
      <c r="G355" s="76"/>
      <c r="H355" s="76"/>
      <c r="I355" s="147"/>
      <c r="J355" s="148"/>
      <c r="K355" s="147"/>
      <c r="L355" s="148"/>
      <c r="M355" s="39"/>
      <c r="N355" s="39"/>
      <c r="O355" s="39"/>
    </row>
    <row r="356" spans="4:15" ht="15" x14ac:dyDescent="0.2">
      <c r="D356" s="75"/>
      <c r="E356" s="76"/>
      <c r="F356" s="76"/>
      <c r="G356" s="76"/>
      <c r="H356" s="76"/>
      <c r="I356" s="147"/>
      <c r="J356" s="148"/>
      <c r="K356" s="147"/>
      <c r="L356" s="148"/>
      <c r="M356" s="39"/>
      <c r="N356" s="39"/>
      <c r="O356" s="39"/>
    </row>
    <row r="357" spans="4:15" ht="15" x14ac:dyDescent="0.2">
      <c r="D357" s="75"/>
      <c r="E357" s="76"/>
      <c r="F357" s="76"/>
      <c r="G357" s="76"/>
      <c r="H357" s="76"/>
      <c r="I357" s="147"/>
      <c r="J357" s="148"/>
      <c r="K357" s="147"/>
      <c r="L357" s="148"/>
      <c r="M357" s="39"/>
      <c r="N357" s="39"/>
      <c r="O357" s="39"/>
    </row>
    <row r="358" spans="4:15" ht="15" x14ac:dyDescent="0.2">
      <c r="D358" s="75"/>
      <c r="E358" s="76"/>
      <c r="F358" s="76"/>
      <c r="G358" s="76"/>
      <c r="H358" s="76"/>
      <c r="I358" s="147"/>
      <c r="J358" s="148"/>
      <c r="K358" s="147"/>
      <c r="L358" s="148"/>
      <c r="M358" s="39"/>
      <c r="N358" s="39"/>
      <c r="O358" s="39"/>
    </row>
    <row r="359" spans="4:15" ht="15" x14ac:dyDescent="0.2">
      <c r="D359" s="75"/>
      <c r="E359" s="76"/>
      <c r="F359" s="76"/>
      <c r="G359" s="76"/>
      <c r="H359" s="76"/>
      <c r="I359" s="147"/>
      <c r="J359" s="148"/>
      <c r="K359" s="147"/>
      <c r="L359" s="148"/>
      <c r="M359" s="39"/>
      <c r="N359" s="39"/>
      <c r="O359" s="39"/>
    </row>
    <row r="360" spans="4:15" ht="15" x14ac:dyDescent="0.2">
      <c r="D360" s="75"/>
      <c r="E360" s="76"/>
      <c r="F360" s="76"/>
      <c r="G360" s="76"/>
      <c r="H360" s="76"/>
      <c r="I360" s="147"/>
      <c r="J360" s="148"/>
      <c r="K360" s="147"/>
      <c r="L360" s="148"/>
      <c r="M360" s="39"/>
      <c r="N360" s="39"/>
      <c r="O360" s="39"/>
    </row>
    <row r="361" spans="4:15" ht="15" x14ac:dyDescent="0.2">
      <c r="D361" s="75"/>
      <c r="E361" s="76"/>
      <c r="F361" s="76"/>
      <c r="G361" s="76"/>
      <c r="H361" s="76"/>
      <c r="I361" s="147"/>
      <c r="J361" s="148"/>
      <c r="K361" s="147"/>
      <c r="L361" s="148"/>
      <c r="M361" s="39"/>
      <c r="N361" s="39"/>
      <c r="O361" s="39"/>
    </row>
    <row r="362" spans="4:15" ht="15" x14ac:dyDescent="0.2">
      <c r="D362" s="75"/>
      <c r="E362" s="76"/>
      <c r="F362" s="76"/>
      <c r="G362" s="76"/>
      <c r="H362" s="76"/>
      <c r="I362" s="147"/>
      <c r="J362" s="148"/>
      <c r="K362" s="147"/>
      <c r="L362" s="148"/>
      <c r="M362" s="39"/>
      <c r="N362" s="39"/>
      <c r="O362" s="39"/>
    </row>
    <row r="363" spans="4:15" ht="15" x14ac:dyDescent="0.2">
      <c r="D363" s="75"/>
      <c r="E363" s="76"/>
      <c r="F363" s="76"/>
      <c r="G363" s="76"/>
      <c r="H363" s="76"/>
      <c r="I363" s="147"/>
      <c r="J363" s="148"/>
      <c r="K363" s="147"/>
      <c r="L363" s="148"/>
      <c r="M363" s="39"/>
      <c r="N363" s="39"/>
      <c r="O363" s="39"/>
    </row>
    <row r="364" spans="4:15" ht="15" x14ac:dyDescent="0.2">
      <c r="D364" s="75"/>
      <c r="E364" s="76"/>
      <c r="F364" s="76"/>
      <c r="G364" s="76"/>
      <c r="H364" s="76"/>
      <c r="I364" s="147"/>
      <c r="J364" s="148"/>
      <c r="K364" s="147"/>
      <c r="L364" s="148"/>
      <c r="M364" s="39"/>
      <c r="N364" s="39"/>
      <c r="O364" s="39"/>
    </row>
    <row r="365" spans="4:15" ht="15" x14ac:dyDescent="0.2">
      <c r="D365" s="75"/>
      <c r="E365" s="76"/>
      <c r="F365" s="76"/>
      <c r="G365" s="76"/>
      <c r="H365" s="76"/>
      <c r="I365" s="147"/>
      <c r="J365" s="148"/>
      <c r="K365" s="147"/>
      <c r="L365" s="148"/>
      <c r="M365" s="39"/>
      <c r="N365" s="39"/>
      <c r="O365" s="39"/>
    </row>
    <row r="366" spans="4:15" ht="15" x14ac:dyDescent="0.2">
      <c r="D366" s="75"/>
      <c r="E366" s="76"/>
      <c r="F366" s="76"/>
      <c r="G366" s="76"/>
      <c r="H366" s="76"/>
      <c r="I366" s="147"/>
      <c r="J366" s="148"/>
      <c r="K366" s="147"/>
      <c r="L366" s="148"/>
      <c r="M366" s="39"/>
      <c r="N366" s="39"/>
      <c r="O366" s="39"/>
    </row>
    <row r="367" spans="4:15" ht="15" x14ac:dyDescent="0.2">
      <c r="D367" s="75"/>
      <c r="E367" s="76"/>
      <c r="F367" s="76"/>
      <c r="G367" s="76"/>
      <c r="H367" s="76"/>
      <c r="I367" s="147"/>
      <c r="J367" s="148"/>
      <c r="K367" s="147"/>
      <c r="L367" s="148"/>
      <c r="M367" s="39"/>
      <c r="N367" s="39"/>
      <c r="O367" s="39"/>
    </row>
    <row r="368" spans="4:15" ht="15" x14ac:dyDescent="0.2">
      <c r="D368" s="75"/>
      <c r="E368" s="76"/>
      <c r="F368" s="76"/>
      <c r="G368" s="76"/>
      <c r="H368" s="76"/>
      <c r="I368" s="147"/>
      <c r="J368" s="148"/>
      <c r="K368" s="147"/>
      <c r="L368" s="148"/>
      <c r="M368" s="39"/>
      <c r="N368" s="39"/>
      <c r="O368" s="39"/>
    </row>
    <row r="369" spans="4:15" ht="15" x14ac:dyDescent="0.2">
      <c r="D369" s="75"/>
      <c r="E369" s="76"/>
      <c r="F369" s="76"/>
      <c r="G369" s="76"/>
      <c r="H369" s="76"/>
      <c r="I369" s="147"/>
      <c r="J369" s="148"/>
      <c r="K369" s="147"/>
      <c r="L369" s="148"/>
      <c r="M369" s="39"/>
      <c r="N369" s="39"/>
      <c r="O369" s="39"/>
    </row>
    <row r="370" spans="4:15" ht="15" x14ac:dyDescent="0.2">
      <c r="D370" s="75"/>
      <c r="E370" s="76"/>
      <c r="F370" s="76"/>
      <c r="G370" s="76"/>
      <c r="H370" s="76"/>
      <c r="I370" s="147"/>
      <c r="J370" s="148"/>
      <c r="K370" s="147"/>
      <c r="L370" s="148"/>
      <c r="M370" s="39"/>
      <c r="N370" s="39"/>
      <c r="O370" s="39"/>
    </row>
    <row r="371" spans="4:15" ht="15" x14ac:dyDescent="0.2">
      <c r="D371" s="75"/>
      <c r="E371" s="76"/>
      <c r="F371" s="76"/>
      <c r="G371" s="76"/>
      <c r="H371" s="76"/>
      <c r="I371" s="147"/>
      <c r="J371" s="148"/>
      <c r="K371" s="147"/>
      <c r="L371" s="148"/>
      <c r="M371" s="39"/>
      <c r="N371" s="39"/>
      <c r="O371" s="39"/>
    </row>
    <row r="372" spans="4:15" ht="15" x14ac:dyDescent="0.2">
      <c r="D372" s="75"/>
      <c r="E372" s="76"/>
      <c r="F372" s="76"/>
      <c r="G372" s="76"/>
      <c r="H372" s="76"/>
      <c r="I372" s="147"/>
      <c r="J372" s="148"/>
      <c r="K372" s="147"/>
      <c r="L372" s="148"/>
      <c r="M372" s="39"/>
      <c r="N372" s="39"/>
      <c r="O372" s="39"/>
    </row>
    <row r="373" spans="4:15" ht="15" x14ac:dyDescent="0.2">
      <c r="D373" s="75"/>
      <c r="E373" s="76"/>
      <c r="F373" s="76"/>
      <c r="G373" s="76"/>
      <c r="H373" s="76"/>
      <c r="I373" s="147"/>
      <c r="J373" s="148"/>
      <c r="K373" s="147"/>
      <c r="L373" s="148"/>
      <c r="M373" s="39"/>
      <c r="N373" s="39"/>
      <c r="O373" s="39"/>
    </row>
    <row r="374" spans="4:15" ht="15" x14ac:dyDescent="0.2">
      <c r="D374" s="75"/>
      <c r="E374" s="76"/>
      <c r="F374" s="76"/>
      <c r="G374" s="76"/>
      <c r="H374" s="76"/>
      <c r="I374" s="147"/>
      <c r="J374" s="148"/>
      <c r="K374" s="147"/>
      <c r="L374" s="148"/>
      <c r="M374" s="39"/>
      <c r="N374" s="39"/>
      <c r="O374" s="39"/>
    </row>
    <row r="375" spans="4:15" ht="15" x14ac:dyDescent="0.2">
      <c r="D375" s="75"/>
      <c r="E375" s="76"/>
      <c r="F375" s="76"/>
      <c r="G375" s="76"/>
      <c r="H375" s="76"/>
      <c r="I375" s="147"/>
      <c r="J375" s="148"/>
      <c r="K375" s="147"/>
      <c r="L375" s="148"/>
      <c r="M375" s="39"/>
      <c r="N375" s="39"/>
      <c r="O375" s="39"/>
    </row>
    <row r="376" spans="4:15" ht="15" x14ac:dyDescent="0.2">
      <c r="D376" s="75"/>
      <c r="E376" s="76"/>
      <c r="F376" s="76"/>
      <c r="G376" s="76"/>
      <c r="H376" s="76"/>
      <c r="I376" s="147"/>
      <c r="J376" s="148"/>
      <c r="K376" s="147"/>
      <c r="L376" s="148"/>
      <c r="M376" s="39"/>
      <c r="N376" s="39"/>
      <c r="O376" s="39"/>
    </row>
    <row r="377" spans="4:15" ht="15" x14ac:dyDescent="0.2">
      <c r="D377" s="75"/>
      <c r="E377" s="76"/>
      <c r="F377" s="76"/>
      <c r="G377" s="76"/>
      <c r="H377" s="76"/>
      <c r="I377" s="147"/>
      <c r="J377" s="148"/>
      <c r="K377" s="147"/>
      <c r="L377" s="148"/>
      <c r="M377" s="39"/>
      <c r="N377" s="39"/>
      <c r="O377" s="39"/>
    </row>
    <row r="378" spans="4:15" ht="15" x14ac:dyDescent="0.2">
      <c r="D378" s="75"/>
      <c r="E378" s="76"/>
      <c r="F378" s="76"/>
      <c r="G378" s="76"/>
      <c r="H378" s="76"/>
      <c r="I378" s="147"/>
      <c r="J378" s="148"/>
      <c r="K378" s="147"/>
      <c r="L378" s="148"/>
      <c r="M378" s="39"/>
      <c r="N378" s="39"/>
      <c r="O378" s="39"/>
    </row>
    <row r="379" spans="4:15" ht="15" x14ac:dyDescent="0.2">
      <c r="D379" s="75"/>
      <c r="E379" s="76"/>
      <c r="F379" s="76"/>
      <c r="G379" s="76"/>
      <c r="H379" s="76"/>
      <c r="I379" s="147"/>
      <c r="J379" s="148"/>
      <c r="K379" s="147"/>
      <c r="L379" s="148"/>
      <c r="M379" s="39"/>
      <c r="N379" s="39"/>
      <c r="O379" s="39"/>
    </row>
    <row r="380" spans="4:15" ht="15" x14ac:dyDescent="0.2">
      <c r="D380" s="75"/>
      <c r="E380" s="76"/>
      <c r="F380" s="76"/>
      <c r="G380" s="76"/>
      <c r="H380" s="76"/>
      <c r="I380" s="147"/>
      <c r="J380" s="148"/>
      <c r="K380" s="147"/>
      <c r="L380" s="148"/>
      <c r="M380" s="39"/>
      <c r="N380" s="39"/>
      <c r="O380" s="39"/>
    </row>
    <row r="381" spans="4:15" ht="15" x14ac:dyDescent="0.2">
      <c r="D381" s="75"/>
      <c r="E381" s="76"/>
      <c r="F381" s="76"/>
      <c r="G381" s="76"/>
      <c r="H381" s="76"/>
      <c r="I381" s="147"/>
      <c r="J381" s="148"/>
      <c r="K381" s="147"/>
      <c r="L381" s="148"/>
      <c r="M381" s="39"/>
      <c r="N381" s="39"/>
      <c r="O381" s="39"/>
    </row>
    <row r="382" spans="4:15" ht="15" x14ac:dyDescent="0.2">
      <c r="D382" s="75"/>
      <c r="E382" s="76"/>
      <c r="F382" s="76"/>
      <c r="G382" s="76"/>
      <c r="H382" s="76"/>
      <c r="I382" s="147"/>
      <c r="J382" s="148"/>
      <c r="K382" s="147"/>
      <c r="L382" s="148"/>
      <c r="M382" s="39"/>
      <c r="N382" s="39"/>
      <c r="O382" s="39"/>
    </row>
    <row r="383" spans="4:15" ht="15" x14ac:dyDescent="0.2">
      <c r="D383" s="75"/>
      <c r="E383" s="76"/>
      <c r="F383" s="76"/>
      <c r="G383" s="76"/>
      <c r="H383" s="76"/>
      <c r="I383" s="147"/>
      <c r="J383" s="148"/>
      <c r="K383" s="147"/>
      <c r="L383" s="148"/>
      <c r="M383" s="39"/>
      <c r="N383" s="39"/>
      <c r="O383" s="39"/>
    </row>
    <row r="384" spans="4:15" ht="15" x14ac:dyDescent="0.2">
      <c r="D384" s="75"/>
      <c r="E384" s="76"/>
      <c r="F384" s="76"/>
      <c r="G384" s="76"/>
      <c r="H384" s="76"/>
      <c r="I384" s="147"/>
      <c r="J384" s="148"/>
      <c r="K384" s="147"/>
      <c r="L384" s="148"/>
      <c r="M384" s="39"/>
      <c r="N384" s="39"/>
      <c r="O384" s="39"/>
    </row>
    <row r="385" spans="4:15" ht="15" x14ac:dyDescent="0.2">
      <c r="D385" s="75"/>
      <c r="E385" s="76"/>
      <c r="F385" s="76"/>
      <c r="G385" s="76"/>
      <c r="H385" s="76"/>
      <c r="I385" s="147"/>
      <c r="J385" s="148"/>
      <c r="K385" s="147"/>
      <c r="L385" s="148"/>
      <c r="M385" s="39"/>
      <c r="N385" s="39"/>
      <c r="O385" s="39"/>
    </row>
    <row r="386" spans="4:15" ht="15" x14ac:dyDescent="0.2">
      <c r="D386" s="75"/>
      <c r="E386" s="76"/>
      <c r="F386" s="76"/>
      <c r="G386" s="76"/>
      <c r="H386" s="76"/>
      <c r="I386" s="147"/>
      <c r="J386" s="148"/>
      <c r="K386" s="147"/>
      <c r="L386" s="148"/>
      <c r="M386" s="39"/>
      <c r="N386" s="39"/>
      <c r="O386" s="39"/>
    </row>
    <row r="387" spans="4:15" ht="15" x14ac:dyDescent="0.2">
      <c r="D387" s="75"/>
      <c r="E387" s="76"/>
      <c r="F387" s="76"/>
      <c r="G387" s="76"/>
      <c r="H387" s="76"/>
      <c r="I387" s="147"/>
      <c r="J387" s="148"/>
      <c r="K387" s="147"/>
      <c r="L387" s="148"/>
      <c r="M387" s="39"/>
      <c r="N387" s="39"/>
      <c r="O387" s="39"/>
    </row>
    <row r="388" spans="4:15" ht="15" x14ac:dyDescent="0.2">
      <c r="D388" s="75"/>
      <c r="E388" s="76"/>
      <c r="F388" s="76"/>
      <c r="G388" s="76"/>
      <c r="H388" s="76"/>
      <c r="I388" s="147"/>
      <c r="J388" s="148"/>
      <c r="K388" s="147"/>
      <c r="L388" s="148"/>
      <c r="M388" s="39"/>
      <c r="N388" s="39"/>
      <c r="O388" s="39"/>
    </row>
    <row r="389" spans="4:15" ht="15" x14ac:dyDescent="0.2">
      <c r="D389" s="75"/>
      <c r="E389" s="76"/>
      <c r="F389" s="76"/>
      <c r="G389" s="76"/>
      <c r="H389" s="76"/>
      <c r="I389" s="147"/>
      <c r="J389" s="148"/>
      <c r="K389" s="147"/>
      <c r="L389" s="148"/>
      <c r="M389" s="39"/>
      <c r="N389" s="39"/>
      <c r="O389" s="39"/>
    </row>
    <row r="390" spans="4:15" ht="15" x14ac:dyDescent="0.2">
      <c r="D390" s="75"/>
      <c r="E390" s="76"/>
      <c r="F390" s="76"/>
      <c r="G390" s="76"/>
      <c r="H390" s="76"/>
      <c r="I390" s="147"/>
      <c r="J390" s="148"/>
      <c r="K390" s="147"/>
      <c r="L390" s="148"/>
      <c r="M390" s="39"/>
      <c r="N390" s="39"/>
      <c r="O390" s="39"/>
    </row>
    <row r="391" spans="4:15" ht="15" x14ac:dyDescent="0.2">
      <c r="D391" s="75"/>
      <c r="E391" s="76"/>
      <c r="F391" s="76"/>
      <c r="G391" s="76"/>
      <c r="H391" s="76"/>
      <c r="I391" s="147"/>
      <c r="J391" s="148"/>
      <c r="K391" s="147"/>
      <c r="L391" s="148"/>
      <c r="M391" s="39"/>
      <c r="N391" s="39"/>
      <c r="O391" s="39"/>
    </row>
    <row r="392" spans="4:15" ht="15" x14ac:dyDescent="0.2">
      <c r="D392" s="75"/>
      <c r="E392" s="76"/>
      <c r="F392" s="76"/>
      <c r="G392" s="76"/>
      <c r="H392" s="76"/>
      <c r="I392" s="147"/>
      <c r="J392" s="148"/>
      <c r="K392" s="147"/>
      <c r="L392" s="148"/>
      <c r="M392" s="39"/>
      <c r="N392" s="39"/>
      <c r="O392" s="39"/>
    </row>
    <row r="393" spans="4:15" ht="15" x14ac:dyDescent="0.2">
      <c r="D393" s="75"/>
      <c r="E393" s="76"/>
      <c r="F393" s="76"/>
      <c r="G393" s="76"/>
      <c r="H393" s="76"/>
      <c r="I393" s="147"/>
      <c r="J393" s="148"/>
      <c r="K393" s="147"/>
      <c r="L393" s="148"/>
      <c r="M393" s="39"/>
      <c r="N393" s="39"/>
      <c r="O393" s="39"/>
    </row>
    <row r="394" spans="4:15" ht="15" x14ac:dyDescent="0.2">
      <c r="D394" s="75"/>
      <c r="E394" s="76"/>
      <c r="F394" s="76"/>
      <c r="G394" s="76"/>
      <c r="H394" s="76"/>
      <c r="I394" s="147"/>
      <c r="J394" s="148"/>
      <c r="K394" s="147"/>
      <c r="L394" s="148"/>
      <c r="M394" s="39"/>
      <c r="N394" s="39"/>
      <c r="O394" s="39"/>
    </row>
    <row r="395" spans="4:15" ht="15" x14ac:dyDescent="0.2">
      <c r="D395" s="75"/>
      <c r="E395" s="76"/>
      <c r="F395" s="76"/>
      <c r="G395" s="76"/>
      <c r="H395" s="76"/>
      <c r="I395" s="147"/>
      <c r="J395" s="148"/>
      <c r="K395" s="147"/>
      <c r="L395" s="148"/>
      <c r="M395" s="39"/>
      <c r="N395" s="39"/>
      <c r="O395" s="39"/>
    </row>
    <row r="396" spans="4:15" ht="15" x14ac:dyDescent="0.2">
      <c r="D396" s="75"/>
      <c r="E396" s="76"/>
      <c r="F396" s="76"/>
      <c r="G396" s="76"/>
      <c r="H396" s="76"/>
      <c r="I396" s="147"/>
      <c r="J396" s="148"/>
      <c r="K396" s="147"/>
      <c r="L396" s="148"/>
      <c r="M396" s="39"/>
      <c r="N396" s="39"/>
      <c r="O396" s="39"/>
    </row>
    <row r="397" spans="4:15" ht="15" x14ac:dyDescent="0.2">
      <c r="D397" s="75"/>
      <c r="E397" s="76"/>
      <c r="F397" s="76"/>
      <c r="G397" s="76"/>
      <c r="H397" s="76"/>
      <c r="I397" s="147"/>
      <c r="J397" s="148"/>
      <c r="K397" s="147"/>
      <c r="L397" s="148"/>
      <c r="M397" s="39"/>
      <c r="N397" s="39"/>
      <c r="O397" s="39"/>
    </row>
    <row r="398" spans="4:15" ht="15" x14ac:dyDescent="0.2">
      <c r="D398" s="75"/>
      <c r="E398" s="76"/>
      <c r="F398" s="76"/>
      <c r="G398" s="76"/>
      <c r="H398" s="76"/>
      <c r="I398" s="147"/>
      <c r="J398" s="148"/>
      <c r="K398" s="147"/>
      <c r="L398" s="148"/>
      <c r="M398" s="39"/>
      <c r="N398" s="39"/>
      <c r="O398" s="39"/>
    </row>
    <row r="399" spans="4:15" ht="15" x14ac:dyDescent="0.2">
      <c r="D399" s="75"/>
      <c r="E399" s="76"/>
      <c r="F399" s="76"/>
      <c r="G399" s="76"/>
      <c r="H399" s="76"/>
      <c r="I399" s="147"/>
      <c r="J399" s="148"/>
      <c r="K399" s="147"/>
      <c r="L399" s="148"/>
      <c r="M399" s="39"/>
      <c r="N399" s="39"/>
      <c r="O399" s="39"/>
    </row>
    <row r="400" spans="4:15" ht="15" x14ac:dyDescent="0.2">
      <c r="D400" s="75"/>
      <c r="E400" s="76"/>
      <c r="F400" s="76"/>
      <c r="G400" s="76"/>
      <c r="H400" s="76"/>
      <c r="I400" s="147"/>
      <c r="J400" s="148"/>
      <c r="K400" s="147"/>
      <c r="L400" s="148"/>
      <c r="M400" s="39"/>
      <c r="N400" s="39"/>
      <c r="O400" s="39"/>
    </row>
    <row r="401" spans="4:15" ht="15" x14ac:dyDescent="0.2">
      <c r="D401" s="75"/>
      <c r="E401" s="76"/>
      <c r="F401" s="76"/>
      <c r="G401" s="76"/>
      <c r="H401" s="76"/>
      <c r="I401" s="147"/>
      <c r="J401" s="148"/>
      <c r="K401" s="147"/>
      <c r="L401" s="148"/>
      <c r="M401" s="39"/>
      <c r="N401" s="39"/>
      <c r="O401" s="39"/>
    </row>
    <row r="402" spans="4:15" ht="15" x14ac:dyDescent="0.2">
      <c r="D402" s="75"/>
      <c r="E402" s="76"/>
      <c r="F402" s="76"/>
      <c r="G402" s="76"/>
      <c r="H402" s="76"/>
      <c r="I402" s="147"/>
      <c r="J402" s="148"/>
      <c r="K402" s="147"/>
      <c r="L402" s="148"/>
      <c r="M402" s="39"/>
      <c r="N402" s="39"/>
      <c r="O402" s="39"/>
    </row>
    <row r="403" spans="4:15" ht="15" x14ac:dyDescent="0.2">
      <c r="D403" s="75"/>
      <c r="E403" s="76"/>
      <c r="F403" s="76"/>
      <c r="G403" s="76"/>
      <c r="H403" s="76"/>
      <c r="I403" s="147"/>
      <c r="J403" s="148"/>
      <c r="K403" s="147"/>
      <c r="L403" s="148"/>
      <c r="M403" s="39"/>
      <c r="N403" s="39"/>
      <c r="O403" s="39"/>
    </row>
    <row r="404" spans="4:15" ht="15" x14ac:dyDescent="0.2">
      <c r="D404" s="75"/>
      <c r="E404" s="76"/>
      <c r="F404" s="76"/>
      <c r="G404" s="76"/>
      <c r="H404" s="76"/>
      <c r="I404" s="147"/>
      <c r="J404" s="148"/>
      <c r="K404" s="147"/>
      <c r="L404" s="148"/>
      <c r="M404" s="39"/>
      <c r="N404" s="39"/>
      <c r="O404" s="39"/>
    </row>
    <row r="405" spans="4:15" ht="15" x14ac:dyDescent="0.2">
      <c r="D405" s="75"/>
      <c r="E405" s="76"/>
      <c r="F405" s="76"/>
      <c r="G405" s="76"/>
      <c r="H405" s="76"/>
      <c r="I405" s="147"/>
      <c r="J405" s="148"/>
      <c r="K405" s="147"/>
      <c r="L405" s="148"/>
      <c r="M405" s="39"/>
      <c r="N405" s="39"/>
      <c r="O405" s="39"/>
    </row>
    <row r="406" spans="4:15" ht="15" x14ac:dyDescent="0.2">
      <c r="D406" s="75"/>
      <c r="E406" s="76"/>
      <c r="F406" s="76"/>
      <c r="G406" s="76"/>
      <c r="H406" s="76"/>
      <c r="I406" s="147"/>
      <c r="J406" s="148"/>
      <c r="K406" s="147"/>
      <c r="L406" s="148"/>
      <c r="M406" s="39"/>
      <c r="N406" s="39"/>
      <c r="O406" s="39"/>
    </row>
    <row r="407" spans="4:15" ht="15" x14ac:dyDescent="0.2">
      <c r="D407" s="75"/>
      <c r="E407" s="76"/>
      <c r="F407" s="76"/>
      <c r="G407" s="76"/>
      <c r="H407" s="76"/>
      <c r="I407" s="147"/>
      <c r="J407" s="148"/>
      <c r="K407" s="147"/>
      <c r="L407" s="148"/>
      <c r="M407" s="39"/>
      <c r="N407" s="39"/>
      <c r="O407" s="39"/>
    </row>
    <row r="408" spans="4:15" ht="15" x14ac:dyDescent="0.2">
      <c r="D408" s="75"/>
      <c r="E408" s="76"/>
      <c r="F408" s="76"/>
      <c r="G408" s="76"/>
      <c r="H408" s="76"/>
      <c r="I408" s="147"/>
      <c r="J408" s="148"/>
      <c r="K408" s="147"/>
      <c r="L408" s="148"/>
      <c r="M408" s="39"/>
      <c r="N408" s="39"/>
      <c r="O408" s="39"/>
    </row>
    <row r="409" spans="4:15" ht="15" x14ac:dyDescent="0.2">
      <c r="D409" s="75"/>
      <c r="E409" s="76"/>
      <c r="F409" s="76"/>
      <c r="G409" s="76"/>
      <c r="H409" s="76"/>
      <c r="I409" s="147"/>
      <c r="J409" s="148"/>
      <c r="K409" s="147"/>
      <c r="L409" s="148"/>
      <c r="M409" s="39"/>
      <c r="N409" s="39"/>
      <c r="O409" s="39"/>
    </row>
    <row r="410" spans="4:15" ht="15" x14ac:dyDescent="0.2">
      <c r="D410" s="75"/>
      <c r="E410" s="76"/>
      <c r="F410" s="76"/>
      <c r="G410" s="76"/>
      <c r="H410" s="76"/>
      <c r="I410" s="147"/>
      <c r="J410" s="148"/>
      <c r="K410" s="147"/>
      <c r="L410" s="148"/>
      <c r="M410" s="39"/>
      <c r="N410" s="39"/>
      <c r="O410" s="39"/>
    </row>
    <row r="411" spans="4:15" ht="15" x14ac:dyDescent="0.2">
      <c r="D411" s="75"/>
      <c r="E411" s="76"/>
      <c r="F411" s="76"/>
      <c r="G411" s="76"/>
      <c r="H411" s="76"/>
      <c r="I411" s="147"/>
      <c r="J411" s="148"/>
      <c r="K411" s="147"/>
      <c r="L411" s="148"/>
      <c r="M411" s="39"/>
      <c r="N411" s="39"/>
      <c r="O411" s="39"/>
    </row>
    <row r="412" spans="4:15" ht="15" x14ac:dyDescent="0.2">
      <c r="D412" s="75"/>
      <c r="E412" s="76"/>
      <c r="F412" s="76"/>
      <c r="G412" s="76"/>
      <c r="H412" s="76"/>
      <c r="I412" s="147"/>
      <c r="J412" s="148"/>
      <c r="K412" s="147"/>
      <c r="L412" s="148"/>
      <c r="M412" s="39"/>
      <c r="N412" s="39"/>
      <c r="O412" s="39"/>
    </row>
    <row r="413" spans="4:15" ht="15" x14ac:dyDescent="0.2">
      <c r="D413" s="75"/>
      <c r="E413" s="76"/>
      <c r="F413" s="76"/>
      <c r="G413" s="76"/>
      <c r="H413" s="76"/>
      <c r="I413" s="147"/>
      <c r="J413" s="148"/>
      <c r="K413" s="147"/>
      <c r="L413" s="148"/>
      <c r="M413" s="39"/>
      <c r="N413" s="39"/>
      <c r="O413" s="39"/>
    </row>
    <row r="414" spans="4:15" ht="15" x14ac:dyDescent="0.2">
      <c r="D414" s="75"/>
      <c r="E414" s="76"/>
      <c r="F414" s="76"/>
      <c r="G414" s="76"/>
      <c r="H414" s="76"/>
      <c r="I414" s="147"/>
      <c r="J414" s="148"/>
      <c r="K414" s="147"/>
      <c r="L414" s="148"/>
      <c r="M414" s="39"/>
      <c r="N414" s="39"/>
      <c r="O414" s="39"/>
    </row>
    <row r="415" spans="4:15" ht="15" x14ac:dyDescent="0.2">
      <c r="D415" s="75"/>
      <c r="E415" s="76"/>
      <c r="F415" s="76"/>
      <c r="G415" s="76"/>
      <c r="H415" s="76"/>
      <c r="I415" s="147"/>
      <c r="J415" s="148"/>
      <c r="K415" s="147"/>
      <c r="L415" s="148"/>
      <c r="M415" s="39"/>
      <c r="N415" s="39"/>
      <c r="O415" s="39"/>
    </row>
    <row r="416" spans="4:15" ht="15" x14ac:dyDescent="0.2">
      <c r="D416" s="75"/>
      <c r="E416" s="76"/>
      <c r="F416" s="76"/>
      <c r="G416" s="76"/>
      <c r="H416" s="76"/>
      <c r="I416" s="147"/>
      <c r="J416" s="148"/>
      <c r="K416" s="147"/>
      <c r="L416" s="148"/>
      <c r="M416" s="39"/>
      <c r="N416" s="39"/>
      <c r="O416" s="39"/>
    </row>
    <row r="417" spans="4:15" ht="15" x14ac:dyDescent="0.2">
      <c r="D417" s="75"/>
      <c r="E417" s="76"/>
      <c r="F417" s="76"/>
      <c r="G417" s="76"/>
      <c r="H417" s="76"/>
      <c r="I417" s="147"/>
      <c r="J417" s="148"/>
      <c r="K417" s="147"/>
      <c r="L417" s="148"/>
      <c r="M417" s="39"/>
      <c r="N417" s="39"/>
      <c r="O417" s="39"/>
    </row>
    <row r="418" spans="4:15" ht="15" x14ac:dyDescent="0.2">
      <c r="D418" s="75"/>
      <c r="E418" s="76"/>
      <c r="F418" s="76"/>
      <c r="G418" s="76"/>
      <c r="H418" s="76"/>
      <c r="I418" s="147"/>
      <c r="J418" s="148"/>
      <c r="K418" s="147"/>
      <c r="L418" s="148"/>
      <c r="M418" s="39"/>
      <c r="N418" s="39"/>
      <c r="O418" s="39"/>
    </row>
    <row r="419" spans="4:15" ht="15" x14ac:dyDescent="0.2">
      <c r="D419" s="75"/>
      <c r="E419" s="76"/>
      <c r="F419" s="76"/>
      <c r="G419" s="76"/>
      <c r="H419" s="76"/>
      <c r="I419" s="147"/>
      <c r="J419" s="148"/>
      <c r="K419" s="147"/>
      <c r="L419" s="148"/>
      <c r="M419" s="39"/>
      <c r="N419" s="39"/>
      <c r="O419" s="39"/>
    </row>
    <row r="420" spans="4:15" ht="15" x14ac:dyDescent="0.2">
      <c r="D420" s="75"/>
      <c r="E420" s="76"/>
      <c r="F420" s="76"/>
      <c r="G420" s="76"/>
      <c r="H420" s="76"/>
      <c r="I420" s="147"/>
      <c r="J420" s="148"/>
      <c r="K420" s="147"/>
      <c r="L420" s="148"/>
      <c r="M420" s="39"/>
      <c r="N420" s="39"/>
      <c r="O420" s="39"/>
    </row>
    <row r="421" spans="4:15" ht="15" x14ac:dyDescent="0.2">
      <c r="D421" s="75"/>
      <c r="E421" s="76"/>
      <c r="F421" s="76"/>
      <c r="G421" s="76"/>
      <c r="H421" s="76"/>
      <c r="I421" s="147"/>
      <c r="J421" s="148"/>
      <c r="K421" s="147"/>
      <c r="L421" s="148"/>
      <c r="M421" s="39"/>
      <c r="N421" s="39"/>
      <c r="O421" s="39"/>
    </row>
    <row r="422" spans="4:15" ht="15" x14ac:dyDescent="0.2">
      <c r="D422" s="75"/>
      <c r="E422" s="76"/>
      <c r="F422" s="76"/>
      <c r="G422" s="76"/>
      <c r="H422" s="76"/>
      <c r="I422" s="147"/>
      <c r="J422" s="148"/>
      <c r="K422" s="147"/>
      <c r="L422" s="148"/>
      <c r="M422" s="39"/>
      <c r="N422" s="39"/>
      <c r="O422" s="39"/>
    </row>
    <row r="423" spans="4:15" ht="15" x14ac:dyDescent="0.2">
      <c r="D423" s="75"/>
      <c r="E423" s="76"/>
      <c r="F423" s="76"/>
      <c r="G423" s="76"/>
      <c r="H423" s="76"/>
      <c r="I423" s="147"/>
      <c r="J423" s="148"/>
      <c r="K423" s="147"/>
      <c r="L423" s="148"/>
      <c r="M423" s="39"/>
      <c r="N423" s="39"/>
      <c r="O423" s="39"/>
    </row>
    <row r="424" spans="4:15" ht="15" x14ac:dyDescent="0.2">
      <c r="D424" s="75"/>
      <c r="E424" s="76"/>
      <c r="F424" s="76"/>
      <c r="G424" s="76"/>
      <c r="H424" s="76"/>
      <c r="I424" s="147"/>
      <c r="J424" s="148"/>
      <c r="K424" s="147"/>
      <c r="L424" s="148"/>
      <c r="M424" s="39"/>
      <c r="N424" s="39"/>
      <c r="O424" s="39"/>
    </row>
    <row r="425" spans="4:15" ht="15" x14ac:dyDescent="0.2">
      <c r="D425" s="75"/>
      <c r="E425" s="76"/>
      <c r="F425" s="76"/>
      <c r="G425" s="76"/>
      <c r="H425" s="76"/>
      <c r="I425" s="147"/>
      <c r="J425" s="148"/>
      <c r="K425" s="147"/>
      <c r="L425" s="148"/>
      <c r="M425" s="39"/>
      <c r="N425" s="39"/>
      <c r="O425" s="39"/>
    </row>
    <row r="426" spans="4:15" ht="15" x14ac:dyDescent="0.2">
      <c r="D426" s="75"/>
      <c r="E426" s="76"/>
      <c r="F426" s="76"/>
      <c r="G426" s="76"/>
      <c r="H426" s="76"/>
      <c r="I426" s="147"/>
      <c r="J426" s="148"/>
      <c r="K426" s="147"/>
      <c r="L426" s="148"/>
      <c r="M426" s="39"/>
      <c r="N426" s="39"/>
      <c r="O426" s="39"/>
    </row>
    <row r="427" spans="4:15" ht="15" x14ac:dyDescent="0.2">
      <c r="D427" s="75"/>
      <c r="E427" s="76"/>
      <c r="F427" s="76"/>
      <c r="G427" s="76"/>
      <c r="H427" s="76"/>
      <c r="I427" s="147"/>
      <c r="J427" s="148"/>
      <c r="K427" s="147"/>
      <c r="L427" s="148"/>
      <c r="M427" s="39"/>
      <c r="N427" s="39"/>
      <c r="O427" s="39"/>
    </row>
    <row r="428" spans="4:15" ht="15" x14ac:dyDescent="0.2">
      <c r="D428" s="75"/>
      <c r="E428" s="76"/>
      <c r="F428" s="76"/>
      <c r="G428" s="76"/>
      <c r="H428" s="76"/>
      <c r="I428" s="147"/>
      <c r="J428" s="148"/>
      <c r="K428" s="147"/>
      <c r="L428" s="148"/>
      <c r="M428" s="39"/>
      <c r="N428" s="39"/>
      <c r="O428" s="39"/>
    </row>
    <row r="429" spans="4:15" ht="15" x14ac:dyDescent="0.2">
      <c r="D429" s="75"/>
      <c r="E429" s="76"/>
      <c r="F429" s="76"/>
      <c r="G429" s="76"/>
      <c r="H429" s="76"/>
      <c r="I429" s="147"/>
      <c r="J429" s="148"/>
      <c r="K429" s="147"/>
      <c r="L429" s="148"/>
      <c r="M429" s="39"/>
      <c r="N429" s="39"/>
      <c r="O429" s="39"/>
    </row>
    <row r="430" spans="4:15" ht="15" x14ac:dyDescent="0.2">
      <c r="D430" s="75"/>
      <c r="E430" s="76"/>
      <c r="F430" s="76"/>
      <c r="G430" s="76"/>
      <c r="H430" s="76"/>
      <c r="I430" s="147"/>
      <c r="J430" s="148"/>
      <c r="K430" s="147"/>
      <c r="L430" s="148"/>
      <c r="M430" s="39"/>
      <c r="N430" s="39"/>
      <c r="O430" s="39"/>
    </row>
    <row r="431" spans="4:15" ht="15" x14ac:dyDescent="0.2">
      <c r="D431" s="75"/>
      <c r="E431" s="76"/>
      <c r="F431" s="76"/>
      <c r="G431" s="76"/>
      <c r="H431" s="76"/>
      <c r="I431" s="147"/>
      <c r="J431" s="148"/>
      <c r="K431" s="147"/>
      <c r="L431" s="148"/>
      <c r="M431" s="39"/>
      <c r="N431" s="39"/>
      <c r="O431" s="39"/>
    </row>
    <row r="432" spans="4:15" ht="15" x14ac:dyDescent="0.2">
      <c r="D432" s="75"/>
      <c r="E432" s="76"/>
      <c r="F432" s="76"/>
      <c r="G432" s="76"/>
      <c r="H432" s="76"/>
      <c r="I432" s="147"/>
      <c r="J432" s="148"/>
      <c r="K432" s="147"/>
      <c r="L432" s="148"/>
      <c r="M432" s="39"/>
      <c r="N432" s="39"/>
      <c r="O432" s="39"/>
    </row>
    <row r="433" spans="4:15" ht="15" x14ac:dyDescent="0.2">
      <c r="D433" s="75"/>
      <c r="E433" s="76"/>
      <c r="F433" s="76"/>
      <c r="G433" s="76"/>
      <c r="H433" s="76"/>
      <c r="I433" s="147"/>
      <c r="J433" s="148"/>
      <c r="K433" s="147"/>
      <c r="L433" s="148"/>
      <c r="M433" s="39"/>
      <c r="N433" s="39"/>
      <c r="O433" s="39"/>
    </row>
    <row r="434" spans="4:15" ht="15" x14ac:dyDescent="0.2">
      <c r="D434" s="75"/>
      <c r="E434" s="76"/>
      <c r="F434" s="76"/>
      <c r="G434" s="76"/>
      <c r="H434" s="76"/>
      <c r="I434" s="147"/>
      <c r="J434" s="148"/>
      <c r="K434" s="147"/>
      <c r="L434" s="148"/>
      <c r="M434" s="39"/>
      <c r="N434" s="39"/>
      <c r="O434" s="39"/>
    </row>
    <row r="435" spans="4:15" ht="15" x14ac:dyDescent="0.2">
      <c r="D435" s="75"/>
      <c r="E435" s="76"/>
      <c r="F435" s="76"/>
      <c r="G435" s="76"/>
      <c r="H435" s="76"/>
      <c r="I435" s="147"/>
      <c r="J435" s="148"/>
      <c r="K435" s="147"/>
      <c r="L435" s="148"/>
      <c r="M435" s="39"/>
      <c r="N435" s="39"/>
      <c r="O435" s="39"/>
    </row>
    <row r="436" spans="4:15" ht="15" x14ac:dyDescent="0.2">
      <c r="D436" s="75"/>
      <c r="E436" s="76"/>
      <c r="F436" s="76"/>
      <c r="G436" s="76"/>
      <c r="H436" s="76"/>
      <c r="I436" s="147"/>
      <c r="J436" s="148"/>
      <c r="K436" s="147"/>
      <c r="L436" s="148"/>
      <c r="M436" s="39"/>
      <c r="N436" s="39"/>
      <c r="O436" s="39"/>
    </row>
    <row r="437" spans="4:15" ht="15" x14ac:dyDescent="0.2">
      <c r="D437" s="75"/>
      <c r="E437" s="76"/>
      <c r="F437" s="76"/>
      <c r="G437" s="76"/>
      <c r="H437" s="76"/>
      <c r="I437" s="147"/>
      <c r="J437" s="148"/>
      <c r="K437" s="147"/>
      <c r="L437" s="148"/>
      <c r="M437" s="39"/>
      <c r="N437" s="39"/>
      <c r="O437" s="39"/>
    </row>
    <row r="438" spans="4:15" ht="15" x14ac:dyDescent="0.2">
      <c r="D438" s="75"/>
      <c r="E438" s="76"/>
      <c r="F438" s="76"/>
      <c r="G438" s="76"/>
      <c r="H438" s="76"/>
      <c r="I438" s="147"/>
      <c r="J438" s="148"/>
      <c r="K438" s="147"/>
      <c r="L438" s="148"/>
      <c r="M438" s="39"/>
      <c r="N438" s="39"/>
      <c r="O438" s="39"/>
    </row>
    <row r="439" spans="4:15" ht="15" x14ac:dyDescent="0.2">
      <c r="D439" s="75"/>
      <c r="E439" s="76"/>
      <c r="F439" s="76"/>
      <c r="G439" s="76"/>
      <c r="H439" s="76"/>
      <c r="I439" s="147"/>
      <c r="J439" s="148"/>
      <c r="K439" s="147"/>
      <c r="L439" s="148"/>
      <c r="M439" s="39"/>
      <c r="N439" s="39"/>
      <c r="O439" s="39"/>
    </row>
    <row r="440" spans="4:15" ht="15" x14ac:dyDescent="0.2">
      <c r="D440" s="75"/>
      <c r="E440" s="76"/>
      <c r="F440" s="76"/>
      <c r="G440" s="76"/>
      <c r="H440" s="76"/>
      <c r="I440" s="147"/>
      <c r="J440" s="148"/>
      <c r="K440" s="147"/>
      <c r="L440" s="148"/>
      <c r="M440" s="39"/>
      <c r="N440" s="39"/>
      <c r="O440" s="39"/>
    </row>
    <row r="441" spans="4:15" ht="15" x14ac:dyDescent="0.2">
      <c r="D441" s="75"/>
      <c r="E441" s="76"/>
      <c r="F441" s="76"/>
      <c r="G441" s="76"/>
      <c r="H441" s="76"/>
      <c r="I441" s="147"/>
      <c r="J441" s="148"/>
      <c r="K441" s="147"/>
      <c r="L441" s="148"/>
      <c r="M441" s="39"/>
      <c r="N441" s="39"/>
      <c r="O441" s="39"/>
    </row>
    <row r="442" spans="4:15" ht="15" x14ac:dyDescent="0.2">
      <c r="D442" s="75"/>
      <c r="E442" s="76"/>
      <c r="F442" s="76"/>
      <c r="G442" s="76"/>
      <c r="H442" s="76"/>
      <c r="I442" s="147"/>
      <c r="J442" s="148"/>
      <c r="K442" s="147"/>
      <c r="L442" s="148"/>
      <c r="M442" s="39"/>
      <c r="N442" s="39"/>
      <c r="O442" s="39"/>
    </row>
    <row r="443" spans="4:15" ht="15" x14ac:dyDescent="0.2">
      <c r="D443" s="75"/>
      <c r="E443" s="76"/>
      <c r="F443" s="76"/>
      <c r="G443" s="76"/>
      <c r="H443" s="76"/>
      <c r="I443" s="147"/>
      <c r="J443" s="148"/>
      <c r="K443" s="147"/>
      <c r="L443" s="148"/>
      <c r="M443" s="39"/>
      <c r="N443" s="39"/>
      <c r="O443" s="39"/>
    </row>
    <row r="444" spans="4:15" ht="15" x14ac:dyDescent="0.2">
      <c r="D444" s="75"/>
      <c r="E444" s="76"/>
      <c r="F444" s="76"/>
      <c r="G444" s="76"/>
      <c r="H444" s="76"/>
      <c r="I444" s="147"/>
      <c r="J444" s="148"/>
      <c r="K444" s="147"/>
      <c r="L444" s="148"/>
      <c r="M444" s="39"/>
      <c r="N444" s="39"/>
      <c r="O444" s="39"/>
    </row>
    <row r="445" spans="4:15" ht="15" x14ac:dyDescent="0.2">
      <c r="D445" s="75"/>
      <c r="E445" s="76"/>
      <c r="F445" s="76"/>
      <c r="G445" s="76"/>
      <c r="H445" s="76"/>
      <c r="I445" s="147"/>
      <c r="J445" s="148"/>
      <c r="K445" s="147"/>
      <c r="L445" s="148"/>
      <c r="M445" s="39"/>
      <c r="N445" s="39"/>
      <c r="O445" s="39"/>
    </row>
    <row r="446" spans="4:15" ht="15" x14ac:dyDescent="0.2">
      <c r="D446" s="75"/>
      <c r="E446" s="76"/>
      <c r="F446" s="76"/>
      <c r="G446" s="76"/>
      <c r="H446" s="76"/>
      <c r="I446" s="147"/>
      <c r="J446" s="148"/>
      <c r="K446" s="147"/>
      <c r="L446" s="148"/>
      <c r="M446" s="39"/>
      <c r="N446" s="39"/>
      <c r="O446" s="39"/>
    </row>
    <row r="447" spans="4:15" ht="15" x14ac:dyDescent="0.2">
      <c r="D447" s="75"/>
      <c r="E447" s="76"/>
      <c r="F447" s="76"/>
      <c r="G447" s="76"/>
      <c r="H447" s="76"/>
      <c r="I447" s="147"/>
      <c r="J447" s="148"/>
      <c r="K447" s="147"/>
      <c r="L447" s="148"/>
      <c r="M447" s="39"/>
      <c r="N447" s="39"/>
      <c r="O447" s="39"/>
    </row>
    <row r="448" spans="4:15" ht="15" x14ac:dyDescent="0.2">
      <c r="D448" s="75"/>
      <c r="E448" s="76"/>
      <c r="F448" s="76"/>
      <c r="G448" s="76"/>
      <c r="H448" s="76"/>
      <c r="I448" s="147"/>
      <c r="J448" s="148"/>
      <c r="K448" s="147"/>
      <c r="L448" s="148"/>
      <c r="M448" s="39"/>
      <c r="N448" s="39"/>
      <c r="O448" s="39"/>
    </row>
    <row r="449" spans="4:15" ht="15" x14ac:dyDescent="0.2">
      <c r="D449" s="75"/>
      <c r="E449" s="76"/>
      <c r="F449" s="76"/>
      <c r="G449" s="76"/>
      <c r="H449" s="76"/>
      <c r="I449" s="147"/>
      <c r="J449" s="148"/>
      <c r="K449" s="147"/>
      <c r="L449" s="148"/>
      <c r="M449" s="39"/>
      <c r="N449" s="39"/>
      <c r="O449" s="39"/>
    </row>
    <row r="450" spans="4:15" ht="15" x14ac:dyDescent="0.2">
      <c r="D450" s="75"/>
      <c r="E450" s="76"/>
      <c r="F450" s="76"/>
      <c r="G450" s="76"/>
      <c r="H450" s="76"/>
      <c r="I450" s="147"/>
      <c r="J450" s="148"/>
      <c r="K450" s="147"/>
      <c r="L450" s="148"/>
      <c r="M450" s="39"/>
      <c r="N450" s="39"/>
      <c r="O450" s="39"/>
    </row>
    <row r="451" spans="4:15" ht="15" x14ac:dyDescent="0.2">
      <c r="D451" s="75"/>
      <c r="E451" s="76"/>
      <c r="F451" s="76"/>
      <c r="G451" s="76"/>
      <c r="H451" s="76"/>
      <c r="I451" s="147"/>
      <c r="J451" s="148"/>
      <c r="K451" s="147"/>
      <c r="L451" s="148"/>
      <c r="M451" s="39"/>
      <c r="N451" s="39"/>
      <c r="O451" s="39"/>
    </row>
    <row r="452" spans="4:15" ht="15" x14ac:dyDescent="0.2">
      <c r="D452" s="75"/>
      <c r="E452" s="76"/>
      <c r="F452" s="76"/>
      <c r="G452" s="76"/>
      <c r="H452" s="76"/>
      <c r="I452" s="147"/>
      <c r="J452" s="148"/>
      <c r="K452" s="147"/>
      <c r="L452" s="148"/>
      <c r="M452" s="39"/>
      <c r="N452" s="39"/>
      <c r="O452" s="39"/>
    </row>
    <row r="453" spans="4:15" ht="15" x14ac:dyDescent="0.2">
      <c r="D453" s="75"/>
      <c r="E453" s="76"/>
      <c r="F453" s="76"/>
      <c r="G453" s="76"/>
      <c r="H453" s="76"/>
      <c r="I453" s="147"/>
      <c r="J453" s="148"/>
      <c r="K453" s="147"/>
      <c r="L453" s="148"/>
      <c r="M453" s="39"/>
      <c r="N453" s="39"/>
      <c r="O453" s="39"/>
    </row>
    <row r="454" spans="4:15" ht="15" x14ac:dyDescent="0.2">
      <c r="D454" s="75"/>
      <c r="E454" s="76"/>
      <c r="F454" s="76"/>
      <c r="G454" s="76"/>
      <c r="H454" s="76"/>
      <c r="I454" s="147"/>
      <c r="J454" s="148"/>
      <c r="K454" s="147"/>
      <c r="L454" s="148"/>
      <c r="M454" s="39"/>
      <c r="N454" s="39"/>
      <c r="O454" s="39"/>
    </row>
    <row r="455" spans="4:15" ht="15" x14ac:dyDescent="0.2">
      <c r="D455" s="75"/>
      <c r="E455" s="76"/>
      <c r="F455" s="76"/>
      <c r="G455" s="76"/>
      <c r="H455" s="76"/>
      <c r="I455" s="147"/>
      <c r="J455" s="148"/>
      <c r="K455" s="147"/>
      <c r="L455" s="148"/>
      <c r="M455" s="39"/>
      <c r="N455" s="39"/>
      <c r="O455" s="39"/>
    </row>
    <row r="456" spans="4:15" ht="15" x14ac:dyDescent="0.2">
      <c r="D456" s="75"/>
      <c r="E456" s="76"/>
      <c r="F456" s="76"/>
      <c r="G456" s="76"/>
      <c r="H456" s="76"/>
      <c r="I456" s="147"/>
      <c r="J456" s="148"/>
      <c r="K456" s="147"/>
      <c r="L456" s="148"/>
      <c r="M456" s="39"/>
      <c r="N456" s="39"/>
      <c r="O456" s="39"/>
    </row>
    <row r="457" spans="4:15" ht="15" x14ac:dyDescent="0.2">
      <c r="D457" s="75"/>
      <c r="E457" s="76"/>
      <c r="F457" s="76"/>
      <c r="G457" s="76"/>
      <c r="H457" s="76"/>
      <c r="I457" s="147"/>
      <c r="J457" s="148"/>
      <c r="K457" s="147"/>
      <c r="L457" s="148"/>
      <c r="M457" s="39"/>
      <c r="N457" s="39"/>
      <c r="O457" s="39"/>
    </row>
    <row r="458" spans="4:15" ht="15" x14ac:dyDescent="0.2">
      <c r="D458" s="75"/>
      <c r="E458" s="76"/>
      <c r="F458" s="76"/>
      <c r="G458" s="76"/>
      <c r="H458" s="76"/>
      <c r="I458" s="147"/>
      <c r="J458" s="148"/>
      <c r="K458" s="147"/>
      <c r="L458" s="148"/>
      <c r="M458" s="39"/>
      <c r="N458" s="39"/>
      <c r="O458" s="39"/>
    </row>
    <row r="459" spans="4:15" ht="15" x14ac:dyDescent="0.2">
      <c r="D459" s="75"/>
      <c r="E459" s="76"/>
      <c r="F459" s="76"/>
      <c r="G459" s="76"/>
      <c r="H459" s="76"/>
      <c r="I459" s="147"/>
      <c r="J459" s="148"/>
      <c r="K459" s="147"/>
      <c r="L459" s="148"/>
      <c r="M459" s="39"/>
      <c r="N459" s="39"/>
      <c r="O459" s="39"/>
    </row>
    <row r="460" spans="4:15" ht="15" x14ac:dyDescent="0.2">
      <c r="D460" s="75"/>
      <c r="E460" s="76"/>
      <c r="F460" s="76"/>
      <c r="G460" s="76"/>
      <c r="H460" s="76"/>
      <c r="I460" s="147"/>
      <c r="J460" s="148"/>
      <c r="K460" s="147"/>
      <c r="L460" s="148"/>
      <c r="M460" s="39"/>
      <c r="N460" s="39"/>
      <c r="O460" s="39"/>
    </row>
    <row r="461" spans="4:15" ht="15" x14ac:dyDescent="0.2">
      <c r="D461" s="75"/>
      <c r="E461" s="76"/>
      <c r="F461" s="76"/>
      <c r="G461" s="76"/>
      <c r="H461" s="76"/>
      <c r="I461" s="147"/>
      <c r="J461" s="148"/>
      <c r="K461" s="147"/>
      <c r="L461" s="148"/>
      <c r="M461" s="39"/>
      <c r="N461" s="39"/>
      <c r="O461" s="39"/>
    </row>
    <row r="462" spans="4:15" ht="15" x14ac:dyDescent="0.2">
      <c r="D462" s="75"/>
      <c r="E462" s="76"/>
      <c r="F462" s="76"/>
      <c r="G462" s="76"/>
      <c r="H462" s="76"/>
      <c r="I462" s="147"/>
      <c r="J462" s="148"/>
      <c r="K462" s="147"/>
      <c r="L462" s="148"/>
      <c r="M462" s="39"/>
      <c r="N462" s="39"/>
      <c r="O462" s="39"/>
    </row>
    <row r="463" spans="4:15" ht="15" x14ac:dyDescent="0.2">
      <c r="D463" s="75"/>
      <c r="E463" s="76"/>
      <c r="F463" s="76"/>
      <c r="G463" s="76"/>
      <c r="H463" s="76"/>
      <c r="I463" s="147"/>
      <c r="J463" s="148"/>
      <c r="K463" s="147"/>
      <c r="L463" s="148"/>
      <c r="M463" s="39"/>
      <c r="N463" s="39"/>
      <c r="O463" s="39"/>
    </row>
    <row r="464" spans="4:15" ht="15" x14ac:dyDescent="0.2">
      <c r="D464" s="75"/>
      <c r="E464" s="76"/>
      <c r="F464" s="76"/>
      <c r="G464" s="76"/>
      <c r="H464" s="76"/>
      <c r="I464" s="147"/>
      <c r="J464" s="148"/>
      <c r="K464" s="147"/>
      <c r="L464" s="148"/>
      <c r="M464" s="39"/>
      <c r="N464" s="39"/>
      <c r="O464" s="39"/>
    </row>
    <row r="465" spans="4:15" ht="15" x14ac:dyDescent="0.2">
      <c r="D465" s="75"/>
      <c r="E465" s="76"/>
      <c r="F465" s="76"/>
      <c r="G465" s="76"/>
      <c r="H465" s="76"/>
      <c r="I465" s="147"/>
      <c r="J465" s="148"/>
      <c r="K465" s="147"/>
      <c r="L465" s="148"/>
      <c r="M465" s="39"/>
      <c r="N465" s="39"/>
      <c r="O465" s="39"/>
    </row>
    <row r="466" spans="4:15" ht="15" x14ac:dyDescent="0.2">
      <c r="D466" s="75"/>
      <c r="E466" s="76"/>
      <c r="F466" s="76"/>
      <c r="G466" s="76"/>
      <c r="H466" s="76"/>
      <c r="I466" s="147"/>
      <c r="J466" s="148"/>
      <c r="K466" s="147"/>
      <c r="L466" s="148"/>
      <c r="M466" s="39"/>
      <c r="N466" s="39"/>
      <c r="O466" s="39"/>
    </row>
    <row r="467" spans="4:15" ht="15" x14ac:dyDescent="0.2">
      <c r="D467" s="75"/>
      <c r="E467" s="76"/>
      <c r="F467" s="76"/>
      <c r="G467" s="76"/>
      <c r="H467" s="76"/>
      <c r="I467" s="147"/>
      <c r="J467" s="148"/>
      <c r="K467" s="147"/>
      <c r="L467" s="148"/>
      <c r="M467" s="39"/>
      <c r="N467" s="39"/>
      <c r="O467" s="39"/>
    </row>
    <row r="468" spans="4:15" ht="15" x14ac:dyDescent="0.2">
      <c r="D468" s="75"/>
      <c r="E468" s="76"/>
      <c r="F468" s="76"/>
      <c r="G468" s="76"/>
      <c r="H468" s="76"/>
      <c r="I468" s="147"/>
      <c r="J468" s="148"/>
      <c r="K468" s="147"/>
      <c r="L468" s="148"/>
      <c r="M468" s="39"/>
      <c r="N468" s="39"/>
      <c r="O468" s="39"/>
    </row>
    <row r="469" spans="4:15" ht="15" x14ac:dyDescent="0.2">
      <c r="D469" s="75"/>
      <c r="E469" s="76"/>
      <c r="F469" s="76"/>
      <c r="G469" s="76"/>
      <c r="H469" s="76"/>
      <c r="I469" s="147"/>
      <c r="J469" s="148"/>
      <c r="K469" s="147"/>
      <c r="L469" s="148"/>
      <c r="M469" s="39"/>
      <c r="N469" s="39"/>
      <c r="O469" s="39"/>
    </row>
    <row r="470" spans="4:15" ht="15" x14ac:dyDescent="0.2">
      <c r="D470" s="75"/>
      <c r="E470" s="76"/>
      <c r="F470" s="76"/>
      <c r="G470" s="76"/>
      <c r="H470" s="76"/>
      <c r="I470" s="147"/>
      <c r="J470" s="148"/>
      <c r="K470" s="147"/>
      <c r="L470" s="148"/>
      <c r="M470" s="39"/>
      <c r="N470" s="39"/>
      <c r="O470" s="39"/>
    </row>
    <row r="471" spans="4:15" ht="15" x14ac:dyDescent="0.2">
      <c r="D471" s="75"/>
      <c r="E471" s="76"/>
      <c r="F471" s="76"/>
      <c r="G471" s="76"/>
      <c r="H471" s="76"/>
      <c r="I471" s="147"/>
      <c r="J471" s="148"/>
      <c r="K471" s="147"/>
      <c r="L471" s="148"/>
      <c r="M471" s="39"/>
      <c r="N471" s="39"/>
      <c r="O471" s="39"/>
    </row>
    <row r="472" spans="4:15" ht="15" x14ac:dyDescent="0.2">
      <c r="D472" s="75"/>
      <c r="E472" s="76"/>
      <c r="F472" s="76"/>
      <c r="G472" s="76"/>
      <c r="H472" s="76"/>
      <c r="I472" s="147"/>
      <c r="J472" s="148"/>
      <c r="K472" s="147"/>
      <c r="L472" s="148"/>
      <c r="M472" s="39"/>
      <c r="N472" s="39"/>
      <c r="O472" s="39"/>
    </row>
    <row r="473" spans="4:15" ht="15" x14ac:dyDescent="0.2">
      <c r="D473" s="75"/>
      <c r="E473" s="76"/>
      <c r="F473" s="76"/>
      <c r="G473" s="76"/>
      <c r="H473" s="76"/>
      <c r="I473" s="147"/>
      <c r="J473" s="148"/>
      <c r="K473" s="147"/>
      <c r="L473" s="148"/>
      <c r="M473" s="39"/>
      <c r="N473" s="39"/>
      <c r="O473" s="39"/>
    </row>
    <row r="474" spans="4:15" ht="15" x14ac:dyDescent="0.2">
      <c r="D474" s="75"/>
      <c r="E474" s="76"/>
      <c r="F474" s="76"/>
      <c r="G474" s="76"/>
      <c r="H474" s="76"/>
      <c r="I474" s="147"/>
      <c r="J474" s="148"/>
      <c r="K474" s="147"/>
      <c r="L474" s="148"/>
      <c r="M474" s="39"/>
      <c r="N474" s="39"/>
      <c r="O474" s="39"/>
    </row>
    <row r="475" spans="4:15" ht="15" x14ac:dyDescent="0.2">
      <c r="D475" s="75"/>
      <c r="E475" s="76"/>
      <c r="F475" s="76"/>
      <c r="G475" s="76"/>
      <c r="H475" s="76"/>
      <c r="I475" s="147"/>
      <c r="J475" s="148"/>
      <c r="K475" s="147"/>
      <c r="L475" s="148"/>
      <c r="M475" s="39"/>
      <c r="N475" s="39"/>
      <c r="O475" s="39"/>
    </row>
    <row r="476" spans="4:15" ht="15" x14ac:dyDescent="0.2">
      <c r="D476" s="75"/>
      <c r="E476" s="76"/>
      <c r="F476" s="76"/>
      <c r="G476" s="76"/>
      <c r="H476" s="76"/>
      <c r="I476" s="147"/>
      <c r="J476" s="148"/>
      <c r="K476" s="147"/>
      <c r="L476" s="148"/>
      <c r="M476" s="39"/>
      <c r="N476" s="39"/>
      <c r="O476" s="39"/>
    </row>
    <row r="477" spans="4:15" ht="15" x14ac:dyDescent="0.2">
      <c r="D477" s="75"/>
      <c r="E477" s="76"/>
      <c r="F477" s="76"/>
      <c r="G477" s="76"/>
      <c r="H477" s="76"/>
      <c r="I477" s="147"/>
      <c r="J477" s="148"/>
      <c r="K477" s="147"/>
      <c r="L477" s="148"/>
      <c r="M477" s="39"/>
      <c r="N477" s="39"/>
      <c r="O477" s="39"/>
    </row>
    <row r="478" spans="4:15" ht="15" x14ac:dyDescent="0.2">
      <c r="D478" s="75"/>
      <c r="E478" s="76"/>
      <c r="F478" s="76"/>
      <c r="G478" s="76"/>
      <c r="H478" s="76"/>
      <c r="I478" s="147"/>
      <c r="J478" s="148"/>
      <c r="K478" s="147"/>
      <c r="L478" s="148"/>
      <c r="M478" s="39"/>
      <c r="N478" s="39"/>
      <c r="O478" s="39"/>
    </row>
    <row r="479" spans="4:15" ht="15" x14ac:dyDescent="0.2">
      <c r="D479" s="75"/>
      <c r="E479" s="76"/>
      <c r="F479" s="76"/>
      <c r="G479" s="76"/>
      <c r="H479" s="76"/>
      <c r="I479" s="147"/>
      <c r="J479" s="148"/>
      <c r="K479" s="147"/>
      <c r="L479" s="148"/>
      <c r="M479" s="39"/>
      <c r="N479" s="39"/>
      <c r="O479" s="39"/>
    </row>
    <row r="480" spans="4:15" ht="15" x14ac:dyDescent="0.2">
      <c r="D480" s="75"/>
      <c r="E480" s="76"/>
      <c r="F480" s="76"/>
      <c r="G480" s="76"/>
      <c r="H480" s="76"/>
      <c r="I480" s="147"/>
      <c r="J480" s="148"/>
      <c r="K480" s="147"/>
      <c r="L480" s="148"/>
      <c r="M480" s="39"/>
      <c r="N480" s="39"/>
      <c r="O480" s="39"/>
    </row>
    <row r="481" spans="4:15" ht="15" x14ac:dyDescent="0.2">
      <c r="D481" s="75"/>
      <c r="E481" s="76"/>
      <c r="F481" s="76"/>
      <c r="G481" s="76"/>
      <c r="H481" s="76"/>
      <c r="I481" s="147"/>
      <c r="J481" s="148"/>
      <c r="K481" s="147"/>
      <c r="L481" s="148"/>
      <c r="M481" s="39"/>
      <c r="N481" s="39"/>
      <c r="O481" s="39"/>
    </row>
    <row r="482" spans="4:15" ht="15" x14ac:dyDescent="0.2">
      <c r="D482" s="75"/>
      <c r="E482" s="76"/>
      <c r="F482" s="76"/>
      <c r="G482" s="76"/>
      <c r="H482" s="76"/>
      <c r="I482" s="147"/>
      <c r="J482" s="148"/>
      <c r="K482" s="147"/>
      <c r="L482" s="148"/>
      <c r="M482" s="39"/>
      <c r="N482" s="39"/>
      <c r="O482" s="39"/>
    </row>
    <row r="483" spans="4:15" ht="15" x14ac:dyDescent="0.2">
      <c r="D483" s="75"/>
      <c r="E483" s="76"/>
      <c r="F483" s="76"/>
      <c r="G483" s="76"/>
      <c r="H483" s="76"/>
      <c r="I483" s="147"/>
      <c r="J483" s="148"/>
      <c r="K483" s="147"/>
      <c r="L483" s="148"/>
      <c r="M483" s="39"/>
      <c r="N483" s="39"/>
      <c r="O483" s="39"/>
    </row>
    <row r="484" spans="4:15" ht="15" x14ac:dyDescent="0.2">
      <c r="D484" s="75"/>
      <c r="E484" s="76"/>
      <c r="F484" s="76"/>
      <c r="G484" s="76"/>
      <c r="H484" s="76"/>
      <c r="I484" s="147"/>
      <c r="J484" s="148"/>
      <c r="K484" s="147"/>
      <c r="L484" s="148"/>
      <c r="M484" s="39"/>
      <c r="N484" s="39"/>
      <c r="O484" s="39"/>
    </row>
    <row r="485" spans="4:15" ht="15" x14ac:dyDescent="0.2">
      <c r="D485" s="75"/>
      <c r="E485" s="76"/>
      <c r="F485" s="76"/>
      <c r="G485" s="76"/>
      <c r="H485" s="76"/>
      <c r="I485" s="147"/>
      <c r="J485" s="148"/>
      <c r="K485" s="147"/>
      <c r="L485" s="148"/>
      <c r="M485" s="39"/>
      <c r="N485" s="39"/>
      <c r="O485" s="39"/>
    </row>
    <row r="486" spans="4:15" ht="15" x14ac:dyDescent="0.2">
      <c r="D486" s="75"/>
      <c r="E486" s="76"/>
      <c r="F486" s="76"/>
      <c r="G486" s="76"/>
      <c r="H486" s="76"/>
      <c r="I486" s="147"/>
      <c r="J486" s="148"/>
      <c r="K486" s="147"/>
      <c r="L486" s="148"/>
      <c r="M486" s="39"/>
      <c r="N486" s="39"/>
      <c r="O486" s="39"/>
    </row>
    <row r="487" spans="4:15" ht="15" x14ac:dyDescent="0.2">
      <c r="D487" s="75"/>
      <c r="E487" s="76"/>
      <c r="F487" s="76"/>
      <c r="G487" s="76"/>
      <c r="H487" s="76"/>
      <c r="I487" s="147"/>
      <c r="J487" s="148"/>
      <c r="K487" s="147"/>
      <c r="L487" s="148"/>
      <c r="M487" s="39"/>
      <c r="N487" s="39"/>
      <c r="O487" s="39"/>
    </row>
    <row r="488" spans="4:15" ht="15" x14ac:dyDescent="0.2">
      <c r="D488" s="75"/>
      <c r="E488" s="76"/>
      <c r="F488" s="76"/>
      <c r="G488" s="76"/>
      <c r="H488" s="76"/>
      <c r="I488" s="147"/>
      <c r="J488" s="148"/>
      <c r="K488" s="147"/>
      <c r="L488" s="148"/>
      <c r="M488" s="39"/>
      <c r="N488" s="39"/>
      <c r="O488" s="39"/>
    </row>
    <row r="489" spans="4:15" ht="15" x14ac:dyDescent="0.2">
      <c r="D489" s="75"/>
      <c r="E489" s="76"/>
      <c r="F489" s="76"/>
      <c r="G489" s="76"/>
      <c r="H489" s="76"/>
      <c r="I489" s="147"/>
      <c r="J489" s="148"/>
      <c r="K489" s="147"/>
      <c r="L489" s="148"/>
      <c r="M489" s="39"/>
      <c r="N489" s="39"/>
      <c r="O489" s="39"/>
    </row>
    <row r="490" spans="4:15" ht="15" x14ac:dyDescent="0.2">
      <c r="D490" s="75"/>
      <c r="E490" s="76"/>
      <c r="F490" s="76"/>
      <c r="G490" s="76"/>
      <c r="H490" s="76"/>
      <c r="I490" s="147"/>
      <c r="J490" s="148"/>
      <c r="K490" s="147"/>
      <c r="L490" s="148"/>
      <c r="M490" s="39"/>
      <c r="N490" s="39"/>
      <c r="O490" s="39"/>
    </row>
    <row r="491" spans="4:15" ht="15" x14ac:dyDescent="0.2">
      <c r="D491" s="75"/>
      <c r="E491" s="76"/>
      <c r="F491" s="76"/>
      <c r="G491" s="76"/>
      <c r="H491" s="76"/>
      <c r="I491" s="147"/>
      <c r="J491" s="148"/>
      <c r="K491" s="147"/>
      <c r="L491" s="148"/>
      <c r="M491" s="39"/>
      <c r="N491" s="39"/>
      <c r="O491" s="39"/>
    </row>
    <row r="492" spans="4:15" ht="15" x14ac:dyDescent="0.2">
      <c r="D492" s="75"/>
      <c r="E492" s="76"/>
      <c r="F492" s="76"/>
      <c r="G492" s="76"/>
      <c r="H492" s="76"/>
      <c r="I492" s="147"/>
      <c r="J492" s="148"/>
      <c r="K492" s="147"/>
      <c r="L492" s="148"/>
      <c r="M492" s="39"/>
      <c r="N492" s="39"/>
      <c r="O492" s="39"/>
    </row>
    <row r="493" spans="4:15" ht="15" x14ac:dyDescent="0.2">
      <c r="D493" s="75"/>
      <c r="E493" s="76"/>
      <c r="F493" s="76"/>
      <c r="G493" s="76"/>
      <c r="H493" s="76"/>
      <c r="I493" s="147"/>
      <c r="J493" s="148"/>
      <c r="K493" s="147"/>
      <c r="L493" s="148"/>
      <c r="M493" s="39"/>
      <c r="N493" s="39"/>
      <c r="O493" s="39"/>
    </row>
    <row r="494" spans="4:15" ht="15" x14ac:dyDescent="0.2">
      <c r="D494" s="75"/>
      <c r="E494" s="76"/>
      <c r="F494" s="76"/>
      <c r="G494" s="76"/>
      <c r="H494" s="76"/>
      <c r="I494" s="147"/>
      <c r="J494" s="148"/>
      <c r="K494" s="147"/>
      <c r="L494" s="148"/>
      <c r="M494" s="39"/>
      <c r="N494" s="39"/>
      <c r="O494" s="39"/>
    </row>
    <row r="495" spans="4:15" ht="15" x14ac:dyDescent="0.2">
      <c r="D495" s="75"/>
      <c r="E495" s="76"/>
      <c r="F495" s="76"/>
      <c r="G495" s="76"/>
      <c r="H495" s="76"/>
      <c r="I495" s="147"/>
      <c r="J495" s="148"/>
      <c r="K495" s="147"/>
      <c r="L495" s="148"/>
      <c r="M495" s="39"/>
      <c r="N495" s="39"/>
      <c r="O495" s="39"/>
    </row>
    <row r="496" spans="4:15" ht="15" x14ac:dyDescent="0.2">
      <c r="D496" s="75"/>
      <c r="E496" s="76"/>
      <c r="F496" s="76"/>
      <c r="G496" s="76"/>
      <c r="H496" s="76"/>
      <c r="I496" s="147"/>
      <c r="J496" s="148"/>
      <c r="K496" s="147"/>
      <c r="L496" s="148"/>
      <c r="M496" s="39"/>
      <c r="N496" s="39"/>
      <c r="O496" s="39"/>
    </row>
    <row r="497" spans="4:15" ht="15" x14ac:dyDescent="0.2">
      <c r="D497" s="75"/>
      <c r="E497" s="76"/>
      <c r="F497" s="76"/>
      <c r="G497" s="76"/>
      <c r="H497" s="76"/>
      <c r="I497" s="147"/>
      <c r="J497" s="148"/>
      <c r="K497" s="147"/>
      <c r="L497" s="148"/>
      <c r="M497" s="39"/>
      <c r="N497" s="39"/>
      <c r="O497" s="39"/>
    </row>
    <row r="498" spans="4:15" ht="15" x14ac:dyDescent="0.2">
      <c r="D498" s="75"/>
      <c r="E498" s="76"/>
      <c r="F498" s="76"/>
      <c r="G498" s="76"/>
      <c r="H498" s="76"/>
      <c r="I498" s="147"/>
      <c r="J498" s="148"/>
      <c r="K498" s="147"/>
      <c r="L498" s="148"/>
      <c r="M498" s="39"/>
      <c r="N498" s="39"/>
      <c r="O498" s="39"/>
    </row>
    <row r="499" spans="4:15" ht="15" x14ac:dyDescent="0.2">
      <c r="D499" s="75"/>
      <c r="E499" s="76"/>
      <c r="F499" s="76"/>
      <c r="G499" s="76"/>
      <c r="H499" s="76"/>
      <c r="I499" s="147"/>
      <c r="J499" s="148"/>
      <c r="K499" s="147"/>
      <c r="L499" s="148"/>
      <c r="M499" s="39"/>
      <c r="N499" s="39"/>
      <c r="O499" s="39"/>
    </row>
    <row r="500" spans="4:15" ht="15" x14ac:dyDescent="0.2">
      <c r="D500" s="75"/>
      <c r="E500" s="76"/>
      <c r="F500" s="76"/>
      <c r="G500" s="76"/>
      <c r="H500" s="76"/>
      <c r="I500" s="147"/>
      <c r="J500" s="148"/>
      <c r="K500" s="147"/>
      <c r="L500" s="148"/>
      <c r="M500" s="39"/>
      <c r="N500" s="39"/>
      <c r="O500" s="39"/>
    </row>
    <row r="501" spans="4:15" ht="15" x14ac:dyDescent="0.2">
      <c r="D501" s="75"/>
      <c r="E501" s="76"/>
      <c r="F501" s="76"/>
      <c r="G501" s="76"/>
      <c r="H501" s="76"/>
      <c r="I501" s="147"/>
      <c r="J501" s="148"/>
      <c r="K501" s="147"/>
      <c r="L501" s="148"/>
      <c r="M501" s="39"/>
      <c r="N501" s="39"/>
      <c r="O501" s="39"/>
    </row>
    <row r="502" spans="4:15" ht="15" x14ac:dyDescent="0.2">
      <c r="D502" s="75"/>
      <c r="E502" s="76"/>
      <c r="F502" s="76"/>
      <c r="G502" s="76"/>
      <c r="H502" s="76"/>
      <c r="I502" s="147"/>
      <c r="J502" s="148"/>
      <c r="K502" s="147"/>
      <c r="L502" s="148"/>
      <c r="M502" s="39"/>
      <c r="N502" s="39"/>
      <c r="O502" s="39"/>
    </row>
    <row r="503" spans="4:15" ht="15" x14ac:dyDescent="0.2">
      <c r="D503" s="75"/>
      <c r="E503" s="76"/>
      <c r="F503" s="76"/>
      <c r="G503" s="76"/>
      <c r="H503" s="76"/>
      <c r="I503" s="147"/>
      <c r="J503" s="148"/>
      <c r="K503" s="147"/>
      <c r="L503" s="148"/>
      <c r="M503" s="39"/>
      <c r="N503" s="39"/>
      <c r="O503" s="39"/>
    </row>
    <row r="504" spans="4:15" ht="15" x14ac:dyDescent="0.2">
      <c r="D504" s="75"/>
      <c r="E504" s="76"/>
      <c r="F504" s="76"/>
      <c r="G504" s="76"/>
      <c r="H504" s="76"/>
      <c r="I504" s="147"/>
      <c r="J504" s="148"/>
      <c r="K504" s="147"/>
      <c r="L504" s="148"/>
      <c r="M504" s="39"/>
      <c r="N504" s="39"/>
      <c r="O504" s="39"/>
    </row>
    <row r="505" spans="4:15" ht="15" x14ac:dyDescent="0.2">
      <c r="D505" s="75"/>
      <c r="E505" s="76"/>
      <c r="F505" s="76"/>
      <c r="G505" s="76"/>
      <c r="H505" s="76"/>
      <c r="I505" s="147"/>
      <c r="J505" s="148"/>
      <c r="K505" s="147"/>
      <c r="L505" s="148"/>
      <c r="M505" s="39"/>
      <c r="N505" s="39"/>
      <c r="O505" s="39"/>
    </row>
    <row r="506" spans="4:15" ht="15" x14ac:dyDescent="0.2">
      <c r="D506" s="75"/>
      <c r="E506" s="76"/>
      <c r="F506" s="76"/>
      <c r="G506" s="76"/>
      <c r="H506" s="76"/>
      <c r="I506" s="147"/>
      <c r="J506" s="148"/>
      <c r="K506" s="147"/>
      <c r="L506" s="148"/>
      <c r="M506" s="39"/>
      <c r="N506" s="39"/>
      <c r="O506" s="39"/>
    </row>
    <row r="507" spans="4:15" ht="15" x14ac:dyDescent="0.2">
      <c r="D507" s="75"/>
      <c r="E507" s="76"/>
      <c r="F507" s="76"/>
      <c r="G507" s="76"/>
      <c r="H507" s="76"/>
      <c r="I507" s="147"/>
      <c r="J507" s="148"/>
      <c r="K507" s="147"/>
      <c r="L507" s="148"/>
      <c r="M507" s="39"/>
      <c r="N507" s="39"/>
      <c r="O507" s="39"/>
    </row>
    <row r="508" spans="4:15" ht="15" x14ac:dyDescent="0.2">
      <c r="D508" s="75"/>
      <c r="E508" s="76"/>
      <c r="F508" s="76"/>
      <c r="G508" s="76"/>
      <c r="H508" s="76"/>
      <c r="I508" s="147"/>
      <c r="J508" s="148"/>
      <c r="K508" s="147"/>
      <c r="L508" s="148"/>
      <c r="M508" s="39"/>
      <c r="N508" s="39"/>
      <c r="O508" s="39"/>
    </row>
    <row r="509" spans="4:15" ht="15" x14ac:dyDescent="0.2">
      <c r="D509" s="75"/>
      <c r="E509" s="76"/>
      <c r="F509" s="76"/>
      <c r="G509" s="76"/>
      <c r="H509" s="76"/>
      <c r="I509" s="147"/>
      <c r="J509" s="148"/>
      <c r="K509" s="147"/>
      <c r="L509" s="148"/>
      <c r="M509" s="39"/>
      <c r="N509" s="39"/>
      <c r="O509" s="39"/>
    </row>
    <row r="510" spans="4:15" ht="15" x14ac:dyDescent="0.2">
      <c r="D510" s="75"/>
      <c r="E510" s="76"/>
      <c r="F510" s="76"/>
      <c r="G510" s="76"/>
      <c r="H510" s="76"/>
      <c r="I510" s="147"/>
      <c r="J510" s="148"/>
      <c r="K510" s="147"/>
      <c r="L510" s="148"/>
      <c r="M510" s="39"/>
      <c r="N510" s="39"/>
      <c r="O510" s="39"/>
    </row>
    <row r="511" spans="4:15" ht="15" x14ac:dyDescent="0.2">
      <c r="D511" s="75"/>
      <c r="E511" s="76"/>
      <c r="F511" s="76"/>
      <c r="G511" s="76"/>
      <c r="H511" s="76"/>
      <c r="I511" s="147"/>
      <c r="J511" s="148"/>
      <c r="K511" s="147"/>
      <c r="L511" s="148"/>
      <c r="M511" s="39"/>
      <c r="N511" s="39"/>
      <c r="O511" s="39"/>
    </row>
    <row r="512" spans="4:15" ht="15" x14ac:dyDescent="0.2">
      <c r="D512" s="75"/>
      <c r="E512" s="76"/>
      <c r="F512" s="76"/>
      <c r="G512" s="76"/>
      <c r="H512" s="76"/>
      <c r="I512" s="147"/>
      <c r="J512" s="148"/>
      <c r="K512" s="147"/>
      <c r="L512" s="148"/>
      <c r="M512" s="39"/>
      <c r="N512" s="39"/>
      <c r="O512" s="39"/>
    </row>
    <row r="513" spans="4:15" ht="15" x14ac:dyDescent="0.2">
      <c r="D513" s="75"/>
      <c r="E513" s="76"/>
      <c r="F513" s="76"/>
      <c r="G513" s="76"/>
      <c r="H513" s="76"/>
      <c r="I513" s="147"/>
      <c r="J513" s="148"/>
      <c r="K513" s="147"/>
      <c r="L513" s="148"/>
      <c r="M513" s="39"/>
      <c r="N513" s="39"/>
      <c r="O513" s="39"/>
    </row>
    <row r="514" spans="4:15" ht="15" x14ac:dyDescent="0.2">
      <c r="D514" s="75"/>
      <c r="E514" s="76"/>
      <c r="F514" s="76"/>
      <c r="G514" s="76"/>
      <c r="H514" s="76"/>
      <c r="I514" s="147"/>
      <c r="J514" s="148"/>
      <c r="K514" s="147"/>
      <c r="L514" s="148"/>
      <c r="M514" s="39"/>
      <c r="N514" s="39"/>
      <c r="O514" s="39"/>
    </row>
    <row r="515" spans="4:15" ht="15" x14ac:dyDescent="0.2">
      <c r="D515" s="75"/>
      <c r="E515" s="76"/>
      <c r="F515" s="76"/>
      <c r="G515" s="76"/>
      <c r="H515" s="76"/>
      <c r="I515" s="147"/>
      <c r="J515" s="148"/>
      <c r="K515" s="147"/>
      <c r="L515" s="148"/>
      <c r="M515" s="39"/>
      <c r="N515" s="39"/>
      <c r="O515" s="39"/>
    </row>
    <row r="516" spans="4:15" ht="15" x14ac:dyDescent="0.2">
      <c r="D516" s="75"/>
      <c r="E516" s="76"/>
      <c r="F516" s="76"/>
      <c r="G516" s="76"/>
      <c r="H516" s="76"/>
      <c r="I516" s="147"/>
      <c r="J516" s="148"/>
      <c r="K516" s="147"/>
      <c r="L516" s="148"/>
      <c r="M516" s="39"/>
      <c r="N516" s="39"/>
      <c r="O516" s="39"/>
    </row>
    <row r="517" spans="4:15" ht="15" x14ac:dyDescent="0.2">
      <c r="D517" s="75"/>
      <c r="E517" s="76"/>
      <c r="F517" s="76"/>
      <c r="G517" s="76"/>
      <c r="H517" s="76"/>
      <c r="I517" s="147"/>
      <c r="J517" s="148"/>
      <c r="K517" s="147"/>
      <c r="L517" s="148"/>
      <c r="M517" s="39"/>
      <c r="N517" s="39"/>
      <c r="O517" s="39"/>
    </row>
    <row r="518" spans="4:15" ht="15" x14ac:dyDescent="0.2">
      <c r="D518" s="75"/>
      <c r="E518" s="76"/>
      <c r="F518" s="76"/>
      <c r="G518" s="76"/>
      <c r="H518" s="76"/>
      <c r="I518" s="147"/>
      <c r="J518" s="148"/>
      <c r="K518" s="147"/>
      <c r="L518" s="148"/>
      <c r="M518" s="39"/>
      <c r="N518" s="39"/>
      <c r="O518" s="39"/>
    </row>
    <row r="519" spans="4:15" ht="15" x14ac:dyDescent="0.2">
      <c r="D519" s="75"/>
      <c r="E519" s="76"/>
      <c r="F519" s="76"/>
      <c r="G519" s="76"/>
      <c r="H519" s="76"/>
      <c r="I519" s="147"/>
      <c r="J519" s="148"/>
      <c r="K519" s="147"/>
      <c r="L519" s="148"/>
      <c r="M519" s="39"/>
      <c r="N519" s="39"/>
      <c r="O519" s="39"/>
    </row>
    <row r="520" spans="4:15" ht="15" x14ac:dyDescent="0.2">
      <c r="D520" s="75"/>
      <c r="E520" s="76"/>
      <c r="F520" s="76"/>
      <c r="G520" s="76"/>
      <c r="H520" s="76"/>
      <c r="I520" s="147"/>
      <c r="J520" s="148"/>
      <c r="K520" s="147"/>
      <c r="L520" s="148"/>
      <c r="M520" s="39"/>
      <c r="N520" s="39"/>
      <c r="O520" s="39"/>
    </row>
    <row r="521" spans="4:15" ht="15" x14ac:dyDescent="0.2">
      <c r="D521" s="75"/>
      <c r="E521" s="76"/>
      <c r="F521" s="76"/>
      <c r="G521" s="76"/>
      <c r="H521" s="76"/>
      <c r="I521" s="147"/>
      <c r="J521" s="148"/>
      <c r="K521" s="147"/>
      <c r="L521" s="148"/>
      <c r="M521" s="39"/>
      <c r="N521" s="39"/>
      <c r="O521" s="39"/>
    </row>
    <row r="522" spans="4:15" ht="15" x14ac:dyDescent="0.2">
      <c r="D522" s="75"/>
      <c r="E522" s="76"/>
      <c r="F522" s="76"/>
      <c r="G522" s="76"/>
      <c r="H522" s="76"/>
      <c r="I522" s="147"/>
      <c r="J522" s="148"/>
      <c r="K522" s="147"/>
      <c r="L522" s="148"/>
      <c r="M522" s="39"/>
      <c r="N522" s="39"/>
      <c r="O522" s="39"/>
    </row>
    <row r="523" spans="4:15" ht="15" x14ac:dyDescent="0.2">
      <c r="D523" s="75"/>
      <c r="E523" s="76"/>
      <c r="F523" s="76"/>
      <c r="G523" s="76"/>
      <c r="H523" s="76"/>
      <c r="I523" s="147"/>
      <c r="J523" s="148"/>
      <c r="K523" s="147"/>
      <c r="L523" s="148"/>
      <c r="M523" s="39"/>
      <c r="N523" s="39"/>
      <c r="O523" s="39"/>
    </row>
    <row r="524" spans="4:15" ht="15" x14ac:dyDescent="0.2">
      <c r="D524" s="75"/>
      <c r="E524" s="76"/>
      <c r="F524" s="76"/>
      <c r="G524" s="76"/>
      <c r="H524" s="76"/>
      <c r="I524" s="147"/>
      <c r="J524" s="148"/>
      <c r="K524" s="147"/>
      <c r="L524" s="148"/>
      <c r="M524" s="39"/>
      <c r="N524" s="39"/>
      <c r="O524" s="39"/>
    </row>
    <row r="525" spans="4:15" ht="15" x14ac:dyDescent="0.2">
      <c r="D525" s="75"/>
      <c r="E525" s="76"/>
      <c r="F525" s="76"/>
      <c r="G525" s="76"/>
      <c r="H525" s="76"/>
      <c r="I525" s="147"/>
      <c r="J525" s="148"/>
      <c r="K525" s="147"/>
      <c r="L525" s="148"/>
      <c r="M525" s="39"/>
      <c r="N525" s="39"/>
      <c r="O525" s="39"/>
    </row>
    <row r="526" spans="4:15" ht="15" x14ac:dyDescent="0.2">
      <c r="D526" s="75"/>
      <c r="E526" s="76"/>
      <c r="F526" s="76"/>
      <c r="G526" s="76"/>
      <c r="H526" s="76"/>
      <c r="I526" s="147"/>
      <c r="J526" s="148"/>
      <c r="K526" s="147"/>
      <c r="L526" s="148"/>
      <c r="M526" s="39"/>
      <c r="N526" s="39"/>
      <c r="O526" s="39"/>
    </row>
    <row r="527" spans="4:15" ht="15" x14ac:dyDescent="0.2">
      <c r="D527" s="75"/>
      <c r="E527" s="76"/>
      <c r="F527" s="76"/>
      <c r="G527" s="76"/>
      <c r="H527" s="76"/>
      <c r="I527" s="147"/>
      <c r="J527" s="148"/>
      <c r="K527" s="147"/>
      <c r="L527" s="148"/>
      <c r="M527" s="39"/>
      <c r="N527" s="39"/>
      <c r="O527" s="39"/>
    </row>
    <row r="528" spans="4:15" ht="15" x14ac:dyDescent="0.2">
      <c r="D528" s="75"/>
      <c r="E528" s="76"/>
      <c r="F528" s="76"/>
      <c r="G528" s="76"/>
      <c r="H528" s="76"/>
      <c r="I528" s="147"/>
      <c r="J528" s="148"/>
      <c r="K528" s="147"/>
      <c r="L528" s="148"/>
      <c r="M528" s="39"/>
      <c r="N528" s="39"/>
      <c r="O528" s="39"/>
    </row>
    <row r="529" spans="4:15" ht="15" x14ac:dyDescent="0.2">
      <c r="D529" s="75"/>
      <c r="E529" s="76"/>
      <c r="F529" s="76"/>
      <c r="G529" s="76"/>
      <c r="H529" s="76"/>
      <c r="I529" s="147"/>
      <c r="J529" s="148"/>
      <c r="K529" s="147"/>
      <c r="L529" s="148"/>
      <c r="M529" s="39"/>
      <c r="N529" s="39"/>
      <c r="O529" s="39"/>
    </row>
    <row r="530" spans="4:15" ht="15" x14ac:dyDescent="0.2">
      <c r="D530" s="75"/>
      <c r="E530" s="76"/>
      <c r="F530" s="76"/>
      <c r="G530" s="76"/>
      <c r="H530" s="76"/>
      <c r="I530" s="147"/>
      <c r="J530" s="148"/>
      <c r="K530" s="147"/>
      <c r="L530" s="148"/>
      <c r="M530" s="39"/>
      <c r="N530" s="39"/>
      <c r="O530" s="39"/>
    </row>
    <row r="531" spans="4:15" ht="15" x14ac:dyDescent="0.2">
      <c r="D531" s="75"/>
      <c r="E531" s="76"/>
      <c r="F531" s="76"/>
      <c r="G531" s="76"/>
      <c r="H531" s="76"/>
      <c r="I531" s="147"/>
      <c r="J531" s="148"/>
      <c r="K531" s="147"/>
      <c r="L531" s="148"/>
      <c r="M531" s="39"/>
      <c r="N531" s="39"/>
      <c r="O531" s="39"/>
    </row>
    <row r="532" spans="4:15" ht="15" x14ac:dyDescent="0.2">
      <c r="D532" s="75"/>
      <c r="E532" s="76"/>
      <c r="F532" s="76"/>
      <c r="G532" s="76"/>
      <c r="H532" s="76"/>
      <c r="I532" s="147"/>
      <c r="J532" s="148"/>
      <c r="K532" s="147"/>
      <c r="L532" s="148"/>
      <c r="M532" s="39"/>
      <c r="N532" s="39"/>
      <c r="O532" s="39"/>
    </row>
    <row r="533" spans="4:15" ht="15" x14ac:dyDescent="0.2">
      <c r="D533" s="75"/>
      <c r="E533" s="76"/>
      <c r="F533" s="76"/>
      <c r="G533" s="76"/>
      <c r="H533" s="76"/>
      <c r="I533" s="147"/>
      <c r="J533" s="148"/>
      <c r="K533" s="147"/>
      <c r="L533" s="148"/>
      <c r="M533" s="39"/>
      <c r="N533" s="39"/>
      <c r="O533" s="39"/>
    </row>
    <row r="534" spans="4:15" ht="15" x14ac:dyDescent="0.2">
      <c r="D534" s="75"/>
      <c r="E534" s="76"/>
      <c r="F534" s="76"/>
      <c r="G534" s="76"/>
      <c r="H534" s="76"/>
      <c r="I534" s="147"/>
      <c r="J534" s="148"/>
      <c r="K534" s="147"/>
      <c r="L534" s="148"/>
      <c r="M534" s="39"/>
      <c r="N534" s="39"/>
      <c r="O534" s="39"/>
    </row>
    <row r="535" spans="4:15" ht="15" x14ac:dyDescent="0.2">
      <c r="D535" s="75"/>
      <c r="E535" s="76"/>
      <c r="F535" s="76"/>
      <c r="G535" s="76"/>
      <c r="H535" s="76"/>
      <c r="I535" s="147"/>
      <c r="J535" s="148"/>
      <c r="K535" s="147"/>
      <c r="L535" s="148"/>
      <c r="M535" s="39"/>
      <c r="N535" s="39"/>
      <c r="O535" s="39"/>
    </row>
    <row r="536" spans="4:15" ht="15" x14ac:dyDescent="0.2">
      <c r="D536" s="75"/>
      <c r="E536" s="76"/>
      <c r="F536" s="76"/>
      <c r="G536" s="76"/>
      <c r="H536" s="76"/>
      <c r="I536" s="147"/>
      <c r="J536" s="148"/>
      <c r="K536" s="147"/>
      <c r="L536" s="148"/>
      <c r="M536" s="39"/>
      <c r="N536" s="39"/>
      <c r="O536" s="39"/>
    </row>
    <row r="537" spans="4:15" ht="15" x14ac:dyDescent="0.2">
      <c r="D537" s="75"/>
      <c r="E537" s="76"/>
      <c r="F537" s="76"/>
      <c r="G537" s="76"/>
      <c r="H537" s="76"/>
      <c r="I537" s="147"/>
      <c r="J537" s="148"/>
      <c r="K537" s="147"/>
      <c r="L537" s="148"/>
      <c r="M537" s="39"/>
      <c r="N537" s="39"/>
      <c r="O537" s="39"/>
    </row>
    <row r="538" spans="4:15" ht="15" x14ac:dyDescent="0.2">
      <c r="D538" s="75"/>
      <c r="E538" s="76"/>
      <c r="F538" s="76"/>
      <c r="G538" s="76"/>
      <c r="H538" s="76"/>
      <c r="I538" s="147"/>
      <c r="J538" s="148"/>
      <c r="K538" s="147"/>
      <c r="L538" s="148"/>
      <c r="M538" s="39"/>
      <c r="N538" s="39"/>
      <c r="O538" s="39"/>
    </row>
    <row r="539" spans="4:15" ht="15" x14ac:dyDescent="0.2">
      <c r="D539" s="75"/>
      <c r="E539" s="76"/>
      <c r="F539" s="76"/>
      <c r="G539" s="76"/>
      <c r="H539" s="76"/>
      <c r="I539" s="147"/>
      <c r="J539" s="148"/>
      <c r="K539" s="147"/>
      <c r="L539" s="148"/>
      <c r="M539" s="39"/>
      <c r="N539" s="39"/>
      <c r="O539" s="39"/>
    </row>
    <row r="540" spans="4:15" ht="15" x14ac:dyDescent="0.2">
      <c r="D540" s="75"/>
      <c r="E540" s="76"/>
      <c r="F540" s="76"/>
      <c r="G540" s="76"/>
      <c r="H540" s="76"/>
      <c r="I540" s="147"/>
      <c r="J540" s="148"/>
      <c r="K540" s="147"/>
      <c r="L540" s="148"/>
      <c r="M540" s="39"/>
      <c r="N540" s="39"/>
      <c r="O540" s="39"/>
    </row>
    <row r="541" spans="4:15" ht="15" x14ac:dyDescent="0.2">
      <c r="D541" s="75"/>
      <c r="E541" s="76"/>
      <c r="F541" s="76"/>
      <c r="G541" s="76"/>
      <c r="H541" s="76"/>
      <c r="I541" s="147"/>
      <c r="J541" s="148"/>
      <c r="K541" s="147"/>
      <c r="L541" s="148"/>
      <c r="M541" s="39"/>
      <c r="N541" s="39"/>
      <c r="O541" s="39"/>
    </row>
    <row r="542" spans="4:15" ht="15" x14ac:dyDescent="0.2">
      <c r="D542" s="75"/>
      <c r="E542" s="76"/>
      <c r="F542" s="76"/>
      <c r="G542" s="76"/>
      <c r="H542" s="76"/>
      <c r="I542" s="147"/>
      <c r="J542" s="148"/>
      <c r="K542" s="147"/>
      <c r="L542" s="148"/>
      <c r="M542" s="39"/>
      <c r="N542" s="39"/>
      <c r="O542" s="39"/>
    </row>
    <row r="543" spans="4:15" ht="15" x14ac:dyDescent="0.2">
      <c r="D543" s="75"/>
      <c r="E543" s="76"/>
      <c r="F543" s="76"/>
      <c r="G543" s="76"/>
      <c r="H543" s="76"/>
      <c r="I543" s="147"/>
      <c r="J543" s="148"/>
      <c r="K543" s="147"/>
      <c r="L543" s="148"/>
      <c r="M543" s="39"/>
      <c r="N543" s="39"/>
      <c r="O543" s="39"/>
    </row>
    <row r="544" spans="4:15" ht="15" x14ac:dyDescent="0.2">
      <c r="D544" s="75"/>
      <c r="E544" s="76"/>
      <c r="F544" s="76"/>
      <c r="G544" s="76"/>
      <c r="H544" s="76"/>
      <c r="I544" s="147"/>
      <c r="J544" s="148"/>
      <c r="K544" s="147"/>
      <c r="L544" s="148"/>
      <c r="M544" s="39"/>
      <c r="N544" s="39"/>
      <c r="O544" s="39"/>
    </row>
    <row r="545" spans="4:15" ht="15" x14ac:dyDescent="0.2">
      <c r="D545" s="75"/>
      <c r="E545" s="76"/>
      <c r="F545" s="76"/>
      <c r="G545" s="76"/>
      <c r="H545" s="76"/>
      <c r="I545" s="147"/>
      <c r="J545" s="148"/>
      <c r="K545" s="147"/>
      <c r="L545" s="148"/>
      <c r="M545" s="39"/>
      <c r="N545" s="39"/>
      <c r="O545" s="39"/>
    </row>
    <row r="546" spans="4:15" ht="15" x14ac:dyDescent="0.2">
      <c r="D546" s="75"/>
      <c r="E546" s="76"/>
      <c r="F546" s="76"/>
      <c r="G546" s="76"/>
      <c r="H546" s="76"/>
      <c r="I546" s="147"/>
      <c r="J546" s="148"/>
      <c r="K546" s="147"/>
      <c r="L546" s="148"/>
      <c r="M546" s="39"/>
      <c r="N546" s="39"/>
      <c r="O546" s="39"/>
    </row>
    <row r="547" spans="4:15" ht="15" x14ac:dyDescent="0.2">
      <c r="D547" s="75"/>
      <c r="E547" s="76"/>
      <c r="F547" s="76"/>
      <c r="G547" s="76"/>
      <c r="H547" s="76"/>
      <c r="I547" s="147"/>
      <c r="J547" s="148"/>
      <c r="K547" s="147"/>
      <c r="L547" s="148"/>
      <c r="M547" s="39"/>
      <c r="N547" s="39"/>
      <c r="O547" s="39"/>
    </row>
    <row r="548" spans="4:15" ht="15" x14ac:dyDescent="0.2">
      <c r="D548" s="75"/>
      <c r="E548" s="76"/>
      <c r="F548" s="76"/>
      <c r="G548" s="76"/>
      <c r="H548" s="76"/>
      <c r="I548" s="147"/>
      <c r="J548" s="148"/>
      <c r="K548" s="147"/>
      <c r="L548" s="148"/>
      <c r="M548" s="39"/>
      <c r="N548" s="39"/>
      <c r="O548" s="39"/>
    </row>
    <row r="549" spans="4:15" ht="15" x14ac:dyDescent="0.2">
      <c r="D549" s="75"/>
      <c r="E549" s="76"/>
      <c r="F549" s="76"/>
      <c r="G549" s="76"/>
      <c r="H549" s="76"/>
      <c r="I549" s="147"/>
      <c r="J549" s="148"/>
      <c r="K549" s="147"/>
      <c r="L549" s="148"/>
      <c r="M549" s="39"/>
      <c r="N549" s="39"/>
      <c r="O549" s="39"/>
    </row>
    <row r="550" spans="4:15" ht="15" x14ac:dyDescent="0.2">
      <c r="D550" s="75"/>
      <c r="E550" s="76"/>
      <c r="F550" s="76"/>
      <c r="G550" s="76"/>
      <c r="H550" s="76"/>
      <c r="I550" s="147"/>
      <c r="J550" s="148"/>
      <c r="K550" s="147"/>
      <c r="L550" s="148"/>
      <c r="M550" s="39"/>
      <c r="N550" s="39"/>
      <c r="O550" s="39"/>
    </row>
    <row r="551" spans="4:15" ht="15" x14ac:dyDescent="0.2">
      <c r="D551" s="75"/>
      <c r="E551" s="76"/>
      <c r="F551" s="76"/>
      <c r="G551" s="76"/>
      <c r="H551" s="76"/>
      <c r="I551" s="147"/>
      <c r="J551" s="148"/>
      <c r="K551" s="147"/>
      <c r="L551" s="148"/>
      <c r="M551" s="39"/>
      <c r="N551" s="39"/>
      <c r="O551" s="39"/>
    </row>
    <row r="552" spans="4:15" ht="15" x14ac:dyDescent="0.2">
      <c r="D552" s="75"/>
      <c r="E552" s="76"/>
      <c r="F552" s="76"/>
      <c r="G552" s="76"/>
      <c r="H552" s="76"/>
      <c r="I552" s="147"/>
      <c r="J552" s="148"/>
      <c r="K552" s="147"/>
      <c r="L552" s="148"/>
      <c r="M552" s="39"/>
      <c r="N552" s="39"/>
      <c r="O552" s="39"/>
    </row>
    <row r="553" spans="4:15" ht="15" x14ac:dyDescent="0.2">
      <c r="D553" s="75"/>
      <c r="E553" s="76"/>
      <c r="F553" s="76"/>
      <c r="G553" s="76"/>
      <c r="H553" s="76"/>
      <c r="I553" s="147"/>
      <c r="J553" s="148"/>
      <c r="K553" s="147"/>
      <c r="L553" s="148"/>
      <c r="M553" s="39"/>
      <c r="N553" s="39"/>
      <c r="O553" s="39"/>
    </row>
    <row r="554" spans="4:15" ht="15" x14ac:dyDescent="0.2">
      <c r="D554" s="75"/>
      <c r="E554" s="76"/>
      <c r="F554" s="76"/>
      <c r="G554" s="76"/>
      <c r="H554" s="76"/>
      <c r="I554" s="147"/>
      <c r="J554" s="148"/>
      <c r="K554" s="147"/>
      <c r="L554" s="148"/>
      <c r="M554" s="39"/>
      <c r="N554" s="39"/>
      <c r="O554" s="39"/>
    </row>
    <row r="555" spans="4:15" ht="15" x14ac:dyDescent="0.2">
      <c r="D555" s="75"/>
      <c r="E555" s="76"/>
      <c r="F555" s="76"/>
      <c r="G555" s="76"/>
      <c r="H555" s="76"/>
      <c r="I555" s="147"/>
      <c r="J555" s="148"/>
      <c r="K555" s="147"/>
      <c r="L555" s="148"/>
      <c r="M555" s="39"/>
      <c r="N555" s="39"/>
      <c r="O555" s="39"/>
    </row>
    <row r="556" spans="4:15" ht="15" x14ac:dyDescent="0.2">
      <c r="D556" s="75"/>
      <c r="E556" s="76"/>
      <c r="F556" s="76"/>
      <c r="G556" s="76"/>
      <c r="H556" s="76"/>
      <c r="I556" s="147"/>
      <c r="J556" s="148"/>
      <c r="K556" s="147"/>
      <c r="L556" s="148"/>
      <c r="M556" s="39"/>
      <c r="N556" s="39"/>
      <c r="O556" s="39"/>
    </row>
    <row r="557" spans="4:15" ht="15" x14ac:dyDescent="0.2">
      <c r="D557" s="75"/>
      <c r="E557" s="76"/>
      <c r="F557" s="76"/>
      <c r="G557" s="76"/>
      <c r="H557" s="76"/>
      <c r="I557" s="147"/>
      <c r="J557" s="148"/>
      <c r="K557" s="147"/>
      <c r="L557" s="148"/>
      <c r="M557" s="39"/>
      <c r="N557" s="39"/>
      <c r="O557" s="39"/>
    </row>
    <row r="558" spans="4:15" ht="15" x14ac:dyDescent="0.2">
      <c r="D558" s="75"/>
      <c r="E558" s="76"/>
      <c r="F558" s="76"/>
      <c r="G558" s="76"/>
      <c r="H558" s="76"/>
      <c r="I558" s="147"/>
      <c r="J558" s="148"/>
      <c r="K558" s="147"/>
      <c r="L558" s="148"/>
      <c r="M558" s="39"/>
      <c r="N558" s="39"/>
      <c r="O558" s="39"/>
    </row>
    <row r="559" spans="4:15" ht="15" x14ac:dyDescent="0.2">
      <c r="D559" s="75"/>
      <c r="E559" s="76"/>
      <c r="F559" s="76"/>
      <c r="G559" s="76"/>
      <c r="H559" s="76"/>
      <c r="I559" s="147"/>
      <c r="J559" s="148"/>
      <c r="K559" s="147"/>
      <c r="L559" s="148"/>
      <c r="M559" s="39"/>
      <c r="N559" s="39"/>
      <c r="O559" s="39"/>
    </row>
    <row r="560" spans="4:15" ht="15" x14ac:dyDescent="0.2">
      <c r="D560" s="75"/>
      <c r="E560" s="76"/>
      <c r="F560" s="76"/>
      <c r="G560" s="76"/>
      <c r="H560" s="76"/>
      <c r="I560" s="147"/>
      <c r="J560" s="148"/>
      <c r="K560" s="147"/>
      <c r="L560" s="148"/>
      <c r="M560" s="39"/>
      <c r="N560" s="39"/>
      <c r="O560" s="39"/>
    </row>
    <row r="561" spans="4:15" ht="15" x14ac:dyDescent="0.2">
      <c r="D561" s="75"/>
      <c r="E561" s="76"/>
      <c r="F561" s="76"/>
      <c r="G561" s="76"/>
      <c r="H561" s="76"/>
      <c r="I561" s="147"/>
      <c r="J561" s="148"/>
      <c r="K561" s="147"/>
      <c r="L561" s="148"/>
      <c r="M561" s="39"/>
      <c r="N561" s="39"/>
      <c r="O561" s="39"/>
    </row>
    <row r="562" spans="4:15" ht="15" x14ac:dyDescent="0.2">
      <c r="D562" s="75"/>
      <c r="E562" s="76"/>
      <c r="F562" s="76"/>
      <c r="G562" s="76"/>
      <c r="H562" s="76"/>
      <c r="I562" s="147"/>
      <c r="J562" s="148"/>
      <c r="K562" s="147"/>
      <c r="L562" s="148"/>
      <c r="M562" s="39"/>
      <c r="N562" s="39"/>
      <c r="O562" s="39"/>
    </row>
    <row r="563" spans="4:15" ht="15" x14ac:dyDescent="0.2">
      <c r="D563" s="75"/>
      <c r="E563" s="76"/>
      <c r="F563" s="76"/>
      <c r="G563" s="76"/>
      <c r="H563" s="76"/>
      <c r="I563" s="147"/>
      <c r="J563" s="148"/>
      <c r="K563" s="147"/>
      <c r="L563" s="148"/>
      <c r="M563" s="39"/>
      <c r="N563" s="39"/>
      <c r="O563" s="39"/>
    </row>
    <row r="564" spans="4:15" ht="15" x14ac:dyDescent="0.2">
      <c r="D564" s="75"/>
      <c r="E564" s="76"/>
      <c r="F564" s="76"/>
      <c r="G564" s="76"/>
      <c r="H564" s="76"/>
      <c r="I564" s="147"/>
      <c r="J564" s="148"/>
      <c r="K564" s="147"/>
      <c r="L564" s="148"/>
      <c r="M564" s="39"/>
      <c r="N564" s="39"/>
      <c r="O564" s="39"/>
    </row>
    <row r="565" spans="4:15" ht="15" x14ac:dyDescent="0.2">
      <c r="D565" s="75"/>
      <c r="E565" s="76"/>
      <c r="F565" s="76"/>
      <c r="G565" s="76"/>
      <c r="H565" s="76"/>
      <c r="I565" s="147"/>
      <c r="J565" s="148"/>
      <c r="K565" s="147"/>
      <c r="L565" s="148"/>
      <c r="M565" s="39"/>
      <c r="N565" s="39"/>
      <c r="O565" s="39"/>
    </row>
    <row r="566" spans="4:15" ht="15" x14ac:dyDescent="0.2">
      <c r="D566" s="75"/>
      <c r="E566" s="76"/>
      <c r="F566" s="76"/>
      <c r="G566" s="76"/>
      <c r="H566" s="76"/>
      <c r="I566" s="147"/>
      <c r="J566" s="148"/>
      <c r="K566" s="147"/>
      <c r="L566" s="148"/>
      <c r="M566" s="39"/>
      <c r="N566" s="39"/>
      <c r="O566" s="39"/>
    </row>
    <row r="567" spans="4:15" ht="15" x14ac:dyDescent="0.2">
      <c r="D567" s="75"/>
      <c r="E567" s="76"/>
      <c r="F567" s="76"/>
      <c r="G567" s="76"/>
      <c r="H567" s="76"/>
      <c r="I567" s="147"/>
      <c r="J567" s="148"/>
      <c r="K567" s="147"/>
      <c r="L567" s="148"/>
      <c r="M567" s="39"/>
      <c r="N567" s="39"/>
      <c r="O567" s="39"/>
    </row>
    <row r="568" spans="4:15" ht="15" x14ac:dyDescent="0.2">
      <c r="D568" s="75"/>
      <c r="E568" s="76"/>
      <c r="F568" s="76"/>
      <c r="G568" s="76"/>
      <c r="H568" s="76"/>
      <c r="I568" s="147"/>
      <c r="J568" s="148"/>
      <c r="K568" s="147"/>
      <c r="L568" s="148"/>
      <c r="M568" s="39"/>
      <c r="N568" s="39"/>
      <c r="O568" s="39"/>
    </row>
    <row r="569" spans="4:15" ht="15" x14ac:dyDescent="0.2">
      <c r="D569" s="75"/>
      <c r="E569" s="76"/>
      <c r="F569" s="76"/>
      <c r="G569" s="76"/>
      <c r="H569" s="76"/>
      <c r="I569" s="147"/>
      <c r="J569" s="148"/>
      <c r="K569" s="147"/>
      <c r="L569" s="148"/>
      <c r="M569" s="39"/>
      <c r="N569" s="39"/>
      <c r="O569" s="39"/>
    </row>
    <row r="570" spans="4:15" ht="15" x14ac:dyDescent="0.2">
      <c r="D570" s="75"/>
      <c r="E570" s="76"/>
      <c r="F570" s="76"/>
      <c r="G570" s="76"/>
      <c r="H570" s="76"/>
      <c r="I570" s="147"/>
      <c r="J570" s="148"/>
      <c r="K570" s="147"/>
      <c r="L570" s="148"/>
      <c r="M570" s="39"/>
      <c r="N570" s="39"/>
      <c r="O570" s="39"/>
    </row>
    <row r="571" spans="4:15" ht="15" x14ac:dyDescent="0.2">
      <c r="D571" s="75"/>
      <c r="E571" s="76"/>
      <c r="F571" s="76"/>
      <c r="G571" s="76"/>
      <c r="H571" s="76"/>
      <c r="I571" s="147"/>
      <c r="J571" s="148"/>
      <c r="K571" s="147"/>
      <c r="L571" s="148"/>
      <c r="M571" s="39"/>
      <c r="N571" s="39"/>
      <c r="O571" s="39"/>
    </row>
    <row r="572" spans="4:15" ht="15" x14ac:dyDescent="0.2">
      <c r="D572" s="75"/>
      <c r="E572" s="76"/>
      <c r="F572" s="76"/>
      <c r="G572" s="76"/>
      <c r="H572" s="76"/>
      <c r="I572" s="147"/>
      <c r="J572" s="148"/>
      <c r="K572" s="147"/>
      <c r="L572" s="148"/>
      <c r="M572" s="39"/>
      <c r="N572" s="39"/>
      <c r="O572" s="39"/>
    </row>
    <row r="573" spans="4:15" ht="15" x14ac:dyDescent="0.2">
      <c r="D573" s="75"/>
      <c r="E573" s="76"/>
      <c r="F573" s="76"/>
      <c r="G573" s="76"/>
      <c r="H573" s="76"/>
      <c r="I573" s="147"/>
      <c r="J573" s="148"/>
      <c r="K573" s="147"/>
      <c r="L573" s="148"/>
      <c r="M573" s="39"/>
      <c r="N573" s="39"/>
      <c r="O573" s="39"/>
    </row>
    <row r="574" spans="4:15" ht="15" x14ac:dyDescent="0.2">
      <c r="D574" s="75"/>
      <c r="E574" s="76"/>
      <c r="F574" s="76"/>
      <c r="G574" s="76"/>
      <c r="H574" s="76"/>
      <c r="I574" s="147"/>
      <c r="J574" s="148"/>
      <c r="K574" s="147"/>
      <c r="L574" s="148"/>
      <c r="M574" s="39"/>
      <c r="N574" s="39"/>
      <c r="O574" s="39"/>
    </row>
    <row r="575" spans="4:15" ht="15" x14ac:dyDescent="0.2">
      <c r="D575" s="75"/>
      <c r="E575" s="76"/>
      <c r="F575" s="76"/>
      <c r="G575" s="76"/>
      <c r="H575" s="76"/>
      <c r="I575" s="147"/>
      <c r="J575" s="148"/>
      <c r="K575" s="147"/>
      <c r="L575" s="148"/>
      <c r="M575" s="39"/>
      <c r="N575" s="39"/>
      <c r="O575" s="39"/>
    </row>
    <row r="576" spans="4:15" ht="15" x14ac:dyDescent="0.2">
      <c r="D576" s="75"/>
      <c r="E576" s="76"/>
      <c r="F576" s="76"/>
      <c r="G576" s="76"/>
      <c r="H576" s="76"/>
      <c r="I576" s="147"/>
      <c r="J576" s="148"/>
      <c r="K576" s="147"/>
      <c r="L576" s="148"/>
      <c r="M576" s="39"/>
      <c r="N576" s="39"/>
      <c r="O576" s="39"/>
    </row>
    <row r="577" spans="4:15" ht="15" x14ac:dyDescent="0.2">
      <c r="D577" s="75"/>
      <c r="E577" s="76"/>
      <c r="F577" s="76"/>
      <c r="G577" s="76"/>
      <c r="H577" s="76"/>
      <c r="I577" s="147"/>
      <c r="J577" s="148"/>
      <c r="K577" s="147"/>
      <c r="L577" s="148"/>
      <c r="M577" s="39"/>
      <c r="N577" s="39"/>
      <c r="O577" s="39"/>
    </row>
    <row r="578" spans="4:15" ht="15" x14ac:dyDescent="0.2">
      <c r="D578" s="75"/>
      <c r="E578" s="76"/>
      <c r="F578" s="76"/>
      <c r="G578" s="76"/>
      <c r="H578" s="76"/>
      <c r="I578" s="147"/>
      <c r="J578" s="148"/>
      <c r="K578" s="147"/>
      <c r="L578" s="148"/>
      <c r="M578" s="39"/>
      <c r="N578" s="39"/>
      <c r="O578" s="39"/>
    </row>
    <row r="579" spans="4:15" ht="15" x14ac:dyDescent="0.2">
      <c r="D579" s="75"/>
      <c r="E579" s="76"/>
      <c r="F579" s="76"/>
      <c r="G579" s="76"/>
      <c r="H579" s="76"/>
      <c r="I579" s="147"/>
      <c r="J579" s="148"/>
      <c r="K579" s="147"/>
      <c r="L579" s="148"/>
      <c r="M579" s="39"/>
      <c r="N579" s="39"/>
      <c r="O579" s="39"/>
    </row>
    <row r="580" spans="4:15" ht="15" x14ac:dyDescent="0.2">
      <c r="D580" s="75"/>
      <c r="E580" s="76"/>
      <c r="F580" s="76"/>
      <c r="G580" s="76"/>
      <c r="H580" s="76"/>
      <c r="I580" s="147"/>
      <c r="J580" s="148"/>
      <c r="K580" s="147"/>
      <c r="L580" s="148"/>
      <c r="M580" s="39"/>
      <c r="N580" s="39"/>
      <c r="O580" s="39"/>
    </row>
    <row r="581" spans="4:15" ht="15" x14ac:dyDescent="0.2">
      <c r="D581" s="75"/>
      <c r="E581" s="76"/>
      <c r="F581" s="76"/>
      <c r="G581" s="76"/>
      <c r="H581" s="76"/>
      <c r="I581" s="147"/>
      <c r="J581" s="148"/>
      <c r="K581" s="147"/>
      <c r="L581" s="148"/>
      <c r="M581" s="39"/>
      <c r="N581" s="39"/>
      <c r="O581" s="39"/>
    </row>
    <row r="582" spans="4:15" ht="15" x14ac:dyDescent="0.2">
      <c r="D582" s="75"/>
      <c r="E582" s="76"/>
      <c r="F582" s="76"/>
      <c r="G582" s="76"/>
      <c r="H582" s="76"/>
      <c r="I582" s="147"/>
      <c r="J582" s="148"/>
      <c r="K582" s="147"/>
      <c r="L582" s="148"/>
      <c r="M582" s="39"/>
      <c r="N582" s="39"/>
      <c r="O582" s="39"/>
    </row>
    <row r="583" spans="4:15" ht="15" x14ac:dyDescent="0.2">
      <c r="D583" s="75"/>
      <c r="E583" s="76"/>
      <c r="F583" s="76"/>
      <c r="G583" s="76"/>
      <c r="H583" s="76"/>
      <c r="I583" s="147"/>
      <c r="J583" s="148"/>
      <c r="K583" s="147"/>
      <c r="L583" s="148"/>
      <c r="M583" s="39"/>
      <c r="N583" s="39"/>
      <c r="O583" s="39"/>
    </row>
    <row r="584" spans="4:15" ht="15" x14ac:dyDescent="0.2">
      <c r="D584" s="75"/>
      <c r="E584" s="76"/>
      <c r="F584" s="76"/>
      <c r="G584" s="76"/>
      <c r="H584" s="76"/>
      <c r="I584" s="147"/>
      <c r="J584" s="148"/>
      <c r="K584" s="147"/>
      <c r="L584" s="148"/>
      <c r="M584" s="39"/>
      <c r="N584" s="39"/>
      <c r="O584" s="39"/>
    </row>
    <row r="585" spans="4:15" ht="15" x14ac:dyDescent="0.2">
      <c r="D585" s="75"/>
      <c r="E585" s="76"/>
      <c r="F585" s="76"/>
      <c r="G585" s="76"/>
      <c r="H585" s="76"/>
      <c r="I585" s="147"/>
      <c r="J585" s="148"/>
      <c r="K585" s="147"/>
      <c r="L585" s="148"/>
      <c r="M585" s="39"/>
      <c r="N585" s="39"/>
      <c r="O585" s="39"/>
    </row>
    <row r="586" spans="4:15" ht="15" x14ac:dyDescent="0.2">
      <c r="D586" s="75"/>
      <c r="E586" s="76"/>
      <c r="F586" s="76"/>
      <c r="G586" s="76"/>
      <c r="H586" s="76"/>
      <c r="I586" s="147"/>
      <c r="J586" s="148"/>
      <c r="K586" s="147"/>
      <c r="L586" s="148"/>
      <c r="M586" s="39"/>
      <c r="N586" s="39"/>
      <c r="O586" s="39"/>
    </row>
    <row r="587" spans="4:15" ht="15" x14ac:dyDescent="0.2">
      <c r="D587" s="75"/>
      <c r="E587" s="76"/>
      <c r="F587" s="76"/>
      <c r="G587" s="76"/>
      <c r="H587" s="76"/>
      <c r="I587" s="147"/>
      <c r="J587" s="148"/>
      <c r="K587" s="147"/>
      <c r="L587" s="148"/>
      <c r="M587" s="39"/>
      <c r="N587" s="39"/>
      <c r="O587" s="39"/>
    </row>
    <row r="588" spans="4:15" ht="15" x14ac:dyDescent="0.2">
      <c r="D588" s="75"/>
      <c r="E588" s="76"/>
      <c r="F588" s="76"/>
      <c r="G588" s="76"/>
      <c r="H588" s="76"/>
      <c r="I588" s="147"/>
      <c r="J588" s="148"/>
      <c r="K588" s="147"/>
      <c r="L588" s="148"/>
      <c r="M588" s="39"/>
      <c r="N588" s="39"/>
      <c r="O588" s="39"/>
    </row>
    <row r="589" spans="4:15" ht="15" x14ac:dyDescent="0.2">
      <c r="D589" s="75"/>
      <c r="E589" s="76"/>
      <c r="F589" s="76"/>
      <c r="G589" s="76"/>
      <c r="H589" s="76"/>
      <c r="I589" s="147"/>
      <c r="J589" s="148"/>
      <c r="K589" s="147"/>
      <c r="L589" s="148"/>
      <c r="M589" s="39"/>
      <c r="N589" s="39"/>
      <c r="O589" s="39"/>
    </row>
    <row r="590" spans="4:15" ht="15" x14ac:dyDescent="0.2">
      <c r="D590" s="75"/>
      <c r="E590" s="76"/>
      <c r="F590" s="76"/>
      <c r="G590" s="76"/>
      <c r="H590" s="76"/>
      <c r="I590" s="147"/>
      <c r="J590" s="148"/>
      <c r="K590" s="147"/>
      <c r="L590" s="148"/>
      <c r="M590" s="39"/>
      <c r="N590" s="39"/>
      <c r="O590" s="39"/>
    </row>
    <row r="591" spans="4:15" ht="15" x14ac:dyDescent="0.2">
      <c r="D591" s="75"/>
      <c r="E591" s="76"/>
      <c r="F591" s="76"/>
      <c r="G591" s="76"/>
      <c r="H591" s="76"/>
      <c r="I591" s="147"/>
      <c r="J591" s="148"/>
      <c r="K591" s="147"/>
      <c r="L591" s="148"/>
      <c r="M591" s="39"/>
      <c r="N591" s="39"/>
      <c r="O591" s="39"/>
    </row>
    <row r="592" spans="4:15" ht="15" x14ac:dyDescent="0.2">
      <c r="D592" s="75"/>
      <c r="E592" s="76"/>
      <c r="F592" s="76"/>
      <c r="G592" s="76"/>
      <c r="H592" s="76"/>
      <c r="I592" s="147"/>
      <c r="J592" s="148"/>
      <c r="K592" s="147"/>
      <c r="L592" s="148"/>
      <c r="M592" s="39"/>
      <c r="N592" s="39"/>
      <c r="O592" s="39"/>
    </row>
    <row r="593" spans="4:15" ht="15" x14ac:dyDescent="0.2">
      <c r="D593" s="75"/>
      <c r="E593" s="76"/>
      <c r="F593" s="76"/>
      <c r="G593" s="76"/>
      <c r="H593" s="76"/>
      <c r="I593" s="147"/>
      <c r="J593" s="148"/>
      <c r="K593" s="147"/>
      <c r="L593" s="148"/>
      <c r="M593" s="39"/>
      <c r="N593" s="39"/>
      <c r="O593" s="39"/>
    </row>
    <row r="594" spans="4:15" ht="15" x14ac:dyDescent="0.2">
      <c r="D594" s="75"/>
      <c r="E594" s="76"/>
      <c r="F594" s="76"/>
      <c r="G594" s="76"/>
      <c r="H594" s="76"/>
      <c r="I594" s="147"/>
      <c r="J594" s="148"/>
      <c r="K594" s="147"/>
      <c r="L594" s="148"/>
      <c r="M594" s="39"/>
      <c r="N594" s="39"/>
      <c r="O594" s="39"/>
    </row>
    <row r="595" spans="4:15" ht="15" x14ac:dyDescent="0.2">
      <c r="D595" s="75"/>
      <c r="E595" s="76"/>
      <c r="F595" s="76"/>
      <c r="G595" s="76"/>
      <c r="H595" s="76"/>
      <c r="I595" s="147"/>
      <c r="J595" s="148"/>
      <c r="K595" s="147"/>
      <c r="L595" s="148"/>
      <c r="M595" s="39"/>
      <c r="N595" s="39"/>
      <c r="O595" s="39"/>
    </row>
    <row r="596" spans="4:15" ht="15" x14ac:dyDescent="0.2">
      <c r="D596" s="75"/>
      <c r="E596" s="76"/>
      <c r="F596" s="76"/>
      <c r="G596" s="76"/>
      <c r="H596" s="76"/>
      <c r="I596" s="147"/>
      <c r="J596" s="148"/>
      <c r="K596" s="147"/>
      <c r="L596" s="148"/>
      <c r="M596" s="39"/>
      <c r="N596" s="39"/>
      <c r="O596" s="39"/>
    </row>
    <row r="597" spans="4:15" ht="15" x14ac:dyDescent="0.2">
      <c r="D597" s="75"/>
      <c r="E597" s="76"/>
      <c r="F597" s="76"/>
      <c r="G597" s="76"/>
      <c r="H597" s="76"/>
      <c r="I597" s="147"/>
      <c r="J597" s="148"/>
      <c r="K597" s="147"/>
      <c r="L597" s="148"/>
      <c r="M597" s="39"/>
      <c r="N597" s="39"/>
      <c r="O597" s="39"/>
    </row>
    <row r="598" spans="4:15" ht="15" x14ac:dyDescent="0.2">
      <c r="D598" s="75"/>
      <c r="E598" s="76"/>
      <c r="F598" s="76"/>
      <c r="G598" s="76"/>
      <c r="H598" s="76"/>
      <c r="I598" s="147"/>
      <c r="J598" s="148"/>
      <c r="K598" s="147"/>
      <c r="L598" s="148"/>
      <c r="M598" s="39"/>
      <c r="N598" s="39"/>
      <c r="O598" s="39"/>
    </row>
    <row r="599" spans="4:15" ht="15" x14ac:dyDescent="0.2">
      <c r="D599" s="75"/>
      <c r="E599" s="76"/>
      <c r="F599" s="76"/>
      <c r="G599" s="76"/>
      <c r="H599" s="76"/>
      <c r="I599" s="147"/>
      <c r="J599" s="148"/>
      <c r="K599" s="147"/>
      <c r="L599" s="148"/>
      <c r="M599" s="39"/>
      <c r="N599" s="39"/>
      <c r="O599" s="39"/>
    </row>
    <row r="600" spans="4:15" ht="15" x14ac:dyDescent="0.2">
      <c r="D600" s="75"/>
      <c r="E600" s="76"/>
      <c r="F600" s="76"/>
      <c r="G600" s="76"/>
      <c r="H600" s="76"/>
      <c r="I600" s="147"/>
      <c r="J600" s="148"/>
      <c r="K600" s="147"/>
      <c r="L600" s="148"/>
      <c r="M600" s="39"/>
      <c r="N600" s="39"/>
      <c r="O600" s="39"/>
    </row>
    <row r="601" spans="4:15" ht="15" x14ac:dyDescent="0.2">
      <c r="D601" s="75"/>
      <c r="E601" s="76"/>
      <c r="F601" s="76"/>
      <c r="G601" s="76"/>
      <c r="H601" s="76"/>
      <c r="I601" s="147"/>
      <c r="J601" s="148"/>
      <c r="K601" s="147"/>
      <c r="L601" s="148"/>
      <c r="M601" s="39"/>
      <c r="N601" s="39"/>
      <c r="O601" s="39"/>
    </row>
    <row r="602" spans="4:15" ht="15" x14ac:dyDescent="0.2">
      <c r="D602" s="75"/>
      <c r="E602" s="76"/>
      <c r="F602" s="76"/>
      <c r="G602" s="76"/>
      <c r="H602" s="76"/>
      <c r="I602" s="147"/>
      <c r="J602" s="148"/>
      <c r="K602" s="147"/>
      <c r="L602" s="148"/>
      <c r="M602" s="39"/>
      <c r="N602" s="39"/>
      <c r="O602" s="39"/>
    </row>
    <row r="603" spans="4:15" ht="15" x14ac:dyDescent="0.2">
      <c r="D603" s="75"/>
      <c r="E603" s="76"/>
      <c r="F603" s="76"/>
      <c r="G603" s="76"/>
      <c r="H603" s="76"/>
      <c r="I603" s="147"/>
      <c r="J603" s="148"/>
      <c r="K603" s="147"/>
      <c r="L603" s="148"/>
      <c r="M603" s="39"/>
      <c r="N603" s="39"/>
      <c r="O603" s="39"/>
    </row>
    <row r="604" spans="4:15" ht="15" x14ac:dyDescent="0.2">
      <c r="D604" s="75"/>
      <c r="E604" s="76"/>
      <c r="F604" s="76"/>
      <c r="G604" s="76"/>
      <c r="H604" s="76"/>
      <c r="I604" s="147"/>
      <c r="J604" s="148"/>
      <c r="K604" s="147"/>
      <c r="L604" s="148"/>
      <c r="M604" s="39"/>
      <c r="N604" s="39"/>
      <c r="O604" s="39"/>
    </row>
    <row r="605" spans="4:15" ht="15" x14ac:dyDescent="0.2">
      <c r="D605" s="75"/>
      <c r="E605" s="76"/>
      <c r="F605" s="76"/>
      <c r="G605" s="76"/>
      <c r="H605" s="76"/>
      <c r="I605" s="147"/>
      <c r="J605" s="148"/>
      <c r="K605" s="147"/>
      <c r="L605" s="148"/>
      <c r="M605" s="39"/>
      <c r="N605" s="39"/>
      <c r="O605" s="39"/>
    </row>
    <row r="606" spans="4:15" ht="15" x14ac:dyDescent="0.2">
      <c r="D606" s="75"/>
      <c r="E606" s="76"/>
      <c r="F606" s="76"/>
      <c r="G606" s="76"/>
      <c r="H606" s="76"/>
      <c r="I606" s="147"/>
      <c r="J606" s="148"/>
      <c r="K606" s="147"/>
      <c r="L606" s="148"/>
      <c r="M606" s="39"/>
      <c r="N606" s="39"/>
      <c r="O606" s="39"/>
    </row>
    <row r="607" spans="4:15" ht="15" x14ac:dyDescent="0.2">
      <c r="D607" s="75"/>
      <c r="E607" s="76"/>
      <c r="F607" s="76"/>
      <c r="G607" s="76"/>
      <c r="H607" s="76"/>
      <c r="I607" s="147"/>
      <c r="J607" s="148"/>
      <c r="K607" s="147"/>
      <c r="L607" s="148"/>
      <c r="M607" s="39"/>
      <c r="N607" s="39"/>
      <c r="O607" s="39"/>
    </row>
    <row r="608" spans="4:15" ht="15" x14ac:dyDescent="0.2">
      <c r="D608" s="75"/>
      <c r="E608" s="76"/>
      <c r="F608" s="76"/>
      <c r="G608" s="76"/>
      <c r="H608" s="76"/>
      <c r="I608" s="147"/>
      <c r="J608" s="148"/>
      <c r="K608" s="147"/>
      <c r="L608" s="148"/>
      <c r="M608" s="39"/>
      <c r="N608" s="39"/>
      <c r="O608" s="39"/>
    </row>
    <row r="609" spans="4:15" ht="15" x14ac:dyDescent="0.2">
      <c r="D609" s="75"/>
      <c r="E609" s="76"/>
      <c r="F609" s="76"/>
      <c r="G609" s="76"/>
      <c r="H609" s="76"/>
      <c r="I609" s="147"/>
      <c r="J609" s="148"/>
      <c r="K609" s="147"/>
      <c r="L609" s="148"/>
      <c r="M609" s="39"/>
      <c r="N609" s="39"/>
      <c r="O609" s="39"/>
    </row>
    <row r="610" spans="4:15" ht="15" x14ac:dyDescent="0.2">
      <c r="D610" s="75"/>
      <c r="E610" s="76"/>
      <c r="F610" s="76"/>
      <c r="G610" s="76"/>
      <c r="H610" s="76"/>
      <c r="I610" s="147"/>
      <c r="J610" s="148"/>
      <c r="K610" s="147"/>
      <c r="L610" s="148"/>
      <c r="M610" s="39"/>
      <c r="N610" s="39"/>
      <c r="O610" s="39"/>
    </row>
    <row r="611" spans="4:15" ht="15" x14ac:dyDescent="0.2">
      <c r="D611" s="75"/>
      <c r="E611" s="76"/>
      <c r="F611" s="76"/>
      <c r="G611" s="76"/>
      <c r="H611" s="76"/>
      <c r="I611" s="147"/>
      <c r="J611" s="148"/>
      <c r="K611" s="147"/>
      <c r="L611" s="148"/>
      <c r="M611" s="39"/>
      <c r="N611" s="39"/>
      <c r="O611" s="39"/>
    </row>
    <row r="612" spans="4:15" ht="15" x14ac:dyDescent="0.2">
      <c r="D612" s="75"/>
      <c r="E612" s="76"/>
      <c r="F612" s="76"/>
      <c r="G612" s="76"/>
      <c r="H612" s="76"/>
      <c r="I612" s="147"/>
      <c r="J612" s="148"/>
      <c r="K612" s="147"/>
      <c r="L612" s="148"/>
      <c r="M612" s="39"/>
      <c r="N612" s="39"/>
      <c r="O612" s="39"/>
    </row>
    <row r="613" spans="4:15" ht="15" x14ac:dyDescent="0.2">
      <c r="D613" s="75"/>
      <c r="E613" s="76"/>
      <c r="F613" s="76"/>
      <c r="G613" s="76"/>
      <c r="H613" s="76"/>
      <c r="I613" s="147"/>
      <c r="J613" s="148"/>
      <c r="K613" s="147"/>
      <c r="L613" s="148"/>
      <c r="M613" s="39"/>
      <c r="N613" s="39"/>
      <c r="O613" s="39"/>
    </row>
    <row r="614" spans="4:15" ht="15" x14ac:dyDescent="0.2">
      <c r="D614" s="75"/>
      <c r="E614" s="76"/>
      <c r="F614" s="76"/>
      <c r="G614" s="76"/>
      <c r="H614" s="76"/>
      <c r="I614" s="147"/>
      <c r="J614" s="148"/>
      <c r="K614" s="147"/>
      <c r="L614" s="148"/>
      <c r="M614" s="39"/>
      <c r="N614" s="39"/>
      <c r="O614" s="39"/>
    </row>
    <row r="615" spans="4:15" ht="15" x14ac:dyDescent="0.2">
      <c r="D615" s="75"/>
      <c r="E615" s="76"/>
      <c r="F615" s="76"/>
      <c r="G615" s="76"/>
      <c r="H615" s="76"/>
      <c r="I615" s="147"/>
      <c r="J615" s="148"/>
      <c r="K615" s="147"/>
      <c r="L615" s="148"/>
      <c r="M615" s="39"/>
      <c r="N615" s="39"/>
      <c r="O615" s="39"/>
    </row>
    <row r="616" spans="4:15" ht="15" x14ac:dyDescent="0.2">
      <c r="D616" s="75"/>
      <c r="E616" s="76"/>
      <c r="F616" s="76"/>
      <c r="G616" s="76"/>
      <c r="H616" s="76"/>
      <c r="I616" s="147"/>
      <c r="J616" s="148"/>
      <c r="K616" s="147"/>
      <c r="L616" s="148"/>
      <c r="M616" s="39"/>
      <c r="N616" s="39"/>
      <c r="O616" s="39"/>
    </row>
    <row r="617" spans="4:15" ht="15" x14ac:dyDescent="0.2">
      <c r="D617" s="75"/>
      <c r="E617" s="76"/>
      <c r="F617" s="76"/>
      <c r="G617" s="76"/>
      <c r="H617" s="76"/>
      <c r="I617" s="147"/>
      <c r="J617" s="148"/>
      <c r="K617" s="147"/>
      <c r="L617" s="148"/>
      <c r="M617" s="39"/>
      <c r="N617" s="39"/>
      <c r="O617" s="39"/>
    </row>
    <row r="618" spans="4:15" ht="15" x14ac:dyDescent="0.2">
      <c r="D618" s="75"/>
      <c r="E618" s="76"/>
      <c r="F618" s="76"/>
      <c r="G618" s="76"/>
      <c r="H618" s="76"/>
      <c r="I618" s="147"/>
      <c r="J618" s="148"/>
      <c r="K618" s="147"/>
      <c r="L618" s="148"/>
      <c r="M618" s="39"/>
      <c r="N618" s="39"/>
      <c r="O618" s="39"/>
    </row>
    <row r="619" spans="4:15" ht="15" x14ac:dyDescent="0.2">
      <c r="D619" s="75"/>
      <c r="E619" s="76"/>
      <c r="F619" s="76"/>
      <c r="G619" s="76"/>
      <c r="H619" s="76"/>
      <c r="I619" s="147"/>
      <c r="J619" s="148"/>
      <c r="K619" s="147"/>
      <c r="L619" s="148"/>
      <c r="M619" s="39"/>
      <c r="N619" s="39"/>
      <c r="O619" s="39"/>
    </row>
    <row r="620" spans="4:15" ht="15" x14ac:dyDescent="0.2">
      <c r="D620" s="75"/>
      <c r="E620" s="76"/>
      <c r="F620" s="76"/>
      <c r="G620" s="76"/>
      <c r="H620" s="76"/>
      <c r="I620" s="147"/>
      <c r="J620" s="148"/>
      <c r="K620" s="147"/>
      <c r="L620" s="148"/>
      <c r="M620" s="39"/>
      <c r="N620" s="39"/>
      <c r="O620" s="39"/>
    </row>
    <row r="621" spans="4:15" ht="15" x14ac:dyDescent="0.2">
      <c r="D621" s="75"/>
      <c r="E621" s="76"/>
      <c r="F621" s="76"/>
      <c r="G621" s="76"/>
      <c r="H621" s="76"/>
      <c r="I621" s="147"/>
      <c r="J621" s="148"/>
      <c r="K621" s="147"/>
      <c r="L621" s="148"/>
      <c r="M621" s="39"/>
      <c r="N621" s="39"/>
      <c r="O621" s="39"/>
    </row>
    <row r="622" spans="4:15" ht="15" x14ac:dyDescent="0.2">
      <c r="D622" s="75"/>
      <c r="E622" s="76"/>
      <c r="F622" s="76"/>
      <c r="G622" s="76"/>
      <c r="H622" s="76"/>
      <c r="I622" s="147"/>
      <c r="J622" s="148"/>
      <c r="K622" s="147"/>
      <c r="L622" s="148"/>
      <c r="M622" s="39"/>
      <c r="N622" s="39"/>
      <c r="O622" s="39"/>
    </row>
    <row r="623" spans="4:15" ht="15" x14ac:dyDescent="0.2">
      <c r="D623" s="75"/>
      <c r="E623" s="76"/>
      <c r="F623" s="76"/>
      <c r="G623" s="76"/>
      <c r="H623" s="76"/>
      <c r="I623" s="147"/>
      <c r="J623" s="148"/>
      <c r="K623" s="147"/>
      <c r="L623" s="148"/>
      <c r="M623" s="39"/>
      <c r="N623" s="39"/>
      <c r="O623" s="39"/>
    </row>
    <row r="624" spans="4:15" ht="15" x14ac:dyDescent="0.2">
      <c r="D624" s="75"/>
      <c r="E624" s="76"/>
      <c r="F624" s="76"/>
      <c r="G624" s="76"/>
      <c r="H624" s="76"/>
      <c r="I624" s="147"/>
      <c r="J624" s="148"/>
      <c r="K624" s="147"/>
      <c r="L624" s="148"/>
      <c r="M624" s="39"/>
      <c r="N624" s="39"/>
      <c r="O624" s="39"/>
    </row>
    <row r="625" spans="4:15" ht="15" x14ac:dyDescent="0.2">
      <c r="D625" s="75"/>
      <c r="E625" s="76"/>
      <c r="F625" s="76"/>
      <c r="G625" s="76"/>
      <c r="H625" s="76"/>
      <c r="I625" s="147"/>
      <c r="J625" s="148"/>
      <c r="K625" s="147"/>
      <c r="L625" s="148"/>
      <c r="M625" s="39"/>
      <c r="N625" s="39"/>
      <c r="O625" s="39"/>
    </row>
    <row r="626" spans="4:15" ht="15" x14ac:dyDescent="0.2">
      <c r="D626" s="75"/>
      <c r="E626" s="76"/>
      <c r="F626" s="76"/>
      <c r="G626" s="76"/>
      <c r="H626" s="76"/>
      <c r="I626" s="147"/>
      <c r="J626" s="148"/>
      <c r="K626" s="147"/>
      <c r="L626" s="148"/>
      <c r="M626" s="39"/>
      <c r="N626" s="39"/>
      <c r="O626" s="39"/>
    </row>
    <row r="627" spans="4:15" ht="15" x14ac:dyDescent="0.2">
      <c r="D627" s="75"/>
      <c r="E627" s="76"/>
      <c r="F627" s="76"/>
      <c r="G627" s="76"/>
      <c r="H627" s="76"/>
      <c r="I627" s="147"/>
      <c r="J627" s="148"/>
      <c r="K627" s="147"/>
      <c r="L627" s="148"/>
      <c r="M627" s="39"/>
      <c r="N627" s="39"/>
      <c r="O627" s="39"/>
    </row>
    <row r="628" spans="4:15" ht="15" x14ac:dyDescent="0.2">
      <c r="D628" s="75"/>
      <c r="E628" s="76"/>
      <c r="F628" s="76"/>
      <c r="G628" s="76"/>
      <c r="H628" s="76"/>
      <c r="I628" s="147"/>
      <c r="J628" s="148"/>
      <c r="K628" s="147"/>
      <c r="L628" s="148"/>
      <c r="M628" s="39"/>
      <c r="N628" s="39"/>
      <c r="O628" s="39"/>
    </row>
    <row r="629" spans="4:15" ht="15" x14ac:dyDescent="0.2">
      <c r="D629" s="75"/>
      <c r="E629" s="76"/>
      <c r="F629" s="76"/>
      <c r="G629" s="76"/>
      <c r="H629" s="76"/>
      <c r="I629" s="147"/>
      <c r="J629" s="148"/>
      <c r="K629" s="147"/>
      <c r="L629" s="148"/>
      <c r="M629" s="39"/>
      <c r="N629" s="39"/>
      <c r="O629" s="39"/>
    </row>
    <row r="630" spans="4:15" ht="15" x14ac:dyDescent="0.2">
      <c r="D630" s="75"/>
      <c r="E630" s="76"/>
      <c r="F630" s="76"/>
      <c r="G630" s="76"/>
      <c r="H630" s="76"/>
      <c r="I630" s="147"/>
      <c r="J630" s="148"/>
      <c r="K630" s="147"/>
      <c r="L630" s="148"/>
      <c r="M630" s="39"/>
      <c r="N630" s="39"/>
      <c r="O630" s="39"/>
    </row>
    <row r="631" spans="4:15" ht="15" x14ac:dyDescent="0.2">
      <c r="D631" s="75"/>
      <c r="E631" s="76"/>
      <c r="F631" s="76"/>
      <c r="G631" s="76"/>
      <c r="H631" s="76"/>
      <c r="I631" s="147"/>
      <c r="J631" s="148"/>
      <c r="K631" s="147"/>
      <c r="L631" s="148"/>
      <c r="M631" s="39"/>
      <c r="N631" s="39"/>
      <c r="O631" s="39"/>
    </row>
    <row r="632" spans="4:15" ht="15" x14ac:dyDescent="0.2">
      <c r="D632" s="75"/>
      <c r="E632" s="76"/>
      <c r="F632" s="76"/>
      <c r="G632" s="76"/>
      <c r="H632" s="76"/>
      <c r="I632" s="147"/>
      <c r="J632" s="148"/>
      <c r="K632" s="147"/>
      <c r="L632" s="148"/>
      <c r="M632" s="39"/>
      <c r="N632" s="39"/>
      <c r="O632" s="39"/>
    </row>
    <row r="633" spans="4:15" ht="15" x14ac:dyDescent="0.2">
      <c r="D633" s="75"/>
      <c r="E633" s="76"/>
      <c r="F633" s="76"/>
      <c r="G633" s="76"/>
      <c r="H633" s="76"/>
      <c r="I633" s="147"/>
      <c r="J633" s="148"/>
      <c r="K633" s="147"/>
      <c r="L633" s="148"/>
      <c r="M633" s="39"/>
      <c r="N633" s="39"/>
      <c r="O633" s="39"/>
    </row>
    <row r="634" spans="4:15" ht="15" x14ac:dyDescent="0.2">
      <c r="D634" s="75"/>
      <c r="E634" s="76"/>
      <c r="F634" s="76"/>
      <c r="G634" s="76"/>
      <c r="H634" s="76"/>
      <c r="I634" s="147"/>
      <c r="J634" s="148"/>
      <c r="K634" s="147"/>
      <c r="L634" s="148"/>
      <c r="M634" s="39"/>
      <c r="N634" s="39"/>
      <c r="O634" s="39"/>
    </row>
    <row r="635" spans="4:15" ht="15" x14ac:dyDescent="0.2">
      <c r="D635" s="75"/>
      <c r="E635" s="76"/>
      <c r="F635" s="76"/>
      <c r="G635" s="76"/>
      <c r="H635" s="76"/>
      <c r="I635" s="147"/>
      <c r="J635" s="148"/>
      <c r="K635" s="147"/>
      <c r="L635" s="148"/>
      <c r="M635" s="39"/>
      <c r="N635" s="39"/>
      <c r="O635" s="39"/>
    </row>
    <row r="636" spans="4:15" ht="15" x14ac:dyDescent="0.2">
      <c r="D636" s="75"/>
      <c r="E636" s="76"/>
      <c r="F636" s="76"/>
      <c r="G636" s="76"/>
      <c r="H636" s="76"/>
      <c r="I636" s="147"/>
      <c r="J636" s="148"/>
      <c r="K636" s="147"/>
      <c r="L636" s="148"/>
      <c r="M636" s="39"/>
      <c r="N636" s="39"/>
      <c r="O636" s="39"/>
    </row>
    <row r="637" spans="4:15" ht="15" x14ac:dyDescent="0.2">
      <c r="D637" s="75"/>
      <c r="E637" s="76"/>
      <c r="F637" s="76"/>
      <c r="G637" s="76"/>
      <c r="H637" s="76"/>
      <c r="I637" s="147"/>
      <c r="J637" s="148"/>
      <c r="K637" s="147"/>
      <c r="L637" s="148"/>
      <c r="M637" s="39"/>
      <c r="N637" s="39"/>
      <c r="O637" s="39"/>
    </row>
    <row r="638" spans="4:15" ht="15" x14ac:dyDescent="0.2">
      <c r="D638" s="75"/>
      <c r="E638" s="76"/>
      <c r="F638" s="76"/>
      <c r="G638" s="76"/>
      <c r="H638" s="76"/>
      <c r="I638" s="147"/>
      <c r="J638" s="148"/>
      <c r="K638" s="147"/>
      <c r="L638" s="148"/>
      <c r="M638" s="39"/>
      <c r="N638" s="39"/>
      <c r="O638" s="39"/>
    </row>
    <row r="639" spans="4:15" ht="15" x14ac:dyDescent="0.2">
      <c r="D639" s="75"/>
      <c r="E639" s="76"/>
      <c r="F639" s="76"/>
      <c r="G639" s="76"/>
      <c r="H639" s="76"/>
      <c r="I639" s="147"/>
      <c r="J639" s="148"/>
      <c r="K639" s="147"/>
      <c r="L639" s="148"/>
      <c r="M639" s="39"/>
      <c r="N639" s="39"/>
      <c r="O639" s="39"/>
    </row>
    <row r="640" spans="4:15" ht="15" x14ac:dyDescent="0.2">
      <c r="D640" s="75"/>
      <c r="E640" s="76"/>
      <c r="F640" s="76"/>
      <c r="G640" s="76"/>
      <c r="H640" s="76"/>
      <c r="I640" s="147"/>
      <c r="J640" s="148"/>
      <c r="K640" s="147"/>
      <c r="L640" s="148"/>
      <c r="M640" s="39"/>
      <c r="N640" s="39"/>
      <c r="O640" s="39"/>
    </row>
    <row r="641" spans="4:15" ht="15" x14ac:dyDescent="0.2">
      <c r="D641" s="75"/>
      <c r="E641" s="76"/>
      <c r="F641" s="76"/>
      <c r="G641" s="76"/>
      <c r="H641" s="76"/>
      <c r="I641" s="147"/>
      <c r="J641" s="148"/>
      <c r="K641" s="147"/>
      <c r="L641" s="148"/>
      <c r="M641" s="39"/>
      <c r="N641" s="39"/>
      <c r="O641" s="39"/>
    </row>
    <row r="642" spans="4:15" ht="15" x14ac:dyDescent="0.2">
      <c r="D642" s="75"/>
      <c r="E642" s="76"/>
      <c r="F642" s="76"/>
      <c r="G642" s="76"/>
      <c r="H642" s="76"/>
      <c r="I642" s="147"/>
      <c r="J642" s="148"/>
      <c r="K642" s="147"/>
      <c r="L642" s="148"/>
      <c r="M642" s="39"/>
      <c r="N642" s="39"/>
      <c r="O642" s="39"/>
    </row>
    <row r="643" spans="4:15" ht="15" x14ac:dyDescent="0.2">
      <c r="D643" s="75"/>
      <c r="E643" s="76"/>
      <c r="F643" s="76"/>
      <c r="G643" s="76"/>
      <c r="H643" s="76"/>
      <c r="I643" s="147"/>
      <c r="J643" s="148"/>
      <c r="K643" s="147"/>
      <c r="L643" s="148"/>
      <c r="M643" s="39"/>
      <c r="N643" s="39"/>
      <c r="O643" s="39"/>
    </row>
    <row r="644" spans="4:15" ht="15" x14ac:dyDescent="0.2">
      <c r="D644" s="75"/>
      <c r="E644" s="76"/>
      <c r="F644" s="76"/>
      <c r="G644" s="76"/>
      <c r="H644" s="76"/>
      <c r="I644" s="147"/>
      <c r="J644" s="148"/>
      <c r="K644" s="147"/>
      <c r="L644" s="148"/>
      <c r="M644" s="39"/>
      <c r="N644" s="39"/>
      <c r="O644" s="39"/>
    </row>
    <row r="645" spans="4:15" ht="15" x14ac:dyDescent="0.2">
      <c r="D645" s="75"/>
      <c r="E645" s="76"/>
      <c r="F645" s="76"/>
      <c r="G645" s="76"/>
      <c r="H645" s="76"/>
      <c r="I645" s="147"/>
      <c r="J645" s="148"/>
      <c r="K645" s="147"/>
      <c r="L645" s="148"/>
      <c r="M645" s="39"/>
      <c r="N645" s="39"/>
      <c r="O645" s="39"/>
    </row>
    <row r="646" spans="4:15" ht="15" x14ac:dyDescent="0.2">
      <c r="D646" s="75"/>
      <c r="E646" s="76"/>
      <c r="F646" s="76"/>
      <c r="G646" s="76"/>
      <c r="H646" s="76"/>
      <c r="I646" s="147"/>
      <c r="J646" s="148"/>
      <c r="K646" s="147"/>
      <c r="L646" s="148"/>
      <c r="M646" s="39"/>
      <c r="N646" s="39"/>
      <c r="O646" s="39"/>
    </row>
    <row r="647" spans="4:15" ht="15" x14ac:dyDescent="0.2">
      <c r="D647" s="75"/>
      <c r="E647" s="76"/>
      <c r="F647" s="76"/>
      <c r="G647" s="76"/>
      <c r="H647" s="76"/>
      <c r="I647" s="147"/>
      <c r="J647" s="148"/>
      <c r="K647" s="147"/>
      <c r="L647" s="148"/>
      <c r="M647" s="39"/>
      <c r="N647" s="39"/>
      <c r="O647" s="39"/>
    </row>
    <row r="648" spans="4:15" ht="15" x14ac:dyDescent="0.2">
      <c r="D648" s="75"/>
      <c r="E648" s="76"/>
      <c r="F648" s="76"/>
      <c r="G648" s="76"/>
      <c r="H648" s="76"/>
      <c r="I648" s="147"/>
      <c r="J648" s="148"/>
      <c r="K648" s="147"/>
      <c r="L648" s="148"/>
      <c r="M648" s="39"/>
      <c r="N648" s="39"/>
      <c r="O648" s="39"/>
    </row>
    <row r="649" spans="4:15" ht="15" x14ac:dyDescent="0.2">
      <c r="D649" s="75"/>
      <c r="E649" s="76"/>
      <c r="F649" s="76"/>
      <c r="G649" s="76"/>
      <c r="H649" s="76"/>
      <c r="I649" s="147"/>
      <c r="J649" s="148"/>
      <c r="K649" s="147"/>
      <c r="L649" s="148"/>
      <c r="M649" s="39"/>
      <c r="N649" s="39"/>
      <c r="O649" s="39"/>
    </row>
    <row r="650" spans="4:15" ht="15" x14ac:dyDescent="0.2">
      <c r="D650" s="75"/>
      <c r="E650" s="76"/>
      <c r="F650" s="76"/>
      <c r="G650" s="76"/>
      <c r="H650" s="76"/>
      <c r="I650" s="147"/>
      <c r="J650" s="148"/>
      <c r="K650" s="147"/>
      <c r="L650" s="148"/>
      <c r="M650" s="39"/>
      <c r="N650" s="39"/>
      <c r="O650" s="39"/>
    </row>
    <row r="651" spans="4:15" ht="15" x14ac:dyDescent="0.2">
      <c r="D651" s="75"/>
      <c r="E651" s="76"/>
      <c r="F651" s="76"/>
      <c r="G651" s="76"/>
      <c r="H651" s="76"/>
      <c r="I651" s="147"/>
      <c r="J651" s="148"/>
      <c r="K651" s="147"/>
      <c r="L651" s="148"/>
      <c r="M651" s="39"/>
      <c r="N651" s="39"/>
      <c r="O651" s="39"/>
    </row>
    <row r="652" spans="4:15" ht="15" x14ac:dyDescent="0.2">
      <c r="D652" s="75"/>
      <c r="E652" s="76"/>
      <c r="F652" s="76"/>
      <c r="G652" s="76"/>
      <c r="H652" s="76"/>
      <c r="I652" s="147"/>
      <c r="J652" s="148"/>
      <c r="K652" s="147"/>
      <c r="L652" s="148"/>
      <c r="M652" s="39"/>
      <c r="N652" s="39"/>
      <c r="O652" s="39"/>
    </row>
    <row r="653" spans="4:15" ht="15" x14ac:dyDescent="0.2">
      <c r="D653" s="75"/>
      <c r="E653" s="76"/>
      <c r="F653" s="76"/>
      <c r="G653" s="76"/>
      <c r="H653" s="76"/>
      <c r="I653" s="147"/>
      <c r="J653" s="148"/>
      <c r="K653" s="147"/>
      <c r="L653" s="148"/>
      <c r="M653" s="39"/>
      <c r="N653" s="39"/>
      <c r="O653" s="39"/>
    </row>
    <row r="654" spans="4:15" ht="15" x14ac:dyDescent="0.2">
      <c r="D654" s="75"/>
      <c r="E654" s="76"/>
      <c r="F654" s="76"/>
      <c r="G654" s="76"/>
      <c r="H654" s="76"/>
      <c r="I654" s="147"/>
      <c r="J654" s="148"/>
      <c r="K654" s="147"/>
      <c r="L654" s="148"/>
      <c r="M654" s="39"/>
      <c r="N654" s="39"/>
      <c r="O654" s="39"/>
    </row>
    <row r="655" spans="4:15" ht="15" x14ac:dyDescent="0.2">
      <c r="D655" s="75"/>
      <c r="E655" s="76"/>
      <c r="F655" s="76"/>
      <c r="G655" s="76"/>
      <c r="H655" s="76"/>
      <c r="I655" s="147"/>
      <c r="J655" s="148"/>
      <c r="K655" s="147"/>
      <c r="L655" s="148"/>
      <c r="M655" s="39"/>
      <c r="N655" s="39"/>
      <c r="O655" s="39"/>
    </row>
    <row r="656" spans="4:15" ht="15" x14ac:dyDescent="0.2">
      <c r="D656" s="75"/>
      <c r="E656" s="76"/>
      <c r="F656" s="76"/>
      <c r="G656" s="76"/>
      <c r="H656" s="76"/>
      <c r="I656" s="147"/>
      <c r="J656" s="148"/>
      <c r="K656" s="147"/>
      <c r="L656" s="148"/>
      <c r="M656" s="39"/>
      <c r="N656" s="39"/>
      <c r="O656" s="39"/>
    </row>
    <row r="657" spans="4:15" ht="15" x14ac:dyDescent="0.2">
      <c r="D657" s="75"/>
      <c r="E657" s="76"/>
      <c r="F657" s="76"/>
      <c r="G657" s="76"/>
      <c r="H657" s="76"/>
      <c r="I657" s="147"/>
      <c r="J657" s="148"/>
      <c r="K657" s="147"/>
      <c r="L657" s="148"/>
      <c r="M657" s="39"/>
      <c r="N657" s="39"/>
      <c r="O657" s="39"/>
    </row>
    <row r="658" spans="4:15" ht="15" x14ac:dyDescent="0.2">
      <c r="D658" s="75"/>
      <c r="E658" s="76"/>
      <c r="F658" s="76"/>
      <c r="G658" s="76"/>
      <c r="H658" s="76"/>
      <c r="I658" s="147"/>
      <c r="J658" s="148"/>
      <c r="K658" s="147"/>
      <c r="L658" s="148"/>
      <c r="M658" s="39"/>
      <c r="N658" s="39"/>
      <c r="O658" s="39"/>
    </row>
    <row r="659" spans="4:15" ht="15" x14ac:dyDescent="0.2">
      <c r="D659" s="75"/>
      <c r="E659" s="76"/>
      <c r="F659" s="76"/>
      <c r="G659" s="76"/>
      <c r="H659" s="76"/>
      <c r="I659" s="147"/>
      <c r="J659" s="148"/>
      <c r="K659" s="147"/>
      <c r="L659" s="148"/>
      <c r="M659" s="39"/>
      <c r="N659" s="39"/>
      <c r="O659" s="39"/>
    </row>
    <row r="660" spans="4:15" ht="15" x14ac:dyDescent="0.2">
      <c r="D660" s="75"/>
      <c r="E660" s="76"/>
      <c r="F660" s="76"/>
      <c r="G660" s="76"/>
      <c r="H660" s="76"/>
      <c r="I660" s="147"/>
      <c r="J660" s="148"/>
      <c r="K660" s="147"/>
      <c r="L660" s="148"/>
      <c r="M660" s="39"/>
      <c r="N660" s="39"/>
      <c r="O660" s="39"/>
    </row>
    <row r="661" spans="4:15" ht="15" x14ac:dyDescent="0.2">
      <c r="D661" s="75"/>
      <c r="E661" s="76"/>
      <c r="F661" s="76"/>
      <c r="G661" s="76"/>
      <c r="H661" s="76"/>
      <c r="I661" s="147"/>
      <c r="J661" s="148"/>
      <c r="K661" s="147"/>
      <c r="L661" s="148"/>
      <c r="M661" s="39"/>
      <c r="N661" s="39"/>
      <c r="O661" s="39"/>
    </row>
    <row r="662" spans="4:15" ht="15" x14ac:dyDescent="0.2">
      <c r="D662" s="75"/>
      <c r="E662" s="76"/>
      <c r="F662" s="76"/>
      <c r="G662" s="76"/>
      <c r="H662" s="76"/>
      <c r="I662" s="147"/>
      <c r="J662" s="148"/>
      <c r="K662" s="147"/>
      <c r="L662" s="148"/>
      <c r="M662" s="39"/>
      <c r="N662" s="39"/>
      <c r="O662" s="39"/>
    </row>
    <row r="663" spans="4:15" ht="15" x14ac:dyDescent="0.2">
      <c r="D663" s="75"/>
      <c r="E663" s="76"/>
      <c r="F663" s="76"/>
      <c r="G663" s="76"/>
      <c r="H663" s="76"/>
      <c r="I663" s="147"/>
      <c r="J663" s="148"/>
      <c r="K663" s="147"/>
      <c r="L663" s="148"/>
      <c r="M663" s="39"/>
      <c r="N663" s="39"/>
      <c r="O663" s="39"/>
    </row>
    <row r="664" spans="4:15" ht="15" x14ac:dyDescent="0.2">
      <c r="D664" s="75"/>
      <c r="E664" s="76"/>
      <c r="F664" s="76"/>
      <c r="G664" s="76"/>
      <c r="H664" s="76"/>
      <c r="I664" s="147"/>
      <c r="J664" s="148"/>
      <c r="K664" s="147"/>
      <c r="L664" s="148"/>
      <c r="M664" s="39"/>
      <c r="N664" s="39"/>
      <c r="O664" s="39"/>
    </row>
    <row r="665" spans="4:15" ht="15" x14ac:dyDescent="0.2">
      <c r="D665" s="75"/>
      <c r="E665" s="76"/>
      <c r="F665" s="76"/>
      <c r="G665" s="76"/>
      <c r="H665" s="76"/>
      <c r="I665" s="147"/>
      <c r="J665" s="148"/>
      <c r="K665" s="147"/>
      <c r="L665" s="148"/>
      <c r="M665" s="39"/>
      <c r="N665" s="39"/>
      <c r="O665" s="39"/>
    </row>
    <row r="666" spans="4:15" ht="15" x14ac:dyDescent="0.2">
      <c r="D666" s="75"/>
      <c r="E666" s="76"/>
      <c r="F666" s="76"/>
      <c r="G666" s="76"/>
      <c r="H666" s="76"/>
      <c r="I666" s="147"/>
      <c r="J666" s="148"/>
      <c r="K666" s="147"/>
      <c r="L666" s="148"/>
      <c r="M666" s="39"/>
      <c r="N666" s="39"/>
      <c r="O666" s="39"/>
    </row>
    <row r="667" spans="4:15" ht="15" x14ac:dyDescent="0.2">
      <c r="D667" s="75"/>
      <c r="E667" s="76"/>
      <c r="F667" s="76"/>
      <c r="G667" s="76"/>
      <c r="H667" s="76"/>
      <c r="I667" s="147"/>
      <c r="J667" s="148"/>
      <c r="K667" s="147"/>
      <c r="L667" s="148"/>
      <c r="M667" s="39"/>
      <c r="N667" s="39"/>
      <c r="O667" s="39"/>
    </row>
    <row r="668" spans="4:15" ht="15" x14ac:dyDescent="0.2">
      <c r="D668" s="75"/>
      <c r="E668" s="76"/>
      <c r="F668" s="76"/>
      <c r="G668" s="76"/>
      <c r="H668" s="76"/>
      <c r="I668" s="147"/>
      <c r="J668" s="148"/>
      <c r="K668" s="147"/>
      <c r="L668" s="148"/>
      <c r="M668" s="39"/>
      <c r="N668" s="39"/>
      <c r="O668" s="39"/>
    </row>
    <row r="669" spans="4:15" ht="15" x14ac:dyDescent="0.2">
      <c r="D669" s="75"/>
      <c r="E669" s="76"/>
      <c r="F669" s="76"/>
      <c r="G669" s="76"/>
      <c r="H669" s="76"/>
      <c r="I669" s="147"/>
      <c r="J669" s="148"/>
      <c r="K669" s="147"/>
      <c r="L669" s="148"/>
      <c r="M669" s="39"/>
      <c r="N669" s="39"/>
      <c r="O669" s="39"/>
    </row>
    <row r="670" spans="4:15" ht="15" x14ac:dyDescent="0.2">
      <c r="D670" s="75"/>
      <c r="E670" s="76"/>
      <c r="F670" s="76"/>
      <c r="G670" s="76"/>
      <c r="H670" s="76"/>
      <c r="I670" s="147"/>
      <c r="J670" s="148"/>
      <c r="K670" s="147"/>
      <c r="L670" s="148"/>
      <c r="M670" s="39"/>
      <c r="N670" s="39"/>
      <c r="O670" s="39"/>
    </row>
    <row r="671" spans="4:15" ht="15" x14ac:dyDescent="0.2">
      <c r="D671" s="75"/>
      <c r="E671" s="76"/>
      <c r="F671" s="76"/>
      <c r="G671" s="76"/>
      <c r="H671" s="76"/>
      <c r="I671" s="147"/>
      <c r="J671" s="148"/>
      <c r="K671" s="147"/>
      <c r="L671" s="148"/>
      <c r="M671" s="39"/>
      <c r="N671" s="39"/>
      <c r="O671" s="39"/>
    </row>
    <row r="672" spans="4:15" ht="15" x14ac:dyDescent="0.2">
      <c r="D672" s="75"/>
      <c r="E672" s="76"/>
      <c r="F672" s="76"/>
      <c r="G672" s="76"/>
      <c r="H672" s="76"/>
      <c r="I672" s="147"/>
      <c r="J672" s="148"/>
      <c r="K672" s="147"/>
      <c r="L672" s="148"/>
      <c r="M672" s="39"/>
      <c r="N672" s="39"/>
      <c r="O672" s="39"/>
    </row>
    <row r="673" spans="4:15" ht="15" x14ac:dyDescent="0.2">
      <c r="D673" s="75"/>
      <c r="E673" s="76"/>
      <c r="F673" s="76"/>
      <c r="G673" s="76"/>
      <c r="H673" s="76"/>
      <c r="I673" s="147"/>
      <c r="J673" s="148"/>
      <c r="K673" s="147"/>
      <c r="L673" s="148"/>
      <c r="M673" s="39"/>
      <c r="N673" s="39"/>
      <c r="O673" s="39"/>
    </row>
    <row r="674" spans="4:15" ht="15" x14ac:dyDescent="0.2">
      <c r="D674" s="75"/>
      <c r="E674" s="76"/>
      <c r="F674" s="76"/>
      <c r="G674" s="76"/>
      <c r="H674" s="76"/>
      <c r="I674" s="147"/>
      <c r="J674" s="148"/>
      <c r="K674" s="147"/>
      <c r="L674" s="148"/>
      <c r="M674" s="39"/>
      <c r="N674" s="39"/>
      <c r="O674" s="39"/>
    </row>
    <row r="675" spans="4:15" ht="15" x14ac:dyDescent="0.2">
      <c r="D675" s="75"/>
      <c r="E675" s="76"/>
      <c r="F675" s="76"/>
      <c r="G675" s="76"/>
      <c r="H675" s="76"/>
      <c r="I675" s="147"/>
      <c r="J675" s="148"/>
      <c r="K675" s="147"/>
      <c r="L675" s="148"/>
      <c r="M675" s="39"/>
      <c r="N675" s="39"/>
      <c r="O675" s="39"/>
    </row>
    <row r="676" spans="4:15" ht="15" x14ac:dyDescent="0.2">
      <c r="D676" s="75"/>
      <c r="E676" s="76"/>
      <c r="F676" s="76"/>
      <c r="G676" s="76"/>
      <c r="H676" s="76"/>
      <c r="I676" s="147"/>
      <c r="J676" s="148"/>
      <c r="K676" s="147"/>
      <c r="L676" s="148"/>
      <c r="M676" s="39"/>
      <c r="N676" s="39"/>
      <c r="O676" s="39"/>
    </row>
    <row r="677" spans="4:15" ht="15" x14ac:dyDescent="0.2">
      <c r="D677" s="75"/>
      <c r="E677" s="76"/>
      <c r="F677" s="76"/>
      <c r="G677" s="76"/>
      <c r="H677" s="76"/>
      <c r="I677" s="147"/>
      <c r="J677" s="148"/>
      <c r="K677" s="147"/>
      <c r="L677" s="148"/>
      <c r="M677" s="39"/>
      <c r="N677" s="39"/>
      <c r="O677" s="39"/>
    </row>
    <row r="678" spans="4:15" ht="15" x14ac:dyDescent="0.2">
      <c r="D678" s="75"/>
      <c r="E678" s="76"/>
      <c r="F678" s="76"/>
      <c r="G678" s="76"/>
      <c r="H678" s="76"/>
      <c r="I678" s="147"/>
      <c r="J678" s="148"/>
      <c r="K678" s="147"/>
      <c r="L678" s="148"/>
      <c r="M678" s="39"/>
      <c r="N678" s="39"/>
      <c r="O678" s="39"/>
    </row>
    <row r="679" spans="4:15" ht="15" x14ac:dyDescent="0.2">
      <c r="D679" s="75"/>
      <c r="E679" s="76"/>
      <c r="F679" s="76"/>
      <c r="G679" s="76"/>
      <c r="H679" s="76"/>
      <c r="I679" s="147"/>
      <c r="J679" s="148"/>
      <c r="K679" s="147"/>
      <c r="L679" s="148"/>
      <c r="M679" s="39"/>
      <c r="N679" s="39"/>
      <c r="O679" s="39"/>
    </row>
    <row r="680" spans="4:15" ht="15" x14ac:dyDescent="0.2">
      <c r="D680" s="75"/>
      <c r="E680" s="76"/>
      <c r="F680" s="76"/>
      <c r="G680" s="76"/>
      <c r="H680" s="76"/>
      <c r="I680" s="147"/>
      <c r="J680" s="148"/>
      <c r="K680" s="147"/>
      <c r="L680" s="148"/>
      <c r="M680" s="39"/>
      <c r="N680" s="39"/>
      <c r="O680" s="39"/>
    </row>
    <row r="681" spans="4:15" ht="15" x14ac:dyDescent="0.2">
      <c r="D681" s="75"/>
      <c r="E681" s="76"/>
      <c r="F681" s="76"/>
      <c r="G681" s="76"/>
      <c r="H681" s="76"/>
      <c r="I681" s="147"/>
      <c r="J681" s="148"/>
      <c r="K681" s="147"/>
      <c r="L681" s="148"/>
      <c r="M681" s="39"/>
      <c r="N681" s="39"/>
      <c r="O681" s="39"/>
    </row>
    <row r="682" spans="4:15" ht="15" x14ac:dyDescent="0.2">
      <c r="D682" s="75"/>
      <c r="E682" s="76"/>
      <c r="F682" s="76"/>
      <c r="G682" s="76"/>
      <c r="H682" s="76"/>
      <c r="I682" s="147"/>
      <c r="J682" s="148"/>
      <c r="K682" s="147"/>
      <c r="L682" s="148"/>
      <c r="M682" s="39"/>
      <c r="N682" s="39"/>
      <c r="O682" s="39"/>
    </row>
    <row r="683" spans="4:15" ht="15" x14ac:dyDescent="0.2">
      <c r="D683" s="75"/>
      <c r="E683" s="76"/>
      <c r="F683" s="76"/>
      <c r="G683" s="76"/>
      <c r="H683" s="76"/>
      <c r="I683" s="147"/>
      <c r="J683" s="148"/>
      <c r="K683" s="147"/>
      <c r="L683" s="148"/>
      <c r="M683" s="39"/>
      <c r="N683" s="39"/>
      <c r="O683" s="39"/>
    </row>
    <row r="684" spans="4:15" ht="15" x14ac:dyDescent="0.2">
      <c r="D684" s="75"/>
      <c r="E684" s="76"/>
      <c r="F684" s="76"/>
      <c r="G684" s="76"/>
      <c r="H684" s="76"/>
      <c r="I684" s="147"/>
      <c r="J684" s="148"/>
      <c r="K684" s="147"/>
      <c r="L684" s="148"/>
      <c r="M684" s="39"/>
      <c r="N684" s="39"/>
      <c r="O684" s="39"/>
    </row>
    <row r="685" spans="4:15" ht="15" x14ac:dyDescent="0.2">
      <c r="D685" s="75"/>
      <c r="E685" s="76"/>
      <c r="F685" s="76"/>
      <c r="G685" s="76"/>
      <c r="H685" s="76"/>
      <c r="I685" s="147"/>
      <c r="J685" s="148"/>
      <c r="K685" s="147"/>
      <c r="L685" s="148"/>
      <c r="M685" s="39"/>
      <c r="N685" s="39"/>
      <c r="O685" s="39"/>
    </row>
    <row r="686" spans="4:15" ht="15" x14ac:dyDescent="0.2">
      <c r="D686" s="75"/>
      <c r="E686" s="76"/>
      <c r="F686" s="76"/>
      <c r="G686" s="76"/>
      <c r="H686" s="76"/>
      <c r="I686" s="147"/>
      <c r="J686" s="148"/>
      <c r="K686" s="147"/>
      <c r="L686" s="148"/>
      <c r="M686" s="39"/>
      <c r="N686" s="39"/>
      <c r="O686" s="39"/>
    </row>
    <row r="687" spans="4:15" ht="15" x14ac:dyDescent="0.2">
      <c r="D687" s="75"/>
      <c r="E687" s="76"/>
      <c r="F687" s="76"/>
      <c r="G687" s="76"/>
      <c r="H687" s="76"/>
      <c r="I687" s="147"/>
      <c r="J687" s="148"/>
      <c r="K687" s="147"/>
      <c r="L687" s="148"/>
      <c r="M687" s="39"/>
      <c r="N687" s="39"/>
      <c r="O687" s="39"/>
    </row>
    <row r="688" spans="4:15" ht="15" x14ac:dyDescent="0.2">
      <c r="D688" s="75"/>
      <c r="E688" s="76"/>
      <c r="F688" s="76"/>
      <c r="G688" s="76"/>
      <c r="H688" s="76"/>
      <c r="I688" s="147"/>
      <c r="J688" s="148"/>
      <c r="K688" s="147"/>
      <c r="L688" s="148"/>
      <c r="M688" s="39"/>
      <c r="N688" s="39"/>
      <c r="O688" s="39"/>
    </row>
    <row r="689" spans="4:15" ht="15" x14ac:dyDescent="0.2">
      <c r="D689" s="75"/>
      <c r="E689" s="76"/>
      <c r="F689" s="76"/>
      <c r="G689" s="76"/>
      <c r="H689" s="76"/>
      <c r="I689" s="147"/>
      <c r="J689" s="148"/>
      <c r="K689" s="147"/>
      <c r="L689" s="148"/>
      <c r="M689" s="39"/>
      <c r="N689" s="39"/>
      <c r="O689" s="39"/>
    </row>
    <row r="690" spans="4:15" ht="15" x14ac:dyDescent="0.2">
      <c r="D690" s="75"/>
      <c r="E690" s="76"/>
      <c r="F690" s="76"/>
      <c r="G690" s="76"/>
      <c r="H690" s="76"/>
      <c r="I690" s="147"/>
      <c r="J690" s="148"/>
      <c r="K690" s="147"/>
      <c r="L690" s="148"/>
      <c r="M690" s="39"/>
      <c r="N690" s="39"/>
      <c r="O690" s="39"/>
    </row>
    <row r="691" spans="4:15" ht="15" x14ac:dyDescent="0.2">
      <c r="D691" s="75"/>
      <c r="E691" s="76"/>
      <c r="F691" s="76"/>
      <c r="G691" s="76"/>
      <c r="H691" s="76"/>
      <c r="I691" s="147"/>
      <c r="J691" s="148"/>
      <c r="K691" s="147"/>
      <c r="L691" s="148"/>
      <c r="M691" s="39"/>
      <c r="N691" s="39"/>
      <c r="O691" s="39"/>
    </row>
    <row r="692" spans="4:15" ht="15" x14ac:dyDescent="0.2">
      <c r="D692" s="75"/>
      <c r="E692" s="76"/>
      <c r="F692" s="76"/>
      <c r="G692" s="76"/>
      <c r="H692" s="76"/>
      <c r="I692" s="147"/>
      <c r="J692" s="148"/>
      <c r="K692" s="147"/>
      <c r="L692" s="148"/>
      <c r="M692" s="39"/>
      <c r="N692" s="39"/>
      <c r="O692" s="39"/>
    </row>
    <row r="693" spans="4:15" ht="15" x14ac:dyDescent="0.2">
      <c r="D693" s="75"/>
      <c r="E693" s="76"/>
      <c r="F693" s="76"/>
      <c r="G693" s="76"/>
      <c r="H693" s="76"/>
      <c r="I693" s="147"/>
      <c r="J693" s="148"/>
      <c r="K693" s="147"/>
      <c r="L693" s="148"/>
      <c r="M693" s="39"/>
      <c r="N693" s="39"/>
      <c r="O693" s="39"/>
    </row>
    <row r="694" spans="4:15" ht="15" x14ac:dyDescent="0.2">
      <c r="D694" s="75"/>
      <c r="E694" s="76"/>
      <c r="F694" s="76"/>
      <c r="G694" s="76"/>
      <c r="H694" s="76"/>
      <c r="I694" s="147"/>
      <c r="J694" s="148"/>
      <c r="K694" s="147"/>
      <c r="L694" s="148"/>
      <c r="M694" s="39"/>
      <c r="N694" s="39"/>
      <c r="O694" s="39"/>
    </row>
    <row r="695" spans="4:15" ht="15" x14ac:dyDescent="0.2">
      <c r="D695" s="75"/>
      <c r="E695" s="76"/>
      <c r="F695" s="76"/>
      <c r="G695" s="76"/>
      <c r="H695" s="76"/>
      <c r="I695" s="147"/>
      <c r="J695" s="148"/>
      <c r="K695" s="147"/>
      <c r="L695" s="148"/>
      <c r="M695" s="39"/>
      <c r="N695" s="39"/>
      <c r="O695" s="39"/>
    </row>
    <row r="696" spans="4:15" ht="15" x14ac:dyDescent="0.2">
      <c r="D696" s="75"/>
      <c r="E696" s="76"/>
      <c r="F696" s="76"/>
      <c r="G696" s="76"/>
      <c r="H696" s="76"/>
      <c r="I696" s="147"/>
      <c r="J696" s="148"/>
      <c r="K696" s="147"/>
      <c r="L696" s="148"/>
      <c r="M696" s="39"/>
      <c r="N696" s="39"/>
      <c r="O696" s="39"/>
    </row>
    <row r="697" spans="4:15" ht="15" x14ac:dyDescent="0.2">
      <c r="D697" s="75"/>
      <c r="E697" s="76"/>
      <c r="F697" s="76"/>
      <c r="G697" s="76"/>
      <c r="H697" s="76"/>
      <c r="I697" s="147"/>
      <c r="J697" s="148"/>
      <c r="K697" s="147"/>
      <c r="L697" s="148"/>
      <c r="M697" s="39"/>
      <c r="N697" s="39"/>
      <c r="O697" s="39"/>
    </row>
    <row r="698" spans="4:15" ht="15" x14ac:dyDescent="0.2">
      <c r="D698" s="75"/>
      <c r="E698" s="76"/>
      <c r="F698" s="76"/>
      <c r="G698" s="76"/>
      <c r="H698" s="76"/>
      <c r="I698" s="147"/>
      <c r="J698" s="148"/>
      <c r="K698" s="147"/>
      <c r="L698" s="148"/>
      <c r="M698" s="39"/>
      <c r="N698" s="39"/>
      <c r="O698" s="39"/>
    </row>
    <row r="699" spans="4:15" ht="15" x14ac:dyDescent="0.2">
      <c r="D699" s="75"/>
      <c r="E699" s="76"/>
      <c r="F699" s="76"/>
      <c r="G699" s="76"/>
      <c r="H699" s="76"/>
      <c r="I699" s="147"/>
      <c r="J699" s="148"/>
      <c r="K699" s="147"/>
      <c r="L699" s="148"/>
      <c r="M699" s="39"/>
      <c r="N699" s="39"/>
      <c r="O699" s="39"/>
    </row>
    <row r="700" spans="4:15" ht="15" x14ac:dyDescent="0.2">
      <c r="D700" s="75"/>
      <c r="E700" s="76"/>
      <c r="F700" s="76"/>
      <c r="G700" s="76"/>
      <c r="H700" s="76"/>
      <c r="I700" s="147"/>
      <c r="J700" s="148"/>
      <c r="K700" s="147"/>
      <c r="L700" s="148"/>
      <c r="M700" s="39"/>
      <c r="N700" s="39"/>
      <c r="O700" s="39"/>
    </row>
    <row r="701" spans="4:15" ht="15" x14ac:dyDescent="0.2">
      <c r="D701" s="75"/>
      <c r="E701" s="76"/>
      <c r="F701" s="76"/>
      <c r="G701" s="76"/>
      <c r="H701" s="76"/>
      <c r="I701" s="147"/>
      <c r="J701" s="148"/>
      <c r="K701" s="147"/>
      <c r="L701" s="148"/>
      <c r="M701" s="39"/>
      <c r="N701" s="39"/>
      <c r="O701" s="39"/>
    </row>
    <row r="702" spans="4:15" ht="15" x14ac:dyDescent="0.2">
      <c r="D702" s="75"/>
      <c r="E702" s="76"/>
      <c r="F702" s="76"/>
      <c r="G702" s="76"/>
      <c r="H702" s="76"/>
      <c r="I702" s="147"/>
      <c r="J702" s="148"/>
      <c r="K702" s="147"/>
      <c r="L702" s="148"/>
      <c r="M702" s="39"/>
      <c r="N702" s="39"/>
      <c r="O702" s="39"/>
    </row>
    <row r="703" spans="4:15" ht="15" x14ac:dyDescent="0.2">
      <c r="D703" s="75"/>
      <c r="E703" s="76"/>
      <c r="F703" s="76"/>
      <c r="G703" s="76"/>
      <c r="H703" s="76"/>
      <c r="I703" s="147"/>
      <c r="J703" s="148"/>
      <c r="K703" s="147"/>
      <c r="L703" s="148"/>
      <c r="M703" s="39"/>
      <c r="N703" s="39"/>
      <c r="O703" s="39"/>
    </row>
    <row r="704" spans="4:15" ht="15" x14ac:dyDescent="0.2">
      <c r="D704" s="75"/>
      <c r="E704" s="76"/>
      <c r="F704" s="76"/>
      <c r="G704" s="76"/>
      <c r="H704" s="76"/>
      <c r="I704" s="147"/>
      <c r="J704" s="148"/>
      <c r="K704" s="147"/>
      <c r="L704" s="148"/>
      <c r="M704" s="39"/>
      <c r="N704" s="39"/>
      <c r="O704" s="39"/>
    </row>
    <row r="705" spans="4:15" ht="15" x14ac:dyDescent="0.2">
      <c r="D705" s="75"/>
      <c r="E705" s="76"/>
      <c r="F705" s="76"/>
      <c r="G705" s="76"/>
      <c r="H705" s="76"/>
      <c r="I705" s="147"/>
      <c r="J705" s="148"/>
      <c r="K705" s="147"/>
      <c r="L705" s="148"/>
      <c r="M705" s="39"/>
      <c r="N705" s="39"/>
      <c r="O705" s="39"/>
    </row>
    <row r="706" spans="4:15" ht="15" x14ac:dyDescent="0.2">
      <c r="D706" s="75"/>
      <c r="E706" s="76"/>
      <c r="F706" s="76"/>
      <c r="G706" s="76"/>
      <c r="H706" s="76"/>
      <c r="I706" s="147"/>
      <c r="J706" s="148"/>
      <c r="K706" s="147"/>
      <c r="L706" s="148"/>
      <c r="M706" s="39"/>
      <c r="N706" s="39"/>
      <c r="O706" s="39"/>
    </row>
    <row r="707" spans="4:15" ht="15" x14ac:dyDescent="0.2">
      <c r="D707" s="75"/>
      <c r="E707" s="76"/>
      <c r="F707" s="76"/>
      <c r="G707" s="76"/>
      <c r="H707" s="76"/>
      <c r="I707" s="147"/>
      <c r="J707" s="148"/>
      <c r="K707" s="147"/>
      <c r="L707" s="148"/>
      <c r="M707" s="39"/>
      <c r="N707" s="39"/>
      <c r="O707" s="39"/>
    </row>
    <row r="708" spans="4:15" ht="15" x14ac:dyDescent="0.2">
      <c r="D708" s="75"/>
      <c r="E708" s="76"/>
      <c r="F708" s="76"/>
      <c r="G708" s="76"/>
      <c r="H708" s="76"/>
      <c r="I708" s="147"/>
      <c r="J708" s="148"/>
      <c r="K708" s="147"/>
      <c r="L708" s="148"/>
      <c r="M708" s="39"/>
      <c r="N708" s="39"/>
      <c r="O708" s="39"/>
    </row>
    <row r="709" spans="4:15" ht="15" x14ac:dyDescent="0.2">
      <c r="D709" s="75"/>
      <c r="E709" s="76"/>
      <c r="F709" s="76"/>
      <c r="G709" s="76"/>
      <c r="H709" s="76"/>
      <c r="I709" s="147"/>
      <c r="J709" s="148"/>
      <c r="K709" s="147"/>
      <c r="L709" s="148"/>
      <c r="M709" s="39"/>
      <c r="N709" s="39"/>
      <c r="O709" s="39"/>
    </row>
    <row r="710" spans="4:15" ht="15" x14ac:dyDescent="0.2">
      <c r="D710" s="75"/>
      <c r="E710" s="76"/>
      <c r="F710" s="76"/>
      <c r="G710" s="76"/>
      <c r="H710" s="76"/>
      <c r="I710" s="147"/>
      <c r="J710" s="148"/>
      <c r="K710" s="147"/>
      <c r="L710" s="148"/>
      <c r="M710" s="39"/>
      <c r="N710" s="39"/>
      <c r="O710" s="39"/>
    </row>
    <row r="711" spans="4:15" ht="15" x14ac:dyDescent="0.2">
      <c r="D711" s="75"/>
      <c r="E711" s="76"/>
      <c r="F711" s="76"/>
      <c r="G711" s="76"/>
      <c r="H711" s="76"/>
      <c r="I711" s="147"/>
      <c r="J711" s="148"/>
      <c r="K711" s="147"/>
      <c r="L711" s="148"/>
      <c r="M711" s="39"/>
      <c r="N711" s="39"/>
      <c r="O711" s="39"/>
    </row>
    <row r="712" spans="4:15" ht="15" x14ac:dyDescent="0.2">
      <c r="D712" s="75"/>
      <c r="E712" s="76"/>
      <c r="F712" s="76"/>
      <c r="G712" s="76"/>
      <c r="H712" s="76"/>
      <c r="I712" s="147"/>
      <c r="J712" s="148"/>
      <c r="K712" s="147"/>
      <c r="L712" s="148"/>
      <c r="M712" s="39"/>
      <c r="N712" s="39"/>
      <c r="O712" s="39"/>
    </row>
    <row r="713" spans="4:15" ht="15" x14ac:dyDescent="0.2">
      <c r="D713" s="75"/>
      <c r="E713" s="76"/>
      <c r="F713" s="76"/>
      <c r="G713" s="76"/>
      <c r="H713" s="76"/>
      <c r="I713" s="147"/>
      <c r="J713" s="148"/>
      <c r="K713" s="147"/>
      <c r="L713" s="148"/>
      <c r="M713" s="39"/>
      <c r="N713" s="39"/>
      <c r="O713" s="39"/>
    </row>
    <row r="714" spans="4:15" ht="15" x14ac:dyDescent="0.2">
      <c r="D714" s="75"/>
      <c r="E714" s="76"/>
      <c r="F714" s="76"/>
      <c r="G714" s="76"/>
      <c r="H714" s="76"/>
      <c r="I714" s="147"/>
      <c r="J714" s="148"/>
      <c r="K714" s="147"/>
      <c r="L714" s="148"/>
      <c r="M714" s="39"/>
      <c r="N714" s="39"/>
      <c r="O714" s="39"/>
    </row>
    <row r="715" spans="4:15" ht="15" x14ac:dyDescent="0.2">
      <c r="D715" s="75"/>
      <c r="E715" s="76"/>
      <c r="F715" s="76"/>
      <c r="G715" s="76"/>
      <c r="H715" s="76"/>
      <c r="I715" s="147"/>
      <c r="J715" s="148"/>
      <c r="K715" s="147"/>
      <c r="L715" s="148"/>
      <c r="M715" s="39"/>
      <c r="N715" s="39"/>
      <c r="O715" s="39"/>
    </row>
    <row r="716" spans="4:15" ht="15" x14ac:dyDescent="0.2">
      <c r="D716" s="75"/>
      <c r="E716" s="76"/>
      <c r="F716" s="76"/>
      <c r="G716" s="76"/>
      <c r="H716" s="76"/>
      <c r="I716" s="147"/>
      <c r="J716" s="148"/>
      <c r="K716" s="147"/>
      <c r="L716" s="148"/>
      <c r="M716" s="39"/>
      <c r="N716" s="39"/>
      <c r="O716" s="39"/>
    </row>
    <row r="717" spans="4:15" ht="15" x14ac:dyDescent="0.2">
      <c r="D717" s="75"/>
      <c r="E717" s="76"/>
      <c r="F717" s="76"/>
      <c r="G717" s="76"/>
      <c r="H717" s="76"/>
      <c r="I717" s="147"/>
      <c r="J717" s="148"/>
      <c r="K717" s="147"/>
      <c r="L717" s="148"/>
      <c r="M717" s="39"/>
      <c r="N717" s="39"/>
      <c r="O717" s="39"/>
    </row>
    <row r="718" spans="4:15" ht="15" x14ac:dyDescent="0.2">
      <c r="D718" s="75"/>
      <c r="E718" s="76"/>
      <c r="F718" s="76"/>
      <c r="G718" s="76"/>
      <c r="H718" s="76"/>
      <c r="I718" s="147"/>
      <c r="J718" s="148"/>
      <c r="K718" s="147"/>
      <c r="L718" s="148"/>
      <c r="M718" s="39"/>
      <c r="N718" s="39"/>
      <c r="O718" s="39"/>
    </row>
    <row r="719" spans="4:15" ht="15" x14ac:dyDescent="0.2">
      <c r="D719" s="75"/>
      <c r="E719" s="76"/>
      <c r="F719" s="76"/>
      <c r="G719" s="76"/>
      <c r="H719" s="76"/>
      <c r="I719" s="147"/>
      <c r="J719" s="148"/>
      <c r="K719" s="147"/>
      <c r="L719" s="148"/>
      <c r="M719" s="39"/>
      <c r="N719" s="39"/>
      <c r="O719" s="39"/>
    </row>
    <row r="720" spans="4:15" ht="15" x14ac:dyDescent="0.2">
      <c r="D720" s="75"/>
      <c r="E720" s="76"/>
      <c r="F720" s="76"/>
      <c r="G720" s="76"/>
      <c r="H720" s="76"/>
      <c r="I720" s="147"/>
      <c r="J720" s="148"/>
      <c r="K720" s="147"/>
      <c r="L720" s="148"/>
      <c r="M720" s="39"/>
      <c r="N720" s="39"/>
      <c r="O720" s="39"/>
    </row>
    <row r="721" spans="4:15" ht="15" x14ac:dyDescent="0.2">
      <c r="D721" s="75"/>
      <c r="E721" s="76"/>
      <c r="F721" s="76"/>
      <c r="G721" s="76"/>
      <c r="H721" s="76"/>
      <c r="I721" s="147"/>
      <c r="J721" s="148"/>
      <c r="K721" s="147"/>
      <c r="L721" s="148"/>
      <c r="M721" s="39"/>
      <c r="N721" s="39"/>
      <c r="O721" s="39"/>
    </row>
    <row r="722" spans="4:15" ht="15" x14ac:dyDescent="0.2">
      <c r="D722" s="75"/>
      <c r="E722" s="76"/>
      <c r="F722" s="76"/>
      <c r="G722" s="76"/>
      <c r="H722" s="76"/>
      <c r="I722" s="147"/>
      <c r="J722" s="148"/>
      <c r="K722" s="147"/>
      <c r="L722" s="148"/>
      <c r="M722" s="39"/>
      <c r="N722" s="39"/>
      <c r="O722" s="39"/>
    </row>
    <row r="723" spans="4:15" ht="15" x14ac:dyDescent="0.2">
      <c r="D723" s="75"/>
      <c r="E723" s="76"/>
      <c r="F723" s="76"/>
      <c r="G723" s="76"/>
      <c r="H723" s="76"/>
      <c r="I723" s="147"/>
      <c r="J723" s="148"/>
      <c r="K723" s="147"/>
      <c r="L723" s="148"/>
      <c r="M723" s="39"/>
      <c r="N723" s="39"/>
      <c r="O723" s="39"/>
    </row>
    <row r="724" spans="4:15" ht="15" x14ac:dyDescent="0.2">
      <c r="D724" s="75"/>
      <c r="E724" s="76"/>
      <c r="F724" s="76"/>
      <c r="G724" s="76"/>
      <c r="H724" s="76"/>
      <c r="I724" s="147"/>
      <c r="J724" s="148"/>
      <c r="K724" s="147"/>
      <c r="L724" s="148"/>
      <c r="M724" s="39"/>
      <c r="N724" s="39"/>
      <c r="O724" s="39"/>
    </row>
    <row r="725" spans="4:15" ht="15" x14ac:dyDescent="0.2">
      <c r="D725" s="75"/>
      <c r="E725" s="76"/>
      <c r="F725" s="76"/>
      <c r="G725" s="76"/>
      <c r="H725" s="76"/>
      <c r="I725" s="147"/>
      <c r="J725" s="148"/>
      <c r="K725" s="147"/>
      <c r="L725" s="148"/>
      <c r="M725" s="39"/>
      <c r="N725" s="39"/>
      <c r="O725" s="39"/>
    </row>
    <row r="726" spans="4:15" ht="15" x14ac:dyDescent="0.2">
      <c r="D726" s="75"/>
      <c r="E726" s="76"/>
      <c r="F726" s="76"/>
      <c r="G726" s="76"/>
      <c r="H726" s="76"/>
      <c r="I726" s="147"/>
      <c r="J726" s="148"/>
      <c r="K726" s="147"/>
      <c r="L726" s="148"/>
      <c r="M726" s="39"/>
      <c r="N726" s="39"/>
      <c r="O726" s="39"/>
    </row>
    <row r="727" spans="4:15" ht="15" x14ac:dyDescent="0.2">
      <c r="D727" s="75"/>
      <c r="E727" s="76"/>
      <c r="F727" s="76"/>
      <c r="G727" s="76"/>
      <c r="H727" s="76"/>
      <c r="I727" s="147"/>
      <c r="J727" s="148"/>
      <c r="K727" s="147"/>
      <c r="L727" s="148"/>
      <c r="M727" s="39"/>
      <c r="N727" s="39"/>
      <c r="O727" s="39"/>
    </row>
    <row r="728" spans="4:15" ht="15" x14ac:dyDescent="0.2">
      <c r="D728" s="75"/>
      <c r="E728" s="76"/>
      <c r="F728" s="76"/>
      <c r="G728" s="76"/>
      <c r="H728" s="76"/>
      <c r="I728" s="147"/>
      <c r="J728" s="148"/>
      <c r="K728" s="147"/>
      <c r="L728" s="148"/>
      <c r="M728" s="39"/>
      <c r="N728" s="39"/>
      <c r="O728" s="39"/>
    </row>
    <row r="729" spans="4:15" ht="15" x14ac:dyDescent="0.2">
      <c r="D729" s="75"/>
      <c r="E729" s="76"/>
      <c r="F729" s="76"/>
      <c r="G729" s="76"/>
      <c r="H729" s="76"/>
      <c r="I729" s="147"/>
      <c r="J729" s="148"/>
      <c r="K729" s="147"/>
      <c r="L729" s="148"/>
      <c r="M729" s="39"/>
      <c r="N729" s="39"/>
      <c r="O729" s="39"/>
    </row>
    <row r="730" spans="4:15" ht="15" x14ac:dyDescent="0.2">
      <c r="D730" s="75"/>
      <c r="E730" s="76"/>
      <c r="F730" s="76"/>
      <c r="G730" s="76"/>
      <c r="H730" s="76"/>
      <c r="I730" s="147"/>
      <c r="J730" s="148"/>
      <c r="K730" s="147"/>
      <c r="L730" s="148"/>
      <c r="M730" s="39"/>
      <c r="N730" s="39"/>
      <c r="O730" s="39"/>
    </row>
    <row r="731" spans="4:15" ht="15" x14ac:dyDescent="0.2">
      <c r="D731" s="75"/>
      <c r="E731" s="76"/>
      <c r="F731" s="76"/>
      <c r="G731" s="76"/>
      <c r="H731" s="76"/>
      <c r="I731" s="147"/>
      <c r="J731" s="148"/>
      <c r="K731" s="147"/>
      <c r="L731" s="148"/>
      <c r="M731" s="39"/>
      <c r="N731" s="39"/>
      <c r="O731" s="39"/>
    </row>
    <row r="732" spans="4:15" ht="15" x14ac:dyDescent="0.2">
      <c r="D732" s="75"/>
      <c r="E732" s="76"/>
      <c r="F732" s="76"/>
      <c r="G732" s="76"/>
      <c r="H732" s="76"/>
      <c r="I732" s="147"/>
      <c r="J732" s="148"/>
      <c r="K732" s="147"/>
      <c r="L732" s="148"/>
      <c r="M732" s="39"/>
      <c r="N732" s="39"/>
      <c r="O732" s="39"/>
    </row>
    <row r="733" spans="4:15" ht="15" x14ac:dyDescent="0.2">
      <c r="D733" s="75"/>
      <c r="E733" s="76"/>
      <c r="F733" s="76"/>
      <c r="G733" s="76"/>
      <c r="H733" s="76"/>
      <c r="I733" s="147"/>
      <c r="J733" s="148"/>
      <c r="K733" s="147"/>
      <c r="L733" s="148"/>
      <c r="M733" s="39"/>
      <c r="N733" s="39"/>
      <c r="O733" s="39"/>
    </row>
    <row r="734" spans="4:15" ht="15" x14ac:dyDescent="0.2">
      <c r="D734" s="75"/>
      <c r="E734" s="76"/>
      <c r="F734" s="76"/>
      <c r="G734" s="76"/>
      <c r="H734" s="76"/>
      <c r="I734" s="147"/>
      <c r="J734" s="148"/>
      <c r="K734" s="147"/>
      <c r="L734" s="148"/>
      <c r="M734" s="39"/>
      <c r="N734" s="39"/>
      <c r="O734" s="39"/>
    </row>
    <row r="735" spans="4:15" ht="15" x14ac:dyDescent="0.2">
      <c r="D735" s="75"/>
      <c r="E735" s="76"/>
      <c r="F735" s="76"/>
      <c r="G735" s="76"/>
      <c r="H735" s="76"/>
      <c r="I735" s="147"/>
      <c r="J735" s="148"/>
      <c r="K735" s="147"/>
      <c r="L735" s="148"/>
      <c r="M735" s="39"/>
      <c r="N735" s="39"/>
      <c r="O735" s="39"/>
    </row>
    <row r="736" spans="4:15" ht="15" x14ac:dyDescent="0.2">
      <c r="D736" s="75"/>
      <c r="E736" s="76"/>
      <c r="F736" s="76"/>
      <c r="G736" s="76"/>
      <c r="H736" s="76"/>
      <c r="I736" s="147"/>
      <c r="J736" s="148"/>
      <c r="K736" s="147"/>
      <c r="L736" s="148"/>
      <c r="M736" s="39"/>
      <c r="N736" s="39"/>
      <c r="O736" s="39"/>
    </row>
    <row r="737" spans="4:15" ht="15" x14ac:dyDescent="0.2">
      <c r="D737" s="75"/>
      <c r="E737" s="76"/>
      <c r="F737" s="76"/>
      <c r="G737" s="76"/>
      <c r="H737" s="76"/>
      <c r="I737" s="147"/>
      <c r="J737" s="148"/>
      <c r="K737" s="147"/>
      <c r="L737" s="148"/>
      <c r="M737" s="39"/>
      <c r="N737" s="39"/>
      <c r="O737" s="39"/>
    </row>
    <row r="738" spans="4:15" ht="15" x14ac:dyDescent="0.2">
      <c r="D738" s="75"/>
      <c r="E738" s="76"/>
      <c r="F738" s="76"/>
      <c r="G738" s="76"/>
      <c r="H738" s="76"/>
      <c r="I738" s="147"/>
      <c r="J738" s="148"/>
      <c r="K738" s="147"/>
      <c r="L738" s="148"/>
      <c r="M738" s="39"/>
      <c r="N738" s="39"/>
      <c r="O738" s="39"/>
    </row>
    <row r="739" spans="4:15" ht="15" x14ac:dyDescent="0.2">
      <c r="D739" s="75"/>
      <c r="E739" s="76"/>
      <c r="F739" s="76"/>
      <c r="G739" s="76"/>
      <c r="H739" s="76"/>
      <c r="I739" s="147"/>
      <c r="J739" s="148"/>
      <c r="K739" s="147"/>
      <c r="L739" s="148"/>
      <c r="M739" s="39"/>
      <c r="N739" s="39"/>
      <c r="O739" s="39"/>
    </row>
    <row r="740" spans="4:15" ht="15" x14ac:dyDescent="0.2">
      <c r="D740" s="75"/>
      <c r="E740" s="76"/>
      <c r="F740" s="76"/>
      <c r="G740" s="76"/>
      <c r="H740" s="76"/>
      <c r="I740" s="147"/>
      <c r="J740" s="148"/>
      <c r="K740" s="147"/>
      <c r="L740" s="148"/>
      <c r="M740" s="39"/>
      <c r="N740" s="39"/>
      <c r="O740" s="39"/>
    </row>
    <row r="741" spans="4:15" ht="15" x14ac:dyDescent="0.2">
      <c r="D741" s="75"/>
      <c r="E741" s="76"/>
      <c r="F741" s="76"/>
      <c r="G741" s="76"/>
      <c r="H741" s="76"/>
      <c r="I741" s="147"/>
      <c r="J741" s="148"/>
      <c r="K741" s="147"/>
      <c r="L741" s="148"/>
      <c r="M741" s="39"/>
      <c r="N741" s="39"/>
      <c r="O741" s="39"/>
    </row>
    <row r="742" spans="4:15" ht="15" x14ac:dyDescent="0.2">
      <c r="D742" s="75"/>
      <c r="E742" s="76"/>
      <c r="F742" s="76"/>
      <c r="G742" s="76"/>
      <c r="H742" s="76"/>
      <c r="I742" s="147"/>
      <c r="J742" s="148"/>
      <c r="K742" s="147"/>
      <c r="L742" s="148"/>
      <c r="M742" s="39"/>
      <c r="N742" s="39"/>
      <c r="O742" s="39"/>
    </row>
    <row r="743" spans="4:15" ht="15" x14ac:dyDescent="0.2">
      <c r="D743" s="75"/>
      <c r="E743" s="76"/>
      <c r="F743" s="76"/>
      <c r="G743" s="76"/>
      <c r="H743" s="76"/>
      <c r="I743" s="147"/>
      <c r="J743" s="148"/>
      <c r="K743" s="147"/>
      <c r="L743" s="148"/>
      <c r="M743" s="39"/>
      <c r="N743" s="39"/>
      <c r="O743" s="39"/>
    </row>
    <row r="744" spans="4:15" ht="15" x14ac:dyDescent="0.2">
      <c r="D744" s="75"/>
      <c r="E744" s="76"/>
      <c r="F744" s="76"/>
      <c r="G744" s="76"/>
      <c r="H744" s="76"/>
      <c r="I744" s="147"/>
      <c r="J744" s="148"/>
      <c r="K744" s="147"/>
      <c r="L744" s="148"/>
      <c r="M744" s="39"/>
      <c r="N744" s="39"/>
      <c r="O744" s="39"/>
    </row>
    <row r="745" spans="4:15" ht="15" x14ac:dyDescent="0.2">
      <c r="D745" s="75"/>
      <c r="E745" s="76"/>
      <c r="F745" s="76"/>
      <c r="G745" s="76"/>
      <c r="H745" s="76"/>
      <c r="I745" s="147"/>
      <c r="J745" s="148"/>
      <c r="K745" s="147"/>
      <c r="L745" s="148"/>
      <c r="M745" s="39"/>
      <c r="N745" s="39"/>
      <c r="O745" s="39"/>
    </row>
    <row r="746" spans="4:15" ht="15" x14ac:dyDescent="0.2">
      <c r="D746" s="75"/>
      <c r="E746" s="76"/>
      <c r="F746" s="76"/>
      <c r="G746" s="76"/>
      <c r="H746" s="76"/>
      <c r="I746" s="147"/>
      <c r="J746" s="148"/>
      <c r="K746" s="147"/>
      <c r="L746" s="148"/>
      <c r="M746" s="39"/>
      <c r="N746" s="39"/>
      <c r="O746" s="39"/>
    </row>
    <row r="747" spans="4:15" ht="15" x14ac:dyDescent="0.2">
      <c r="D747" s="75"/>
      <c r="E747" s="76"/>
      <c r="F747" s="76"/>
      <c r="G747" s="76"/>
      <c r="H747" s="76"/>
      <c r="I747" s="147"/>
      <c r="J747" s="148"/>
      <c r="K747" s="147"/>
      <c r="L747" s="148"/>
      <c r="M747" s="39"/>
      <c r="N747" s="39"/>
      <c r="O747" s="39"/>
    </row>
    <row r="748" spans="4:15" ht="15" x14ac:dyDescent="0.2">
      <c r="D748" s="75"/>
      <c r="E748" s="76"/>
      <c r="F748" s="76"/>
      <c r="G748" s="76"/>
      <c r="H748" s="76"/>
      <c r="I748" s="147"/>
      <c r="J748" s="148"/>
      <c r="K748" s="147"/>
      <c r="L748" s="148"/>
      <c r="M748" s="39"/>
      <c r="N748" s="39"/>
      <c r="O748" s="39"/>
    </row>
    <row r="749" spans="4:15" ht="15" x14ac:dyDescent="0.2">
      <c r="D749" s="75"/>
      <c r="E749" s="76"/>
      <c r="F749" s="76"/>
      <c r="G749" s="76"/>
      <c r="H749" s="76"/>
      <c r="I749" s="147"/>
      <c r="J749" s="148"/>
      <c r="K749" s="147"/>
      <c r="L749" s="148"/>
      <c r="M749" s="39"/>
      <c r="N749" s="39"/>
      <c r="O749" s="39"/>
    </row>
    <row r="750" spans="4:15" ht="15" x14ac:dyDescent="0.2">
      <c r="D750" s="75"/>
      <c r="E750" s="76"/>
      <c r="F750" s="76"/>
      <c r="G750" s="76"/>
      <c r="H750" s="76"/>
      <c r="I750" s="147"/>
      <c r="J750" s="148"/>
      <c r="K750" s="147"/>
      <c r="L750" s="148"/>
      <c r="M750" s="39"/>
      <c r="N750" s="39"/>
      <c r="O750" s="39"/>
    </row>
    <row r="751" spans="4:15" ht="15" x14ac:dyDescent="0.2">
      <c r="D751" s="75"/>
      <c r="E751" s="76"/>
      <c r="F751" s="76"/>
      <c r="G751" s="76"/>
      <c r="H751" s="76"/>
      <c r="I751" s="147"/>
      <c r="J751" s="148"/>
      <c r="K751" s="147"/>
      <c r="L751" s="148"/>
      <c r="M751" s="39"/>
      <c r="N751" s="39"/>
      <c r="O751" s="39"/>
    </row>
    <row r="752" spans="4:15" ht="15" x14ac:dyDescent="0.2">
      <c r="D752" s="75"/>
      <c r="E752" s="76"/>
      <c r="F752" s="76"/>
      <c r="G752" s="76"/>
      <c r="H752" s="76"/>
      <c r="I752" s="147"/>
      <c r="J752" s="148"/>
      <c r="K752" s="147"/>
      <c r="L752" s="148"/>
      <c r="M752" s="39"/>
      <c r="N752" s="39"/>
      <c r="O752" s="39"/>
    </row>
    <row r="753" spans="4:15" ht="15" x14ac:dyDescent="0.2">
      <c r="D753" s="75"/>
      <c r="E753" s="76"/>
      <c r="F753" s="76"/>
      <c r="G753" s="76"/>
      <c r="H753" s="76"/>
      <c r="I753" s="147"/>
      <c r="J753" s="148"/>
      <c r="K753" s="147"/>
      <c r="L753" s="148"/>
      <c r="M753" s="39"/>
      <c r="N753" s="39"/>
      <c r="O753" s="39"/>
    </row>
    <row r="754" spans="4:15" ht="15" x14ac:dyDescent="0.2">
      <c r="D754" s="75"/>
      <c r="E754" s="76"/>
      <c r="F754" s="76"/>
      <c r="G754" s="76"/>
      <c r="H754" s="76"/>
      <c r="I754" s="147"/>
      <c r="J754" s="148"/>
      <c r="K754" s="147"/>
      <c r="L754" s="148"/>
      <c r="M754" s="39"/>
      <c r="N754" s="39"/>
      <c r="O754" s="39"/>
    </row>
    <row r="755" spans="4:15" ht="15" x14ac:dyDescent="0.2">
      <c r="D755" s="75"/>
      <c r="E755" s="76"/>
      <c r="F755" s="76"/>
      <c r="G755" s="76"/>
      <c r="H755" s="76"/>
      <c r="I755" s="147"/>
      <c r="J755" s="148"/>
      <c r="K755" s="147"/>
      <c r="L755" s="148"/>
      <c r="M755" s="39"/>
      <c r="N755" s="39"/>
      <c r="O755" s="39"/>
    </row>
    <row r="756" spans="4:15" ht="15" x14ac:dyDescent="0.2">
      <c r="D756" s="75"/>
      <c r="E756" s="76"/>
      <c r="F756" s="76"/>
      <c r="G756" s="76"/>
      <c r="H756" s="76"/>
      <c r="I756" s="147"/>
      <c r="J756" s="148"/>
      <c r="K756" s="147"/>
      <c r="L756" s="148"/>
      <c r="M756" s="39"/>
      <c r="N756" s="39"/>
      <c r="O756" s="39"/>
    </row>
    <row r="757" spans="4:15" ht="15" x14ac:dyDescent="0.2">
      <c r="D757" s="75"/>
      <c r="E757" s="76"/>
      <c r="F757" s="76"/>
      <c r="G757" s="76"/>
      <c r="H757" s="76"/>
      <c r="I757" s="147"/>
      <c r="J757" s="148"/>
      <c r="K757" s="147"/>
      <c r="L757" s="148"/>
      <c r="M757" s="39"/>
      <c r="N757" s="39"/>
      <c r="O757" s="39"/>
    </row>
    <row r="758" spans="4:15" ht="15" x14ac:dyDescent="0.2">
      <c r="D758" s="75"/>
      <c r="E758" s="76"/>
      <c r="F758" s="76"/>
      <c r="G758" s="76"/>
      <c r="H758" s="76"/>
      <c r="I758" s="147"/>
      <c r="J758" s="148"/>
      <c r="K758" s="147"/>
      <c r="L758" s="148"/>
      <c r="M758" s="39"/>
      <c r="N758" s="39"/>
      <c r="O758" s="39"/>
    </row>
    <row r="759" spans="4:15" ht="15" x14ac:dyDescent="0.2">
      <c r="D759" s="75"/>
      <c r="E759" s="76"/>
      <c r="F759" s="76"/>
      <c r="G759" s="76"/>
      <c r="H759" s="76"/>
      <c r="I759" s="147"/>
      <c r="J759" s="148"/>
      <c r="K759" s="147"/>
      <c r="L759" s="148"/>
      <c r="M759" s="39"/>
      <c r="N759" s="39"/>
      <c r="O759" s="39"/>
    </row>
    <row r="760" spans="4:15" ht="15" x14ac:dyDescent="0.2">
      <c r="D760" s="75"/>
      <c r="E760" s="76"/>
      <c r="F760" s="76"/>
      <c r="G760" s="76"/>
      <c r="H760" s="76"/>
      <c r="I760" s="147"/>
      <c r="J760" s="148"/>
      <c r="K760" s="147"/>
      <c r="L760" s="148"/>
      <c r="M760" s="39"/>
      <c r="N760" s="39"/>
      <c r="O760" s="39"/>
    </row>
    <row r="761" spans="4:15" ht="15" x14ac:dyDescent="0.2">
      <c r="D761" s="75"/>
      <c r="E761" s="76"/>
      <c r="F761" s="76"/>
      <c r="G761" s="76"/>
      <c r="H761" s="76"/>
      <c r="I761" s="147"/>
      <c r="J761" s="148"/>
      <c r="K761" s="147"/>
      <c r="L761" s="148"/>
      <c r="M761" s="39"/>
      <c r="N761" s="39"/>
      <c r="O761" s="39"/>
    </row>
    <row r="762" spans="4:15" ht="15" x14ac:dyDescent="0.2">
      <c r="D762" s="75"/>
      <c r="E762" s="76"/>
      <c r="F762" s="76"/>
      <c r="G762" s="76"/>
      <c r="H762" s="76"/>
      <c r="I762" s="147"/>
      <c r="J762" s="148"/>
      <c r="K762" s="147"/>
      <c r="L762" s="148"/>
      <c r="M762" s="39"/>
      <c r="N762" s="39"/>
      <c r="O762" s="39"/>
    </row>
    <row r="763" spans="4:15" ht="15" x14ac:dyDescent="0.2">
      <c r="D763" s="75"/>
      <c r="E763" s="76"/>
      <c r="F763" s="76"/>
      <c r="G763" s="76"/>
      <c r="H763" s="76"/>
      <c r="I763" s="147"/>
      <c r="J763" s="148"/>
      <c r="K763" s="147"/>
      <c r="L763" s="148"/>
      <c r="M763" s="39"/>
      <c r="N763" s="39"/>
      <c r="O763" s="39"/>
    </row>
    <row r="764" spans="4:15" ht="15" x14ac:dyDescent="0.2">
      <c r="D764" s="75"/>
      <c r="E764" s="76"/>
      <c r="F764" s="76"/>
      <c r="G764" s="76"/>
      <c r="H764" s="76"/>
      <c r="I764" s="147"/>
      <c r="J764" s="148"/>
      <c r="K764" s="147"/>
      <c r="L764" s="148"/>
      <c r="M764" s="39"/>
      <c r="N764" s="39"/>
      <c r="O764" s="39"/>
    </row>
    <row r="765" spans="4:15" ht="15" x14ac:dyDescent="0.2">
      <c r="D765" s="75"/>
      <c r="E765" s="76"/>
      <c r="F765" s="76"/>
      <c r="G765" s="76"/>
      <c r="H765" s="76"/>
      <c r="I765" s="147"/>
      <c r="J765" s="148"/>
      <c r="K765" s="147"/>
      <c r="L765" s="148"/>
      <c r="M765" s="39"/>
      <c r="N765" s="39"/>
      <c r="O765" s="39"/>
    </row>
    <row r="766" spans="4:15" ht="15" x14ac:dyDescent="0.2">
      <c r="D766" s="75"/>
      <c r="E766" s="76"/>
      <c r="F766" s="76"/>
      <c r="G766" s="76"/>
      <c r="H766" s="76"/>
      <c r="I766" s="147"/>
      <c r="J766" s="148"/>
      <c r="K766" s="147"/>
      <c r="L766" s="148"/>
      <c r="M766" s="39"/>
      <c r="N766" s="39"/>
      <c r="O766" s="39"/>
    </row>
    <row r="767" spans="4:15" ht="15" x14ac:dyDescent="0.2">
      <c r="D767" s="75"/>
      <c r="E767" s="76"/>
      <c r="F767" s="76"/>
      <c r="G767" s="76"/>
      <c r="H767" s="76"/>
      <c r="I767" s="147"/>
      <c r="J767" s="148"/>
      <c r="K767" s="147"/>
      <c r="L767" s="148"/>
      <c r="M767" s="39"/>
      <c r="N767" s="39"/>
      <c r="O767" s="39"/>
    </row>
    <row r="768" spans="4:15" ht="15" x14ac:dyDescent="0.2">
      <c r="D768" s="75"/>
      <c r="E768" s="76"/>
      <c r="F768" s="76"/>
      <c r="G768" s="76"/>
      <c r="H768" s="76"/>
      <c r="I768" s="147"/>
      <c r="J768" s="148"/>
      <c r="K768" s="147"/>
      <c r="L768" s="148"/>
      <c r="M768" s="39"/>
      <c r="N768" s="39"/>
      <c r="O768" s="39"/>
    </row>
    <row r="769" spans="4:15" ht="15" x14ac:dyDescent="0.2">
      <c r="D769" s="75"/>
      <c r="E769" s="76"/>
      <c r="F769" s="76"/>
      <c r="G769" s="76"/>
      <c r="H769" s="76"/>
      <c r="I769" s="147"/>
      <c r="J769" s="148"/>
      <c r="K769" s="147"/>
      <c r="L769" s="148"/>
      <c r="M769" s="39"/>
      <c r="N769" s="39"/>
      <c r="O769" s="39"/>
    </row>
    <row r="770" spans="4:15" ht="15" x14ac:dyDescent="0.2">
      <c r="D770" s="75"/>
      <c r="E770" s="76"/>
      <c r="F770" s="76"/>
      <c r="G770" s="76"/>
      <c r="H770" s="76"/>
      <c r="I770" s="147"/>
      <c r="J770" s="148"/>
      <c r="K770" s="147"/>
      <c r="L770" s="148"/>
      <c r="M770" s="39"/>
      <c r="N770" s="39"/>
      <c r="O770" s="39"/>
    </row>
    <row r="771" spans="4:15" ht="15" x14ac:dyDescent="0.2">
      <c r="D771" s="75"/>
      <c r="E771" s="76"/>
      <c r="F771" s="76"/>
      <c r="G771" s="76"/>
      <c r="H771" s="76"/>
      <c r="I771" s="147"/>
      <c r="J771" s="148"/>
      <c r="K771" s="147"/>
      <c r="L771" s="148"/>
      <c r="M771" s="39"/>
      <c r="N771" s="39"/>
      <c r="O771" s="39"/>
    </row>
    <row r="772" spans="4:15" ht="15" x14ac:dyDescent="0.2">
      <c r="D772" s="75"/>
      <c r="E772" s="76"/>
      <c r="F772" s="76"/>
      <c r="G772" s="76"/>
      <c r="H772" s="76"/>
      <c r="I772" s="147"/>
      <c r="J772" s="148"/>
      <c r="K772" s="147"/>
      <c r="L772" s="148"/>
      <c r="M772" s="39"/>
      <c r="N772" s="39"/>
      <c r="O772" s="39"/>
    </row>
    <row r="773" spans="4:15" ht="15" x14ac:dyDescent="0.2">
      <c r="D773" s="75"/>
      <c r="E773" s="76"/>
      <c r="F773" s="76"/>
      <c r="G773" s="76"/>
      <c r="H773" s="76"/>
      <c r="I773" s="147"/>
      <c r="J773" s="148"/>
      <c r="K773" s="147"/>
      <c r="L773" s="148"/>
      <c r="M773" s="39"/>
      <c r="N773" s="39"/>
      <c r="O773" s="39"/>
    </row>
    <row r="774" spans="4:15" ht="15" x14ac:dyDescent="0.2">
      <c r="D774" s="75"/>
      <c r="E774" s="76"/>
      <c r="F774" s="76"/>
      <c r="G774" s="76"/>
      <c r="H774" s="76"/>
      <c r="I774" s="147"/>
      <c r="J774" s="148"/>
      <c r="K774" s="147"/>
      <c r="L774" s="148"/>
      <c r="M774" s="39"/>
      <c r="N774" s="39"/>
      <c r="O774" s="39"/>
    </row>
    <row r="775" spans="4:15" ht="15" x14ac:dyDescent="0.2">
      <c r="D775" s="75"/>
      <c r="E775" s="76"/>
      <c r="F775" s="76"/>
      <c r="G775" s="76"/>
      <c r="H775" s="76"/>
      <c r="I775" s="147"/>
      <c r="J775" s="148"/>
      <c r="K775" s="147"/>
      <c r="L775" s="148"/>
      <c r="M775" s="39"/>
      <c r="N775" s="39"/>
      <c r="O775" s="39"/>
    </row>
    <row r="776" spans="4:15" ht="15" x14ac:dyDescent="0.2">
      <c r="D776" s="75"/>
      <c r="E776" s="76"/>
      <c r="F776" s="76"/>
      <c r="G776" s="76"/>
      <c r="H776" s="76"/>
      <c r="I776" s="147"/>
      <c r="J776" s="148"/>
      <c r="K776" s="147"/>
      <c r="L776" s="148"/>
      <c r="M776" s="39"/>
      <c r="N776" s="39"/>
      <c r="O776" s="39"/>
    </row>
    <row r="777" spans="4:15" ht="15" x14ac:dyDescent="0.2">
      <c r="D777" s="75"/>
      <c r="E777" s="76"/>
      <c r="F777" s="76"/>
      <c r="G777" s="76"/>
      <c r="H777" s="76"/>
      <c r="I777" s="147"/>
      <c r="J777" s="148"/>
      <c r="K777" s="147"/>
      <c r="L777" s="148"/>
      <c r="M777" s="39"/>
      <c r="N777" s="39"/>
      <c r="O777" s="39"/>
    </row>
    <row r="778" spans="4:15" ht="15" x14ac:dyDescent="0.2">
      <c r="D778" s="75"/>
      <c r="E778" s="76"/>
      <c r="F778" s="76"/>
      <c r="G778" s="76"/>
      <c r="H778" s="76"/>
      <c r="I778" s="147"/>
      <c r="J778" s="148"/>
      <c r="K778" s="147"/>
      <c r="L778" s="148"/>
      <c r="M778" s="39"/>
      <c r="N778" s="39"/>
      <c r="O778" s="39"/>
    </row>
    <row r="779" spans="4:15" ht="15" x14ac:dyDescent="0.2">
      <c r="D779" s="75"/>
      <c r="E779" s="76"/>
      <c r="F779" s="76"/>
      <c r="G779" s="76"/>
      <c r="H779" s="76"/>
      <c r="I779" s="147"/>
      <c r="J779" s="148"/>
      <c r="K779" s="147"/>
      <c r="L779" s="148"/>
      <c r="M779" s="39"/>
      <c r="N779" s="39"/>
      <c r="O779" s="39"/>
    </row>
    <row r="780" spans="4:15" ht="15" x14ac:dyDescent="0.2">
      <c r="D780" s="75"/>
      <c r="E780" s="76"/>
      <c r="F780" s="76"/>
      <c r="G780" s="76"/>
      <c r="H780" s="76"/>
      <c r="I780" s="147"/>
      <c r="J780" s="148"/>
      <c r="K780" s="147"/>
      <c r="L780" s="148"/>
      <c r="M780" s="39"/>
      <c r="N780" s="39"/>
      <c r="O780" s="39"/>
    </row>
    <row r="781" spans="4:15" ht="15" x14ac:dyDescent="0.2">
      <c r="D781" s="75"/>
      <c r="E781" s="76"/>
      <c r="F781" s="76"/>
      <c r="G781" s="76"/>
      <c r="H781" s="76"/>
      <c r="I781" s="147"/>
      <c r="J781" s="148"/>
      <c r="K781" s="147"/>
      <c r="L781" s="148"/>
      <c r="M781" s="39"/>
      <c r="N781" s="39"/>
      <c r="O781" s="39"/>
    </row>
    <row r="782" spans="4:15" ht="15" x14ac:dyDescent="0.2">
      <c r="D782" s="75"/>
      <c r="E782" s="76"/>
      <c r="F782" s="76"/>
      <c r="G782" s="76"/>
      <c r="H782" s="76"/>
      <c r="I782" s="147"/>
      <c r="J782" s="148"/>
      <c r="K782" s="147"/>
      <c r="L782" s="148"/>
      <c r="M782" s="39"/>
      <c r="N782" s="39"/>
      <c r="O782" s="39"/>
    </row>
    <row r="783" spans="4:15" ht="15" x14ac:dyDescent="0.2">
      <c r="D783" s="75"/>
      <c r="E783" s="76"/>
      <c r="F783" s="76"/>
      <c r="G783" s="76"/>
      <c r="H783" s="76"/>
      <c r="I783" s="147"/>
      <c r="J783" s="148"/>
      <c r="K783" s="147"/>
      <c r="L783" s="148"/>
      <c r="M783" s="39"/>
      <c r="N783" s="39"/>
      <c r="O783" s="39"/>
    </row>
    <row r="784" spans="4:15" ht="15" x14ac:dyDescent="0.2">
      <c r="D784" s="75"/>
      <c r="E784" s="76"/>
      <c r="F784" s="76"/>
      <c r="G784" s="76"/>
      <c r="H784" s="76"/>
      <c r="I784" s="147"/>
      <c r="J784" s="148"/>
      <c r="K784" s="147"/>
      <c r="L784" s="148"/>
      <c r="M784" s="39"/>
      <c r="N784" s="39"/>
      <c r="O784" s="39"/>
    </row>
    <row r="785" spans="4:15" ht="15" x14ac:dyDescent="0.2">
      <c r="D785" s="75"/>
      <c r="E785" s="76"/>
      <c r="F785" s="76"/>
      <c r="G785" s="76"/>
      <c r="H785" s="76"/>
      <c r="I785" s="147"/>
      <c r="J785" s="148"/>
      <c r="K785" s="147"/>
      <c r="L785" s="148"/>
      <c r="M785" s="39"/>
      <c r="N785" s="39"/>
      <c r="O785" s="39"/>
    </row>
    <row r="786" spans="4:15" ht="15" x14ac:dyDescent="0.2">
      <c r="D786" s="75"/>
      <c r="E786" s="76"/>
      <c r="F786" s="76"/>
      <c r="G786" s="76"/>
      <c r="H786" s="76"/>
      <c r="I786" s="147"/>
      <c r="J786" s="148"/>
      <c r="K786" s="147"/>
      <c r="L786" s="148"/>
      <c r="M786" s="39"/>
      <c r="N786" s="39"/>
      <c r="O786" s="39"/>
    </row>
    <row r="787" spans="4:15" ht="15" x14ac:dyDescent="0.2">
      <c r="D787" s="75"/>
      <c r="E787" s="76"/>
      <c r="F787" s="76"/>
      <c r="G787" s="76"/>
      <c r="H787" s="76"/>
      <c r="I787" s="147"/>
      <c r="J787" s="148"/>
      <c r="K787" s="147"/>
      <c r="L787" s="148"/>
      <c r="M787" s="39"/>
      <c r="N787" s="39"/>
      <c r="O787" s="39"/>
    </row>
    <row r="788" spans="4:15" ht="15" x14ac:dyDescent="0.2">
      <c r="D788" s="75"/>
      <c r="E788" s="76"/>
      <c r="F788" s="76"/>
      <c r="G788" s="76"/>
      <c r="H788" s="76"/>
      <c r="I788" s="147"/>
      <c r="J788" s="148"/>
      <c r="K788" s="147"/>
      <c r="L788" s="148"/>
      <c r="M788" s="39"/>
      <c r="N788" s="39"/>
      <c r="O788" s="39"/>
    </row>
    <row r="789" spans="4:15" ht="15" x14ac:dyDescent="0.2">
      <c r="D789" s="75"/>
      <c r="E789" s="76"/>
      <c r="F789" s="76"/>
      <c r="G789" s="76"/>
      <c r="H789" s="76"/>
      <c r="I789" s="147"/>
      <c r="J789" s="148"/>
      <c r="K789" s="147"/>
      <c r="L789" s="148"/>
      <c r="M789" s="39"/>
      <c r="N789" s="39"/>
      <c r="O789" s="39"/>
    </row>
    <row r="790" spans="4:15" ht="15" x14ac:dyDescent="0.2">
      <c r="D790" s="75"/>
      <c r="E790" s="76"/>
      <c r="F790" s="76"/>
      <c r="G790" s="76"/>
      <c r="H790" s="76"/>
      <c r="I790" s="147"/>
      <c r="J790" s="148"/>
      <c r="K790" s="147"/>
      <c r="L790" s="148"/>
      <c r="M790" s="39"/>
      <c r="N790" s="39"/>
      <c r="O790" s="39"/>
    </row>
    <row r="791" spans="4:15" ht="15" x14ac:dyDescent="0.2">
      <c r="D791" s="75"/>
      <c r="E791" s="76"/>
      <c r="F791" s="76"/>
      <c r="G791" s="76"/>
      <c r="H791" s="76"/>
      <c r="I791" s="147"/>
      <c r="J791" s="148"/>
      <c r="K791" s="147"/>
      <c r="L791" s="148"/>
      <c r="M791" s="39"/>
      <c r="N791" s="39"/>
      <c r="O791" s="39"/>
    </row>
    <row r="792" spans="4:15" ht="15" x14ac:dyDescent="0.2">
      <c r="D792" s="75"/>
      <c r="E792" s="76"/>
      <c r="F792" s="76"/>
      <c r="G792" s="76"/>
      <c r="H792" s="76"/>
      <c r="I792" s="147"/>
      <c r="J792" s="148"/>
      <c r="K792" s="147"/>
      <c r="L792" s="148"/>
      <c r="M792" s="39"/>
      <c r="N792" s="39"/>
      <c r="O792" s="39"/>
    </row>
    <row r="793" spans="4:15" ht="15" x14ac:dyDescent="0.2">
      <c r="D793" s="75"/>
      <c r="E793" s="76"/>
      <c r="F793" s="76"/>
      <c r="G793" s="76"/>
      <c r="H793" s="76"/>
      <c r="I793" s="147"/>
      <c r="J793" s="148"/>
      <c r="K793" s="147"/>
      <c r="L793" s="148"/>
      <c r="M793" s="39"/>
      <c r="N793" s="39"/>
      <c r="O793" s="39"/>
    </row>
    <row r="794" spans="4:15" ht="15" x14ac:dyDescent="0.2">
      <c r="D794" s="75"/>
      <c r="E794" s="76"/>
      <c r="F794" s="76"/>
      <c r="G794" s="76"/>
      <c r="H794" s="76"/>
      <c r="I794" s="147"/>
      <c r="J794" s="148"/>
      <c r="K794" s="147"/>
      <c r="L794" s="148"/>
      <c r="M794" s="39"/>
      <c r="N794" s="39"/>
      <c r="O794" s="39"/>
    </row>
    <row r="795" spans="4:15" ht="15" x14ac:dyDescent="0.2">
      <c r="D795" s="75"/>
      <c r="E795" s="76"/>
      <c r="F795" s="76"/>
      <c r="G795" s="76"/>
      <c r="H795" s="76"/>
      <c r="I795" s="147"/>
      <c r="J795" s="148"/>
      <c r="K795" s="147"/>
      <c r="L795" s="148"/>
      <c r="M795" s="39"/>
      <c r="N795" s="39"/>
      <c r="O795" s="39"/>
    </row>
    <row r="796" spans="4:15" ht="15" x14ac:dyDescent="0.2">
      <c r="D796" s="75"/>
      <c r="E796" s="76"/>
      <c r="F796" s="76"/>
      <c r="G796" s="76"/>
      <c r="H796" s="76"/>
      <c r="I796" s="147"/>
      <c r="J796" s="148"/>
      <c r="K796" s="147"/>
      <c r="L796" s="148"/>
      <c r="M796" s="39"/>
      <c r="N796" s="39"/>
      <c r="O796" s="39"/>
    </row>
    <row r="797" spans="4:15" ht="15" x14ac:dyDescent="0.2">
      <c r="D797" s="75"/>
      <c r="E797" s="76"/>
      <c r="F797" s="76"/>
      <c r="G797" s="76"/>
      <c r="H797" s="76"/>
      <c r="I797" s="147"/>
      <c r="J797" s="148"/>
      <c r="K797" s="147"/>
      <c r="L797" s="148"/>
      <c r="M797" s="39"/>
      <c r="N797" s="39"/>
      <c r="O797" s="39"/>
    </row>
    <row r="798" spans="4:15" ht="15" x14ac:dyDescent="0.2">
      <c r="D798" s="75"/>
      <c r="E798" s="76"/>
      <c r="F798" s="76"/>
      <c r="G798" s="76"/>
      <c r="H798" s="76"/>
      <c r="I798" s="147"/>
      <c r="J798" s="148"/>
      <c r="K798" s="147"/>
      <c r="L798" s="148"/>
      <c r="M798" s="39"/>
      <c r="N798" s="39"/>
      <c r="O798" s="39"/>
    </row>
    <row r="799" spans="4:15" ht="15" x14ac:dyDescent="0.2">
      <c r="D799" s="75"/>
      <c r="E799" s="76"/>
      <c r="F799" s="76"/>
      <c r="G799" s="76"/>
      <c r="H799" s="76"/>
      <c r="I799" s="147"/>
      <c r="J799" s="148"/>
      <c r="K799" s="147"/>
      <c r="L799" s="148"/>
      <c r="M799" s="39"/>
      <c r="N799" s="39"/>
      <c r="O799" s="39"/>
    </row>
    <row r="800" spans="4:15" ht="15" x14ac:dyDescent="0.2">
      <c r="D800" s="75"/>
      <c r="E800" s="76"/>
      <c r="F800" s="76"/>
      <c r="G800" s="76"/>
      <c r="H800" s="76"/>
      <c r="I800" s="147"/>
      <c r="J800" s="148"/>
      <c r="K800" s="147"/>
      <c r="L800" s="148"/>
      <c r="M800" s="39"/>
      <c r="N800" s="39"/>
      <c r="O800" s="39"/>
    </row>
    <row r="801" spans="4:15" ht="15" x14ac:dyDescent="0.2">
      <c r="D801" s="75"/>
      <c r="E801" s="76"/>
      <c r="F801" s="76"/>
      <c r="G801" s="76"/>
      <c r="H801" s="76"/>
      <c r="I801" s="147"/>
      <c r="J801" s="148"/>
      <c r="K801" s="147"/>
      <c r="L801" s="148"/>
      <c r="M801" s="39"/>
      <c r="N801" s="39"/>
      <c r="O801" s="39"/>
    </row>
    <row r="802" spans="4:15" ht="15" x14ac:dyDescent="0.2">
      <c r="D802" s="75"/>
      <c r="E802" s="76"/>
      <c r="F802" s="76"/>
      <c r="G802" s="76"/>
      <c r="H802" s="76"/>
      <c r="I802" s="147"/>
      <c r="J802" s="148"/>
      <c r="K802" s="147"/>
      <c r="L802" s="148"/>
      <c r="M802" s="39"/>
      <c r="N802" s="39"/>
      <c r="O802" s="39"/>
    </row>
    <row r="803" spans="4:15" ht="15" x14ac:dyDescent="0.2">
      <c r="D803" s="75"/>
      <c r="E803" s="76"/>
      <c r="F803" s="76"/>
      <c r="G803" s="76"/>
      <c r="H803" s="76"/>
      <c r="I803" s="147"/>
      <c r="J803" s="148"/>
      <c r="K803" s="147"/>
      <c r="L803" s="148"/>
      <c r="M803" s="39"/>
      <c r="N803" s="39"/>
      <c r="O803" s="39"/>
    </row>
    <row r="804" spans="4:15" ht="15" x14ac:dyDescent="0.2">
      <c r="D804" s="75"/>
      <c r="E804" s="76"/>
      <c r="F804" s="76"/>
      <c r="G804" s="76"/>
      <c r="H804" s="76"/>
      <c r="I804" s="147"/>
      <c r="J804" s="148"/>
      <c r="K804" s="147"/>
      <c r="L804" s="148"/>
      <c r="M804" s="39"/>
      <c r="N804" s="39"/>
      <c r="O804" s="39"/>
    </row>
    <row r="805" spans="4:15" ht="15" x14ac:dyDescent="0.2">
      <c r="D805" s="75"/>
      <c r="E805" s="76"/>
      <c r="F805" s="76"/>
      <c r="G805" s="76"/>
      <c r="H805" s="76"/>
      <c r="I805" s="147"/>
      <c r="J805" s="148"/>
      <c r="K805" s="147"/>
      <c r="L805" s="148"/>
      <c r="M805" s="39"/>
      <c r="N805" s="39"/>
      <c r="O805" s="39"/>
    </row>
    <row r="806" spans="4:15" ht="15" x14ac:dyDescent="0.2">
      <c r="D806" s="75"/>
      <c r="E806" s="76"/>
      <c r="F806" s="76"/>
      <c r="G806" s="76"/>
      <c r="H806" s="76"/>
      <c r="I806" s="147"/>
      <c r="J806" s="148"/>
      <c r="K806" s="147"/>
      <c r="L806" s="148"/>
      <c r="M806" s="39"/>
      <c r="N806" s="39"/>
      <c r="O806" s="39"/>
    </row>
    <row r="807" spans="4:15" ht="15" x14ac:dyDescent="0.2">
      <c r="D807" s="75"/>
      <c r="E807" s="76"/>
      <c r="F807" s="76"/>
      <c r="G807" s="76"/>
      <c r="H807" s="76"/>
      <c r="I807" s="147"/>
      <c r="J807" s="148"/>
      <c r="K807" s="147"/>
      <c r="L807" s="148"/>
      <c r="M807" s="39"/>
      <c r="N807" s="39"/>
      <c r="O807" s="39"/>
    </row>
    <row r="808" spans="4:15" ht="15" x14ac:dyDescent="0.2">
      <c r="D808" s="75"/>
      <c r="E808" s="76"/>
      <c r="F808" s="76"/>
      <c r="G808" s="76"/>
      <c r="H808" s="76"/>
      <c r="I808" s="147"/>
      <c r="J808" s="148"/>
      <c r="K808" s="147"/>
      <c r="L808" s="148"/>
      <c r="M808" s="39"/>
      <c r="N808" s="39"/>
      <c r="O808" s="39"/>
    </row>
    <row r="809" spans="4:15" ht="15" x14ac:dyDescent="0.2">
      <c r="D809" s="75"/>
      <c r="E809" s="76"/>
      <c r="F809" s="76"/>
      <c r="G809" s="76"/>
      <c r="H809" s="76"/>
      <c r="I809" s="147"/>
      <c r="J809" s="148"/>
      <c r="K809" s="147"/>
      <c r="L809" s="148"/>
      <c r="M809" s="39"/>
      <c r="N809" s="39"/>
      <c r="O809" s="39"/>
    </row>
    <row r="810" spans="4:15" ht="15" x14ac:dyDescent="0.2">
      <c r="D810" s="75"/>
      <c r="E810" s="76"/>
      <c r="F810" s="76"/>
      <c r="G810" s="76"/>
      <c r="H810" s="76"/>
      <c r="I810" s="147"/>
      <c r="J810" s="148"/>
      <c r="K810" s="147"/>
      <c r="L810" s="148"/>
      <c r="M810" s="39"/>
      <c r="N810" s="39"/>
      <c r="O810" s="39"/>
    </row>
    <row r="811" spans="4:15" ht="15" x14ac:dyDescent="0.2">
      <c r="D811" s="75"/>
      <c r="E811" s="76"/>
      <c r="F811" s="76"/>
      <c r="G811" s="76"/>
      <c r="H811" s="76"/>
      <c r="I811" s="147"/>
      <c r="J811" s="148"/>
      <c r="K811" s="147"/>
      <c r="L811" s="148"/>
      <c r="M811" s="39"/>
      <c r="N811" s="39"/>
      <c r="O811" s="39"/>
    </row>
    <row r="812" spans="4:15" ht="15" x14ac:dyDescent="0.2">
      <c r="D812" s="75"/>
      <c r="E812" s="76"/>
      <c r="F812" s="76"/>
      <c r="G812" s="76"/>
      <c r="H812" s="76"/>
      <c r="I812" s="147"/>
      <c r="J812" s="148"/>
      <c r="K812" s="147"/>
      <c r="L812" s="148"/>
      <c r="M812" s="39"/>
      <c r="N812" s="39"/>
      <c r="O812" s="39"/>
    </row>
    <row r="813" spans="4:15" ht="15" x14ac:dyDescent="0.2">
      <c r="D813" s="75"/>
      <c r="E813" s="76"/>
      <c r="F813" s="76"/>
      <c r="G813" s="76"/>
      <c r="H813" s="76"/>
      <c r="I813" s="147"/>
      <c r="J813" s="148"/>
      <c r="K813" s="147"/>
      <c r="L813" s="148"/>
      <c r="M813" s="39"/>
      <c r="N813" s="39"/>
      <c r="O813" s="39"/>
    </row>
    <row r="814" spans="4:15" ht="15" x14ac:dyDescent="0.2">
      <c r="D814" s="75"/>
      <c r="E814" s="76"/>
      <c r="F814" s="76"/>
      <c r="G814" s="76"/>
      <c r="H814" s="76"/>
      <c r="I814" s="147"/>
      <c r="J814" s="148"/>
      <c r="K814" s="147"/>
      <c r="L814" s="148"/>
      <c r="M814" s="39"/>
      <c r="N814" s="39"/>
      <c r="O814" s="39"/>
    </row>
    <row r="815" spans="4:15" ht="15" x14ac:dyDescent="0.2">
      <c r="D815" s="75"/>
      <c r="E815" s="76"/>
      <c r="F815" s="76"/>
      <c r="G815" s="76"/>
      <c r="H815" s="76"/>
      <c r="I815" s="147"/>
      <c r="J815" s="148"/>
      <c r="K815" s="147"/>
      <c r="L815" s="148"/>
      <c r="M815" s="39"/>
      <c r="N815" s="39"/>
      <c r="O815" s="39"/>
    </row>
    <row r="816" spans="4:15" ht="15" x14ac:dyDescent="0.2">
      <c r="D816" s="75"/>
      <c r="E816" s="76"/>
      <c r="F816" s="76"/>
      <c r="G816" s="76"/>
      <c r="H816" s="76"/>
      <c r="I816" s="147"/>
      <c r="J816" s="148"/>
      <c r="K816" s="147"/>
      <c r="L816" s="148"/>
      <c r="M816" s="39"/>
      <c r="N816" s="39"/>
      <c r="O816" s="39"/>
    </row>
    <row r="817" spans="4:15" ht="15" x14ac:dyDescent="0.2">
      <c r="D817" s="75"/>
      <c r="E817" s="76"/>
      <c r="F817" s="76"/>
      <c r="G817" s="76"/>
      <c r="H817" s="76"/>
      <c r="I817" s="147"/>
      <c r="J817" s="148"/>
      <c r="K817" s="147"/>
      <c r="L817" s="148"/>
      <c r="M817" s="39"/>
      <c r="N817" s="39"/>
      <c r="O817" s="39"/>
    </row>
    <row r="818" spans="4:15" ht="15" x14ac:dyDescent="0.2">
      <c r="D818" s="75"/>
      <c r="E818" s="76"/>
      <c r="F818" s="76"/>
      <c r="G818" s="76"/>
      <c r="H818" s="76"/>
      <c r="I818" s="147"/>
      <c r="J818" s="148"/>
      <c r="K818" s="147"/>
      <c r="L818" s="148"/>
      <c r="M818" s="39"/>
      <c r="N818" s="39"/>
      <c r="O818" s="39"/>
    </row>
    <row r="819" spans="4:15" ht="15" x14ac:dyDescent="0.2">
      <c r="D819" s="75"/>
      <c r="E819" s="76"/>
      <c r="F819" s="76"/>
      <c r="G819" s="76"/>
      <c r="H819" s="76"/>
      <c r="I819" s="147"/>
      <c r="J819" s="148"/>
      <c r="K819" s="147"/>
      <c r="L819" s="148"/>
      <c r="M819" s="39"/>
      <c r="N819" s="39"/>
      <c r="O819" s="39"/>
    </row>
    <row r="820" spans="4:15" ht="15" x14ac:dyDescent="0.2">
      <c r="D820" s="75"/>
      <c r="E820" s="76"/>
      <c r="F820" s="76"/>
      <c r="G820" s="76"/>
      <c r="H820" s="76"/>
      <c r="I820" s="147"/>
      <c r="J820" s="148"/>
      <c r="K820" s="147"/>
      <c r="L820" s="148"/>
      <c r="M820" s="39"/>
      <c r="N820" s="39"/>
      <c r="O820" s="39"/>
    </row>
    <row r="821" spans="4:15" ht="15" x14ac:dyDescent="0.2">
      <c r="D821" s="75"/>
      <c r="E821" s="76"/>
      <c r="F821" s="76"/>
      <c r="G821" s="76"/>
      <c r="H821" s="76"/>
      <c r="I821" s="147"/>
      <c r="J821" s="148"/>
      <c r="K821" s="147"/>
      <c r="L821" s="148"/>
      <c r="M821" s="39"/>
      <c r="N821" s="39"/>
      <c r="O821" s="39"/>
    </row>
    <row r="822" spans="4:15" ht="15" x14ac:dyDescent="0.2">
      <c r="D822" s="75"/>
      <c r="E822" s="76"/>
      <c r="F822" s="76"/>
      <c r="G822" s="76"/>
      <c r="H822" s="76"/>
      <c r="I822" s="147"/>
      <c r="J822" s="148"/>
      <c r="K822" s="147"/>
      <c r="L822" s="148"/>
      <c r="M822" s="39"/>
      <c r="N822" s="39"/>
      <c r="O822" s="39"/>
    </row>
    <row r="823" spans="4:15" ht="15" x14ac:dyDescent="0.2">
      <c r="D823" s="75"/>
      <c r="E823" s="76"/>
      <c r="F823" s="76"/>
      <c r="G823" s="76"/>
      <c r="H823" s="76"/>
      <c r="I823" s="147"/>
      <c r="J823" s="148"/>
      <c r="K823" s="147"/>
      <c r="L823" s="148"/>
      <c r="M823" s="39"/>
      <c r="N823" s="39"/>
      <c r="O823" s="39"/>
    </row>
    <row r="824" spans="4:15" ht="15" x14ac:dyDescent="0.2">
      <c r="D824" s="75"/>
      <c r="E824" s="76"/>
      <c r="F824" s="76"/>
      <c r="G824" s="76"/>
      <c r="H824" s="76"/>
      <c r="I824" s="147"/>
      <c r="J824" s="148"/>
      <c r="K824" s="147"/>
      <c r="L824" s="148"/>
      <c r="M824" s="39"/>
      <c r="N824" s="39"/>
      <c r="O824" s="39"/>
    </row>
    <row r="825" spans="4:15" ht="15" x14ac:dyDescent="0.2">
      <c r="D825" s="75"/>
      <c r="E825" s="76"/>
      <c r="F825" s="76"/>
      <c r="G825" s="76"/>
      <c r="H825" s="76"/>
      <c r="I825" s="147"/>
      <c r="J825" s="148"/>
      <c r="K825" s="147"/>
      <c r="L825" s="148"/>
      <c r="M825" s="39"/>
      <c r="N825" s="39"/>
      <c r="O825" s="39"/>
    </row>
    <row r="826" spans="4:15" ht="15" x14ac:dyDescent="0.2">
      <c r="D826" s="75"/>
      <c r="E826" s="76"/>
      <c r="F826" s="76"/>
      <c r="G826" s="76"/>
      <c r="H826" s="76"/>
      <c r="I826" s="147"/>
      <c r="J826" s="148"/>
      <c r="K826" s="147"/>
      <c r="L826" s="148"/>
      <c r="M826" s="39"/>
      <c r="N826" s="39"/>
      <c r="O826" s="39"/>
    </row>
    <row r="827" spans="4:15" ht="15" x14ac:dyDescent="0.2">
      <c r="D827" s="75"/>
      <c r="E827" s="76"/>
      <c r="F827" s="76"/>
      <c r="G827" s="76"/>
      <c r="H827" s="76"/>
      <c r="I827" s="147"/>
      <c r="J827" s="148"/>
      <c r="K827" s="147"/>
      <c r="L827" s="148"/>
      <c r="M827" s="39"/>
      <c r="N827" s="39"/>
      <c r="O827" s="39"/>
    </row>
    <row r="828" spans="4:15" ht="15" x14ac:dyDescent="0.2">
      <c r="D828" s="75"/>
      <c r="E828" s="76"/>
      <c r="F828" s="76"/>
      <c r="G828" s="76"/>
      <c r="H828" s="76"/>
      <c r="I828" s="147"/>
      <c r="J828" s="148"/>
      <c r="K828" s="147"/>
      <c r="L828" s="148"/>
      <c r="M828" s="39"/>
      <c r="N828" s="39"/>
      <c r="O828" s="39"/>
    </row>
    <row r="829" spans="4:15" ht="15" x14ac:dyDescent="0.2">
      <c r="D829" s="75"/>
      <c r="E829" s="76"/>
      <c r="F829" s="76"/>
      <c r="G829" s="76"/>
      <c r="H829" s="76"/>
      <c r="I829" s="147"/>
      <c r="J829" s="148"/>
      <c r="K829" s="147"/>
      <c r="L829" s="148"/>
      <c r="M829" s="39"/>
      <c r="N829" s="39"/>
      <c r="O829" s="39"/>
    </row>
    <row r="830" spans="4:15" ht="15" x14ac:dyDescent="0.2">
      <c r="D830" s="75"/>
      <c r="E830" s="76"/>
      <c r="F830" s="76"/>
      <c r="G830" s="76"/>
      <c r="H830" s="76"/>
      <c r="I830" s="147"/>
      <c r="J830" s="148"/>
      <c r="K830" s="147"/>
      <c r="L830" s="148"/>
      <c r="M830" s="39"/>
      <c r="N830" s="39"/>
      <c r="O830" s="39"/>
    </row>
    <row r="831" spans="4:15" ht="15" x14ac:dyDescent="0.2">
      <c r="D831" s="75"/>
      <c r="E831" s="76"/>
      <c r="F831" s="76"/>
      <c r="G831" s="76"/>
      <c r="H831" s="76"/>
      <c r="I831" s="147"/>
      <c r="J831" s="148"/>
      <c r="K831" s="147"/>
      <c r="L831" s="148"/>
      <c r="M831" s="39"/>
      <c r="N831" s="39"/>
      <c r="O831" s="39"/>
    </row>
    <row r="832" spans="4:15" ht="15" x14ac:dyDescent="0.2">
      <c r="D832" s="75"/>
      <c r="E832" s="76"/>
      <c r="F832" s="76"/>
      <c r="G832" s="76"/>
      <c r="H832" s="76"/>
      <c r="I832" s="147"/>
      <c r="J832" s="148"/>
      <c r="K832" s="147"/>
      <c r="L832" s="148"/>
      <c r="M832" s="39"/>
      <c r="N832" s="39"/>
      <c r="O832" s="39"/>
    </row>
    <row r="833" spans="4:15" ht="15" x14ac:dyDescent="0.2">
      <c r="D833" s="75"/>
      <c r="E833" s="76"/>
      <c r="F833" s="76"/>
      <c r="G833" s="76"/>
      <c r="H833" s="76"/>
      <c r="I833" s="147"/>
      <c r="J833" s="148"/>
      <c r="K833" s="147"/>
      <c r="L833" s="148"/>
      <c r="M833" s="39"/>
      <c r="N833" s="39"/>
      <c r="O833" s="39"/>
    </row>
    <row r="834" spans="4:15" ht="15" x14ac:dyDescent="0.2">
      <c r="D834" s="75"/>
      <c r="E834" s="76"/>
      <c r="F834" s="76"/>
      <c r="G834" s="76"/>
      <c r="H834" s="76"/>
      <c r="I834" s="147"/>
      <c r="J834" s="148"/>
      <c r="K834" s="147"/>
      <c r="L834" s="148"/>
      <c r="M834" s="39"/>
      <c r="N834" s="39"/>
      <c r="O834" s="39"/>
    </row>
    <row r="835" spans="4:15" ht="15" x14ac:dyDescent="0.2">
      <c r="D835" s="75"/>
      <c r="E835" s="76"/>
      <c r="F835" s="76"/>
      <c r="G835" s="76"/>
      <c r="H835" s="76"/>
      <c r="I835" s="147"/>
      <c r="J835" s="148"/>
      <c r="K835" s="147"/>
      <c r="L835" s="148"/>
      <c r="M835" s="39"/>
      <c r="N835" s="39"/>
      <c r="O835" s="39"/>
    </row>
    <row r="836" spans="4:15" ht="15" x14ac:dyDescent="0.2">
      <c r="D836" s="75"/>
      <c r="E836" s="76"/>
      <c r="F836" s="76"/>
      <c r="G836" s="76"/>
      <c r="H836" s="76"/>
      <c r="I836" s="147"/>
      <c r="J836" s="148"/>
      <c r="K836" s="147"/>
      <c r="L836" s="148"/>
      <c r="M836" s="39"/>
      <c r="N836" s="39"/>
      <c r="O836" s="39"/>
    </row>
    <row r="837" spans="4:15" ht="15" x14ac:dyDescent="0.2">
      <c r="D837" s="75"/>
      <c r="E837" s="76"/>
      <c r="F837" s="76"/>
      <c r="G837" s="76"/>
      <c r="H837" s="76"/>
      <c r="I837" s="147"/>
      <c r="J837" s="148"/>
      <c r="K837" s="147"/>
      <c r="L837" s="148"/>
      <c r="M837" s="39"/>
      <c r="N837" s="39"/>
      <c r="O837" s="39"/>
    </row>
    <row r="838" spans="4:15" ht="15" x14ac:dyDescent="0.2">
      <c r="D838" s="75"/>
      <c r="E838" s="76"/>
      <c r="F838" s="76"/>
      <c r="G838" s="76"/>
      <c r="H838" s="76"/>
      <c r="I838" s="147"/>
      <c r="J838" s="148"/>
      <c r="K838" s="147"/>
      <c r="L838" s="148"/>
      <c r="M838" s="39"/>
      <c r="N838" s="39"/>
      <c r="O838" s="39"/>
    </row>
    <row r="839" spans="4:15" ht="15" x14ac:dyDescent="0.2">
      <c r="D839" s="75"/>
      <c r="E839" s="76"/>
      <c r="F839" s="76"/>
      <c r="G839" s="76"/>
      <c r="H839" s="76"/>
      <c r="I839" s="147"/>
      <c r="J839" s="148"/>
      <c r="K839" s="147"/>
      <c r="L839" s="148"/>
      <c r="M839" s="39"/>
      <c r="N839" s="39"/>
      <c r="O839" s="39"/>
    </row>
    <row r="840" spans="4:15" ht="15" x14ac:dyDescent="0.2">
      <c r="D840" s="75"/>
      <c r="E840" s="76"/>
      <c r="F840" s="76"/>
      <c r="G840" s="76"/>
      <c r="H840" s="76"/>
      <c r="I840" s="147"/>
      <c r="J840" s="148"/>
      <c r="K840" s="147"/>
      <c r="L840" s="148"/>
      <c r="M840" s="39"/>
      <c r="N840" s="39"/>
      <c r="O840" s="39"/>
    </row>
    <row r="841" spans="4:15" ht="15" x14ac:dyDescent="0.2">
      <c r="D841" s="75"/>
      <c r="E841" s="76"/>
      <c r="F841" s="76"/>
      <c r="G841" s="76"/>
      <c r="H841" s="76"/>
      <c r="I841" s="147"/>
      <c r="J841" s="148"/>
      <c r="K841" s="147"/>
      <c r="L841" s="148"/>
      <c r="M841" s="39"/>
      <c r="N841" s="39"/>
      <c r="O841" s="39"/>
    </row>
    <row r="842" spans="4:15" ht="15" x14ac:dyDescent="0.2">
      <c r="D842" s="75"/>
      <c r="E842" s="76"/>
      <c r="F842" s="76"/>
      <c r="G842" s="76"/>
      <c r="H842" s="76"/>
      <c r="I842" s="147"/>
      <c r="J842" s="148"/>
      <c r="K842" s="147"/>
      <c r="L842" s="148"/>
      <c r="M842" s="39"/>
      <c r="N842" s="39"/>
      <c r="O842" s="39"/>
    </row>
    <row r="843" spans="4:15" ht="15" x14ac:dyDescent="0.2">
      <c r="D843" s="75"/>
      <c r="E843" s="76"/>
      <c r="F843" s="76"/>
      <c r="G843" s="76"/>
      <c r="H843" s="76"/>
      <c r="I843" s="147"/>
      <c r="J843" s="148"/>
      <c r="K843" s="147"/>
      <c r="L843" s="148"/>
      <c r="M843" s="39"/>
      <c r="N843" s="39"/>
      <c r="O843" s="39"/>
    </row>
    <row r="844" spans="4:15" ht="15" x14ac:dyDescent="0.2">
      <c r="D844" s="75"/>
      <c r="E844" s="76"/>
      <c r="F844" s="76"/>
      <c r="G844" s="76"/>
      <c r="H844" s="76"/>
      <c r="I844" s="147"/>
      <c r="J844" s="148"/>
      <c r="K844" s="147"/>
      <c r="L844" s="148"/>
      <c r="M844" s="39"/>
      <c r="N844" s="39"/>
      <c r="O844" s="39"/>
    </row>
    <row r="845" spans="4:15" ht="15" x14ac:dyDescent="0.2">
      <c r="D845" s="75"/>
      <c r="E845" s="76"/>
      <c r="F845" s="76"/>
      <c r="G845" s="76"/>
      <c r="H845" s="76"/>
      <c r="I845" s="147"/>
      <c r="J845" s="148"/>
      <c r="K845" s="147"/>
      <c r="L845" s="148"/>
      <c r="M845" s="39"/>
      <c r="N845" s="39"/>
      <c r="O845" s="39"/>
    </row>
    <row r="846" spans="4:15" ht="15" x14ac:dyDescent="0.2">
      <c r="D846" s="75"/>
      <c r="E846" s="76"/>
      <c r="F846" s="76"/>
      <c r="G846" s="76"/>
      <c r="H846" s="76"/>
      <c r="I846" s="147"/>
      <c r="J846" s="148"/>
      <c r="K846" s="147"/>
      <c r="L846" s="148"/>
      <c r="M846" s="39"/>
      <c r="N846" s="39"/>
      <c r="O846" s="39"/>
    </row>
    <row r="847" spans="4:15" ht="15" x14ac:dyDescent="0.2">
      <c r="D847" s="75"/>
      <c r="E847" s="76"/>
      <c r="F847" s="76"/>
      <c r="G847" s="76"/>
      <c r="H847" s="76"/>
      <c r="I847" s="147"/>
      <c r="J847" s="148"/>
      <c r="K847" s="147"/>
      <c r="L847" s="148"/>
      <c r="M847" s="39"/>
      <c r="N847" s="39"/>
      <c r="O847" s="39"/>
    </row>
    <row r="848" spans="4:15" ht="15" x14ac:dyDescent="0.2">
      <c r="D848" s="75"/>
      <c r="E848" s="76"/>
      <c r="F848" s="76"/>
      <c r="G848" s="76"/>
      <c r="H848" s="76"/>
      <c r="I848" s="147"/>
      <c r="J848" s="148"/>
      <c r="K848" s="147"/>
      <c r="L848" s="148"/>
      <c r="M848" s="39"/>
      <c r="N848" s="39"/>
      <c r="O848" s="39"/>
    </row>
    <row r="849" spans="4:15" ht="15" x14ac:dyDescent="0.2">
      <c r="D849" s="75"/>
      <c r="E849" s="76"/>
      <c r="F849" s="76"/>
      <c r="G849" s="76"/>
      <c r="H849" s="76"/>
      <c r="I849" s="147"/>
      <c r="J849" s="148"/>
      <c r="K849" s="147"/>
      <c r="L849" s="148"/>
      <c r="M849" s="39"/>
      <c r="N849" s="39"/>
      <c r="O849" s="39"/>
    </row>
    <row r="850" spans="4:15" ht="15" x14ac:dyDescent="0.2">
      <c r="D850" s="75"/>
      <c r="E850" s="76"/>
      <c r="F850" s="76"/>
      <c r="G850" s="76"/>
      <c r="H850" s="76"/>
      <c r="I850" s="147"/>
      <c r="J850" s="148"/>
      <c r="K850" s="147"/>
      <c r="L850" s="148"/>
      <c r="M850" s="39"/>
      <c r="N850" s="39"/>
      <c r="O850" s="39"/>
    </row>
    <row r="851" spans="4:15" ht="15" x14ac:dyDescent="0.2">
      <c r="D851" s="75"/>
      <c r="E851" s="76"/>
      <c r="F851" s="76"/>
      <c r="G851" s="76"/>
      <c r="H851" s="76"/>
      <c r="I851" s="147"/>
      <c r="J851" s="148"/>
      <c r="K851" s="147"/>
      <c r="L851" s="148"/>
      <c r="M851" s="39"/>
      <c r="N851" s="39"/>
      <c r="O851" s="39"/>
    </row>
    <row r="852" spans="4:15" ht="15" x14ac:dyDescent="0.2">
      <c r="D852" s="75"/>
      <c r="E852" s="76"/>
      <c r="F852" s="76"/>
      <c r="G852" s="76"/>
      <c r="H852" s="76"/>
      <c r="I852" s="147"/>
      <c r="J852" s="148"/>
      <c r="K852" s="147"/>
      <c r="L852" s="148"/>
      <c r="M852" s="39"/>
      <c r="N852" s="39"/>
      <c r="O852" s="39"/>
    </row>
    <row r="853" spans="4:15" ht="15" x14ac:dyDescent="0.2">
      <c r="D853" s="75"/>
      <c r="E853" s="76"/>
      <c r="F853" s="76"/>
      <c r="G853" s="76"/>
      <c r="H853" s="76"/>
      <c r="I853" s="147"/>
      <c r="J853" s="148"/>
      <c r="K853" s="147"/>
      <c r="L853" s="148"/>
      <c r="M853" s="39"/>
      <c r="N853" s="39"/>
      <c r="O853" s="39"/>
    </row>
    <row r="854" spans="4:15" ht="15" x14ac:dyDescent="0.2">
      <c r="D854" s="75"/>
      <c r="E854" s="76"/>
      <c r="F854" s="76"/>
      <c r="G854" s="76"/>
      <c r="H854" s="76"/>
      <c r="I854" s="147"/>
      <c r="J854" s="148"/>
      <c r="K854" s="147"/>
      <c r="L854" s="148"/>
      <c r="M854" s="39"/>
      <c r="N854" s="39"/>
      <c r="O854" s="39"/>
    </row>
    <row r="855" spans="4:15" ht="15" x14ac:dyDescent="0.2">
      <c r="D855" s="75"/>
      <c r="E855" s="76"/>
      <c r="F855" s="76"/>
      <c r="G855" s="76"/>
      <c r="H855" s="76"/>
      <c r="I855" s="147"/>
      <c r="J855" s="148"/>
      <c r="K855" s="147"/>
      <c r="L855" s="148"/>
      <c r="M855" s="39"/>
      <c r="N855" s="39"/>
      <c r="O855" s="39"/>
    </row>
    <row r="856" spans="4:15" ht="15" x14ac:dyDescent="0.2">
      <c r="D856" s="75"/>
      <c r="E856" s="76"/>
      <c r="F856" s="76"/>
      <c r="G856" s="76"/>
      <c r="H856" s="76"/>
      <c r="I856" s="147"/>
      <c r="J856" s="148"/>
      <c r="K856" s="147"/>
      <c r="L856" s="148"/>
      <c r="M856" s="39"/>
      <c r="N856" s="39"/>
      <c r="O856" s="39"/>
    </row>
    <row r="857" spans="4:15" ht="15" x14ac:dyDescent="0.2">
      <c r="D857" s="75"/>
      <c r="E857" s="76"/>
      <c r="F857" s="76"/>
      <c r="G857" s="76"/>
      <c r="H857" s="76"/>
      <c r="I857" s="147"/>
      <c r="J857" s="148"/>
      <c r="K857" s="147"/>
      <c r="L857" s="148"/>
      <c r="M857" s="39"/>
      <c r="N857" s="39"/>
      <c r="O857" s="39"/>
    </row>
    <row r="858" spans="4:15" ht="15" x14ac:dyDescent="0.2">
      <c r="D858" s="75"/>
      <c r="E858" s="76"/>
      <c r="F858" s="76"/>
      <c r="G858" s="76"/>
      <c r="H858" s="76"/>
      <c r="I858" s="147"/>
      <c r="J858" s="148"/>
      <c r="K858" s="147"/>
      <c r="L858" s="148"/>
      <c r="M858" s="39"/>
      <c r="N858" s="39"/>
      <c r="O858" s="39"/>
    </row>
    <row r="859" spans="4:15" ht="15" x14ac:dyDescent="0.2">
      <c r="D859" s="75"/>
      <c r="E859" s="76"/>
      <c r="F859" s="76"/>
      <c r="G859" s="76"/>
      <c r="H859" s="76"/>
      <c r="I859" s="147"/>
      <c r="J859" s="148"/>
      <c r="K859" s="147"/>
      <c r="L859" s="148"/>
      <c r="M859" s="39"/>
      <c r="N859" s="39"/>
      <c r="O859" s="39"/>
    </row>
    <row r="860" spans="4:15" ht="15" x14ac:dyDescent="0.2">
      <c r="D860" s="75"/>
      <c r="E860" s="76"/>
      <c r="F860" s="76"/>
      <c r="G860" s="76"/>
      <c r="H860" s="76"/>
      <c r="I860" s="147"/>
      <c r="J860" s="148"/>
      <c r="K860" s="147"/>
      <c r="L860" s="148"/>
      <c r="M860" s="39"/>
      <c r="N860" s="39"/>
      <c r="O860" s="39"/>
    </row>
    <row r="861" spans="4:15" ht="15" x14ac:dyDescent="0.2">
      <c r="D861" s="75"/>
      <c r="E861" s="76"/>
      <c r="F861" s="76"/>
      <c r="G861" s="76"/>
      <c r="H861" s="76"/>
      <c r="I861" s="147"/>
      <c r="J861" s="148"/>
      <c r="K861" s="147"/>
      <c r="L861" s="148"/>
      <c r="M861" s="39"/>
      <c r="N861" s="39"/>
      <c r="O861" s="39"/>
    </row>
    <row r="862" spans="4:15" ht="15" x14ac:dyDescent="0.2">
      <c r="D862" s="75"/>
      <c r="E862" s="76"/>
      <c r="F862" s="76"/>
      <c r="G862" s="76"/>
      <c r="H862" s="76"/>
      <c r="I862" s="147"/>
      <c r="J862" s="148"/>
      <c r="K862" s="147"/>
      <c r="L862" s="148"/>
      <c r="M862" s="39"/>
      <c r="N862" s="39"/>
      <c r="O862" s="39"/>
    </row>
    <row r="863" spans="4:15" ht="15" x14ac:dyDescent="0.2">
      <c r="D863" s="75"/>
      <c r="E863" s="76"/>
      <c r="F863" s="76"/>
      <c r="G863" s="76"/>
      <c r="H863" s="76"/>
      <c r="I863" s="147"/>
      <c r="J863" s="148"/>
      <c r="K863" s="147"/>
      <c r="L863" s="148"/>
      <c r="M863" s="39"/>
      <c r="N863" s="39"/>
      <c r="O863" s="39"/>
    </row>
    <row r="864" spans="4:15" ht="15" x14ac:dyDescent="0.2">
      <c r="D864" s="75"/>
      <c r="E864" s="76"/>
      <c r="F864" s="76"/>
      <c r="G864" s="76"/>
      <c r="H864" s="76"/>
      <c r="I864" s="147"/>
      <c r="J864" s="148"/>
      <c r="K864" s="147"/>
      <c r="L864" s="148"/>
      <c r="M864" s="39"/>
      <c r="N864" s="39"/>
      <c r="O864" s="39"/>
    </row>
    <row r="865" spans="4:15" ht="15" x14ac:dyDescent="0.2">
      <c r="D865" s="75"/>
      <c r="E865" s="76"/>
      <c r="F865" s="76"/>
      <c r="G865" s="76"/>
      <c r="H865" s="76"/>
      <c r="I865" s="147"/>
      <c r="J865" s="148"/>
      <c r="K865" s="147"/>
      <c r="L865" s="148"/>
      <c r="M865" s="39"/>
      <c r="N865" s="39"/>
      <c r="O865" s="39"/>
    </row>
    <row r="866" spans="4:15" ht="15" x14ac:dyDescent="0.2">
      <c r="D866" s="75"/>
      <c r="E866" s="76"/>
      <c r="F866" s="76"/>
      <c r="G866" s="76"/>
      <c r="H866" s="76"/>
      <c r="I866" s="147"/>
      <c r="J866" s="148"/>
      <c r="K866" s="147"/>
      <c r="L866" s="148"/>
      <c r="M866" s="39"/>
      <c r="N866" s="39"/>
      <c r="O866" s="39"/>
    </row>
    <row r="867" spans="4:15" ht="15" x14ac:dyDescent="0.2">
      <c r="D867" s="75"/>
      <c r="E867" s="76"/>
      <c r="F867" s="76"/>
      <c r="G867" s="76"/>
      <c r="H867" s="76"/>
      <c r="I867" s="147"/>
      <c r="J867" s="148"/>
      <c r="K867" s="147"/>
      <c r="L867" s="148"/>
      <c r="M867" s="39"/>
      <c r="N867" s="39"/>
      <c r="O867" s="39"/>
    </row>
    <row r="868" spans="4:15" ht="15" x14ac:dyDescent="0.2">
      <c r="D868" s="75"/>
      <c r="E868" s="76"/>
      <c r="F868" s="76"/>
      <c r="G868" s="76"/>
      <c r="H868" s="76"/>
      <c r="I868" s="147"/>
      <c r="J868" s="148"/>
      <c r="K868" s="147"/>
      <c r="L868" s="148"/>
      <c r="M868" s="39"/>
      <c r="N868" s="39"/>
      <c r="O868" s="39"/>
    </row>
    <row r="869" spans="4:15" ht="15" x14ac:dyDescent="0.2">
      <c r="D869" s="75"/>
      <c r="E869" s="76"/>
      <c r="F869" s="76"/>
      <c r="G869" s="76"/>
      <c r="H869" s="76"/>
      <c r="I869" s="147"/>
      <c r="J869" s="148"/>
      <c r="K869" s="147"/>
      <c r="L869" s="148"/>
      <c r="M869" s="39"/>
      <c r="N869" s="39"/>
      <c r="O869" s="39"/>
    </row>
    <row r="870" spans="4:15" ht="15" x14ac:dyDescent="0.2">
      <c r="D870" s="75"/>
      <c r="E870" s="76"/>
      <c r="F870" s="76"/>
      <c r="G870" s="76"/>
      <c r="H870" s="76"/>
      <c r="I870" s="147"/>
      <c r="J870" s="148"/>
      <c r="K870" s="147"/>
      <c r="L870" s="148"/>
      <c r="M870" s="39"/>
      <c r="N870" s="39"/>
      <c r="O870" s="39"/>
    </row>
    <row r="871" spans="4:15" ht="15" x14ac:dyDescent="0.2">
      <c r="D871" s="75"/>
      <c r="E871" s="76"/>
      <c r="F871" s="76"/>
      <c r="G871" s="76"/>
      <c r="H871" s="76"/>
      <c r="I871" s="147"/>
      <c r="J871" s="148"/>
      <c r="K871" s="147"/>
      <c r="L871" s="148"/>
      <c r="M871" s="39"/>
      <c r="N871" s="39"/>
      <c r="O871" s="39"/>
    </row>
    <row r="872" spans="4:15" ht="15" x14ac:dyDescent="0.2">
      <c r="D872" s="75"/>
      <c r="E872" s="76"/>
      <c r="F872" s="76"/>
      <c r="G872" s="76"/>
      <c r="H872" s="76"/>
      <c r="I872" s="147"/>
      <c r="J872" s="148"/>
      <c r="K872" s="147"/>
      <c r="L872" s="148"/>
      <c r="M872" s="39"/>
      <c r="N872" s="39"/>
      <c r="O872" s="39"/>
    </row>
    <row r="873" spans="4:15" ht="15" x14ac:dyDescent="0.2">
      <c r="D873" s="75"/>
      <c r="E873" s="76"/>
      <c r="F873" s="76"/>
      <c r="G873" s="76"/>
      <c r="H873" s="76"/>
      <c r="I873" s="147"/>
      <c r="J873" s="148"/>
      <c r="K873" s="147"/>
      <c r="L873" s="148"/>
      <c r="M873" s="39"/>
      <c r="N873" s="39"/>
      <c r="O873" s="39"/>
    </row>
    <row r="874" spans="4:15" ht="15" x14ac:dyDescent="0.2">
      <c r="D874" s="75"/>
      <c r="E874" s="76"/>
      <c r="F874" s="76"/>
      <c r="G874" s="76"/>
      <c r="H874" s="76"/>
      <c r="I874" s="147"/>
      <c r="J874" s="148"/>
      <c r="K874" s="147"/>
      <c r="L874" s="148"/>
      <c r="M874" s="39"/>
      <c r="N874" s="39"/>
      <c r="O874" s="39"/>
    </row>
    <row r="875" spans="4:15" ht="15" x14ac:dyDescent="0.2">
      <c r="D875" s="75"/>
      <c r="E875" s="76"/>
      <c r="F875" s="76"/>
      <c r="G875" s="76"/>
      <c r="H875" s="76"/>
      <c r="I875" s="147"/>
      <c r="J875" s="148"/>
      <c r="K875" s="147"/>
      <c r="L875" s="148"/>
      <c r="M875" s="39"/>
      <c r="N875" s="39"/>
      <c r="O875" s="39"/>
    </row>
    <row r="876" spans="4:15" ht="15" x14ac:dyDescent="0.2">
      <c r="D876" s="75"/>
      <c r="E876" s="76"/>
      <c r="F876" s="76"/>
      <c r="G876" s="76"/>
      <c r="H876" s="76"/>
      <c r="I876" s="147"/>
      <c r="J876" s="148"/>
      <c r="K876" s="147"/>
      <c r="L876" s="148"/>
      <c r="M876" s="39"/>
      <c r="N876" s="39"/>
      <c r="O876" s="39"/>
    </row>
    <row r="877" spans="4:15" ht="15" x14ac:dyDescent="0.2">
      <c r="D877" s="75"/>
      <c r="E877" s="76"/>
      <c r="F877" s="76"/>
      <c r="G877" s="76"/>
      <c r="H877" s="76"/>
      <c r="I877" s="147"/>
      <c r="J877" s="148"/>
      <c r="K877" s="147"/>
      <c r="L877" s="148"/>
      <c r="M877" s="39"/>
      <c r="N877" s="39"/>
      <c r="O877" s="39"/>
    </row>
    <row r="878" spans="4:15" ht="15" x14ac:dyDescent="0.2">
      <c r="D878" s="75"/>
      <c r="E878" s="76"/>
      <c r="F878" s="76"/>
      <c r="G878" s="76"/>
      <c r="H878" s="76"/>
      <c r="I878" s="147"/>
      <c r="J878" s="148"/>
      <c r="K878" s="147"/>
      <c r="L878" s="148"/>
      <c r="M878" s="39"/>
      <c r="N878" s="39"/>
      <c r="O878" s="39"/>
    </row>
    <row r="879" spans="4:15" ht="15" x14ac:dyDescent="0.2">
      <c r="D879" s="75"/>
      <c r="E879" s="76"/>
      <c r="F879" s="76"/>
      <c r="G879" s="76"/>
      <c r="H879" s="76"/>
      <c r="I879" s="147"/>
      <c r="J879" s="148"/>
      <c r="K879" s="147"/>
      <c r="L879" s="148"/>
      <c r="M879" s="39"/>
      <c r="N879" s="39"/>
      <c r="O879" s="39"/>
    </row>
    <row r="880" spans="4:15" ht="15" x14ac:dyDescent="0.2">
      <c r="D880" s="75"/>
      <c r="E880" s="76"/>
      <c r="F880" s="76"/>
      <c r="G880" s="76"/>
      <c r="H880" s="76"/>
      <c r="I880" s="147"/>
      <c r="J880" s="148"/>
      <c r="K880" s="147"/>
      <c r="L880" s="148"/>
      <c r="M880" s="39"/>
      <c r="N880" s="39"/>
      <c r="O880" s="39"/>
    </row>
    <row r="881" spans="4:15" ht="15" x14ac:dyDescent="0.2">
      <c r="D881" s="75"/>
      <c r="E881" s="76"/>
      <c r="F881" s="76"/>
      <c r="G881" s="76"/>
      <c r="H881" s="76"/>
      <c r="I881" s="147"/>
      <c r="J881" s="148"/>
      <c r="K881" s="147"/>
      <c r="L881" s="148"/>
      <c r="M881" s="39"/>
      <c r="N881" s="39"/>
      <c r="O881" s="39"/>
    </row>
    <row r="882" spans="4:15" ht="15" x14ac:dyDescent="0.2">
      <c r="D882" s="75"/>
      <c r="E882" s="76"/>
      <c r="F882" s="76"/>
      <c r="G882" s="76"/>
      <c r="H882" s="76"/>
      <c r="I882" s="147"/>
      <c r="J882" s="148"/>
      <c r="K882" s="147"/>
      <c r="L882" s="148"/>
      <c r="M882" s="39"/>
      <c r="N882" s="39"/>
      <c r="O882" s="39"/>
    </row>
    <row r="883" spans="4:15" ht="15" x14ac:dyDescent="0.2">
      <c r="D883" s="75"/>
      <c r="E883" s="76"/>
      <c r="F883" s="76"/>
      <c r="G883" s="76"/>
      <c r="H883" s="76"/>
      <c r="I883" s="147"/>
      <c r="J883" s="148"/>
      <c r="K883" s="147"/>
      <c r="L883" s="148"/>
      <c r="M883" s="39"/>
      <c r="N883" s="39"/>
      <c r="O883" s="39"/>
    </row>
    <row r="884" spans="4:15" ht="15" x14ac:dyDescent="0.2">
      <c r="D884" s="75"/>
      <c r="E884" s="76"/>
      <c r="F884" s="76"/>
      <c r="G884" s="76"/>
      <c r="H884" s="76"/>
      <c r="I884" s="147"/>
      <c r="J884" s="148"/>
      <c r="K884" s="147"/>
      <c r="L884" s="148"/>
      <c r="M884" s="39"/>
      <c r="N884" s="39"/>
      <c r="O884" s="39"/>
    </row>
    <row r="885" spans="4:15" ht="15" x14ac:dyDescent="0.2">
      <c r="D885" s="75"/>
      <c r="E885" s="76"/>
      <c r="F885" s="76"/>
      <c r="G885" s="76"/>
      <c r="H885" s="76"/>
      <c r="I885" s="147"/>
      <c r="J885" s="148"/>
      <c r="K885" s="147"/>
      <c r="L885" s="148"/>
      <c r="M885" s="39"/>
      <c r="N885" s="39"/>
      <c r="O885" s="39"/>
    </row>
    <row r="886" spans="4:15" ht="15" x14ac:dyDescent="0.2">
      <c r="D886" s="75"/>
      <c r="E886" s="76"/>
      <c r="F886" s="76"/>
      <c r="G886" s="76"/>
      <c r="H886" s="76"/>
      <c r="I886" s="147"/>
      <c r="J886" s="148"/>
      <c r="K886" s="147"/>
      <c r="L886" s="148"/>
      <c r="M886" s="39"/>
      <c r="N886" s="39"/>
      <c r="O886" s="39"/>
    </row>
    <row r="887" spans="4:15" ht="15" x14ac:dyDescent="0.2">
      <c r="D887" s="75"/>
      <c r="E887" s="76"/>
      <c r="F887" s="76"/>
      <c r="G887" s="76"/>
      <c r="H887" s="76"/>
      <c r="I887" s="147"/>
      <c r="J887" s="148"/>
      <c r="K887" s="147"/>
      <c r="L887" s="148"/>
      <c r="M887" s="39"/>
      <c r="N887" s="39"/>
      <c r="O887" s="39"/>
    </row>
    <row r="888" spans="4:15" ht="15" x14ac:dyDescent="0.2">
      <c r="D888" s="75"/>
      <c r="E888" s="76"/>
      <c r="F888" s="76"/>
      <c r="G888" s="76"/>
      <c r="H888" s="76"/>
      <c r="I888" s="147"/>
      <c r="J888" s="148"/>
      <c r="K888" s="147"/>
      <c r="L888" s="148"/>
      <c r="M888" s="39"/>
      <c r="N888" s="39"/>
      <c r="O888" s="39"/>
    </row>
    <row r="889" spans="4:15" ht="15" x14ac:dyDescent="0.2">
      <c r="D889" s="75"/>
      <c r="E889" s="76"/>
      <c r="F889" s="76"/>
      <c r="G889" s="76"/>
      <c r="H889" s="76"/>
      <c r="I889" s="147"/>
      <c r="J889" s="148"/>
      <c r="K889" s="147"/>
      <c r="L889" s="148"/>
      <c r="M889" s="39"/>
      <c r="N889" s="39"/>
      <c r="O889" s="39"/>
    </row>
    <row r="890" spans="4:15" ht="15" x14ac:dyDescent="0.2">
      <c r="D890" s="75"/>
      <c r="E890" s="76"/>
      <c r="F890" s="76"/>
      <c r="G890" s="76"/>
      <c r="H890" s="76"/>
      <c r="I890" s="147"/>
      <c r="J890" s="148"/>
      <c r="K890" s="147"/>
      <c r="L890" s="148"/>
      <c r="M890" s="39"/>
      <c r="N890" s="39"/>
      <c r="O890" s="39"/>
    </row>
    <row r="891" spans="4:15" ht="15" x14ac:dyDescent="0.2">
      <c r="D891" s="75"/>
      <c r="E891" s="76"/>
      <c r="F891" s="76"/>
      <c r="G891" s="76"/>
      <c r="H891" s="76"/>
      <c r="I891" s="147"/>
      <c r="J891" s="148"/>
      <c r="K891" s="147"/>
      <c r="L891" s="148"/>
      <c r="M891" s="39"/>
      <c r="N891" s="39"/>
      <c r="O891" s="39"/>
    </row>
    <row r="892" spans="4:15" ht="15" x14ac:dyDescent="0.2">
      <c r="D892" s="75"/>
      <c r="E892" s="76"/>
      <c r="F892" s="76"/>
      <c r="G892" s="76"/>
      <c r="H892" s="76"/>
      <c r="I892" s="147"/>
      <c r="J892" s="148"/>
      <c r="K892" s="147"/>
      <c r="L892" s="148"/>
      <c r="M892" s="39"/>
      <c r="N892" s="39"/>
      <c r="O892" s="39"/>
    </row>
    <row r="893" spans="4:15" ht="15" x14ac:dyDescent="0.2">
      <c r="D893" s="75"/>
      <c r="E893" s="76"/>
      <c r="F893" s="76"/>
      <c r="G893" s="76"/>
      <c r="H893" s="76"/>
      <c r="I893" s="147"/>
      <c r="J893" s="148"/>
      <c r="K893" s="147"/>
      <c r="L893" s="148"/>
      <c r="M893" s="39"/>
      <c r="N893" s="39"/>
      <c r="O893" s="39"/>
    </row>
    <row r="894" spans="4:15" ht="15" x14ac:dyDescent="0.2">
      <c r="D894" s="75"/>
      <c r="E894" s="76"/>
      <c r="F894" s="76"/>
      <c r="G894" s="76"/>
      <c r="H894" s="76"/>
      <c r="I894" s="147"/>
      <c r="J894" s="148"/>
      <c r="K894" s="147"/>
      <c r="L894" s="148"/>
      <c r="M894" s="39"/>
      <c r="N894" s="39"/>
      <c r="O894" s="39"/>
    </row>
    <row r="895" spans="4:15" ht="15" x14ac:dyDescent="0.2">
      <c r="D895" s="75"/>
      <c r="E895" s="76"/>
      <c r="F895" s="76"/>
      <c r="G895" s="76"/>
      <c r="H895" s="76"/>
      <c r="I895" s="147"/>
      <c r="J895" s="148"/>
      <c r="K895" s="147"/>
      <c r="L895" s="148"/>
      <c r="M895" s="39"/>
      <c r="N895" s="39"/>
      <c r="O895" s="39"/>
    </row>
    <row r="896" spans="4:15" ht="15" x14ac:dyDescent="0.2">
      <c r="D896" s="75"/>
      <c r="E896" s="76"/>
      <c r="F896" s="76"/>
      <c r="G896" s="76"/>
      <c r="H896" s="76"/>
      <c r="I896" s="147"/>
      <c r="J896" s="148"/>
      <c r="K896" s="147"/>
      <c r="L896" s="148"/>
      <c r="M896" s="39"/>
      <c r="N896" s="39"/>
      <c r="O896" s="39"/>
    </row>
    <row r="897" spans="4:15" ht="15" x14ac:dyDescent="0.2">
      <c r="D897" s="75"/>
      <c r="E897" s="76"/>
      <c r="F897" s="76"/>
      <c r="G897" s="76"/>
      <c r="H897" s="76"/>
      <c r="I897" s="147"/>
      <c r="J897" s="148"/>
      <c r="K897" s="147"/>
      <c r="L897" s="148"/>
      <c r="M897" s="39"/>
      <c r="N897" s="39"/>
      <c r="O897" s="39"/>
    </row>
    <row r="898" spans="4:15" ht="15" x14ac:dyDescent="0.2">
      <c r="D898" s="75"/>
      <c r="E898" s="76"/>
      <c r="F898" s="76"/>
      <c r="G898" s="76"/>
      <c r="H898" s="76"/>
      <c r="I898" s="147"/>
      <c r="J898" s="148"/>
      <c r="K898" s="147"/>
      <c r="L898" s="148"/>
      <c r="M898" s="39"/>
      <c r="N898" s="39"/>
      <c r="O898" s="39"/>
    </row>
    <row r="899" spans="4:15" ht="15" x14ac:dyDescent="0.2">
      <c r="D899" s="75"/>
      <c r="E899" s="76"/>
      <c r="F899" s="76"/>
      <c r="G899" s="76"/>
      <c r="H899" s="76"/>
      <c r="I899" s="147"/>
      <c r="J899" s="148"/>
      <c r="K899" s="147"/>
      <c r="L899" s="148"/>
      <c r="M899" s="39"/>
      <c r="N899" s="39"/>
      <c r="O899" s="39"/>
    </row>
    <row r="900" spans="4:15" ht="15" x14ac:dyDescent="0.2">
      <c r="D900" s="75"/>
      <c r="E900" s="76"/>
      <c r="F900" s="76"/>
      <c r="G900" s="76"/>
      <c r="H900" s="76"/>
      <c r="I900" s="147"/>
      <c r="J900" s="148"/>
      <c r="K900" s="147"/>
      <c r="L900" s="148"/>
      <c r="M900" s="39"/>
      <c r="N900" s="39"/>
      <c r="O900" s="39"/>
    </row>
    <row r="901" spans="4:15" ht="15" x14ac:dyDescent="0.2">
      <c r="D901" s="75"/>
      <c r="E901" s="76"/>
      <c r="F901" s="76"/>
      <c r="G901" s="76"/>
      <c r="H901" s="76"/>
      <c r="I901" s="147"/>
      <c r="J901" s="148"/>
      <c r="K901" s="147"/>
      <c r="L901" s="148"/>
      <c r="M901" s="39"/>
      <c r="N901" s="39"/>
      <c r="O901" s="39"/>
    </row>
    <row r="902" spans="4:15" ht="15" x14ac:dyDescent="0.2">
      <c r="D902" s="75"/>
      <c r="E902" s="76"/>
      <c r="F902" s="76"/>
      <c r="G902" s="76"/>
      <c r="H902" s="76"/>
      <c r="I902" s="147"/>
      <c r="J902" s="148"/>
      <c r="K902" s="147"/>
      <c r="L902" s="148"/>
      <c r="M902" s="39"/>
      <c r="N902" s="39"/>
      <c r="O902" s="39"/>
    </row>
    <row r="903" spans="4:15" ht="15" x14ac:dyDescent="0.2">
      <c r="D903" s="75"/>
      <c r="E903" s="76"/>
      <c r="F903" s="76"/>
      <c r="G903" s="76"/>
      <c r="H903" s="76"/>
      <c r="I903" s="147"/>
      <c r="J903" s="148"/>
      <c r="K903" s="147"/>
      <c r="L903" s="148"/>
      <c r="M903" s="39"/>
      <c r="N903" s="39"/>
      <c r="O903" s="39"/>
    </row>
    <row r="904" spans="4:15" ht="15" x14ac:dyDescent="0.2">
      <c r="D904" s="75"/>
      <c r="E904" s="76"/>
      <c r="F904" s="76"/>
      <c r="G904" s="76"/>
      <c r="H904" s="76"/>
      <c r="I904" s="147"/>
      <c r="J904" s="148"/>
      <c r="K904" s="147"/>
      <c r="L904" s="148"/>
      <c r="M904" s="39"/>
      <c r="N904" s="39"/>
      <c r="O904" s="39"/>
    </row>
    <row r="905" spans="4:15" ht="15" x14ac:dyDescent="0.2">
      <c r="D905" s="75"/>
      <c r="E905" s="76"/>
      <c r="F905" s="76"/>
      <c r="G905" s="76"/>
      <c r="H905" s="76"/>
      <c r="I905" s="147"/>
      <c r="J905" s="148"/>
      <c r="K905" s="147"/>
      <c r="L905" s="148"/>
      <c r="M905" s="39"/>
      <c r="N905" s="39"/>
      <c r="O905" s="39"/>
    </row>
    <row r="906" spans="4:15" ht="15" x14ac:dyDescent="0.2">
      <c r="D906" s="75"/>
      <c r="E906" s="76"/>
      <c r="F906" s="76"/>
      <c r="G906" s="76"/>
      <c r="H906" s="76"/>
      <c r="I906" s="147"/>
      <c r="J906" s="148"/>
      <c r="K906" s="147"/>
      <c r="L906" s="148"/>
      <c r="M906" s="39"/>
      <c r="N906" s="39"/>
      <c r="O906" s="39"/>
    </row>
    <row r="907" spans="4:15" ht="15" x14ac:dyDescent="0.2">
      <c r="D907" s="75"/>
      <c r="E907" s="76"/>
      <c r="F907" s="76"/>
      <c r="G907" s="76"/>
      <c r="H907" s="76"/>
      <c r="I907" s="147"/>
      <c r="J907" s="148"/>
      <c r="K907" s="147"/>
      <c r="L907" s="148"/>
      <c r="M907" s="39"/>
      <c r="N907" s="39"/>
      <c r="O907" s="39"/>
    </row>
    <row r="908" spans="4:15" ht="15" x14ac:dyDescent="0.2">
      <c r="D908" s="75"/>
      <c r="E908" s="76"/>
      <c r="F908" s="76"/>
      <c r="G908" s="76"/>
      <c r="H908" s="76"/>
      <c r="I908" s="147"/>
      <c r="J908" s="148"/>
      <c r="K908" s="147"/>
      <c r="L908" s="148"/>
      <c r="M908" s="39"/>
      <c r="N908" s="39"/>
      <c r="O908" s="39"/>
    </row>
    <row r="909" spans="4:15" ht="15" x14ac:dyDescent="0.2">
      <c r="D909" s="75"/>
      <c r="E909" s="76"/>
      <c r="F909" s="76"/>
      <c r="G909" s="76"/>
      <c r="H909" s="76"/>
      <c r="I909" s="147"/>
      <c r="J909" s="148"/>
      <c r="K909" s="147"/>
      <c r="L909" s="148"/>
      <c r="M909" s="39"/>
      <c r="N909" s="39"/>
      <c r="O909" s="39"/>
    </row>
    <row r="910" spans="4:15" ht="15" x14ac:dyDescent="0.2">
      <c r="D910" s="75"/>
      <c r="E910" s="76"/>
      <c r="F910" s="76"/>
      <c r="G910" s="76"/>
      <c r="H910" s="76"/>
      <c r="I910" s="147"/>
      <c r="J910" s="148"/>
      <c r="K910" s="147"/>
      <c r="L910" s="148"/>
      <c r="M910" s="39"/>
      <c r="N910" s="39"/>
      <c r="O910" s="39"/>
    </row>
    <row r="911" spans="4:15" ht="15" x14ac:dyDescent="0.2">
      <c r="D911" s="75"/>
      <c r="E911" s="76"/>
      <c r="F911" s="76"/>
      <c r="G911" s="76"/>
      <c r="H911" s="76"/>
      <c r="I911" s="147"/>
      <c r="J911" s="148"/>
      <c r="K911" s="147"/>
      <c r="L911" s="148"/>
      <c r="M911" s="39"/>
      <c r="N911" s="39"/>
      <c r="O911" s="39"/>
    </row>
    <row r="912" spans="4:15" ht="15" x14ac:dyDescent="0.2">
      <c r="D912" s="75"/>
      <c r="E912" s="76"/>
      <c r="F912" s="76"/>
      <c r="G912" s="76"/>
      <c r="H912" s="76"/>
      <c r="I912" s="147"/>
      <c r="J912" s="148"/>
      <c r="K912" s="147"/>
      <c r="L912" s="148"/>
      <c r="M912" s="39"/>
      <c r="N912" s="39"/>
      <c r="O912" s="39"/>
    </row>
    <row r="913" spans="4:15" ht="15" x14ac:dyDescent="0.2">
      <c r="D913" s="75"/>
      <c r="E913" s="76"/>
      <c r="F913" s="76"/>
      <c r="G913" s="76"/>
      <c r="H913" s="76"/>
      <c r="I913" s="147"/>
      <c r="J913" s="148"/>
      <c r="K913" s="147"/>
      <c r="L913" s="148"/>
      <c r="M913" s="39"/>
      <c r="N913" s="39"/>
      <c r="O913" s="39"/>
    </row>
    <row r="914" spans="4:15" ht="15" x14ac:dyDescent="0.2">
      <c r="D914" s="75"/>
      <c r="E914" s="76"/>
      <c r="F914" s="76"/>
      <c r="G914" s="76"/>
      <c r="H914" s="76"/>
      <c r="I914" s="147"/>
      <c r="J914" s="148"/>
      <c r="K914" s="147"/>
      <c r="L914" s="148"/>
      <c r="M914" s="39"/>
      <c r="N914" s="39"/>
      <c r="O914" s="39"/>
    </row>
    <row r="915" spans="4:15" ht="15" x14ac:dyDescent="0.2">
      <c r="D915" s="75"/>
      <c r="E915" s="76"/>
      <c r="F915" s="76"/>
      <c r="G915" s="76"/>
      <c r="H915" s="76"/>
      <c r="I915" s="147"/>
      <c r="J915" s="148"/>
      <c r="K915" s="147"/>
      <c r="L915" s="148"/>
      <c r="M915" s="39"/>
      <c r="N915" s="39"/>
      <c r="O915" s="39"/>
    </row>
    <row r="916" spans="4:15" ht="15" x14ac:dyDescent="0.2">
      <c r="D916" s="75"/>
      <c r="E916" s="76"/>
      <c r="F916" s="76"/>
      <c r="G916" s="76"/>
      <c r="H916" s="76"/>
      <c r="I916" s="147"/>
      <c r="J916" s="148"/>
      <c r="K916" s="147"/>
      <c r="L916" s="148"/>
      <c r="M916" s="39"/>
      <c r="N916" s="39"/>
      <c r="O916" s="39"/>
    </row>
    <row r="917" spans="4:15" ht="15" x14ac:dyDescent="0.2">
      <c r="D917" s="75"/>
      <c r="E917" s="76"/>
      <c r="F917" s="76"/>
      <c r="G917" s="76"/>
      <c r="H917" s="76"/>
      <c r="I917" s="147"/>
      <c r="J917" s="148"/>
      <c r="K917" s="147"/>
      <c r="L917" s="148"/>
      <c r="M917" s="39"/>
      <c r="N917" s="39"/>
      <c r="O917" s="39"/>
    </row>
    <row r="918" spans="4:15" ht="15" x14ac:dyDescent="0.2">
      <c r="D918" s="75"/>
      <c r="E918" s="76"/>
      <c r="F918" s="76"/>
      <c r="G918" s="76"/>
      <c r="H918" s="76"/>
      <c r="I918" s="147"/>
      <c r="J918" s="148"/>
      <c r="K918" s="147"/>
      <c r="L918" s="148"/>
      <c r="M918" s="39"/>
      <c r="N918" s="39"/>
      <c r="O918" s="39"/>
    </row>
    <row r="919" spans="4:15" ht="15" x14ac:dyDescent="0.2">
      <c r="D919" s="75"/>
      <c r="E919" s="76"/>
      <c r="F919" s="76"/>
      <c r="G919" s="76"/>
      <c r="H919" s="76"/>
      <c r="I919" s="147"/>
      <c r="J919" s="148"/>
      <c r="K919" s="147"/>
      <c r="L919" s="148"/>
      <c r="M919" s="39"/>
      <c r="N919" s="39"/>
      <c r="O919" s="39"/>
    </row>
    <row r="920" spans="4:15" ht="15" x14ac:dyDescent="0.2">
      <c r="D920" s="75"/>
      <c r="E920" s="76"/>
      <c r="F920" s="76"/>
      <c r="G920" s="76"/>
      <c r="H920" s="76"/>
      <c r="I920" s="147"/>
      <c r="J920" s="148"/>
      <c r="K920" s="147"/>
      <c r="L920" s="148"/>
      <c r="M920" s="39"/>
      <c r="N920" s="39"/>
      <c r="O920" s="39"/>
    </row>
    <row r="921" spans="4:15" ht="15" x14ac:dyDescent="0.2">
      <c r="D921" s="75"/>
      <c r="E921" s="76"/>
      <c r="F921" s="76"/>
      <c r="G921" s="76"/>
      <c r="H921" s="76"/>
      <c r="I921" s="147"/>
      <c r="J921" s="148"/>
      <c r="K921" s="147"/>
      <c r="L921" s="148"/>
      <c r="M921" s="39"/>
      <c r="N921" s="39"/>
      <c r="O921" s="39"/>
    </row>
    <row r="922" spans="4:15" ht="15" x14ac:dyDescent="0.2">
      <c r="D922" s="75"/>
      <c r="E922" s="76"/>
      <c r="F922" s="76"/>
      <c r="G922" s="76"/>
      <c r="H922" s="76"/>
      <c r="I922" s="147"/>
      <c r="J922" s="148"/>
      <c r="K922" s="147"/>
      <c r="L922" s="148"/>
      <c r="M922" s="39"/>
      <c r="N922" s="39"/>
      <c r="O922" s="39"/>
    </row>
    <row r="923" spans="4:15" ht="15" x14ac:dyDescent="0.2">
      <c r="D923" s="75"/>
      <c r="E923" s="76"/>
      <c r="F923" s="76"/>
      <c r="G923" s="76"/>
      <c r="H923" s="76"/>
      <c r="I923" s="147"/>
      <c r="J923" s="148"/>
      <c r="K923" s="147"/>
      <c r="L923" s="148"/>
      <c r="M923" s="39"/>
      <c r="N923" s="39"/>
      <c r="O923" s="39"/>
    </row>
    <row r="924" spans="4:15" ht="15" x14ac:dyDescent="0.2">
      <c r="D924" s="75"/>
      <c r="E924" s="76"/>
      <c r="F924" s="76"/>
      <c r="G924" s="76"/>
      <c r="H924" s="76"/>
      <c r="I924" s="147"/>
      <c r="J924" s="148"/>
      <c r="K924" s="147"/>
      <c r="L924" s="148"/>
      <c r="M924" s="39"/>
      <c r="N924" s="39"/>
      <c r="O924" s="39"/>
    </row>
    <row r="925" spans="4:15" ht="15" x14ac:dyDescent="0.2">
      <c r="D925" s="75"/>
      <c r="E925" s="76"/>
      <c r="F925" s="76"/>
      <c r="G925" s="76"/>
      <c r="H925" s="76"/>
      <c r="I925" s="147"/>
      <c r="J925" s="148"/>
      <c r="K925" s="147"/>
      <c r="L925" s="148"/>
      <c r="M925" s="39"/>
      <c r="N925" s="39"/>
      <c r="O925" s="39"/>
    </row>
    <row r="926" spans="4:15" ht="15" x14ac:dyDescent="0.2">
      <c r="D926" s="75"/>
      <c r="E926" s="76"/>
      <c r="F926" s="76"/>
      <c r="G926" s="76"/>
      <c r="H926" s="76"/>
      <c r="I926" s="147"/>
      <c r="J926" s="148"/>
      <c r="K926" s="147"/>
      <c r="L926" s="148"/>
      <c r="M926" s="39"/>
      <c r="N926" s="39"/>
      <c r="O926" s="39"/>
    </row>
    <row r="927" spans="4:15" ht="15" x14ac:dyDescent="0.2">
      <c r="D927" s="75"/>
      <c r="E927" s="76"/>
      <c r="F927" s="76"/>
      <c r="G927" s="76"/>
      <c r="H927" s="76"/>
      <c r="I927" s="147"/>
      <c r="J927" s="148"/>
      <c r="K927" s="147"/>
      <c r="L927" s="148"/>
      <c r="M927" s="39"/>
      <c r="N927" s="39"/>
      <c r="O927" s="39"/>
    </row>
    <row r="928" spans="4:15" ht="15" x14ac:dyDescent="0.2">
      <c r="D928" s="75"/>
      <c r="E928" s="76"/>
      <c r="F928" s="76"/>
      <c r="G928" s="76"/>
      <c r="H928" s="76"/>
      <c r="I928" s="147"/>
      <c r="J928" s="148"/>
      <c r="K928" s="147"/>
      <c r="L928" s="148"/>
      <c r="M928" s="39"/>
      <c r="N928" s="39"/>
      <c r="O928" s="39"/>
    </row>
    <row r="929" spans="4:15" ht="15" x14ac:dyDescent="0.2">
      <c r="D929" s="75"/>
      <c r="E929" s="76"/>
      <c r="F929" s="76"/>
      <c r="G929" s="76"/>
      <c r="H929" s="76"/>
      <c r="I929" s="147"/>
      <c r="J929" s="148"/>
      <c r="K929" s="147"/>
      <c r="L929" s="148"/>
      <c r="M929" s="39"/>
      <c r="N929" s="39"/>
      <c r="O929" s="39"/>
    </row>
    <row r="930" spans="4:15" ht="15" x14ac:dyDescent="0.2">
      <c r="D930" s="75"/>
      <c r="E930" s="76"/>
      <c r="F930" s="76"/>
      <c r="G930" s="76"/>
      <c r="H930" s="76"/>
      <c r="I930" s="147"/>
      <c r="J930" s="148"/>
      <c r="K930" s="147"/>
      <c r="L930" s="148"/>
      <c r="M930" s="39"/>
      <c r="N930" s="39"/>
      <c r="O930" s="39"/>
    </row>
    <row r="931" spans="4:15" ht="15" x14ac:dyDescent="0.2">
      <c r="D931" s="75"/>
      <c r="E931" s="76"/>
      <c r="F931" s="76"/>
      <c r="G931" s="76"/>
      <c r="H931" s="76"/>
      <c r="I931" s="147"/>
      <c r="J931" s="148"/>
      <c r="K931" s="147"/>
      <c r="L931" s="148"/>
      <c r="M931" s="39"/>
      <c r="N931" s="39"/>
      <c r="O931" s="39"/>
    </row>
    <row r="932" spans="4:15" ht="15" x14ac:dyDescent="0.2">
      <c r="D932" s="75"/>
      <c r="E932" s="76"/>
      <c r="F932" s="76"/>
      <c r="G932" s="76"/>
      <c r="H932" s="76"/>
      <c r="I932" s="147"/>
      <c r="J932" s="148"/>
      <c r="K932" s="147"/>
      <c r="L932" s="148"/>
      <c r="M932" s="39"/>
      <c r="N932" s="39"/>
      <c r="O932" s="39"/>
    </row>
    <row r="933" spans="4:15" ht="15" x14ac:dyDescent="0.2">
      <c r="D933" s="75"/>
      <c r="E933" s="76"/>
      <c r="F933" s="76"/>
      <c r="G933" s="76"/>
      <c r="H933" s="76"/>
      <c r="I933" s="147"/>
      <c r="J933" s="148"/>
      <c r="K933" s="147"/>
      <c r="L933" s="148"/>
      <c r="M933" s="39"/>
      <c r="N933" s="39"/>
      <c r="O933" s="39"/>
    </row>
    <row r="934" spans="4:15" ht="15" x14ac:dyDescent="0.2">
      <c r="D934" s="75"/>
      <c r="E934" s="76"/>
      <c r="F934" s="76"/>
      <c r="G934" s="76"/>
      <c r="H934" s="76"/>
      <c r="I934" s="147"/>
      <c r="J934" s="148"/>
      <c r="K934" s="147"/>
      <c r="L934" s="148"/>
      <c r="M934" s="39"/>
      <c r="N934" s="39"/>
      <c r="O934" s="39"/>
    </row>
    <row r="935" spans="4:15" ht="15" x14ac:dyDescent="0.2">
      <c r="D935" s="75"/>
      <c r="E935" s="76"/>
      <c r="F935" s="76"/>
      <c r="G935" s="76"/>
      <c r="H935" s="76"/>
      <c r="I935" s="147"/>
      <c r="J935" s="148"/>
      <c r="K935" s="147"/>
      <c r="L935" s="148"/>
      <c r="M935" s="39"/>
      <c r="N935" s="39"/>
      <c r="O935" s="39"/>
    </row>
    <row r="936" spans="4:15" ht="15" x14ac:dyDescent="0.2">
      <c r="D936" s="75"/>
      <c r="E936" s="76"/>
      <c r="F936" s="76"/>
      <c r="G936" s="76"/>
      <c r="H936" s="76"/>
      <c r="I936" s="147"/>
      <c r="J936" s="148"/>
      <c r="K936" s="147"/>
      <c r="L936" s="148"/>
      <c r="M936" s="39"/>
      <c r="N936" s="39"/>
      <c r="O936" s="39"/>
    </row>
    <row r="937" spans="4:15" ht="15" x14ac:dyDescent="0.2">
      <c r="D937" s="75"/>
      <c r="E937" s="76"/>
      <c r="F937" s="76"/>
      <c r="G937" s="76"/>
      <c r="H937" s="76"/>
      <c r="I937" s="147"/>
      <c r="J937" s="148"/>
      <c r="K937" s="147"/>
      <c r="L937" s="148"/>
      <c r="M937" s="39"/>
      <c r="N937" s="39"/>
      <c r="O937" s="39"/>
    </row>
    <row r="938" spans="4:15" ht="15" x14ac:dyDescent="0.2">
      <c r="D938" s="75"/>
      <c r="E938" s="76"/>
      <c r="F938" s="76"/>
      <c r="G938" s="76"/>
      <c r="H938" s="76"/>
      <c r="I938" s="147"/>
      <c r="J938" s="148"/>
      <c r="K938" s="147"/>
      <c r="L938" s="148"/>
      <c r="M938" s="39"/>
      <c r="N938" s="39"/>
      <c r="O938" s="39"/>
    </row>
    <row r="939" spans="4:15" ht="15" x14ac:dyDescent="0.2">
      <c r="D939" s="75"/>
      <c r="E939" s="76"/>
      <c r="F939" s="76"/>
      <c r="G939" s="76"/>
      <c r="H939" s="76"/>
      <c r="I939" s="147"/>
      <c r="J939" s="148"/>
      <c r="K939" s="147"/>
      <c r="L939" s="148"/>
      <c r="M939" s="39"/>
      <c r="N939" s="39"/>
      <c r="O939" s="39"/>
    </row>
    <row r="940" spans="4:15" ht="15" x14ac:dyDescent="0.2">
      <c r="D940" s="75"/>
      <c r="E940" s="76"/>
      <c r="F940" s="76"/>
      <c r="G940" s="76"/>
      <c r="H940" s="76"/>
      <c r="I940" s="147"/>
      <c r="J940" s="148"/>
      <c r="K940" s="147"/>
      <c r="L940" s="148"/>
      <c r="M940" s="39"/>
      <c r="N940" s="39"/>
      <c r="O940" s="39"/>
    </row>
    <row r="941" spans="4:15" ht="15" x14ac:dyDescent="0.2">
      <c r="D941" s="75"/>
      <c r="E941" s="76"/>
      <c r="F941" s="76"/>
      <c r="G941" s="76"/>
      <c r="H941" s="76"/>
      <c r="I941" s="147"/>
      <c r="J941" s="148"/>
      <c r="K941" s="147"/>
      <c r="L941" s="148"/>
      <c r="M941" s="39"/>
      <c r="N941" s="39"/>
      <c r="O941" s="39"/>
    </row>
    <row r="942" spans="4:15" ht="15" x14ac:dyDescent="0.2">
      <c r="D942" s="75"/>
      <c r="E942" s="76"/>
      <c r="F942" s="76"/>
      <c r="G942" s="76"/>
      <c r="H942" s="76"/>
      <c r="I942" s="147"/>
      <c r="J942" s="148"/>
      <c r="K942" s="147"/>
      <c r="L942" s="148"/>
      <c r="M942" s="39"/>
      <c r="N942" s="39"/>
      <c r="O942" s="39"/>
    </row>
    <row r="943" spans="4:15" ht="15" x14ac:dyDescent="0.2">
      <c r="D943" s="75"/>
      <c r="E943" s="76"/>
      <c r="F943" s="76"/>
      <c r="G943" s="76"/>
      <c r="H943" s="76"/>
      <c r="I943" s="147"/>
      <c r="J943" s="148"/>
      <c r="K943" s="147"/>
      <c r="L943" s="148"/>
      <c r="M943" s="39"/>
      <c r="N943" s="39"/>
      <c r="O943" s="39"/>
    </row>
    <row r="944" spans="4:15" ht="15" x14ac:dyDescent="0.2">
      <c r="D944" s="75"/>
      <c r="E944" s="76"/>
      <c r="F944" s="76"/>
      <c r="G944" s="76"/>
      <c r="H944" s="76"/>
      <c r="I944" s="147"/>
      <c r="J944" s="148"/>
      <c r="K944" s="147"/>
      <c r="L944" s="148"/>
      <c r="M944" s="39"/>
      <c r="N944" s="39"/>
      <c r="O944" s="39"/>
    </row>
    <row r="945" spans="4:15" ht="15" x14ac:dyDescent="0.2">
      <c r="D945" s="75"/>
      <c r="E945" s="76"/>
      <c r="F945" s="76"/>
      <c r="G945" s="76"/>
      <c r="H945" s="76"/>
      <c r="I945" s="147"/>
      <c r="J945" s="148"/>
      <c r="K945" s="147"/>
      <c r="L945" s="148"/>
      <c r="M945" s="39"/>
      <c r="N945" s="39"/>
      <c r="O945" s="39"/>
    </row>
    <row r="946" spans="4:15" ht="15" x14ac:dyDescent="0.2">
      <c r="D946" s="75"/>
      <c r="E946" s="76"/>
      <c r="F946" s="76"/>
      <c r="G946" s="76"/>
      <c r="H946" s="76"/>
      <c r="I946" s="147"/>
      <c r="J946" s="148"/>
      <c r="K946" s="147"/>
      <c r="L946" s="148"/>
      <c r="M946" s="39"/>
      <c r="N946" s="39"/>
      <c r="O946" s="39"/>
    </row>
    <row r="947" spans="4:15" ht="15" x14ac:dyDescent="0.2">
      <c r="D947" s="75"/>
      <c r="E947" s="76"/>
      <c r="F947" s="76"/>
      <c r="G947" s="76"/>
      <c r="H947" s="76"/>
      <c r="I947" s="147"/>
      <c r="J947" s="148"/>
      <c r="K947" s="147"/>
      <c r="L947" s="148"/>
      <c r="M947" s="39"/>
      <c r="N947" s="39"/>
      <c r="O947" s="39"/>
    </row>
    <row r="948" spans="4:15" ht="15" x14ac:dyDescent="0.2">
      <c r="D948" s="75"/>
      <c r="E948" s="76"/>
      <c r="F948" s="76"/>
      <c r="G948" s="76"/>
      <c r="H948" s="76"/>
      <c r="I948" s="147"/>
      <c r="J948" s="148"/>
      <c r="K948" s="147"/>
      <c r="L948" s="148"/>
      <c r="M948" s="39"/>
      <c r="N948" s="39"/>
      <c r="O948" s="39"/>
    </row>
    <row r="949" spans="4:15" ht="15" x14ac:dyDescent="0.2">
      <c r="D949" s="75"/>
      <c r="E949" s="76"/>
      <c r="F949" s="76"/>
      <c r="G949" s="76"/>
      <c r="H949" s="76"/>
      <c r="I949" s="147"/>
      <c r="J949" s="148"/>
      <c r="K949" s="147"/>
      <c r="L949" s="148"/>
      <c r="M949" s="39"/>
      <c r="N949" s="39"/>
      <c r="O949" s="39"/>
    </row>
    <row r="950" spans="4:15" ht="15" x14ac:dyDescent="0.2">
      <c r="D950" s="75"/>
      <c r="E950" s="76"/>
      <c r="F950" s="76"/>
      <c r="G950" s="76"/>
      <c r="H950" s="76"/>
      <c r="I950" s="147"/>
      <c r="J950" s="148"/>
      <c r="K950" s="147"/>
      <c r="L950" s="148"/>
      <c r="M950" s="39"/>
      <c r="N950" s="39"/>
      <c r="O950" s="39"/>
    </row>
    <row r="951" spans="4:15" ht="15" x14ac:dyDescent="0.2">
      <c r="D951" s="75"/>
      <c r="E951" s="76"/>
      <c r="F951" s="76"/>
      <c r="G951" s="76"/>
      <c r="H951" s="76"/>
      <c r="I951" s="147"/>
      <c r="J951" s="148"/>
      <c r="K951" s="147"/>
      <c r="L951" s="148"/>
      <c r="M951" s="39"/>
      <c r="N951" s="39"/>
      <c r="O951" s="39"/>
    </row>
    <row r="952" spans="4:15" ht="15" x14ac:dyDescent="0.2">
      <c r="D952" s="75"/>
      <c r="E952" s="76"/>
      <c r="F952" s="76"/>
      <c r="G952" s="76"/>
      <c r="H952" s="76"/>
      <c r="I952" s="147"/>
      <c r="J952" s="148"/>
      <c r="K952" s="147"/>
      <c r="L952" s="148"/>
      <c r="M952" s="39"/>
      <c r="N952" s="39"/>
      <c r="O952" s="39"/>
    </row>
    <row r="953" spans="4:15" ht="15" x14ac:dyDescent="0.2">
      <c r="D953" s="75"/>
      <c r="E953" s="76"/>
      <c r="F953" s="76"/>
      <c r="G953" s="76"/>
      <c r="H953" s="76"/>
      <c r="I953" s="147"/>
      <c r="J953" s="148"/>
      <c r="K953" s="147"/>
      <c r="L953" s="148"/>
      <c r="M953" s="39"/>
      <c r="N953" s="39"/>
      <c r="O953" s="39"/>
    </row>
    <row r="954" spans="4:15" ht="15" x14ac:dyDescent="0.2">
      <c r="D954" s="75"/>
      <c r="E954" s="76"/>
      <c r="F954" s="76"/>
      <c r="G954" s="76"/>
      <c r="H954" s="76"/>
      <c r="I954" s="147"/>
      <c r="J954" s="148"/>
      <c r="K954" s="147"/>
      <c r="L954" s="148"/>
      <c r="M954" s="39"/>
      <c r="N954" s="39"/>
      <c r="O954" s="39"/>
    </row>
    <row r="955" spans="4:15" ht="15" x14ac:dyDescent="0.2">
      <c r="D955" s="75"/>
      <c r="E955" s="76"/>
      <c r="F955" s="76"/>
      <c r="G955" s="76"/>
      <c r="H955" s="76"/>
      <c r="I955" s="147"/>
      <c r="J955" s="148"/>
      <c r="K955" s="147"/>
      <c r="L955" s="148"/>
      <c r="M955" s="39"/>
      <c r="N955" s="39"/>
      <c r="O955" s="39"/>
    </row>
    <row r="956" spans="4:15" ht="15" x14ac:dyDescent="0.2">
      <c r="D956" s="75"/>
      <c r="E956" s="76"/>
      <c r="F956" s="76"/>
      <c r="G956" s="76"/>
      <c r="H956" s="76"/>
      <c r="I956" s="147"/>
      <c r="J956" s="148"/>
      <c r="K956" s="147"/>
      <c r="L956" s="148"/>
      <c r="M956" s="39"/>
      <c r="N956" s="39"/>
      <c r="O956" s="39"/>
    </row>
    <row r="957" spans="4:15" ht="15" x14ac:dyDescent="0.2">
      <c r="D957" s="75"/>
      <c r="E957" s="76"/>
      <c r="F957" s="76"/>
      <c r="G957" s="76"/>
      <c r="H957" s="76"/>
      <c r="I957" s="147"/>
      <c r="J957" s="148"/>
      <c r="K957" s="147"/>
      <c r="L957" s="148"/>
      <c r="M957" s="39"/>
      <c r="N957" s="39"/>
      <c r="O957" s="39"/>
    </row>
    <row r="958" spans="4:15" ht="15" x14ac:dyDescent="0.2">
      <c r="D958" s="75"/>
      <c r="E958" s="76"/>
      <c r="F958" s="76"/>
      <c r="G958" s="76"/>
      <c r="H958" s="76"/>
      <c r="I958" s="147"/>
      <c r="J958" s="148"/>
      <c r="K958" s="147"/>
      <c r="L958" s="148"/>
      <c r="M958" s="39"/>
      <c r="N958" s="39"/>
      <c r="O958" s="39"/>
    </row>
    <row r="959" spans="4:15" ht="15" x14ac:dyDescent="0.2">
      <c r="D959" s="75"/>
      <c r="E959" s="76"/>
      <c r="F959" s="76"/>
      <c r="G959" s="76"/>
      <c r="H959" s="76"/>
      <c r="I959" s="147"/>
      <c r="J959" s="148"/>
      <c r="K959" s="147"/>
      <c r="L959" s="148"/>
      <c r="M959" s="39"/>
      <c r="N959" s="39"/>
      <c r="O959" s="39"/>
    </row>
    <row r="960" spans="4:15" ht="15" x14ac:dyDescent="0.2">
      <c r="D960" s="75"/>
      <c r="E960" s="76"/>
      <c r="F960" s="76"/>
      <c r="G960" s="76"/>
      <c r="H960" s="76"/>
      <c r="I960" s="147"/>
      <c r="J960" s="148"/>
      <c r="K960" s="147"/>
      <c r="L960" s="148"/>
      <c r="M960" s="39"/>
      <c r="N960" s="39"/>
      <c r="O960" s="39"/>
    </row>
    <row r="961" spans="4:15" ht="15" x14ac:dyDescent="0.2">
      <c r="D961" s="75"/>
      <c r="E961" s="76"/>
      <c r="F961" s="76"/>
      <c r="G961" s="76"/>
      <c r="H961" s="76"/>
      <c r="I961" s="147"/>
      <c r="J961" s="148"/>
      <c r="K961" s="147"/>
      <c r="L961" s="148"/>
      <c r="M961" s="39"/>
      <c r="N961" s="39"/>
      <c r="O961" s="39"/>
    </row>
    <row r="962" spans="4:15" ht="15" x14ac:dyDescent="0.2">
      <c r="D962" s="75"/>
      <c r="E962" s="76"/>
      <c r="F962" s="76"/>
      <c r="G962" s="76"/>
      <c r="H962" s="76"/>
      <c r="I962" s="147"/>
      <c r="J962" s="148"/>
      <c r="K962" s="147"/>
      <c r="L962" s="148"/>
      <c r="M962" s="39"/>
      <c r="N962" s="39"/>
      <c r="O962" s="39"/>
    </row>
    <row r="963" spans="4:15" ht="15" x14ac:dyDescent="0.2">
      <c r="D963" s="75"/>
      <c r="E963" s="76"/>
      <c r="F963" s="76"/>
      <c r="G963" s="76"/>
      <c r="H963" s="76"/>
      <c r="I963" s="147"/>
      <c r="J963" s="148"/>
      <c r="K963" s="147"/>
      <c r="L963" s="148"/>
      <c r="M963" s="39"/>
      <c r="N963" s="39"/>
      <c r="O963" s="39"/>
    </row>
    <row r="964" spans="4:15" ht="15" x14ac:dyDescent="0.2">
      <c r="D964" s="75"/>
      <c r="E964" s="76"/>
      <c r="F964" s="76"/>
      <c r="G964" s="76"/>
      <c r="H964" s="76"/>
      <c r="I964" s="147"/>
      <c r="J964" s="148"/>
      <c r="K964" s="147"/>
      <c r="L964" s="148"/>
      <c r="M964" s="39"/>
      <c r="N964" s="39"/>
      <c r="O964" s="39"/>
    </row>
    <row r="965" spans="4:15" ht="15" x14ac:dyDescent="0.2">
      <c r="D965" s="75"/>
      <c r="E965" s="76"/>
      <c r="F965" s="76"/>
      <c r="G965" s="76"/>
      <c r="H965" s="76"/>
      <c r="I965" s="147"/>
      <c r="J965" s="148"/>
      <c r="K965" s="147"/>
      <c r="L965" s="148"/>
      <c r="M965" s="39"/>
      <c r="N965" s="39"/>
      <c r="O965" s="39"/>
    </row>
    <row r="966" spans="4:15" ht="15" x14ac:dyDescent="0.2">
      <c r="D966" s="75"/>
      <c r="E966" s="76"/>
      <c r="F966" s="76"/>
      <c r="G966" s="76"/>
      <c r="H966" s="76"/>
      <c r="I966" s="147"/>
      <c r="J966" s="148"/>
      <c r="K966" s="147"/>
      <c r="L966" s="148"/>
      <c r="M966" s="39"/>
      <c r="N966" s="39"/>
      <c r="O966" s="39"/>
    </row>
    <row r="967" spans="4:15" ht="15" x14ac:dyDescent="0.2">
      <c r="D967" s="75"/>
      <c r="E967" s="76"/>
      <c r="F967" s="76"/>
      <c r="G967" s="76"/>
      <c r="H967" s="76"/>
      <c r="I967" s="147"/>
      <c r="J967" s="148"/>
      <c r="K967" s="147"/>
      <c r="L967" s="148"/>
      <c r="M967" s="39"/>
      <c r="N967" s="39"/>
      <c r="O967" s="39"/>
    </row>
    <row r="968" spans="4:15" ht="15" x14ac:dyDescent="0.2">
      <c r="D968" s="75"/>
      <c r="E968" s="76"/>
      <c r="F968" s="76"/>
      <c r="G968" s="76"/>
      <c r="H968" s="76"/>
      <c r="I968" s="147"/>
      <c r="J968" s="148"/>
      <c r="K968" s="147"/>
      <c r="L968" s="148"/>
      <c r="M968" s="39"/>
      <c r="N968" s="39"/>
      <c r="O968" s="39"/>
    </row>
    <row r="969" spans="4:15" ht="15" x14ac:dyDescent="0.2">
      <c r="D969" s="75"/>
      <c r="E969" s="76"/>
      <c r="F969" s="76"/>
      <c r="G969" s="76"/>
      <c r="H969" s="76"/>
      <c r="I969" s="147"/>
      <c r="J969" s="148"/>
      <c r="K969" s="147"/>
      <c r="L969" s="148"/>
      <c r="M969" s="39"/>
      <c r="N969" s="39"/>
      <c r="O969" s="39"/>
    </row>
    <row r="970" spans="4:15" ht="15" x14ac:dyDescent="0.2">
      <c r="D970" s="75"/>
      <c r="E970" s="76"/>
      <c r="F970" s="76"/>
      <c r="G970" s="76"/>
      <c r="H970" s="76"/>
      <c r="I970" s="147"/>
      <c r="J970" s="148"/>
      <c r="K970" s="147"/>
      <c r="L970" s="148"/>
      <c r="M970" s="39"/>
      <c r="N970" s="39"/>
      <c r="O970" s="39"/>
    </row>
    <row r="971" spans="4:15" ht="15" x14ac:dyDescent="0.2">
      <c r="D971" s="75"/>
      <c r="E971" s="76"/>
      <c r="F971" s="76"/>
      <c r="G971" s="76"/>
      <c r="H971" s="76"/>
      <c r="I971" s="147"/>
      <c r="J971" s="148"/>
      <c r="K971" s="147"/>
      <c r="L971" s="148"/>
      <c r="M971" s="39"/>
      <c r="N971" s="39"/>
      <c r="O971" s="39"/>
    </row>
    <row r="972" spans="4:15" ht="15" x14ac:dyDescent="0.2">
      <c r="D972" s="75"/>
      <c r="E972" s="76"/>
      <c r="F972" s="76"/>
      <c r="G972" s="76"/>
      <c r="H972" s="76"/>
      <c r="I972" s="147"/>
      <c r="J972" s="148"/>
      <c r="K972" s="147"/>
      <c r="L972" s="148"/>
      <c r="M972" s="39"/>
      <c r="N972" s="39"/>
      <c r="O972" s="39"/>
    </row>
    <row r="973" spans="4:15" ht="15" x14ac:dyDescent="0.2">
      <c r="D973" s="75"/>
      <c r="E973" s="76"/>
      <c r="F973" s="76"/>
      <c r="G973" s="76"/>
      <c r="H973" s="76"/>
      <c r="I973" s="147"/>
      <c r="J973" s="148"/>
      <c r="K973" s="147"/>
      <c r="L973" s="148"/>
      <c r="M973" s="39"/>
      <c r="N973" s="39"/>
      <c r="O973" s="39"/>
    </row>
    <row r="974" spans="4:15" ht="15" x14ac:dyDescent="0.2">
      <c r="D974" s="75"/>
      <c r="E974" s="76"/>
      <c r="F974" s="76"/>
      <c r="G974" s="76"/>
      <c r="H974" s="76"/>
      <c r="I974" s="147"/>
      <c r="J974" s="148"/>
      <c r="K974" s="147"/>
      <c r="L974" s="148"/>
      <c r="M974" s="39"/>
      <c r="N974" s="39"/>
      <c r="O974" s="39"/>
    </row>
    <row r="975" spans="4:15" ht="15" x14ac:dyDescent="0.2">
      <c r="D975" s="75"/>
      <c r="E975" s="76"/>
      <c r="F975" s="76"/>
      <c r="G975" s="76"/>
      <c r="H975" s="76"/>
      <c r="I975" s="147"/>
      <c r="J975" s="148"/>
      <c r="K975" s="147"/>
      <c r="L975" s="148"/>
      <c r="M975" s="39"/>
      <c r="N975" s="39"/>
      <c r="O975" s="39"/>
    </row>
    <row r="976" spans="4:15" ht="15" x14ac:dyDescent="0.2">
      <c r="D976" s="75"/>
      <c r="E976" s="76"/>
      <c r="F976" s="76"/>
      <c r="G976" s="76"/>
      <c r="H976" s="76"/>
      <c r="I976" s="147"/>
      <c r="J976" s="148"/>
      <c r="K976" s="147"/>
      <c r="L976" s="148"/>
      <c r="M976" s="39"/>
      <c r="N976" s="39"/>
      <c r="O976" s="39"/>
    </row>
    <row r="977" spans="4:15" ht="15" x14ac:dyDescent="0.2">
      <c r="D977" s="75"/>
      <c r="E977" s="76"/>
      <c r="F977" s="76"/>
      <c r="G977" s="76"/>
      <c r="H977" s="76"/>
      <c r="I977" s="147"/>
      <c r="J977" s="148"/>
      <c r="K977" s="147"/>
      <c r="L977" s="148"/>
      <c r="M977" s="39"/>
      <c r="N977" s="39"/>
      <c r="O977" s="39"/>
    </row>
    <row r="978" spans="4:15" ht="15" x14ac:dyDescent="0.2">
      <c r="D978" s="75"/>
      <c r="E978" s="76"/>
      <c r="F978" s="76"/>
      <c r="G978" s="76"/>
      <c r="H978" s="76"/>
      <c r="I978" s="147"/>
      <c r="J978" s="148"/>
      <c r="K978" s="147"/>
      <c r="L978" s="148"/>
      <c r="M978" s="39"/>
      <c r="N978" s="39"/>
      <c r="O978" s="39"/>
    </row>
    <row r="979" spans="4:15" ht="15" x14ac:dyDescent="0.2">
      <c r="D979" s="75"/>
      <c r="E979" s="76"/>
      <c r="F979" s="76"/>
      <c r="G979" s="76"/>
      <c r="H979" s="76"/>
      <c r="I979" s="147"/>
      <c r="J979" s="148"/>
      <c r="K979" s="147"/>
      <c r="L979" s="148"/>
      <c r="M979" s="39"/>
      <c r="N979" s="39"/>
      <c r="O979" s="39"/>
    </row>
    <row r="980" spans="4:15" ht="15" x14ac:dyDescent="0.2">
      <c r="D980" s="75"/>
      <c r="E980" s="76"/>
      <c r="F980" s="76"/>
      <c r="G980" s="76"/>
      <c r="H980" s="76"/>
      <c r="I980" s="147"/>
      <c r="J980" s="148"/>
      <c r="K980" s="147"/>
      <c r="L980" s="148"/>
      <c r="M980" s="39"/>
      <c r="N980" s="39"/>
      <c r="O980" s="39"/>
    </row>
    <row r="981" spans="4:15" ht="15" x14ac:dyDescent="0.2">
      <c r="D981" s="75"/>
      <c r="E981" s="76"/>
      <c r="F981" s="76"/>
      <c r="G981" s="76"/>
      <c r="H981" s="76"/>
      <c r="I981" s="147"/>
      <c r="J981" s="148"/>
      <c r="K981" s="147"/>
      <c r="L981" s="148"/>
      <c r="M981" s="39"/>
      <c r="N981" s="39"/>
      <c r="O981" s="39"/>
    </row>
    <row r="982" spans="4:15" ht="15" x14ac:dyDescent="0.2">
      <c r="D982" s="75"/>
      <c r="E982" s="76"/>
      <c r="F982" s="76"/>
      <c r="G982" s="76"/>
      <c r="H982" s="76"/>
      <c r="I982" s="147"/>
      <c r="J982" s="148"/>
      <c r="K982" s="147"/>
      <c r="L982" s="148"/>
      <c r="M982" s="39"/>
      <c r="N982" s="39"/>
      <c r="O982" s="39"/>
    </row>
    <row r="983" spans="4:15" ht="15" x14ac:dyDescent="0.2">
      <c r="D983" s="75"/>
      <c r="E983" s="76"/>
      <c r="F983" s="76"/>
      <c r="G983" s="76"/>
      <c r="H983" s="76"/>
      <c r="I983" s="147"/>
      <c r="J983" s="148"/>
      <c r="K983" s="147"/>
      <c r="L983" s="148"/>
      <c r="M983" s="39"/>
      <c r="N983" s="39"/>
      <c r="O983" s="39"/>
    </row>
    <row r="984" spans="4:15" ht="15" x14ac:dyDescent="0.2">
      <c r="D984" s="75"/>
      <c r="E984" s="76"/>
      <c r="F984" s="76"/>
      <c r="G984" s="76"/>
      <c r="H984" s="76"/>
      <c r="I984" s="147"/>
      <c r="J984" s="148"/>
      <c r="K984" s="147"/>
      <c r="L984" s="148"/>
      <c r="M984" s="39"/>
      <c r="N984" s="39"/>
      <c r="O984" s="39"/>
    </row>
    <row r="985" spans="4:15" ht="15" x14ac:dyDescent="0.2">
      <c r="D985" s="75"/>
      <c r="E985" s="76"/>
      <c r="F985" s="76"/>
      <c r="G985" s="76"/>
      <c r="H985" s="76"/>
      <c r="I985" s="147"/>
      <c r="J985" s="148"/>
      <c r="K985" s="147"/>
      <c r="L985" s="148"/>
      <c r="M985" s="39"/>
      <c r="N985" s="39"/>
      <c r="O985" s="39"/>
    </row>
    <row r="986" spans="4:15" ht="15" x14ac:dyDescent="0.2">
      <c r="D986" s="75"/>
      <c r="E986" s="76"/>
      <c r="F986" s="76"/>
      <c r="G986" s="76"/>
      <c r="H986" s="76"/>
      <c r="I986" s="147"/>
      <c r="J986" s="148"/>
      <c r="K986" s="147"/>
      <c r="L986" s="148"/>
      <c r="M986" s="39"/>
      <c r="N986" s="39"/>
      <c r="O986" s="39"/>
    </row>
    <row r="987" spans="4:15" ht="15" x14ac:dyDescent="0.2">
      <c r="D987" s="75"/>
      <c r="E987" s="76"/>
      <c r="F987" s="76"/>
      <c r="G987" s="76"/>
      <c r="H987" s="76"/>
      <c r="I987" s="147"/>
      <c r="J987" s="148"/>
      <c r="K987" s="147"/>
      <c r="L987" s="148"/>
      <c r="M987" s="39"/>
      <c r="N987" s="39"/>
      <c r="O987" s="39"/>
    </row>
    <row r="988" spans="4:15" ht="15" x14ac:dyDescent="0.2">
      <c r="D988" s="75"/>
      <c r="E988" s="76"/>
      <c r="F988" s="76"/>
      <c r="G988" s="76"/>
      <c r="H988" s="76"/>
      <c r="I988" s="147"/>
      <c r="J988" s="148"/>
      <c r="K988" s="147"/>
      <c r="L988" s="148"/>
      <c r="M988" s="39"/>
      <c r="N988" s="39"/>
      <c r="O988" s="39"/>
    </row>
    <row r="989" spans="4:15" ht="15" x14ac:dyDescent="0.2">
      <c r="D989" s="75"/>
      <c r="E989" s="76"/>
      <c r="F989" s="76"/>
      <c r="G989" s="76"/>
      <c r="H989" s="76"/>
      <c r="I989" s="147"/>
      <c r="J989" s="148"/>
      <c r="K989" s="147"/>
      <c r="L989" s="148"/>
      <c r="M989" s="39"/>
      <c r="N989" s="39"/>
      <c r="O989" s="39"/>
    </row>
    <row r="990" spans="4:15" ht="15" x14ac:dyDescent="0.2">
      <c r="D990" s="75"/>
      <c r="E990" s="76"/>
      <c r="F990" s="76"/>
      <c r="G990" s="76"/>
      <c r="H990" s="76"/>
      <c r="I990" s="147"/>
      <c r="J990" s="148"/>
      <c r="K990" s="147"/>
      <c r="L990" s="148"/>
      <c r="M990" s="39"/>
      <c r="N990" s="39"/>
      <c r="O990" s="39"/>
    </row>
    <row r="991" spans="4:15" ht="15" x14ac:dyDescent="0.2">
      <c r="D991" s="75"/>
      <c r="E991" s="76"/>
      <c r="F991" s="76"/>
      <c r="G991" s="76"/>
      <c r="H991" s="76"/>
      <c r="I991" s="147"/>
      <c r="J991" s="148"/>
      <c r="K991" s="147"/>
      <c r="L991" s="148"/>
      <c r="M991" s="39"/>
      <c r="N991" s="39"/>
      <c r="O991" s="39"/>
    </row>
  </sheetData>
  <mergeCells count="10">
    <mergeCell ref="A65:D65"/>
    <mergeCell ref="A90:D90"/>
    <mergeCell ref="A98:O98"/>
    <mergeCell ref="A1:O1"/>
    <mergeCell ref="A2:C2"/>
    <mergeCell ref="E2:H2"/>
    <mergeCell ref="I2:J2"/>
    <mergeCell ref="K2:M2"/>
    <mergeCell ref="N2:O2"/>
    <mergeCell ref="A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P992"/>
  <sheetViews>
    <sheetView workbookViewId="0">
      <selection sqref="A1:O1"/>
    </sheetView>
  </sheetViews>
  <sheetFormatPr baseColWidth="10" defaultColWidth="14.5" defaultRowHeight="15.75" customHeight="1" x14ac:dyDescent="0.15"/>
  <cols>
    <col min="1" max="1" width="5.6640625" customWidth="1"/>
    <col min="2" max="2" width="12.83203125" customWidth="1"/>
    <col min="3" max="4" width="12.5" customWidth="1"/>
    <col min="6" max="6" width="12.5" customWidth="1"/>
    <col min="8" max="8" width="16.5" customWidth="1"/>
    <col min="9" max="9" width="9.83203125" customWidth="1"/>
    <col min="10" max="10" width="13.83203125" customWidth="1"/>
    <col min="11" max="11" width="10.5" customWidth="1"/>
    <col min="12" max="12" width="12.1640625" customWidth="1"/>
    <col min="14" max="14" width="21.5" customWidth="1"/>
    <col min="15" max="15" width="22.1640625" customWidth="1"/>
  </cols>
  <sheetData>
    <row r="1" spans="1:16" ht="48" customHeight="1" x14ac:dyDescent="0.2">
      <c r="A1" s="233" t="s">
        <v>781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575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49" t="s">
        <v>576</v>
      </c>
      <c r="N3" s="14" t="s">
        <v>14</v>
      </c>
      <c r="O3" s="107" t="s">
        <v>577</v>
      </c>
    </row>
    <row r="4" spans="1:16" ht="15" x14ac:dyDescent="0.2">
      <c r="A4" s="229" t="s">
        <v>17</v>
      </c>
      <c r="B4" s="230"/>
      <c r="C4" s="230"/>
      <c r="D4" s="230"/>
      <c r="E4" s="164"/>
      <c r="F4" s="165"/>
      <c r="G4" s="165"/>
      <c r="H4" s="166"/>
      <c r="I4" s="167"/>
      <c r="J4" s="168"/>
      <c r="K4" s="169"/>
      <c r="L4" s="170"/>
      <c r="M4" s="171"/>
      <c r="N4" s="227"/>
      <c r="O4" s="171"/>
    </row>
    <row r="5" spans="1:16" ht="15" x14ac:dyDescent="0.2">
      <c r="A5" s="27">
        <v>6</v>
      </c>
      <c r="B5" s="28">
        <v>32063726</v>
      </c>
      <c r="C5" s="28">
        <v>32064161</v>
      </c>
      <c r="D5" s="29">
        <v>2.025021E-6</v>
      </c>
      <c r="E5" s="114" t="s">
        <v>578</v>
      </c>
      <c r="F5" s="28">
        <v>32063726</v>
      </c>
      <c r="G5" s="88" t="s">
        <v>525</v>
      </c>
      <c r="H5" s="32" t="s">
        <v>30</v>
      </c>
      <c r="I5" s="42">
        <v>4.8603420000000001E-2</v>
      </c>
      <c r="J5" s="34">
        <v>3.8074259999999999E-2</v>
      </c>
      <c r="K5" s="35">
        <v>9.1054900000000008E-3</v>
      </c>
      <c r="L5" s="36">
        <v>0.71465307</v>
      </c>
      <c r="M5" s="92">
        <v>0</v>
      </c>
      <c r="N5" s="221">
        <v>0.22694269</v>
      </c>
      <c r="O5" s="92">
        <f>3/13</f>
        <v>0.23076923076923078</v>
      </c>
      <c r="P5" s="219"/>
    </row>
    <row r="6" spans="1:16" ht="15" x14ac:dyDescent="0.2">
      <c r="A6" s="27"/>
      <c r="B6" s="27"/>
      <c r="C6" s="27"/>
      <c r="D6" s="40"/>
      <c r="E6" s="114" t="s">
        <v>579</v>
      </c>
      <c r="F6" s="28">
        <v>32063774</v>
      </c>
      <c r="G6" s="88" t="s">
        <v>525</v>
      </c>
      <c r="H6" s="32" t="s">
        <v>30</v>
      </c>
      <c r="I6" s="42">
        <v>9.8754480000000006E-2</v>
      </c>
      <c r="J6" s="91">
        <v>5.225552E-2</v>
      </c>
      <c r="K6" s="35">
        <v>5.6095319999999997E-2</v>
      </c>
      <c r="L6" s="36">
        <v>0.35245841</v>
      </c>
      <c r="M6" s="37"/>
      <c r="N6" s="222">
        <v>0.10769838</v>
      </c>
      <c r="O6" s="37"/>
      <c r="P6" s="219"/>
    </row>
    <row r="7" spans="1:16" ht="15" x14ac:dyDescent="0.2">
      <c r="A7" s="27"/>
      <c r="B7" s="27"/>
      <c r="C7" s="27"/>
      <c r="D7" s="40"/>
      <c r="E7" s="114" t="s">
        <v>580</v>
      </c>
      <c r="F7" s="28">
        <v>32063835</v>
      </c>
      <c r="G7" s="88" t="s">
        <v>525</v>
      </c>
      <c r="H7" s="32" t="s">
        <v>30</v>
      </c>
      <c r="I7" s="42">
        <v>0.14373691999999999</v>
      </c>
      <c r="J7" s="34">
        <v>1.254244E-2</v>
      </c>
      <c r="K7" s="35">
        <v>3.9451050000000001E-2</v>
      </c>
      <c r="L7" s="36">
        <v>0.53628903999999999</v>
      </c>
      <c r="M7" s="37"/>
      <c r="N7" s="222">
        <v>0.14002959000000001</v>
      </c>
      <c r="O7" s="37"/>
      <c r="P7" s="219"/>
    </row>
    <row r="8" spans="1:16" ht="15" x14ac:dyDescent="0.2">
      <c r="A8" s="27"/>
      <c r="B8" s="27"/>
      <c r="C8" s="27"/>
      <c r="D8" s="40"/>
      <c r="E8" s="114" t="s">
        <v>581</v>
      </c>
      <c r="F8" s="28">
        <v>32063838</v>
      </c>
      <c r="G8" s="88" t="s">
        <v>525</v>
      </c>
      <c r="H8" s="32" t="s">
        <v>30</v>
      </c>
      <c r="I8" s="42">
        <v>0.12630324000000001</v>
      </c>
      <c r="J8" s="34">
        <v>1.537401E-2</v>
      </c>
      <c r="K8" s="35">
        <v>3.624873E-2</v>
      </c>
      <c r="L8" s="36">
        <v>0.53824013999999998</v>
      </c>
      <c r="M8" s="37"/>
      <c r="N8" s="222">
        <v>0.12981919</v>
      </c>
      <c r="O8" s="37"/>
      <c r="P8" s="219"/>
    </row>
    <row r="9" spans="1:16" ht="15" x14ac:dyDescent="0.2">
      <c r="A9" s="27"/>
      <c r="B9" s="27"/>
      <c r="C9" s="27"/>
      <c r="D9" s="40"/>
      <c r="E9" s="114" t="s">
        <v>582</v>
      </c>
      <c r="F9" s="28">
        <v>32063874</v>
      </c>
      <c r="G9" s="88" t="s">
        <v>525</v>
      </c>
      <c r="H9" s="32" t="s">
        <v>30</v>
      </c>
      <c r="I9" s="42">
        <v>0.18324087999999999</v>
      </c>
      <c r="J9" s="34">
        <v>2.2296059999999999E-2</v>
      </c>
      <c r="K9" s="35">
        <v>6.9303790000000004E-2</v>
      </c>
      <c r="L9" s="36">
        <v>0.43868949000000002</v>
      </c>
      <c r="M9" s="37"/>
      <c r="N9" s="222">
        <v>0.11574988</v>
      </c>
      <c r="O9" s="37"/>
      <c r="P9" s="219"/>
    </row>
    <row r="10" spans="1:16" ht="15" x14ac:dyDescent="0.2">
      <c r="A10" s="27"/>
      <c r="B10" s="27"/>
      <c r="C10" s="27"/>
      <c r="D10" s="40"/>
      <c r="E10" s="114" t="s">
        <v>583</v>
      </c>
      <c r="F10" s="28">
        <v>32063895</v>
      </c>
      <c r="G10" s="88" t="s">
        <v>525</v>
      </c>
      <c r="H10" s="32" t="s">
        <v>30</v>
      </c>
      <c r="I10" s="42">
        <v>0.16633540999999999</v>
      </c>
      <c r="J10" s="34">
        <v>3.069096E-2</v>
      </c>
      <c r="K10" s="35">
        <v>9.341787E-2</v>
      </c>
      <c r="L10" s="36">
        <v>0.29251163000000002</v>
      </c>
      <c r="M10" s="37"/>
      <c r="N10" s="222">
        <v>8.4415110000000002E-2</v>
      </c>
      <c r="O10" s="37"/>
      <c r="P10" s="219"/>
    </row>
    <row r="11" spans="1:16" ht="15" x14ac:dyDescent="0.2">
      <c r="A11" s="27"/>
      <c r="B11" s="27"/>
      <c r="C11" s="27"/>
      <c r="D11" s="40"/>
      <c r="E11" s="114" t="s">
        <v>584</v>
      </c>
      <c r="F11" s="28">
        <v>32063901</v>
      </c>
      <c r="G11" s="88" t="s">
        <v>525</v>
      </c>
      <c r="H11" s="32" t="s">
        <v>30</v>
      </c>
      <c r="I11" s="42">
        <v>0.16845144000000001</v>
      </c>
      <c r="J11" s="34">
        <v>1.594156E-2</v>
      </c>
      <c r="K11" s="35">
        <v>7.9137879999999994E-2</v>
      </c>
      <c r="L11" s="36">
        <v>0.32340236</v>
      </c>
      <c r="M11" s="37"/>
      <c r="N11" s="222">
        <v>9.4889749999999995E-2</v>
      </c>
      <c r="O11" s="37"/>
      <c r="P11" s="219"/>
    </row>
    <row r="12" spans="1:16" ht="15" x14ac:dyDescent="0.2">
      <c r="A12" s="27"/>
      <c r="B12" s="27"/>
      <c r="C12" s="27"/>
      <c r="D12" s="40"/>
      <c r="E12" s="114" t="s">
        <v>524</v>
      </c>
      <c r="F12" s="28">
        <v>32063991</v>
      </c>
      <c r="G12" s="88" t="s">
        <v>525</v>
      </c>
      <c r="H12" s="32" t="s">
        <v>30</v>
      </c>
      <c r="I12" s="42">
        <v>0.15859691000000001</v>
      </c>
      <c r="J12" s="34">
        <v>1.5825740000000001E-2</v>
      </c>
      <c r="K12" s="35">
        <v>7.4788579999999993E-2</v>
      </c>
      <c r="L12" s="36">
        <v>0.30429152999999998</v>
      </c>
      <c r="M12" s="37"/>
      <c r="N12" s="222">
        <v>0.10736263</v>
      </c>
      <c r="O12" s="37"/>
      <c r="P12" s="219"/>
    </row>
    <row r="13" spans="1:16" ht="15" x14ac:dyDescent="0.2">
      <c r="A13" s="27"/>
      <c r="B13" s="27"/>
      <c r="C13" s="27"/>
      <c r="D13" s="40"/>
      <c r="E13" s="114" t="s">
        <v>526</v>
      </c>
      <c r="F13" s="28">
        <v>32064032</v>
      </c>
      <c r="G13" s="88" t="s">
        <v>525</v>
      </c>
      <c r="H13" s="32" t="s">
        <v>30</v>
      </c>
      <c r="I13" s="42">
        <v>0.12402868</v>
      </c>
      <c r="J13" s="34">
        <v>1.384166E-2</v>
      </c>
      <c r="K13" s="35">
        <v>7.9888630000000002E-2</v>
      </c>
      <c r="L13" s="36">
        <v>0.1853639</v>
      </c>
      <c r="M13" s="37"/>
      <c r="N13" s="223">
        <v>2.459339E-2</v>
      </c>
      <c r="O13" s="37"/>
      <c r="P13" s="220"/>
    </row>
    <row r="14" spans="1:16" ht="15" x14ac:dyDescent="0.2">
      <c r="A14" s="27"/>
      <c r="B14" s="27"/>
      <c r="C14" s="27"/>
      <c r="D14" s="40"/>
      <c r="E14" s="114" t="s">
        <v>527</v>
      </c>
      <c r="F14" s="28">
        <v>32064146</v>
      </c>
      <c r="G14" s="88" t="s">
        <v>525</v>
      </c>
      <c r="H14" s="32" t="s">
        <v>30</v>
      </c>
      <c r="I14" s="42">
        <v>0.11685317000000001</v>
      </c>
      <c r="J14" s="34">
        <v>1.7576959999999999E-2</v>
      </c>
      <c r="K14" s="35">
        <v>8.1094849999999996E-2</v>
      </c>
      <c r="L14" s="36">
        <v>0.13498866000000001</v>
      </c>
      <c r="M14" s="37"/>
      <c r="N14" s="222">
        <v>5.6364079999999997E-2</v>
      </c>
      <c r="O14" s="37"/>
      <c r="P14" s="219"/>
    </row>
    <row r="15" spans="1:16" ht="15" x14ac:dyDescent="0.2">
      <c r="A15" s="27"/>
      <c r="B15" s="27"/>
      <c r="C15" s="27"/>
      <c r="D15" s="40"/>
      <c r="E15" s="114" t="s">
        <v>528</v>
      </c>
      <c r="F15" s="28">
        <v>32064148</v>
      </c>
      <c r="G15" s="88" t="s">
        <v>525</v>
      </c>
      <c r="H15" s="32" t="s">
        <v>30</v>
      </c>
      <c r="I15" s="42">
        <v>9.574502E-2</v>
      </c>
      <c r="J15" s="34">
        <v>1.0439469999999999E-2</v>
      </c>
      <c r="K15" s="35">
        <v>6.2436190000000003E-2</v>
      </c>
      <c r="L15" s="36">
        <v>0.11139329000000001</v>
      </c>
      <c r="M15" s="37"/>
      <c r="N15" s="223">
        <v>3.990643E-2</v>
      </c>
      <c r="O15" s="37"/>
      <c r="P15" s="220"/>
    </row>
    <row r="16" spans="1:16" ht="15" x14ac:dyDescent="0.2">
      <c r="A16" s="27"/>
      <c r="B16" s="27"/>
      <c r="C16" s="27"/>
      <c r="D16" s="40"/>
      <c r="E16" s="114" t="s">
        <v>529</v>
      </c>
      <c r="F16" s="28">
        <v>32064153</v>
      </c>
      <c r="G16" s="88" t="s">
        <v>525</v>
      </c>
      <c r="H16" s="32" t="s">
        <v>30</v>
      </c>
      <c r="I16" s="35">
        <v>4.1314120000000003E-2</v>
      </c>
      <c r="J16" s="61">
        <v>9.5467560000000007E-2</v>
      </c>
      <c r="K16" s="35">
        <v>3.4954979999999997E-2</v>
      </c>
      <c r="L16" s="36">
        <v>0.21530603000000001</v>
      </c>
      <c r="M16" s="37"/>
      <c r="N16" s="222">
        <v>9.1597150000000002E-2</v>
      </c>
      <c r="O16" s="37"/>
      <c r="P16" s="219"/>
    </row>
    <row r="17" spans="1:16" ht="15" x14ac:dyDescent="0.2">
      <c r="A17" s="27"/>
      <c r="B17" s="27"/>
      <c r="C17" s="27"/>
      <c r="D17" s="40"/>
      <c r="E17" s="114" t="s">
        <v>530</v>
      </c>
      <c r="F17" s="28">
        <v>32064161</v>
      </c>
      <c r="G17" s="88" t="s">
        <v>525</v>
      </c>
      <c r="H17" s="32" t="s">
        <v>30</v>
      </c>
      <c r="I17" s="42">
        <v>0.15316023000000001</v>
      </c>
      <c r="J17" s="34">
        <v>1.124645E-2</v>
      </c>
      <c r="K17" s="35">
        <v>9.9306740000000004E-2</v>
      </c>
      <c r="L17" s="36">
        <v>0.13926338999999999</v>
      </c>
      <c r="M17" s="37"/>
      <c r="N17" s="223">
        <v>4.0023700000000002E-2</v>
      </c>
      <c r="O17" s="37"/>
      <c r="P17" s="220"/>
    </row>
    <row r="18" spans="1:16" ht="15" x14ac:dyDescent="0.2">
      <c r="A18" s="229" t="s">
        <v>31</v>
      </c>
      <c r="B18" s="230"/>
      <c r="C18" s="230"/>
      <c r="D18" s="230"/>
      <c r="E18" s="173"/>
      <c r="F18" s="174"/>
      <c r="G18" s="175"/>
      <c r="H18" s="176"/>
      <c r="I18" s="172"/>
      <c r="J18" s="177"/>
      <c r="K18" s="178"/>
      <c r="L18" s="179"/>
      <c r="M18" s="171"/>
      <c r="N18" s="226"/>
      <c r="O18" s="171"/>
      <c r="P18" s="219"/>
    </row>
    <row r="19" spans="1:16" ht="15" x14ac:dyDescent="0.2">
      <c r="A19" s="27">
        <v>3</v>
      </c>
      <c r="B19" s="28">
        <v>67704890</v>
      </c>
      <c r="C19" s="28">
        <v>67705285</v>
      </c>
      <c r="D19" s="29">
        <v>5.0680609999999996E-7</v>
      </c>
      <c r="E19" s="114" t="s">
        <v>585</v>
      </c>
      <c r="F19" s="28">
        <v>67704890</v>
      </c>
      <c r="G19" s="88" t="s">
        <v>586</v>
      </c>
      <c r="H19" s="32" t="s">
        <v>30</v>
      </c>
      <c r="I19" s="42">
        <v>-0.30647020000000003</v>
      </c>
      <c r="J19" s="34">
        <v>1.3368099999999999E-3</v>
      </c>
      <c r="K19" s="42">
        <v>-0.16379750000000001</v>
      </c>
      <c r="L19" s="43">
        <v>2.34811E-3</v>
      </c>
      <c r="M19" s="37">
        <f>2/6</f>
        <v>0.33333333333333331</v>
      </c>
      <c r="N19" s="223">
        <v>6.290024E-3</v>
      </c>
      <c r="O19" s="37">
        <f>2/6</f>
        <v>0.33333333333333331</v>
      </c>
      <c r="P19" s="220"/>
    </row>
    <row r="20" spans="1:16" ht="15" x14ac:dyDescent="0.2">
      <c r="A20" s="27"/>
      <c r="B20" s="28"/>
      <c r="C20" s="28"/>
      <c r="D20" s="40"/>
      <c r="E20" s="114" t="s">
        <v>587</v>
      </c>
      <c r="F20" s="28">
        <v>67705044</v>
      </c>
      <c r="G20" s="88" t="s">
        <v>586</v>
      </c>
      <c r="H20" s="32" t="s">
        <v>24</v>
      </c>
      <c r="I20" s="42">
        <v>-0.13706570000000001</v>
      </c>
      <c r="J20" s="58">
        <v>1.0300000000000001E-6</v>
      </c>
      <c r="K20" s="35">
        <v>6.7150899999999999E-3</v>
      </c>
      <c r="L20" s="36">
        <v>0.72767199999999999</v>
      </c>
      <c r="M20" s="37"/>
      <c r="N20" s="222">
        <v>0.53565589999999996</v>
      </c>
      <c r="O20" s="37"/>
      <c r="P20" s="219"/>
    </row>
    <row r="21" spans="1:16" ht="15" x14ac:dyDescent="0.2">
      <c r="A21" s="27"/>
      <c r="B21" s="28"/>
      <c r="C21" s="28"/>
      <c r="D21" s="40"/>
      <c r="E21" s="114" t="s">
        <v>588</v>
      </c>
      <c r="F21" s="28">
        <v>67705048</v>
      </c>
      <c r="G21" s="88" t="s">
        <v>586</v>
      </c>
      <c r="H21" s="32" t="s">
        <v>24</v>
      </c>
      <c r="I21" s="42">
        <v>-9.9147399999999997E-2</v>
      </c>
      <c r="J21" s="34">
        <v>2.03827E-3</v>
      </c>
      <c r="K21" s="42">
        <v>-7.5176900000000005E-2</v>
      </c>
      <c r="L21" s="180">
        <v>1.8365999999999999E-4</v>
      </c>
      <c r="M21" s="37"/>
      <c r="N21" s="223">
        <v>3.9143020000000003E-5</v>
      </c>
      <c r="O21" s="37"/>
      <c r="P21" s="220"/>
    </row>
    <row r="22" spans="1:16" ht="15" x14ac:dyDescent="0.2">
      <c r="A22" s="27"/>
      <c r="B22" s="28"/>
      <c r="C22" s="28"/>
      <c r="D22" s="40"/>
      <c r="E22" s="114" t="s">
        <v>589</v>
      </c>
      <c r="F22" s="28">
        <v>67705222</v>
      </c>
      <c r="G22" s="88" t="s">
        <v>586</v>
      </c>
      <c r="H22" s="32" t="s">
        <v>24</v>
      </c>
      <c r="I22" s="42">
        <v>-0.14272760000000001</v>
      </c>
      <c r="J22" s="34">
        <v>5.4638300000000002E-3</v>
      </c>
      <c r="K22" s="35">
        <v>-2.9404699999999999E-2</v>
      </c>
      <c r="L22" s="36">
        <v>0.43835691999999998</v>
      </c>
      <c r="M22" s="37"/>
      <c r="N22" s="222">
        <v>0.2953306</v>
      </c>
      <c r="O22" s="37"/>
      <c r="P22" s="219"/>
    </row>
    <row r="23" spans="1:16" ht="15" x14ac:dyDescent="0.2">
      <c r="A23" s="27"/>
      <c r="B23" s="28"/>
      <c r="C23" s="28"/>
      <c r="D23" s="40"/>
      <c r="E23" s="114" t="s">
        <v>590</v>
      </c>
      <c r="F23" s="28">
        <v>67705228</v>
      </c>
      <c r="G23" s="88" t="s">
        <v>586</v>
      </c>
      <c r="H23" s="32" t="s">
        <v>24</v>
      </c>
      <c r="I23" s="42">
        <v>-0.1122683</v>
      </c>
      <c r="J23" s="34">
        <v>1.242447E-2</v>
      </c>
      <c r="K23" s="35">
        <v>-6.1695300000000002E-2</v>
      </c>
      <c r="L23" s="36">
        <v>5.194141E-2</v>
      </c>
      <c r="M23" s="37"/>
      <c r="N23" s="222">
        <v>7.9809829999999998E-2</v>
      </c>
      <c r="O23" s="37"/>
      <c r="P23" s="219"/>
    </row>
    <row r="24" spans="1:16" ht="15" x14ac:dyDescent="0.2">
      <c r="A24" s="27"/>
      <c r="B24" s="28"/>
      <c r="C24" s="28"/>
      <c r="D24" s="40"/>
      <c r="E24" s="114" t="s">
        <v>591</v>
      </c>
      <c r="F24" s="28">
        <v>67705285</v>
      </c>
      <c r="G24" s="88" t="s">
        <v>586</v>
      </c>
      <c r="H24" s="32" t="s">
        <v>20</v>
      </c>
      <c r="I24" s="35">
        <v>-7.8931600000000005E-2</v>
      </c>
      <c r="J24" s="61">
        <v>0.11637330999999999</v>
      </c>
      <c r="K24" s="35">
        <v>-3.03439E-2</v>
      </c>
      <c r="L24" s="36">
        <v>0.52736046999999997</v>
      </c>
      <c r="M24" s="37"/>
      <c r="N24" s="222">
        <v>0.16870250000000001</v>
      </c>
      <c r="O24" s="37"/>
      <c r="P24" s="219"/>
    </row>
    <row r="25" spans="1:16" ht="15" x14ac:dyDescent="0.2">
      <c r="A25" s="27">
        <v>3</v>
      </c>
      <c r="B25" s="28">
        <v>148804272</v>
      </c>
      <c r="C25" s="28">
        <v>148804556</v>
      </c>
      <c r="D25" s="29">
        <v>4.4158029999999999E-7</v>
      </c>
      <c r="E25" s="114" t="s">
        <v>592</v>
      </c>
      <c r="F25" s="28">
        <v>148804272</v>
      </c>
      <c r="G25" s="88" t="s">
        <v>593</v>
      </c>
      <c r="H25" s="32" t="s">
        <v>594</v>
      </c>
      <c r="I25" s="42">
        <v>-0.38816079999999997</v>
      </c>
      <c r="J25" s="58">
        <v>1.093E-4</v>
      </c>
      <c r="K25" s="35">
        <v>-0.1192066</v>
      </c>
      <c r="L25" s="36">
        <v>5.9325929999999999E-2</v>
      </c>
      <c r="M25" s="92">
        <f>1/8</f>
        <v>0.125</v>
      </c>
      <c r="N25" s="222">
        <v>0.17104520000000001</v>
      </c>
      <c r="O25" s="92">
        <v>0</v>
      </c>
      <c r="P25" s="219"/>
    </row>
    <row r="26" spans="1:16" ht="15" x14ac:dyDescent="0.2">
      <c r="A26" s="27"/>
      <c r="B26" s="28"/>
      <c r="C26" s="28"/>
      <c r="D26" s="40"/>
      <c r="E26" s="114" t="s">
        <v>595</v>
      </c>
      <c r="F26" s="28">
        <v>148804275</v>
      </c>
      <c r="G26" s="88" t="s">
        <v>593</v>
      </c>
      <c r="H26" s="32" t="s">
        <v>594</v>
      </c>
      <c r="I26" s="42">
        <v>-0.40858800000000001</v>
      </c>
      <c r="J26" s="58">
        <v>9.7600000000000001E-5</v>
      </c>
      <c r="K26" s="35">
        <v>-6.8187899999999996E-2</v>
      </c>
      <c r="L26" s="36">
        <v>0.30166643999999998</v>
      </c>
      <c r="M26" s="37"/>
      <c r="N26" s="222">
        <v>0.36550319999999997</v>
      </c>
      <c r="O26" s="37"/>
      <c r="P26" s="219"/>
    </row>
    <row r="27" spans="1:16" ht="15" x14ac:dyDescent="0.2">
      <c r="A27" s="27"/>
      <c r="B27" s="28"/>
      <c r="C27" s="28"/>
      <c r="D27" s="40"/>
      <c r="E27" s="114" t="s">
        <v>596</v>
      </c>
      <c r="F27" s="28">
        <v>148804381</v>
      </c>
      <c r="G27" s="88" t="s">
        <v>597</v>
      </c>
      <c r="H27" s="32" t="s">
        <v>52</v>
      </c>
      <c r="I27" s="42">
        <v>-0.10683719999999999</v>
      </c>
      <c r="J27" s="34">
        <v>4.8336300000000002E-3</v>
      </c>
      <c r="K27" s="35">
        <v>1.99322E-3</v>
      </c>
      <c r="L27" s="36">
        <v>0.95017185999999998</v>
      </c>
      <c r="M27" s="37"/>
      <c r="N27" s="222">
        <v>0.95677559999999995</v>
      </c>
      <c r="O27" s="37"/>
      <c r="P27" s="219"/>
    </row>
    <row r="28" spans="1:16" ht="15" x14ac:dyDescent="0.2">
      <c r="A28" s="27"/>
      <c r="B28" s="28"/>
      <c r="C28" s="28"/>
      <c r="D28" s="40"/>
      <c r="E28" s="114" t="s">
        <v>598</v>
      </c>
      <c r="F28" s="28">
        <v>148804477</v>
      </c>
      <c r="G28" s="88" t="s">
        <v>597</v>
      </c>
      <c r="H28" s="32" t="s">
        <v>52</v>
      </c>
      <c r="I28" s="42">
        <v>-0.14013539999999999</v>
      </c>
      <c r="J28" s="34">
        <v>2.7304899999999999E-3</v>
      </c>
      <c r="K28" s="42">
        <v>-6.5332899999999999E-2</v>
      </c>
      <c r="L28" s="43">
        <v>4.9050360000000001E-2</v>
      </c>
      <c r="M28" s="37"/>
      <c r="N28" s="222">
        <v>0.44334030000000002</v>
      </c>
      <c r="O28" s="37"/>
      <c r="P28" s="219"/>
    </row>
    <row r="29" spans="1:16" ht="15" x14ac:dyDescent="0.2">
      <c r="A29" s="27"/>
      <c r="B29" s="28"/>
      <c r="C29" s="28"/>
      <c r="D29" s="40"/>
      <c r="E29" s="114" t="s">
        <v>599</v>
      </c>
      <c r="F29" s="28">
        <v>148804489</v>
      </c>
      <c r="G29" s="88" t="s">
        <v>597</v>
      </c>
      <c r="H29" s="32" t="s">
        <v>52</v>
      </c>
      <c r="I29" s="35">
        <v>-4.6379099999999999E-2</v>
      </c>
      <c r="J29" s="61">
        <v>0.11399964999999999</v>
      </c>
      <c r="K29" s="35">
        <v>-4.2529200000000003E-2</v>
      </c>
      <c r="L29" s="36">
        <v>5.6245110000000001E-2</v>
      </c>
      <c r="M29" s="37"/>
      <c r="N29" s="222">
        <v>0.1170356</v>
      </c>
      <c r="O29" s="37"/>
      <c r="P29" s="219"/>
    </row>
    <row r="30" spans="1:16" ht="15" x14ac:dyDescent="0.2">
      <c r="A30" s="27"/>
      <c r="B30" s="28"/>
      <c r="C30" s="28"/>
      <c r="D30" s="40"/>
      <c r="E30" s="114" t="s">
        <v>600</v>
      </c>
      <c r="F30" s="28">
        <v>148804541</v>
      </c>
      <c r="G30" s="88" t="s">
        <v>597</v>
      </c>
      <c r="H30" s="32" t="s">
        <v>48</v>
      </c>
      <c r="I30" s="42">
        <v>-0.1242799</v>
      </c>
      <c r="J30" s="34">
        <v>6.6962200000000001E-3</v>
      </c>
      <c r="K30" s="35">
        <v>-1.1991399999999999E-2</v>
      </c>
      <c r="L30" s="36">
        <v>0.73524752000000004</v>
      </c>
      <c r="M30" s="37"/>
      <c r="N30" s="222">
        <v>0.6143535</v>
      </c>
      <c r="O30" s="37"/>
      <c r="P30" s="219"/>
    </row>
    <row r="31" spans="1:16" ht="15" x14ac:dyDescent="0.2">
      <c r="A31" s="27"/>
      <c r="B31" s="28"/>
      <c r="C31" s="28"/>
      <c r="D31" s="40"/>
      <c r="E31" s="114" t="s">
        <v>601</v>
      </c>
      <c r="F31" s="28">
        <v>148804550</v>
      </c>
      <c r="G31" s="88" t="s">
        <v>597</v>
      </c>
      <c r="H31" s="32" t="s">
        <v>48</v>
      </c>
      <c r="I31" s="42">
        <v>-7.6821700000000007E-2</v>
      </c>
      <c r="J31" s="34">
        <v>1.4499059999999999E-2</v>
      </c>
      <c r="K31" s="35">
        <v>-2.72488E-2</v>
      </c>
      <c r="L31" s="36">
        <v>0.18874595</v>
      </c>
      <c r="M31" s="37"/>
      <c r="N31" s="222">
        <v>0.19141340000000001</v>
      </c>
      <c r="O31" s="37"/>
      <c r="P31" s="219"/>
    </row>
    <row r="32" spans="1:16" ht="15" x14ac:dyDescent="0.2">
      <c r="A32" s="27"/>
      <c r="B32" s="28"/>
      <c r="C32" s="28"/>
      <c r="D32" s="40"/>
      <c r="E32" s="114" t="s">
        <v>602</v>
      </c>
      <c r="F32" s="28">
        <v>148804556</v>
      </c>
      <c r="G32" s="88" t="s">
        <v>597</v>
      </c>
      <c r="H32" s="32" t="s">
        <v>48</v>
      </c>
      <c r="I32" s="42">
        <v>-8.4730200000000006E-2</v>
      </c>
      <c r="J32" s="34">
        <v>3.4787249999999999E-2</v>
      </c>
      <c r="K32" s="35">
        <v>1.541792E-2</v>
      </c>
      <c r="L32" s="36">
        <v>0.61271953999999995</v>
      </c>
      <c r="M32" s="37"/>
      <c r="N32" s="222">
        <v>0.61886560000000002</v>
      </c>
      <c r="O32" s="37"/>
      <c r="P32" s="219"/>
    </row>
    <row r="33" spans="1:16" ht="15" x14ac:dyDescent="0.2">
      <c r="A33" s="27">
        <v>6</v>
      </c>
      <c r="B33" s="28">
        <v>161561031</v>
      </c>
      <c r="C33" s="28">
        <v>161561121</v>
      </c>
      <c r="D33" s="29">
        <v>7.5711509999999997E-6</v>
      </c>
      <c r="E33" s="114" t="s">
        <v>603</v>
      </c>
      <c r="F33" s="28">
        <v>161561031</v>
      </c>
      <c r="G33" s="88" t="s">
        <v>604</v>
      </c>
      <c r="H33" s="32" t="s">
        <v>30</v>
      </c>
      <c r="I33" s="42">
        <v>0.17211556</v>
      </c>
      <c r="J33" s="34">
        <v>8.1665499999999999E-3</v>
      </c>
      <c r="K33" s="35">
        <v>9.0841080000000005E-2</v>
      </c>
      <c r="L33" s="36">
        <v>7.4683349999999996E-2</v>
      </c>
      <c r="M33" s="37">
        <f>2/3</f>
        <v>0.66666666666666663</v>
      </c>
      <c r="N33" s="215">
        <v>3.2547879999999998E-4</v>
      </c>
      <c r="O33" s="92">
        <v>1</v>
      </c>
      <c r="P33" s="212"/>
    </row>
    <row r="34" spans="1:16" ht="15" x14ac:dyDescent="0.2">
      <c r="A34" s="27"/>
      <c r="B34" s="28"/>
      <c r="C34" s="28"/>
      <c r="D34" s="40"/>
      <c r="E34" s="114" t="s">
        <v>605</v>
      </c>
      <c r="F34" s="28">
        <v>161561066</v>
      </c>
      <c r="G34" s="88" t="s">
        <v>604</v>
      </c>
      <c r="H34" s="32" t="s">
        <v>30</v>
      </c>
      <c r="I34" s="42">
        <v>0.54851728</v>
      </c>
      <c r="J34" s="58">
        <v>1.11E-5</v>
      </c>
      <c r="K34" s="42">
        <v>0.23111593</v>
      </c>
      <c r="L34" s="43">
        <v>1.1879249999999999E-2</v>
      </c>
      <c r="M34" s="37"/>
      <c r="N34" s="215">
        <v>6.0951310000000001E-5</v>
      </c>
      <c r="O34" s="37"/>
      <c r="P34" s="212"/>
    </row>
    <row r="35" spans="1:16" ht="15" x14ac:dyDescent="0.2">
      <c r="A35" s="27"/>
      <c r="B35" s="28"/>
      <c r="C35" s="28"/>
      <c r="D35" s="40"/>
      <c r="E35" s="114" t="s">
        <v>606</v>
      </c>
      <c r="F35" s="28">
        <v>161561121</v>
      </c>
      <c r="G35" s="88" t="s">
        <v>604</v>
      </c>
      <c r="H35" s="32" t="s">
        <v>30</v>
      </c>
      <c r="I35" s="42">
        <v>0.60479578000000001</v>
      </c>
      <c r="J35" s="58">
        <v>1.9300000000000002E-5</v>
      </c>
      <c r="K35" s="42">
        <v>0.21484845</v>
      </c>
      <c r="L35" s="43">
        <v>2.871491E-2</v>
      </c>
      <c r="M35" s="37"/>
      <c r="N35" s="215">
        <v>1.3927699999999999E-4</v>
      </c>
      <c r="O35" s="37"/>
      <c r="P35" s="212"/>
    </row>
    <row r="36" spans="1:16" ht="15" x14ac:dyDescent="0.2">
      <c r="A36" s="27">
        <v>7</v>
      </c>
      <c r="B36" s="28">
        <v>3019159</v>
      </c>
      <c r="C36" s="28">
        <v>3019382</v>
      </c>
      <c r="D36" s="29">
        <v>5.1454779999999999E-6</v>
      </c>
      <c r="E36" s="114" t="s">
        <v>607</v>
      </c>
      <c r="F36" s="28">
        <v>3019159</v>
      </c>
      <c r="G36" s="88" t="s">
        <v>608</v>
      </c>
      <c r="H36" s="32" t="s">
        <v>92</v>
      </c>
      <c r="I36" s="42">
        <v>-0.25249949999999999</v>
      </c>
      <c r="J36" s="34">
        <v>1.5344E-3</v>
      </c>
      <c r="K36" s="35">
        <v>-2.9375100000000001E-2</v>
      </c>
      <c r="L36" s="36">
        <v>0.57998406000000002</v>
      </c>
      <c r="M36" s="37">
        <f>0</f>
        <v>0</v>
      </c>
      <c r="N36" s="222">
        <v>8.0989340000000007E-2</v>
      </c>
      <c r="O36" s="181">
        <v>0.5</v>
      </c>
      <c r="P36" s="219"/>
    </row>
    <row r="37" spans="1:16" ht="15" x14ac:dyDescent="0.2">
      <c r="A37" s="27"/>
      <c r="B37" s="28"/>
      <c r="C37" s="28"/>
      <c r="D37" s="40"/>
      <c r="E37" s="114" t="s">
        <v>609</v>
      </c>
      <c r="F37" s="28">
        <v>3019260</v>
      </c>
      <c r="G37" s="88" t="s">
        <v>608</v>
      </c>
      <c r="H37" s="32" t="s">
        <v>92</v>
      </c>
      <c r="I37" s="42">
        <v>-0.16963149999999999</v>
      </c>
      <c r="J37" s="34">
        <v>5.3003000000000002E-4</v>
      </c>
      <c r="K37" s="35">
        <v>-7.1679400000000004E-2</v>
      </c>
      <c r="L37" s="36">
        <v>0.11140546</v>
      </c>
      <c r="M37" s="37"/>
      <c r="N37" s="223">
        <v>1.401664E-2</v>
      </c>
      <c r="O37" s="37"/>
      <c r="P37" s="220"/>
    </row>
    <row r="38" spans="1:16" ht="15" x14ac:dyDescent="0.2">
      <c r="A38" s="27"/>
      <c r="B38" s="28"/>
      <c r="C38" s="28"/>
      <c r="D38" s="40"/>
      <c r="E38" s="114" t="s">
        <v>610</v>
      </c>
      <c r="F38" s="28">
        <v>3019314</v>
      </c>
      <c r="G38" s="88" t="s">
        <v>608</v>
      </c>
      <c r="H38" s="32" t="s">
        <v>92</v>
      </c>
      <c r="I38" s="42">
        <v>-0.1216465</v>
      </c>
      <c r="J38" s="34">
        <v>6.0897999999999996E-4</v>
      </c>
      <c r="K38" s="35">
        <v>-3.6059800000000003E-2</v>
      </c>
      <c r="L38" s="36">
        <v>0.28648363999999998</v>
      </c>
      <c r="M38" s="37"/>
      <c r="N38" s="223">
        <v>1.302009E-2</v>
      </c>
      <c r="O38" s="37"/>
      <c r="P38" s="220"/>
    </row>
    <row r="39" spans="1:16" ht="15" x14ac:dyDescent="0.2">
      <c r="A39" s="27"/>
      <c r="B39" s="28"/>
      <c r="C39" s="28"/>
      <c r="D39" s="40"/>
      <c r="E39" s="114" t="s">
        <v>611</v>
      </c>
      <c r="F39" s="28">
        <v>3019382</v>
      </c>
      <c r="G39" s="88" t="s">
        <v>608</v>
      </c>
      <c r="H39" s="32" t="s">
        <v>92</v>
      </c>
      <c r="I39" s="42">
        <v>-0.15726200000000001</v>
      </c>
      <c r="J39" s="34">
        <v>1.0963800000000001E-3</v>
      </c>
      <c r="K39" s="35">
        <v>-3.3190499999999998E-2</v>
      </c>
      <c r="L39" s="36">
        <v>0.49379603999999999</v>
      </c>
      <c r="M39" s="37"/>
      <c r="N39" s="222">
        <v>6.1212299999999997E-2</v>
      </c>
      <c r="O39" s="37"/>
      <c r="P39" s="219"/>
    </row>
    <row r="40" spans="1:16" ht="15" x14ac:dyDescent="0.2">
      <c r="A40" s="27">
        <v>7</v>
      </c>
      <c r="B40" s="28">
        <v>27170717</v>
      </c>
      <c r="C40" s="28">
        <v>27171051</v>
      </c>
      <c r="D40" s="29">
        <v>3.9629419999999997E-6</v>
      </c>
      <c r="E40" s="114" t="s">
        <v>612</v>
      </c>
      <c r="F40" s="28">
        <v>27170717</v>
      </c>
      <c r="G40" s="88" t="s">
        <v>613</v>
      </c>
      <c r="H40" s="32" t="s">
        <v>20</v>
      </c>
      <c r="I40" s="42">
        <v>-0.18323349999999999</v>
      </c>
      <c r="J40" s="34">
        <v>1.029298E-2</v>
      </c>
      <c r="K40" s="35">
        <v>2.9199840000000001E-2</v>
      </c>
      <c r="L40" s="36">
        <v>0.61933033000000004</v>
      </c>
      <c r="M40" s="37">
        <f>0</f>
        <v>0</v>
      </c>
      <c r="N40" s="222">
        <v>0.86528479999999997</v>
      </c>
      <c r="O40" s="92">
        <v>0</v>
      </c>
      <c r="P40" s="219"/>
    </row>
    <row r="41" spans="1:16" ht="15" x14ac:dyDescent="0.2">
      <c r="A41" s="27"/>
      <c r="B41" s="27"/>
      <c r="C41" s="27"/>
      <c r="D41" s="40"/>
      <c r="E41" s="114" t="s">
        <v>614</v>
      </c>
      <c r="F41" s="28">
        <v>27170755</v>
      </c>
      <c r="G41" s="88" t="s">
        <v>613</v>
      </c>
      <c r="H41" s="32" t="s">
        <v>20</v>
      </c>
      <c r="I41" s="42">
        <v>-0.2519227</v>
      </c>
      <c r="J41" s="34">
        <v>4.2290000000000001E-3</v>
      </c>
      <c r="K41" s="35">
        <v>4.5719929999999999E-2</v>
      </c>
      <c r="L41" s="36">
        <v>0.52506812999999997</v>
      </c>
      <c r="M41" s="37"/>
      <c r="N41" s="222">
        <v>0.91258229999999996</v>
      </c>
      <c r="O41" s="37"/>
      <c r="P41" s="219"/>
    </row>
    <row r="42" spans="1:16" ht="15" x14ac:dyDescent="0.2">
      <c r="A42" s="27"/>
      <c r="B42" s="27"/>
      <c r="C42" s="27"/>
      <c r="D42" s="40"/>
      <c r="E42" s="114" t="s">
        <v>615</v>
      </c>
      <c r="F42" s="28">
        <v>27170819</v>
      </c>
      <c r="G42" s="88" t="s">
        <v>613</v>
      </c>
      <c r="H42" s="32" t="s">
        <v>20</v>
      </c>
      <c r="I42" s="42">
        <v>-0.1348799</v>
      </c>
      <c r="J42" s="34">
        <v>7.9414800000000008E-3</v>
      </c>
      <c r="K42" s="35">
        <v>1.0559570000000001E-2</v>
      </c>
      <c r="L42" s="36">
        <v>0.79609945000000004</v>
      </c>
      <c r="M42" s="37"/>
      <c r="N42" s="222">
        <v>0.80545809999999995</v>
      </c>
      <c r="O42" s="37"/>
      <c r="P42" s="219"/>
    </row>
    <row r="43" spans="1:16" ht="15" x14ac:dyDescent="0.2">
      <c r="A43" s="27"/>
      <c r="B43" s="27"/>
      <c r="C43" s="27"/>
      <c r="D43" s="40"/>
      <c r="E43" s="114" t="s">
        <v>616</v>
      </c>
      <c r="F43" s="28">
        <v>27170832</v>
      </c>
      <c r="G43" s="88" t="s">
        <v>613</v>
      </c>
      <c r="H43" s="32" t="s">
        <v>20</v>
      </c>
      <c r="I43" s="42">
        <v>-0.19490640000000001</v>
      </c>
      <c r="J43" s="34">
        <v>9.8077300000000006E-3</v>
      </c>
      <c r="K43" s="35">
        <v>1.5845669999999999E-2</v>
      </c>
      <c r="L43" s="36">
        <v>0.78635025999999997</v>
      </c>
      <c r="M43" s="37"/>
      <c r="N43" s="222">
        <v>0.67961550000000004</v>
      </c>
      <c r="O43" s="37"/>
      <c r="P43" s="219"/>
    </row>
    <row r="44" spans="1:16" ht="15" x14ac:dyDescent="0.2">
      <c r="A44" s="27"/>
      <c r="B44" s="27"/>
      <c r="C44" s="27"/>
      <c r="D44" s="40"/>
      <c r="E44" s="114" t="s">
        <v>617</v>
      </c>
      <c r="F44" s="28">
        <v>27170880</v>
      </c>
      <c r="G44" s="88" t="s">
        <v>613</v>
      </c>
      <c r="H44" s="32" t="s">
        <v>20</v>
      </c>
      <c r="I44" s="42">
        <v>-0.19483729999999999</v>
      </c>
      <c r="J44" s="34">
        <v>1.823495E-2</v>
      </c>
      <c r="K44" s="35">
        <v>3.862525E-2</v>
      </c>
      <c r="L44" s="36">
        <v>0.54340966999999996</v>
      </c>
      <c r="M44" s="37"/>
      <c r="N44" s="222">
        <v>0.94598210000000005</v>
      </c>
      <c r="O44" s="37"/>
      <c r="P44" s="219"/>
    </row>
    <row r="45" spans="1:16" ht="15" x14ac:dyDescent="0.2">
      <c r="A45" s="27"/>
      <c r="B45" s="27"/>
      <c r="C45" s="27"/>
      <c r="D45" s="40"/>
      <c r="E45" s="114" t="s">
        <v>618</v>
      </c>
      <c r="F45" s="28">
        <v>27170892</v>
      </c>
      <c r="G45" s="88" t="s">
        <v>613</v>
      </c>
      <c r="H45" s="32" t="s">
        <v>20</v>
      </c>
      <c r="I45" s="42">
        <v>-0.25999480000000003</v>
      </c>
      <c r="J45" s="34">
        <v>1.257378E-2</v>
      </c>
      <c r="K45" s="35">
        <v>2.9403160000000001E-2</v>
      </c>
      <c r="L45" s="36">
        <v>0.72304961999999995</v>
      </c>
      <c r="M45" s="37"/>
      <c r="N45" s="222">
        <v>0.70932850000000003</v>
      </c>
      <c r="O45" s="37"/>
      <c r="P45" s="219"/>
    </row>
    <row r="46" spans="1:16" ht="15" x14ac:dyDescent="0.2">
      <c r="A46" s="27"/>
      <c r="B46" s="27"/>
      <c r="C46" s="27"/>
      <c r="D46" s="40"/>
      <c r="E46" s="114" t="s">
        <v>619</v>
      </c>
      <c r="F46" s="28">
        <v>27170961</v>
      </c>
      <c r="G46" s="88" t="s">
        <v>613</v>
      </c>
      <c r="H46" s="32" t="s">
        <v>20</v>
      </c>
      <c r="I46" s="42">
        <v>-0.23813989999999999</v>
      </c>
      <c r="J46" s="34">
        <v>4.96642E-3</v>
      </c>
      <c r="K46" s="35">
        <v>1.9328339999999999E-2</v>
      </c>
      <c r="L46" s="36">
        <v>0.73532386999999999</v>
      </c>
      <c r="M46" s="37"/>
      <c r="N46" s="222">
        <v>0.89387280000000002</v>
      </c>
      <c r="O46" s="37"/>
      <c r="P46" s="219"/>
    </row>
    <row r="47" spans="1:16" ht="15" x14ac:dyDescent="0.2">
      <c r="A47" s="27"/>
      <c r="B47" s="27"/>
      <c r="C47" s="27"/>
      <c r="D47" s="40"/>
      <c r="E47" s="114" t="s">
        <v>620</v>
      </c>
      <c r="F47" s="28">
        <v>27170994</v>
      </c>
      <c r="G47" s="88" t="s">
        <v>613</v>
      </c>
      <c r="H47" s="32" t="s">
        <v>20</v>
      </c>
      <c r="I47" s="42">
        <v>-0.27297850000000001</v>
      </c>
      <c r="J47" s="34">
        <v>1.193351E-2</v>
      </c>
      <c r="K47" s="35">
        <v>2.6501699999999999E-3</v>
      </c>
      <c r="L47" s="36">
        <v>0.97151290999999995</v>
      </c>
      <c r="M47" s="37"/>
      <c r="N47" s="222">
        <v>0.71907500000000002</v>
      </c>
      <c r="O47" s="37"/>
      <c r="P47" s="219"/>
    </row>
    <row r="48" spans="1:16" ht="15" x14ac:dyDescent="0.2">
      <c r="A48" s="27"/>
      <c r="B48" s="28"/>
      <c r="C48" s="28"/>
      <c r="D48" s="40"/>
      <c r="E48" s="114" t="s">
        <v>621</v>
      </c>
      <c r="F48" s="28">
        <v>27171051</v>
      </c>
      <c r="G48" s="88" t="s">
        <v>613</v>
      </c>
      <c r="H48" s="32" t="s">
        <v>20</v>
      </c>
      <c r="I48" s="42">
        <v>-0.1240689</v>
      </c>
      <c r="J48" s="34">
        <v>3.3275890000000002E-2</v>
      </c>
      <c r="K48" s="35">
        <v>-2.1326600000000001E-2</v>
      </c>
      <c r="L48" s="36">
        <v>0.74895453000000001</v>
      </c>
      <c r="M48" s="37"/>
      <c r="N48" s="222">
        <v>0.77366509999999999</v>
      </c>
      <c r="O48" s="37"/>
      <c r="P48" s="219"/>
    </row>
    <row r="49" spans="1:16" ht="15" x14ac:dyDescent="0.2">
      <c r="A49" s="27">
        <v>13</v>
      </c>
      <c r="B49" s="28">
        <v>97646639</v>
      </c>
      <c r="C49" s="28">
        <v>97646765</v>
      </c>
      <c r="D49" s="154">
        <v>1.7937980000000001E-3</v>
      </c>
      <c r="E49" s="114" t="s">
        <v>622</v>
      </c>
      <c r="F49" s="28">
        <v>97646639</v>
      </c>
      <c r="G49" s="88" t="s">
        <v>623</v>
      </c>
      <c r="H49" s="32" t="s">
        <v>24</v>
      </c>
      <c r="I49" s="42">
        <v>-0.40315659999999998</v>
      </c>
      <c r="J49" s="34">
        <v>2.1479229999999998E-2</v>
      </c>
      <c r="K49" s="35">
        <v>-8.1523399999999996E-2</v>
      </c>
      <c r="L49" s="36">
        <v>0.53074361999999997</v>
      </c>
      <c r="M49" s="92">
        <v>0</v>
      </c>
      <c r="N49" s="223">
        <v>1.181193E-2</v>
      </c>
      <c r="O49" s="92">
        <v>0.5</v>
      </c>
      <c r="P49" s="220"/>
    </row>
    <row r="50" spans="1:16" ht="15" x14ac:dyDescent="0.2">
      <c r="A50" s="27"/>
      <c r="B50" s="28"/>
      <c r="C50" s="28"/>
      <c r="D50" s="40"/>
      <c r="E50" s="114" t="s">
        <v>624</v>
      </c>
      <c r="F50" s="28">
        <v>97646731</v>
      </c>
      <c r="G50" s="88" t="s">
        <v>623</v>
      </c>
      <c r="H50" s="32" t="s">
        <v>24</v>
      </c>
      <c r="I50" s="42">
        <v>-0.19909180000000001</v>
      </c>
      <c r="J50" s="34">
        <v>6.7116600000000004E-3</v>
      </c>
      <c r="K50" s="35">
        <v>-3.6176300000000002E-2</v>
      </c>
      <c r="L50" s="36">
        <v>0.61764494999999997</v>
      </c>
      <c r="M50" s="37"/>
      <c r="N50" s="222">
        <v>6.2821799999999997E-2</v>
      </c>
      <c r="O50" s="37"/>
      <c r="P50" s="219"/>
    </row>
    <row r="51" spans="1:16" ht="15" x14ac:dyDescent="0.2">
      <c r="A51" s="27"/>
      <c r="B51" s="28"/>
      <c r="C51" s="28"/>
      <c r="D51" s="40"/>
      <c r="E51" s="114" t="s">
        <v>625</v>
      </c>
      <c r="F51" s="28">
        <v>97646736</v>
      </c>
      <c r="G51" s="88" t="s">
        <v>623</v>
      </c>
      <c r="H51" s="32" t="s">
        <v>24</v>
      </c>
      <c r="I51" s="42">
        <v>-0.2530674</v>
      </c>
      <c r="J51" s="34">
        <v>1.9800600000000001E-3</v>
      </c>
      <c r="K51" s="35">
        <v>-4.3290000000000002E-2</v>
      </c>
      <c r="L51" s="36">
        <v>0.57067926000000002</v>
      </c>
      <c r="M51" s="37"/>
      <c r="N51" s="223">
        <v>3.7338719999999999E-2</v>
      </c>
      <c r="O51" s="37"/>
      <c r="P51" s="220"/>
    </row>
    <row r="52" spans="1:16" ht="15" x14ac:dyDescent="0.2">
      <c r="A52" s="27"/>
      <c r="B52" s="28"/>
      <c r="C52" s="28"/>
      <c r="D52" s="40"/>
      <c r="E52" s="114" t="s">
        <v>626</v>
      </c>
      <c r="F52" s="28">
        <v>97646765</v>
      </c>
      <c r="G52" s="88" t="s">
        <v>623</v>
      </c>
      <c r="H52" s="32" t="s">
        <v>24</v>
      </c>
      <c r="I52" s="42">
        <v>-0.20838110000000001</v>
      </c>
      <c r="J52" s="34">
        <v>9.9495000000000009E-4</v>
      </c>
      <c r="K52" s="35">
        <v>-2.3702600000000001E-2</v>
      </c>
      <c r="L52" s="36">
        <v>0.66510807999999999</v>
      </c>
      <c r="M52" s="37"/>
      <c r="N52" s="222">
        <v>0.18073621000000001</v>
      </c>
      <c r="O52" s="37"/>
      <c r="P52" s="219"/>
    </row>
    <row r="53" spans="1:16" ht="15" x14ac:dyDescent="0.2">
      <c r="A53" s="27">
        <v>16</v>
      </c>
      <c r="B53" s="28">
        <v>73100426</v>
      </c>
      <c r="C53" s="28">
        <v>73100790</v>
      </c>
      <c r="D53" s="29">
        <v>2.3168759999999999E-10</v>
      </c>
      <c r="E53" s="114" t="s">
        <v>627</v>
      </c>
      <c r="F53" s="28">
        <v>73100426</v>
      </c>
      <c r="G53" s="144"/>
      <c r="H53" s="140"/>
      <c r="I53" s="42">
        <v>-0.15403749999999999</v>
      </c>
      <c r="J53" s="34">
        <v>6.3508E-4</v>
      </c>
      <c r="K53" s="42">
        <v>-0.19180330000000001</v>
      </c>
      <c r="L53" s="180">
        <v>7.3700000000000002E-5</v>
      </c>
      <c r="M53" s="37">
        <f>1</f>
        <v>1</v>
      </c>
      <c r="N53" s="223">
        <v>2.09951E-7</v>
      </c>
      <c r="O53" s="92">
        <v>1</v>
      </c>
      <c r="P53" s="220"/>
    </row>
    <row r="54" spans="1:16" ht="15" x14ac:dyDescent="0.2">
      <c r="A54" s="27"/>
      <c r="B54" s="27"/>
      <c r="C54" s="27"/>
      <c r="D54" s="40"/>
      <c r="E54" s="114" t="s">
        <v>628</v>
      </c>
      <c r="F54" s="28">
        <v>73100510</v>
      </c>
      <c r="G54" s="144"/>
      <c r="H54" s="140"/>
      <c r="I54" s="42">
        <v>-0.2210608</v>
      </c>
      <c r="J54" s="58">
        <v>9.1900000000000001E-7</v>
      </c>
      <c r="K54" s="42">
        <v>-0.2052775</v>
      </c>
      <c r="L54" s="180">
        <v>9.4400000000000004E-5</v>
      </c>
      <c r="M54" s="37"/>
      <c r="N54" s="223">
        <v>1.0391749999999999E-5</v>
      </c>
      <c r="O54" s="37"/>
      <c r="P54" s="220"/>
    </row>
    <row r="55" spans="1:16" ht="15" x14ac:dyDescent="0.2">
      <c r="A55" s="27"/>
      <c r="B55" s="27"/>
      <c r="C55" s="27"/>
      <c r="D55" s="40"/>
      <c r="E55" s="114" t="s">
        <v>629</v>
      </c>
      <c r="F55" s="28">
        <v>73100790</v>
      </c>
      <c r="G55" s="144"/>
      <c r="H55" s="140"/>
      <c r="I55" s="42">
        <v>-0.19226109999999999</v>
      </c>
      <c r="J55" s="58">
        <v>1.9299999999999999E-7</v>
      </c>
      <c r="K55" s="42">
        <v>-5.9744800000000001E-2</v>
      </c>
      <c r="L55" s="43">
        <v>3.8532360000000002E-2</v>
      </c>
      <c r="M55" s="37"/>
      <c r="N55" s="223">
        <v>5.4238860000000002E-3</v>
      </c>
      <c r="O55" s="37"/>
      <c r="P55" s="220"/>
    </row>
    <row r="56" spans="1:16" ht="15" x14ac:dyDescent="0.2">
      <c r="A56" s="229" t="s">
        <v>45</v>
      </c>
      <c r="B56" s="230"/>
      <c r="C56" s="230"/>
      <c r="D56" s="230"/>
      <c r="E56" s="173"/>
      <c r="F56" s="174"/>
      <c r="G56" s="175"/>
      <c r="H56" s="176"/>
      <c r="I56" s="172"/>
      <c r="J56" s="177"/>
      <c r="K56" s="178"/>
      <c r="L56" s="179"/>
      <c r="M56" s="171"/>
      <c r="N56" s="226"/>
      <c r="O56" s="171"/>
      <c r="P56" s="219"/>
    </row>
    <row r="57" spans="1:16" ht="15" x14ac:dyDescent="0.2">
      <c r="A57" s="27">
        <v>7</v>
      </c>
      <c r="B57" s="28">
        <v>1250088</v>
      </c>
      <c r="C57" s="28">
        <v>1250273</v>
      </c>
      <c r="D57" s="29">
        <v>1.2736950000000001E-8</v>
      </c>
      <c r="E57" s="114" t="s">
        <v>630</v>
      </c>
      <c r="F57" s="28">
        <v>1250088</v>
      </c>
      <c r="G57" s="182"/>
      <c r="H57" s="183"/>
      <c r="I57" s="42">
        <v>8.236868E-2</v>
      </c>
      <c r="J57" s="58">
        <v>3.0008999999999998E-4</v>
      </c>
      <c r="K57" s="36">
        <v>4.0909029999999999E-2</v>
      </c>
      <c r="L57" s="36">
        <v>0.31270408999999999</v>
      </c>
      <c r="M57" s="92">
        <v>0</v>
      </c>
      <c r="N57" s="222">
        <v>0.23918666</v>
      </c>
      <c r="O57" s="92">
        <f>1/7</f>
        <v>0.14285714285714285</v>
      </c>
      <c r="P57" s="219"/>
    </row>
    <row r="58" spans="1:16" ht="15" x14ac:dyDescent="0.2">
      <c r="A58" s="27"/>
      <c r="B58" s="28"/>
      <c r="C58" s="28"/>
      <c r="D58" s="40"/>
      <c r="E58" s="114" t="s">
        <v>631</v>
      </c>
      <c r="F58" s="28">
        <v>1250126</v>
      </c>
      <c r="G58" s="182"/>
      <c r="H58" s="183"/>
      <c r="I58" s="42">
        <v>0.15746225999999999</v>
      </c>
      <c r="J58" s="58">
        <v>4.1120000000000002E-4</v>
      </c>
      <c r="K58" s="36">
        <v>0.13167102999999999</v>
      </c>
      <c r="L58" s="36">
        <v>5.4663910000000003E-2</v>
      </c>
      <c r="M58" s="37"/>
      <c r="N58" s="223">
        <v>4.9726430000000002E-2</v>
      </c>
      <c r="O58" s="37"/>
      <c r="P58" s="220"/>
    </row>
    <row r="59" spans="1:16" ht="15" x14ac:dyDescent="0.2">
      <c r="A59" s="27"/>
      <c r="B59" s="28"/>
      <c r="C59" s="28"/>
      <c r="D59" s="40"/>
      <c r="E59" s="114" t="s">
        <v>632</v>
      </c>
      <c r="F59" s="28">
        <v>1250182</v>
      </c>
      <c r="G59" s="182"/>
      <c r="H59" s="183"/>
      <c r="I59" s="42">
        <v>0.16638844999999999</v>
      </c>
      <c r="J59" s="34">
        <v>2.9827299999999998E-3</v>
      </c>
      <c r="K59" s="36">
        <v>-4.0314299999999997E-2</v>
      </c>
      <c r="L59" s="36">
        <v>0.60197350000000005</v>
      </c>
      <c r="M59" s="37"/>
      <c r="N59" s="222">
        <v>0.87745757999999996</v>
      </c>
      <c r="O59" s="37"/>
      <c r="P59" s="219"/>
    </row>
    <row r="60" spans="1:16" ht="15" x14ac:dyDescent="0.2">
      <c r="A60" s="27"/>
      <c r="B60" s="28"/>
      <c r="C60" s="28"/>
      <c r="D60" s="40"/>
      <c r="E60" s="114" t="s">
        <v>633</v>
      </c>
      <c r="F60" s="28">
        <v>1250239</v>
      </c>
      <c r="G60" s="182"/>
      <c r="H60" s="183"/>
      <c r="I60" s="42">
        <v>0.11403513</v>
      </c>
      <c r="J60" s="58">
        <v>2.2175999999999999E-4</v>
      </c>
      <c r="K60" s="36">
        <v>2.6867530000000001E-2</v>
      </c>
      <c r="L60" s="36">
        <v>0.52978168999999997</v>
      </c>
      <c r="M60" s="37"/>
      <c r="N60" s="222">
        <v>0.54806085000000004</v>
      </c>
      <c r="O60" s="37"/>
      <c r="P60" s="219"/>
    </row>
    <row r="61" spans="1:16" ht="15" x14ac:dyDescent="0.2">
      <c r="A61" s="27"/>
      <c r="B61" s="28"/>
      <c r="C61" s="28"/>
      <c r="D61" s="40"/>
      <c r="E61" s="114" t="s">
        <v>634</v>
      </c>
      <c r="F61" s="28">
        <v>1250246</v>
      </c>
      <c r="G61" s="182"/>
      <c r="H61" s="183"/>
      <c r="I61" s="42">
        <v>0.13819464000000001</v>
      </c>
      <c r="J61" s="34">
        <v>5.4865000000000003E-4</v>
      </c>
      <c r="K61" s="36">
        <v>2.8820519999999999E-2</v>
      </c>
      <c r="L61" s="36">
        <v>0.63567627000000004</v>
      </c>
      <c r="M61" s="37"/>
      <c r="N61" s="222">
        <v>0.63404252999999999</v>
      </c>
      <c r="O61" s="37"/>
      <c r="P61" s="219"/>
    </row>
    <row r="62" spans="1:16" ht="15" x14ac:dyDescent="0.2">
      <c r="A62" s="27"/>
      <c r="B62" s="28"/>
      <c r="C62" s="28"/>
      <c r="D62" s="40"/>
      <c r="E62" s="114" t="s">
        <v>635</v>
      </c>
      <c r="F62" s="28">
        <v>1250258</v>
      </c>
      <c r="G62" s="182"/>
      <c r="H62" s="183"/>
      <c r="I62" s="42">
        <v>8.9303370000000007E-2</v>
      </c>
      <c r="J62" s="34">
        <v>5.1338999999999996E-4</v>
      </c>
      <c r="K62" s="36">
        <v>-1.3070500000000001E-2</v>
      </c>
      <c r="L62" s="36">
        <v>0.73668374000000003</v>
      </c>
      <c r="M62" s="37"/>
      <c r="N62" s="222">
        <v>0.57942154000000001</v>
      </c>
      <c r="O62" s="37"/>
      <c r="P62" s="219"/>
    </row>
    <row r="63" spans="1:16" ht="15" x14ac:dyDescent="0.2">
      <c r="A63" s="27"/>
      <c r="B63" s="28"/>
      <c r="C63" s="28"/>
      <c r="D63" s="40"/>
      <c r="E63" s="114" t="s">
        <v>636</v>
      </c>
      <c r="F63" s="28">
        <v>1250273</v>
      </c>
      <c r="G63" s="182"/>
      <c r="H63" s="183"/>
      <c r="I63" s="35">
        <v>5.540867E-2</v>
      </c>
      <c r="J63" s="61">
        <v>0.24584508999999999</v>
      </c>
      <c r="K63" s="36">
        <v>2.3991400000000001E-3</v>
      </c>
      <c r="L63" s="36">
        <v>0.97094559000000003</v>
      </c>
      <c r="M63" s="37"/>
      <c r="N63" s="222">
        <v>0.54245547999999999</v>
      </c>
      <c r="O63" s="37"/>
      <c r="P63" s="219"/>
    </row>
    <row r="64" spans="1:16" ht="15" x14ac:dyDescent="0.2">
      <c r="A64" s="27">
        <v>15</v>
      </c>
      <c r="B64" s="28">
        <v>99789622</v>
      </c>
      <c r="C64" s="28">
        <v>99789855</v>
      </c>
      <c r="D64" s="29">
        <v>5.2000810000000001E-6</v>
      </c>
      <c r="E64" s="114" t="s">
        <v>637</v>
      </c>
      <c r="F64" s="28">
        <v>99789622</v>
      </c>
      <c r="G64" s="88" t="s">
        <v>638</v>
      </c>
      <c r="H64" s="150" t="s">
        <v>639</v>
      </c>
      <c r="I64" s="42">
        <v>-0.34954849999999998</v>
      </c>
      <c r="J64" s="34">
        <v>8.7834000000000002E-4</v>
      </c>
      <c r="K64" s="36">
        <v>5.9017960000000001E-2</v>
      </c>
      <c r="L64" s="36">
        <v>0.65020644000000005</v>
      </c>
      <c r="M64" s="92">
        <v>0</v>
      </c>
      <c r="N64" s="222">
        <v>0.8776292</v>
      </c>
      <c r="O64" s="92">
        <v>0</v>
      </c>
      <c r="P64" s="219"/>
    </row>
    <row r="65" spans="1:16" ht="15" x14ac:dyDescent="0.2">
      <c r="A65" s="27"/>
      <c r="B65" s="28"/>
      <c r="C65" s="28"/>
      <c r="D65" s="40"/>
      <c r="E65" s="114" t="s">
        <v>640</v>
      </c>
      <c r="F65" s="28">
        <v>99789637</v>
      </c>
      <c r="G65" s="88" t="s">
        <v>638</v>
      </c>
      <c r="H65" s="150" t="s">
        <v>639</v>
      </c>
      <c r="I65" s="42">
        <v>-0.25496570000000002</v>
      </c>
      <c r="J65" s="34">
        <v>7.5088899999999998E-3</v>
      </c>
      <c r="K65" s="36">
        <v>3.0741540000000001E-2</v>
      </c>
      <c r="L65" s="36">
        <v>0.79086824</v>
      </c>
      <c r="M65" s="37"/>
      <c r="N65" s="222">
        <v>0.86413910000000005</v>
      </c>
      <c r="O65" s="37"/>
      <c r="P65" s="219"/>
    </row>
    <row r="66" spans="1:16" ht="15" x14ac:dyDescent="0.2">
      <c r="A66" s="27"/>
      <c r="B66" s="28"/>
      <c r="C66" s="28"/>
      <c r="D66" s="40"/>
      <c r="E66" s="114" t="s">
        <v>641</v>
      </c>
      <c r="F66" s="28">
        <v>99789661</v>
      </c>
      <c r="G66" s="88" t="s">
        <v>638</v>
      </c>
      <c r="H66" s="150" t="s">
        <v>639</v>
      </c>
      <c r="I66" s="42">
        <v>-0.15304400000000001</v>
      </c>
      <c r="J66" s="34">
        <v>1.6830350000000001E-2</v>
      </c>
      <c r="K66" s="36">
        <v>1.594628E-2</v>
      </c>
      <c r="L66" s="36">
        <v>0.85189691999999995</v>
      </c>
      <c r="M66" s="37"/>
      <c r="N66" s="222">
        <v>0.75678400000000001</v>
      </c>
      <c r="O66" s="37"/>
      <c r="P66" s="219"/>
    </row>
    <row r="67" spans="1:16" ht="15" x14ac:dyDescent="0.2">
      <c r="A67" s="27"/>
      <c r="B67" s="28"/>
      <c r="C67" s="28"/>
      <c r="D67" s="40"/>
      <c r="E67" s="114" t="s">
        <v>642</v>
      </c>
      <c r="F67" s="28">
        <v>99789777</v>
      </c>
      <c r="G67" s="88" t="s">
        <v>638</v>
      </c>
      <c r="H67" s="150" t="s">
        <v>639</v>
      </c>
      <c r="I67" s="42">
        <v>-0.33752480000000001</v>
      </c>
      <c r="J67" s="34">
        <v>6.0313999999999995E-4</v>
      </c>
      <c r="K67" s="36">
        <v>4.871752E-2</v>
      </c>
      <c r="L67" s="36">
        <v>0.68972365999999996</v>
      </c>
      <c r="M67" s="37"/>
      <c r="N67" s="222">
        <v>0.92616600000000004</v>
      </c>
      <c r="O67" s="37"/>
      <c r="P67" s="219"/>
    </row>
    <row r="68" spans="1:16" ht="15" x14ac:dyDescent="0.2">
      <c r="A68" s="27"/>
      <c r="B68" s="28"/>
      <c r="C68" s="28"/>
      <c r="D68" s="40"/>
      <c r="E68" s="114" t="s">
        <v>643</v>
      </c>
      <c r="F68" s="28">
        <v>99789855</v>
      </c>
      <c r="G68" s="88" t="s">
        <v>644</v>
      </c>
      <c r="H68" s="150" t="s">
        <v>645</v>
      </c>
      <c r="I68" s="42">
        <v>-0.34971000000000002</v>
      </c>
      <c r="J68" s="34">
        <v>6.3013000000000001E-4</v>
      </c>
      <c r="K68" s="36">
        <v>3.8778750000000001E-2</v>
      </c>
      <c r="L68" s="36">
        <v>0.76947578000000005</v>
      </c>
      <c r="M68" s="37"/>
      <c r="N68" s="222">
        <v>0.9507835</v>
      </c>
      <c r="O68" s="37"/>
      <c r="P68" s="219"/>
    </row>
    <row r="69" spans="1:16" ht="15" x14ac:dyDescent="0.2">
      <c r="A69" s="27">
        <v>20</v>
      </c>
      <c r="B69" s="28">
        <v>36148604</v>
      </c>
      <c r="C69" s="28">
        <v>36149271</v>
      </c>
      <c r="D69" s="29">
        <v>1.3406299999999999E-9</v>
      </c>
      <c r="E69" s="114" t="s">
        <v>646</v>
      </c>
      <c r="F69" s="28">
        <v>36148604</v>
      </c>
      <c r="G69" s="88" t="s">
        <v>647</v>
      </c>
      <c r="H69" s="150" t="s">
        <v>648</v>
      </c>
      <c r="I69" s="42">
        <v>-0.1144086</v>
      </c>
      <c r="J69" s="34">
        <v>1.5687449999999999E-2</v>
      </c>
      <c r="K69" s="36">
        <v>3.5625209999999997E-2</v>
      </c>
      <c r="L69" s="36">
        <v>0.56205903999999995</v>
      </c>
      <c r="M69" s="92">
        <v>0</v>
      </c>
      <c r="N69" s="222">
        <v>0.73161889999999996</v>
      </c>
      <c r="O69" s="92">
        <v>0</v>
      </c>
      <c r="P69" s="219"/>
    </row>
    <row r="70" spans="1:16" ht="15" x14ac:dyDescent="0.2">
      <c r="A70" s="27"/>
      <c r="B70" s="27"/>
      <c r="C70" s="27"/>
      <c r="D70" s="40"/>
      <c r="E70" s="114" t="s">
        <v>649</v>
      </c>
      <c r="F70" s="28">
        <v>36148615</v>
      </c>
      <c r="G70" s="88" t="s">
        <v>647</v>
      </c>
      <c r="H70" s="150" t="s">
        <v>648</v>
      </c>
      <c r="I70" s="42">
        <v>-9.6426999999999999E-2</v>
      </c>
      <c r="J70" s="34">
        <v>4.1931599999999996E-3</v>
      </c>
      <c r="K70" s="36">
        <v>1.9054109999999999E-2</v>
      </c>
      <c r="L70" s="36">
        <v>0.68873941000000005</v>
      </c>
      <c r="M70" s="37"/>
      <c r="N70" s="222">
        <v>0.60553009999999996</v>
      </c>
      <c r="O70" s="37"/>
      <c r="P70" s="219"/>
    </row>
    <row r="71" spans="1:16" ht="15" x14ac:dyDescent="0.2">
      <c r="A71" s="27"/>
      <c r="B71" s="27"/>
      <c r="C71" s="27"/>
      <c r="D71" s="40"/>
      <c r="E71" s="114" t="s">
        <v>650</v>
      </c>
      <c r="F71" s="28">
        <v>36148620</v>
      </c>
      <c r="G71" s="88" t="s">
        <v>647</v>
      </c>
      <c r="H71" s="150" t="s">
        <v>648</v>
      </c>
      <c r="I71" s="42">
        <v>-8.4475999999999996E-2</v>
      </c>
      <c r="J71" s="34">
        <v>3.0698380000000001E-2</v>
      </c>
      <c r="K71" s="36">
        <v>-6.7619999999999996E-4</v>
      </c>
      <c r="L71" s="36">
        <v>0.99052797000000004</v>
      </c>
      <c r="M71" s="37"/>
      <c r="N71" s="222">
        <v>0.98724230000000002</v>
      </c>
      <c r="O71" s="37"/>
      <c r="P71" s="219"/>
    </row>
    <row r="72" spans="1:16" ht="15" x14ac:dyDescent="0.2">
      <c r="A72" s="27"/>
      <c r="B72" s="27"/>
      <c r="C72" s="27"/>
      <c r="D72" s="40"/>
      <c r="E72" s="114" t="s">
        <v>651</v>
      </c>
      <c r="F72" s="28">
        <v>36148642</v>
      </c>
      <c r="G72" s="88" t="s">
        <v>647</v>
      </c>
      <c r="H72" s="150" t="s">
        <v>648</v>
      </c>
      <c r="I72" s="42">
        <v>-6.3007400000000005E-2</v>
      </c>
      <c r="J72" s="34">
        <v>4.4394999999999999E-3</v>
      </c>
      <c r="K72" s="36">
        <v>1.7026579999999999E-2</v>
      </c>
      <c r="L72" s="36">
        <v>0.59793076999999994</v>
      </c>
      <c r="M72" s="37"/>
      <c r="N72" s="222">
        <v>0.4557001</v>
      </c>
      <c r="O72" s="37"/>
      <c r="P72" s="219"/>
    </row>
    <row r="73" spans="1:16" ht="15" x14ac:dyDescent="0.2">
      <c r="A73" s="27"/>
      <c r="B73" s="27"/>
      <c r="C73" s="27"/>
      <c r="D73" s="40"/>
      <c r="E73" s="114" t="s">
        <v>652</v>
      </c>
      <c r="F73" s="28">
        <v>36148672</v>
      </c>
      <c r="G73" s="88" t="s">
        <v>647</v>
      </c>
      <c r="H73" s="150" t="s">
        <v>648</v>
      </c>
      <c r="I73" s="42">
        <v>-7.1080500000000005E-2</v>
      </c>
      <c r="J73" s="34">
        <v>9.0620500000000003E-3</v>
      </c>
      <c r="K73" s="36">
        <v>-6.1507000000000003E-3</v>
      </c>
      <c r="L73" s="36">
        <v>0.85730653999999995</v>
      </c>
      <c r="M73" s="37"/>
      <c r="N73" s="222">
        <v>0.79375949999999995</v>
      </c>
      <c r="O73" s="37"/>
      <c r="P73" s="219"/>
    </row>
    <row r="74" spans="1:16" ht="15" x14ac:dyDescent="0.2">
      <c r="A74" s="27"/>
      <c r="B74" s="27"/>
      <c r="C74" s="27"/>
      <c r="D74" s="40"/>
      <c r="E74" s="114" t="s">
        <v>653</v>
      </c>
      <c r="F74" s="28">
        <v>36148679</v>
      </c>
      <c r="G74" s="88" t="s">
        <v>647</v>
      </c>
      <c r="H74" s="150" t="s">
        <v>648</v>
      </c>
      <c r="I74" s="42">
        <v>-0.12831899999999999</v>
      </c>
      <c r="J74" s="34">
        <v>4.1469499999999999E-3</v>
      </c>
      <c r="K74" s="36">
        <v>-1.7030699999999999E-2</v>
      </c>
      <c r="L74" s="36">
        <v>0.76991818999999995</v>
      </c>
      <c r="M74" s="37"/>
      <c r="N74" s="222">
        <v>0.77439429999999998</v>
      </c>
      <c r="O74" s="37"/>
      <c r="P74" s="219"/>
    </row>
    <row r="75" spans="1:16" ht="15" x14ac:dyDescent="0.2">
      <c r="A75" s="27"/>
      <c r="B75" s="27"/>
      <c r="C75" s="27"/>
      <c r="D75" s="40"/>
      <c r="E75" s="114" t="s">
        <v>654</v>
      </c>
      <c r="F75" s="28">
        <v>36148699</v>
      </c>
      <c r="G75" s="88" t="s">
        <v>647</v>
      </c>
      <c r="H75" s="150" t="s">
        <v>648</v>
      </c>
      <c r="I75" s="42">
        <v>-7.2157600000000002E-2</v>
      </c>
      <c r="J75" s="34">
        <v>7.9594699999999997E-3</v>
      </c>
      <c r="K75" s="36">
        <v>-1.08758E-2</v>
      </c>
      <c r="L75" s="36">
        <v>0.77184280000000005</v>
      </c>
      <c r="M75" s="37"/>
      <c r="N75" s="222">
        <v>0.84398530000000005</v>
      </c>
      <c r="O75" s="37"/>
      <c r="P75" s="219"/>
    </row>
    <row r="76" spans="1:16" ht="15" x14ac:dyDescent="0.2">
      <c r="A76" s="27"/>
      <c r="B76" s="27"/>
      <c r="C76" s="27"/>
      <c r="D76" s="40"/>
      <c r="E76" s="114" t="s">
        <v>655</v>
      </c>
      <c r="F76" s="28">
        <v>36148738</v>
      </c>
      <c r="G76" s="88" t="s">
        <v>647</v>
      </c>
      <c r="H76" s="150" t="s">
        <v>648</v>
      </c>
      <c r="I76" s="42">
        <v>-7.6983300000000005E-2</v>
      </c>
      <c r="J76" s="34">
        <v>6.3527200000000001E-3</v>
      </c>
      <c r="K76" s="36">
        <v>2.2538550000000001E-2</v>
      </c>
      <c r="L76" s="36">
        <v>0.60531060999999997</v>
      </c>
      <c r="M76" s="37"/>
      <c r="N76" s="222">
        <v>0.54674429999999996</v>
      </c>
      <c r="O76" s="37"/>
      <c r="P76" s="219"/>
    </row>
    <row r="77" spans="1:16" ht="15" x14ac:dyDescent="0.2">
      <c r="A77" s="27"/>
      <c r="B77" s="27"/>
      <c r="C77" s="27"/>
      <c r="D77" s="40"/>
      <c r="E77" s="114" t="s">
        <v>656</v>
      </c>
      <c r="F77" s="28">
        <v>36148767</v>
      </c>
      <c r="G77" s="88" t="s">
        <v>647</v>
      </c>
      <c r="H77" s="150" t="s">
        <v>648</v>
      </c>
      <c r="I77" s="42">
        <v>-8.5055800000000001E-2</v>
      </c>
      <c r="J77" s="34">
        <v>9.3375200000000002E-3</v>
      </c>
      <c r="K77" s="36">
        <v>-7.4564999999999996E-3</v>
      </c>
      <c r="L77" s="36">
        <v>0.87190020000000001</v>
      </c>
      <c r="M77" s="37"/>
      <c r="N77" s="222">
        <v>0.93674089999999999</v>
      </c>
      <c r="O77" s="37"/>
      <c r="P77" s="219"/>
    </row>
    <row r="78" spans="1:16" ht="15" x14ac:dyDescent="0.2">
      <c r="A78" s="27"/>
      <c r="B78" s="27"/>
      <c r="C78" s="27"/>
      <c r="D78" s="40"/>
      <c r="E78" s="114" t="s">
        <v>657</v>
      </c>
      <c r="F78" s="28">
        <v>36148775</v>
      </c>
      <c r="G78" s="88" t="s">
        <v>647</v>
      </c>
      <c r="H78" s="150" t="s">
        <v>648</v>
      </c>
      <c r="I78" s="42">
        <v>-8.5809499999999997E-2</v>
      </c>
      <c r="J78" s="34">
        <v>3.4727050000000002E-2</v>
      </c>
      <c r="K78" s="36">
        <v>1.9320830000000001E-2</v>
      </c>
      <c r="L78" s="36">
        <v>0.73912248000000003</v>
      </c>
      <c r="M78" s="37"/>
      <c r="N78" s="222">
        <v>0.71823230000000005</v>
      </c>
      <c r="O78" s="37"/>
      <c r="P78" s="219"/>
    </row>
    <row r="79" spans="1:16" ht="15" x14ac:dyDescent="0.2">
      <c r="A79" s="27"/>
      <c r="B79" s="27"/>
      <c r="C79" s="27"/>
      <c r="D79" s="40"/>
      <c r="E79" s="114" t="s">
        <v>658</v>
      </c>
      <c r="F79" s="28">
        <v>36148779</v>
      </c>
      <c r="G79" s="88" t="s">
        <v>647</v>
      </c>
      <c r="H79" s="150" t="s">
        <v>648</v>
      </c>
      <c r="I79" s="42">
        <v>-9.9537899999999999E-2</v>
      </c>
      <c r="J79" s="34">
        <v>1.9696470000000001E-2</v>
      </c>
      <c r="K79" s="36">
        <v>-5.9567999999999999E-3</v>
      </c>
      <c r="L79" s="36">
        <v>0.92292817999999999</v>
      </c>
      <c r="M79" s="37"/>
      <c r="N79" s="222">
        <v>0.87341170000000001</v>
      </c>
      <c r="O79" s="37"/>
      <c r="P79" s="219"/>
    </row>
    <row r="80" spans="1:16" ht="15" x14ac:dyDescent="0.2">
      <c r="A80" s="27"/>
      <c r="B80" s="27"/>
      <c r="C80" s="27"/>
      <c r="D80" s="40"/>
      <c r="E80" s="114" t="s">
        <v>659</v>
      </c>
      <c r="F80" s="28">
        <v>36148791</v>
      </c>
      <c r="G80" s="88" t="s">
        <v>647</v>
      </c>
      <c r="H80" s="150" t="s">
        <v>648</v>
      </c>
      <c r="I80" s="35">
        <v>-5.1693900000000001E-2</v>
      </c>
      <c r="J80" s="61">
        <v>0.46752693000000001</v>
      </c>
      <c r="K80" s="36">
        <v>0.10261797</v>
      </c>
      <c r="L80" s="36">
        <v>0.29269951</v>
      </c>
      <c r="M80" s="37"/>
      <c r="N80" s="222">
        <v>0.32345889999999999</v>
      </c>
      <c r="O80" s="37"/>
      <c r="P80" s="219"/>
    </row>
    <row r="81" spans="1:16" ht="15" x14ac:dyDescent="0.2">
      <c r="A81" s="27"/>
      <c r="B81" s="27"/>
      <c r="C81" s="27"/>
      <c r="D81" s="40"/>
      <c r="E81" s="114" t="s">
        <v>660</v>
      </c>
      <c r="F81" s="28">
        <v>36148798</v>
      </c>
      <c r="G81" s="88" t="s">
        <v>647</v>
      </c>
      <c r="H81" s="150" t="s">
        <v>648</v>
      </c>
      <c r="I81" s="35">
        <v>4.4653E-4</v>
      </c>
      <c r="J81" s="61">
        <v>0.99427189999999999</v>
      </c>
      <c r="K81" s="36">
        <v>0.1509228</v>
      </c>
      <c r="L81" s="36">
        <v>8.6388560000000003E-2</v>
      </c>
      <c r="M81" s="37"/>
      <c r="N81" s="222">
        <v>0.56912229999999997</v>
      </c>
      <c r="O81" s="37"/>
      <c r="P81" s="219"/>
    </row>
    <row r="82" spans="1:16" ht="15" x14ac:dyDescent="0.2">
      <c r="A82" s="27"/>
      <c r="B82" s="27"/>
      <c r="C82" s="27"/>
      <c r="D82" s="40"/>
      <c r="E82" s="114" t="s">
        <v>661</v>
      </c>
      <c r="F82" s="28">
        <v>36148803</v>
      </c>
      <c r="G82" s="88" t="s">
        <v>647</v>
      </c>
      <c r="H82" s="150" t="s">
        <v>648</v>
      </c>
      <c r="I82" s="35">
        <v>-5.7252299999999999E-2</v>
      </c>
      <c r="J82" s="61">
        <v>0.28525896000000001</v>
      </c>
      <c r="K82" s="36">
        <v>-6.9591000000000002E-3</v>
      </c>
      <c r="L82" s="36">
        <v>0.93444002999999998</v>
      </c>
      <c r="M82" s="37"/>
      <c r="N82" s="222">
        <v>0.93370989999999998</v>
      </c>
      <c r="O82" s="37"/>
      <c r="P82" s="219"/>
    </row>
    <row r="83" spans="1:16" ht="15" x14ac:dyDescent="0.2">
      <c r="A83" s="27"/>
      <c r="B83" s="27"/>
      <c r="C83" s="27"/>
      <c r="D83" s="40"/>
      <c r="E83" s="114" t="s">
        <v>662</v>
      </c>
      <c r="F83" s="28">
        <v>36148860</v>
      </c>
      <c r="G83" s="88" t="s">
        <v>647</v>
      </c>
      <c r="H83" s="150" t="s">
        <v>648</v>
      </c>
      <c r="I83" s="42">
        <v>-0.112829</v>
      </c>
      <c r="J83" s="34">
        <v>3.8599830000000002E-2</v>
      </c>
      <c r="K83" s="36">
        <v>4.2051700000000003E-3</v>
      </c>
      <c r="L83" s="36">
        <v>0.96382904999999996</v>
      </c>
      <c r="M83" s="37"/>
      <c r="N83" s="222">
        <v>0.48158060000000003</v>
      </c>
      <c r="O83" s="37"/>
      <c r="P83" s="219"/>
    </row>
    <row r="84" spans="1:16" ht="15" x14ac:dyDescent="0.2">
      <c r="A84" s="27"/>
      <c r="B84" s="27"/>
      <c r="C84" s="27"/>
      <c r="D84" s="40"/>
      <c r="E84" s="114" t="s">
        <v>663</v>
      </c>
      <c r="F84" s="28">
        <v>36148928</v>
      </c>
      <c r="G84" s="88" t="s">
        <v>647</v>
      </c>
      <c r="H84" s="150" t="s">
        <v>648</v>
      </c>
      <c r="I84" s="42">
        <v>-0.1171416</v>
      </c>
      <c r="J84" s="34">
        <v>1.0714100000000001E-2</v>
      </c>
      <c r="K84" s="36">
        <v>8.8166500000000005E-3</v>
      </c>
      <c r="L84" s="36">
        <v>0.90122420000000003</v>
      </c>
      <c r="M84" s="37"/>
      <c r="N84" s="222">
        <v>0.98953869999999999</v>
      </c>
      <c r="O84" s="37"/>
      <c r="P84" s="219"/>
    </row>
    <row r="85" spans="1:16" ht="15" x14ac:dyDescent="0.2">
      <c r="A85" s="27"/>
      <c r="B85" s="27"/>
      <c r="C85" s="27"/>
      <c r="D85" s="40"/>
      <c r="E85" s="114" t="s">
        <v>664</v>
      </c>
      <c r="F85" s="28">
        <v>36148954</v>
      </c>
      <c r="G85" s="88" t="s">
        <v>647</v>
      </c>
      <c r="H85" s="150" t="s">
        <v>648</v>
      </c>
      <c r="I85" s="42">
        <v>-4.63077E-2</v>
      </c>
      <c r="J85" s="34">
        <v>4.1831569999999998E-2</v>
      </c>
      <c r="K85" s="36">
        <v>2.6940269999999999E-2</v>
      </c>
      <c r="L85" s="36">
        <v>0.47632013000000001</v>
      </c>
      <c r="M85" s="37"/>
      <c r="N85" s="222">
        <v>0.59793050000000003</v>
      </c>
      <c r="O85" s="37"/>
      <c r="P85" s="219"/>
    </row>
    <row r="86" spans="1:16" ht="15" x14ac:dyDescent="0.2">
      <c r="A86" s="27"/>
      <c r="B86" s="27"/>
      <c r="C86" s="27"/>
      <c r="D86" s="40"/>
      <c r="E86" s="114" t="s">
        <v>665</v>
      </c>
      <c r="F86" s="28">
        <v>36148961</v>
      </c>
      <c r="G86" s="88" t="s">
        <v>647</v>
      </c>
      <c r="H86" s="150" t="s">
        <v>648</v>
      </c>
      <c r="I86" s="42">
        <v>-4.8885900000000003E-2</v>
      </c>
      <c r="J86" s="34">
        <v>1.38443E-2</v>
      </c>
      <c r="K86" s="36">
        <v>4.3844220000000003E-2</v>
      </c>
      <c r="L86" s="36">
        <v>0.16731457999999999</v>
      </c>
      <c r="M86" s="37"/>
      <c r="N86" s="222">
        <v>0.29306700000000002</v>
      </c>
      <c r="O86" s="37"/>
      <c r="P86" s="219"/>
    </row>
    <row r="87" spans="1:16" ht="15" x14ac:dyDescent="0.2">
      <c r="A87" s="27"/>
      <c r="B87" s="27"/>
      <c r="C87" s="27"/>
      <c r="D87" s="40"/>
      <c r="E87" s="114" t="s">
        <v>666</v>
      </c>
      <c r="F87" s="28">
        <v>36148994</v>
      </c>
      <c r="G87" s="88" t="s">
        <v>647</v>
      </c>
      <c r="H87" s="150" t="s">
        <v>648</v>
      </c>
      <c r="I87" s="42">
        <v>-0.10513069999999999</v>
      </c>
      <c r="J87" s="34">
        <v>2.2754E-2</v>
      </c>
      <c r="K87" s="36">
        <v>3.853036E-2</v>
      </c>
      <c r="L87" s="36">
        <v>0.53007641999999999</v>
      </c>
      <c r="M87" s="37"/>
      <c r="N87" s="222">
        <v>0.50176379999999998</v>
      </c>
      <c r="O87" s="37"/>
      <c r="P87" s="219"/>
    </row>
    <row r="88" spans="1:16" ht="15" x14ac:dyDescent="0.2">
      <c r="A88" s="27"/>
      <c r="B88" s="27"/>
      <c r="C88" s="27"/>
      <c r="D88" s="40"/>
      <c r="E88" s="114" t="s">
        <v>667</v>
      </c>
      <c r="F88" s="28">
        <v>36149013</v>
      </c>
      <c r="G88" s="88" t="s">
        <v>647</v>
      </c>
      <c r="H88" s="150" t="s">
        <v>648</v>
      </c>
      <c r="I88" s="35">
        <v>-0.13728309999999999</v>
      </c>
      <c r="J88" s="61">
        <v>6.8365759999999998E-2</v>
      </c>
      <c r="K88" s="36">
        <v>6.3664709999999999E-2</v>
      </c>
      <c r="L88" s="36">
        <v>0.55168835999999999</v>
      </c>
      <c r="M88" s="37"/>
      <c r="N88" s="222">
        <v>0.43755909999999998</v>
      </c>
      <c r="O88" s="37"/>
      <c r="P88" s="219"/>
    </row>
    <row r="89" spans="1:16" ht="15" x14ac:dyDescent="0.2">
      <c r="A89" s="27"/>
      <c r="B89" s="27"/>
      <c r="C89" s="27"/>
      <c r="D89" s="40"/>
      <c r="E89" s="114" t="s">
        <v>668</v>
      </c>
      <c r="F89" s="28">
        <v>36149022</v>
      </c>
      <c r="G89" s="88" t="s">
        <v>647</v>
      </c>
      <c r="H89" s="150" t="s">
        <v>648</v>
      </c>
      <c r="I89" s="42">
        <v>-0.16190199999999999</v>
      </c>
      <c r="J89" s="34">
        <v>2.2806989999999999E-2</v>
      </c>
      <c r="K89" s="36">
        <v>-8.9964500000000003E-2</v>
      </c>
      <c r="L89" s="36">
        <v>0.38204407000000001</v>
      </c>
      <c r="M89" s="37"/>
      <c r="N89" s="222">
        <v>0.48904110000000001</v>
      </c>
      <c r="O89" s="37"/>
      <c r="P89" s="219"/>
    </row>
    <row r="90" spans="1:16" ht="15" x14ac:dyDescent="0.2">
      <c r="A90" s="27"/>
      <c r="B90" s="27"/>
      <c r="C90" s="27"/>
      <c r="D90" s="40"/>
      <c r="E90" s="114" t="s">
        <v>669</v>
      </c>
      <c r="F90" s="28">
        <v>36149053</v>
      </c>
      <c r="G90" s="88" t="s">
        <v>647</v>
      </c>
      <c r="H90" s="150" t="s">
        <v>648</v>
      </c>
      <c r="I90" s="42">
        <v>-7.4578000000000005E-2</v>
      </c>
      <c r="J90" s="34">
        <v>3.6642220000000003E-2</v>
      </c>
      <c r="K90" s="36">
        <v>2.5056510000000001E-2</v>
      </c>
      <c r="L90" s="36">
        <v>0.60500288999999996</v>
      </c>
      <c r="M90" s="37"/>
      <c r="N90" s="222">
        <v>0.92888059999999995</v>
      </c>
      <c r="O90" s="37"/>
      <c r="P90" s="219"/>
    </row>
    <row r="91" spans="1:16" ht="15" x14ac:dyDescent="0.2">
      <c r="A91" s="27"/>
      <c r="B91" s="27"/>
      <c r="C91" s="27"/>
      <c r="D91" s="40"/>
      <c r="E91" s="114" t="s">
        <v>670</v>
      </c>
      <c r="F91" s="28">
        <v>36149081</v>
      </c>
      <c r="G91" s="88" t="s">
        <v>647</v>
      </c>
      <c r="H91" s="150" t="s">
        <v>648</v>
      </c>
      <c r="I91" s="42">
        <v>-0.1143207</v>
      </c>
      <c r="J91" s="34">
        <v>8.0930399999999993E-3</v>
      </c>
      <c r="K91" s="36">
        <v>-1.34737E-2</v>
      </c>
      <c r="L91" s="36">
        <v>0.82051368999999996</v>
      </c>
      <c r="M91" s="37"/>
      <c r="N91" s="222">
        <v>0.77423120000000001</v>
      </c>
      <c r="O91" s="37"/>
      <c r="P91" s="219"/>
    </row>
    <row r="92" spans="1:16" ht="15" x14ac:dyDescent="0.2">
      <c r="A92" s="27"/>
      <c r="B92" s="27"/>
      <c r="C92" s="27"/>
      <c r="D92" s="40"/>
      <c r="E92" s="114" t="s">
        <v>671</v>
      </c>
      <c r="F92" s="28">
        <v>36149112</v>
      </c>
      <c r="G92" s="88" t="s">
        <v>647</v>
      </c>
      <c r="H92" s="150" t="s">
        <v>648</v>
      </c>
      <c r="I92" s="35">
        <v>-6.1126300000000001E-2</v>
      </c>
      <c r="J92" s="61">
        <v>0.10098072</v>
      </c>
      <c r="K92" s="36">
        <v>-7.2723099999999999E-2</v>
      </c>
      <c r="L92" s="36">
        <v>0.14943730999999999</v>
      </c>
      <c r="M92" s="37"/>
      <c r="N92" s="222">
        <v>0.24038860000000001</v>
      </c>
      <c r="O92" s="37"/>
      <c r="P92" s="219"/>
    </row>
    <row r="93" spans="1:16" ht="15" x14ac:dyDescent="0.2">
      <c r="A93" s="27"/>
      <c r="B93" s="27"/>
      <c r="C93" s="27"/>
      <c r="D93" s="40"/>
      <c r="E93" s="114" t="s">
        <v>672</v>
      </c>
      <c r="F93" s="28">
        <v>36149119</v>
      </c>
      <c r="G93" s="88" t="s">
        <v>647</v>
      </c>
      <c r="H93" s="150" t="s">
        <v>648</v>
      </c>
      <c r="I93" s="42">
        <v>-9.5896899999999993E-2</v>
      </c>
      <c r="J93" s="34">
        <v>2.5130969999999999E-2</v>
      </c>
      <c r="K93" s="36">
        <v>-3.41512E-2</v>
      </c>
      <c r="L93" s="36">
        <v>0.55101243</v>
      </c>
      <c r="M93" s="37"/>
      <c r="N93" s="222">
        <v>0.59554200000000002</v>
      </c>
      <c r="O93" s="37"/>
      <c r="P93" s="219"/>
    </row>
    <row r="94" spans="1:16" ht="15" x14ac:dyDescent="0.2">
      <c r="A94" s="27"/>
      <c r="B94" s="27"/>
      <c r="C94" s="27"/>
      <c r="D94" s="40"/>
      <c r="E94" s="114" t="s">
        <v>673</v>
      </c>
      <c r="F94" s="28">
        <v>36149121</v>
      </c>
      <c r="G94" s="88" t="s">
        <v>647</v>
      </c>
      <c r="H94" s="150" t="s">
        <v>648</v>
      </c>
      <c r="I94" s="42">
        <v>-0.16837759999999999</v>
      </c>
      <c r="J94" s="34">
        <v>6.6571999999999996E-4</v>
      </c>
      <c r="K94" s="36">
        <v>7.5862200000000003E-3</v>
      </c>
      <c r="L94" s="36">
        <v>0.90896038000000001</v>
      </c>
      <c r="M94" s="37"/>
      <c r="N94" s="222">
        <v>0.80878810000000001</v>
      </c>
      <c r="O94" s="37"/>
      <c r="P94" s="219"/>
    </row>
    <row r="95" spans="1:16" ht="15" x14ac:dyDescent="0.2">
      <c r="A95" s="27"/>
      <c r="B95" s="27"/>
      <c r="C95" s="27"/>
      <c r="D95" s="40"/>
      <c r="E95" s="114" t="s">
        <v>674</v>
      </c>
      <c r="F95" s="28">
        <v>36149185</v>
      </c>
      <c r="G95" s="88" t="s">
        <v>647</v>
      </c>
      <c r="H95" s="150" t="s">
        <v>648</v>
      </c>
      <c r="I95" s="35">
        <v>-7.5058299999999994E-2</v>
      </c>
      <c r="J95" s="61">
        <v>7.2330909999999998E-2</v>
      </c>
      <c r="K95" s="36">
        <v>1.543216E-2</v>
      </c>
      <c r="L95" s="36">
        <v>0.77498239999999996</v>
      </c>
      <c r="M95" s="37"/>
      <c r="N95" s="222">
        <v>0.64729409999999998</v>
      </c>
      <c r="O95" s="37"/>
      <c r="P95" s="219"/>
    </row>
    <row r="96" spans="1:16" ht="15" x14ac:dyDescent="0.2">
      <c r="A96" s="27"/>
      <c r="B96" s="27"/>
      <c r="C96" s="27"/>
      <c r="D96" s="40"/>
      <c r="E96" s="114" t="s">
        <v>675</v>
      </c>
      <c r="F96" s="28">
        <v>36149188</v>
      </c>
      <c r="G96" s="88" t="s">
        <v>647</v>
      </c>
      <c r="H96" s="150" t="s">
        <v>648</v>
      </c>
      <c r="I96" s="35">
        <v>-6.2202399999999998E-2</v>
      </c>
      <c r="J96" s="61">
        <v>0.10786822</v>
      </c>
      <c r="K96" s="36">
        <v>-1.5699999999999999E-5</v>
      </c>
      <c r="L96" s="36">
        <v>0.99975601000000003</v>
      </c>
      <c r="M96" s="37"/>
      <c r="N96" s="222">
        <v>0.79632159999999996</v>
      </c>
      <c r="O96" s="37"/>
      <c r="P96" s="219"/>
    </row>
    <row r="97" spans="1:16" ht="15" x14ac:dyDescent="0.2">
      <c r="A97" s="27"/>
      <c r="B97" s="27"/>
      <c r="C97" s="27"/>
      <c r="D97" s="40"/>
      <c r="E97" s="114" t="s">
        <v>676</v>
      </c>
      <c r="F97" s="28">
        <v>36149194</v>
      </c>
      <c r="G97" s="88" t="s">
        <v>647</v>
      </c>
      <c r="H97" s="150" t="s">
        <v>648</v>
      </c>
      <c r="I97" s="42">
        <v>-0.13183880000000001</v>
      </c>
      <c r="J97" s="34">
        <v>2.7485500000000002E-3</v>
      </c>
      <c r="K97" s="36">
        <v>4.6210609999999999E-2</v>
      </c>
      <c r="L97" s="36">
        <v>0.46715866</v>
      </c>
      <c r="M97" s="37"/>
      <c r="N97" s="222">
        <v>0.4257186</v>
      </c>
      <c r="O97" s="37"/>
      <c r="P97" s="219"/>
    </row>
    <row r="98" spans="1:16" ht="15" x14ac:dyDescent="0.2">
      <c r="A98" s="27"/>
      <c r="B98" s="27"/>
      <c r="C98" s="27"/>
      <c r="D98" s="40"/>
      <c r="E98" s="114" t="s">
        <v>677</v>
      </c>
      <c r="F98" s="28">
        <v>36149231</v>
      </c>
      <c r="G98" s="88" t="s">
        <v>647</v>
      </c>
      <c r="H98" s="150" t="s">
        <v>648</v>
      </c>
      <c r="I98" s="42">
        <v>-5.4843999999999997E-2</v>
      </c>
      <c r="J98" s="34">
        <v>3.1599170000000003E-2</v>
      </c>
      <c r="K98" s="36">
        <v>2.7985969999999999E-2</v>
      </c>
      <c r="L98" s="36">
        <v>0.51371345000000002</v>
      </c>
      <c r="M98" s="37"/>
      <c r="N98" s="222">
        <v>0.59145349999999997</v>
      </c>
      <c r="O98" s="37"/>
      <c r="P98" s="219"/>
    </row>
    <row r="99" spans="1:16" ht="15" x14ac:dyDescent="0.2">
      <c r="A99" s="62"/>
      <c r="B99" s="62"/>
      <c r="C99" s="62"/>
      <c r="D99" s="63"/>
      <c r="E99" s="117" t="s">
        <v>678</v>
      </c>
      <c r="F99" s="65">
        <v>36149271</v>
      </c>
      <c r="G99" s="101" t="s">
        <v>647</v>
      </c>
      <c r="H99" s="158" t="s">
        <v>648</v>
      </c>
      <c r="I99" s="70">
        <v>-5.8722400000000001E-2</v>
      </c>
      <c r="J99" s="184">
        <v>0.12475111999999999</v>
      </c>
      <c r="K99" s="71">
        <v>5.1460600000000002E-2</v>
      </c>
      <c r="L99" s="71">
        <v>0.39268083999999998</v>
      </c>
      <c r="M99" s="185"/>
      <c r="N99" s="224">
        <v>0.39033580000000001</v>
      </c>
      <c r="O99" s="185"/>
      <c r="P99" s="219"/>
    </row>
    <row r="100" spans="1:16" ht="15" x14ac:dyDescent="0.2">
      <c r="A100" s="231" t="s">
        <v>66</v>
      </c>
      <c r="B100" s="232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</row>
    <row r="101" spans="1:16" ht="15" x14ac:dyDescent="0.2">
      <c r="D101" s="75"/>
      <c r="H101" s="76"/>
      <c r="I101" s="147"/>
      <c r="J101" s="148"/>
      <c r="K101" s="147"/>
      <c r="L101" s="148"/>
      <c r="M101" s="39"/>
      <c r="N101" s="39"/>
      <c r="O101" s="39"/>
    </row>
    <row r="102" spans="1:16" ht="15" x14ac:dyDescent="0.2">
      <c r="D102" s="75"/>
      <c r="H102" s="76"/>
      <c r="I102" s="147"/>
      <c r="J102" s="148"/>
      <c r="K102" s="147"/>
      <c r="L102" s="148"/>
      <c r="M102" s="39"/>
      <c r="N102" s="39"/>
      <c r="O102" s="39"/>
    </row>
    <row r="103" spans="1:16" ht="15" x14ac:dyDescent="0.2">
      <c r="D103" s="75"/>
      <c r="H103" s="76"/>
      <c r="I103" s="147"/>
      <c r="J103" s="148"/>
      <c r="K103" s="147"/>
      <c r="L103" s="148"/>
      <c r="M103" s="39"/>
      <c r="N103" s="39"/>
      <c r="O103" s="39"/>
    </row>
    <row r="104" spans="1:16" ht="15" x14ac:dyDescent="0.2">
      <c r="D104" s="75"/>
      <c r="H104" s="76"/>
      <c r="I104" s="147"/>
      <c r="J104" s="148"/>
      <c r="K104" s="147"/>
      <c r="L104" s="148"/>
      <c r="M104" s="39"/>
      <c r="N104" s="39"/>
      <c r="O104" s="39"/>
    </row>
    <row r="105" spans="1:16" ht="15" x14ac:dyDescent="0.2">
      <c r="D105" s="75"/>
      <c r="H105" s="76"/>
      <c r="I105" s="147"/>
      <c r="J105" s="148"/>
      <c r="K105" s="147"/>
      <c r="L105" s="148"/>
      <c r="M105" s="39"/>
      <c r="N105" s="39"/>
      <c r="O105" s="39"/>
    </row>
    <row r="106" spans="1:16" ht="15" x14ac:dyDescent="0.2">
      <c r="D106" s="75"/>
      <c r="H106" s="76"/>
      <c r="I106" s="147"/>
      <c r="J106" s="148"/>
      <c r="K106" s="147"/>
      <c r="L106" s="148"/>
      <c r="M106" s="39"/>
      <c r="N106" s="39"/>
      <c r="O106" s="39"/>
    </row>
    <row r="107" spans="1:16" ht="15" x14ac:dyDescent="0.2">
      <c r="D107" s="75"/>
      <c r="H107" s="76"/>
      <c r="I107" s="147"/>
      <c r="J107" s="148"/>
      <c r="K107" s="147"/>
      <c r="L107" s="148"/>
      <c r="M107" s="39"/>
      <c r="N107" s="39"/>
      <c r="O107" s="39"/>
    </row>
    <row r="108" spans="1:16" ht="15" x14ac:dyDescent="0.2">
      <c r="D108" s="75"/>
      <c r="H108" s="76"/>
      <c r="I108" s="147"/>
      <c r="J108" s="148"/>
      <c r="K108" s="147"/>
      <c r="L108" s="148"/>
      <c r="M108" s="39"/>
      <c r="N108" s="39"/>
      <c r="O108" s="39"/>
    </row>
    <row r="109" spans="1:16" ht="15" x14ac:dyDescent="0.2">
      <c r="D109" s="75"/>
      <c r="H109" s="76"/>
      <c r="I109" s="147"/>
      <c r="J109" s="148"/>
      <c r="K109" s="147"/>
      <c r="L109" s="148"/>
      <c r="M109" s="39"/>
      <c r="N109" s="39"/>
      <c r="O109" s="39"/>
    </row>
    <row r="110" spans="1:16" ht="15" x14ac:dyDescent="0.2">
      <c r="D110" s="75"/>
      <c r="H110" s="76"/>
      <c r="I110" s="147"/>
      <c r="J110" s="148"/>
      <c r="K110" s="147"/>
      <c r="L110" s="148"/>
      <c r="M110" s="39"/>
      <c r="N110" s="39"/>
      <c r="O110" s="39"/>
    </row>
    <row r="111" spans="1:16" ht="15" x14ac:dyDescent="0.2">
      <c r="D111" s="75"/>
      <c r="H111" s="76"/>
      <c r="I111" s="147"/>
      <c r="J111" s="148"/>
      <c r="K111" s="147"/>
      <c r="L111" s="148"/>
      <c r="M111" s="39"/>
      <c r="N111" s="39"/>
      <c r="O111" s="39"/>
    </row>
    <row r="112" spans="1:16" ht="15" x14ac:dyDescent="0.2">
      <c r="D112" s="75"/>
      <c r="H112" s="76"/>
      <c r="I112" s="147"/>
      <c r="J112" s="148"/>
      <c r="K112" s="147"/>
      <c r="L112" s="148"/>
      <c r="M112" s="39"/>
      <c r="N112" s="39"/>
      <c r="O112" s="39"/>
    </row>
    <row r="113" spans="4:15" ht="15" x14ac:dyDescent="0.2">
      <c r="D113" s="75"/>
      <c r="H113" s="76"/>
      <c r="I113" s="147"/>
      <c r="J113" s="148"/>
      <c r="K113" s="147"/>
      <c r="L113" s="148"/>
      <c r="M113" s="39"/>
      <c r="N113" s="39"/>
      <c r="O113" s="39"/>
    </row>
    <row r="114" spans="4:15" ht="15" x14ac:dyDescent="0.2">
      <c r="D114" s="75"/>
      <c r="H114" s="76"/>
      <c r="I114" s="147"/>
      <c r="J114" s="148"/>
      <c r="K114" s="147"/>
      <c r="L114" s="148"/>
      <c r="M114" s="39"/>
      <c r="N114" s="39"/>
      <c r="O114" s="39"/>
    </row>
    <row r="115" spans="4:15" ht="15" x14ac:dyDescent="0.2">
      <c r="D115" s="75"/>
      <c r="H115" s="76"/>
      <c r="I115" s="147"/>
      <c r="J115" s="148"/>
      <c r="K115" s="147"/>
      <c r="L115" s="148"/>
      <c r="M115" s="39"/>
      <c r="N115" s="39"/>
      <c r="O115" s="39"/>
    </row>
    <row r="116" spans="4:15" ht="15" x14ac:dyDescent="0.2">
      <c r="D116" s="75"/>
      <c r="H116" s="76"/>
      <c r="I116" s="147"/>
      <c r="J116" s="148"/>
      <c r="K116" s="147"/>
      <c r="L116" s="148"/>
      <c r="M116" s="39"/>
      <c r="N116" s="39"/>
      <c r="O116" s="39"/>
    </row>
    <row r="117" spans="4:15" ht="15" x14ac:dyDescent="0.2">
      <c r="D117" s="75"/>
      <c r="H117" s="76"/>
      <c r="I117" s="147"/>
      <c r="J117" s="148"/>
      <c r="K117" s="147"/>
      <c r="L117" s="148"/>
      <c r="M117" s="39"/>
      <c r="N117" s="39"/>
      <c r="O117" s="39"/>
    </row>
    <row r="118" spans="4:15" ht="15" x14ac:dyDescent="0.2">
      <c r="D118" s="75"/>
      <c r="H118" s="76"/>
      <c r="I118" s="147"/>
      <c r="J118" s="148"/>
      <c r="K118" s="147"/>
      <c r="L118" s="148"/>
      <c r="M118" s="39"/>
      <c r="N118" s="39"/>
      <c r="O118" s="39"/>
    </row>
    <row r="119" spans="4:15" ht="15" x14ac:dyDescent="0.2">
      <c r="D119" s="75"/>
      <c r="H119" s="76"/>
      <c r="I119" s="147"/>
      <c r="J119" s="148"/>
      <c r="K119" s="147"/>
      <c r="L119" s="148"/>
      <c r="M119" s="39"/>
      <c r="N119" s="39"/>
      <c r="O119" s="39"/>
    </row>
    <row r="120" spans="4:15" ht="15" x14ac:dyDescent="0.2">
      <c r="D120" s="75"/>
      <c r="H120" s="76"/>
      <c r="I120" s="147"/>
      <c r="J120" s="148"/>
      <c r="K120" s="147"/>
      <c r="L120" s="148"/>
      <c r="M120" s="39"/>
      <c r="N120" s="39"/>
      <c r="O120" s="39"/>
    </row>
    <row r="121" spans="4:15" ht="15" x14ac:dyDescent="0.2">
      <c r="D121" s="75"/>
      <c r="H121" s="76"/>
      <c r="I121" s="147"/>
      <c r="J121" s="148"/>
      <c r="K121" s="147"/>
      <c r="L121" s="148"/>
      <c r="M121" s="39"/>
      <c r="N121" s="39"/>
      <c r="O121" s="39"/>
    </row>
    <row r="122" spans="4:15" ht="15" x14ac:dyDescent="0.2">
      <c r="D122" s="75"/>
      <c r="H122" s="76"/>
      <c r="I122" s="147"/>
      <c r="J122" s="148"/>
      <c r="K122" s="147"/>
      <c r="L122" s="148"/>
      <c r="M122" s="39"/>
      <c r="N122" s="39"/>
      <c r="O122" s="39"/>
    </row>
    <row r="123" spans="4:15" ht="15" x14ac:dyDescent="0.2">
      <c r="D123" s="75"/>
      <c r="H123" s="76"/>
      <c r="I123" s="147"/>
      <c r="J123" s="148"/>
      <c r="K123" s="147"/>
      <c r="L123" s="148"/>
      <c r="M123" s="39"/>
      <c r="N123" s="39"/>
      <c r="O123" s="39"/>
    </row>
    <row r="124" spans="4:15" ht="15" x14ac:dyDescent="0.2">
      <c r="D124" s="75"/>
      <c r="H124" s="76"/>
      <c r="I124" s="147"/>
      <c r="J124" s="148"/>
      <c r="K124" s="147"/>
      <c r="L124" s="148"/>
      <c r="M124" s="39"/>
      <c r="N124" s="39"/>
      <c r="O124" s="39"/>
    </row>
    <row r="125" spans="4:15" ht="15" x14ac:dyDescent="0.2">
      <c r="D125" s="75"/>
      <c r="H125" s="76"/>
      <c r="I125" s="147"/>
      <c r="J125" s="148"/>
      <c r="K125" s="147"/>
      <c r="L125" s="148"/>
      <c r="M125" s="39"/>
      <c r="N125" s="39"/>
      <c r="O125" s="39"/>
    </row>
    <row r="126" spans="4:15" ht="15" x14ac:dyDescent="0.2">
      <c r="D126" s="75"/>
      <c r="H126" s="76"/>
      <c r="I126" s="147"/>
      <c r="J126" s="148"/>
      <c r="K126" s="147"/>
      <c r="L126" s="148"/>
      <c r="M126" s="39"/>
      <c r="N126" s="39"/>
      <c r="O126" s="39"/>
    </row>
    <row r="127" spans="4:15" ht="15" x14ac:dyDescent="0.2">
      <c r="D127" s="75"/>
      <c r="H127" s="76"/>
      <c r="I127" s="147"/>
      <c r="J127" s="148"/>
      <c r="K127" s="147"/>
      <c r="L127" s="148"/>
      <c r="M127" s="39"/>
      <c r="N127" s="39"/>
      <c r="O127" s="39"/>
    </row>
    <row r="128" spans="4:15" ht="15" x14ac:dyDescent="0.2">
      <c r="D128" s="75"/>
      <c r="H128" s="76"/>
      <c r="I128" s="147"/>
      <c r="J128" s="148"/>
      <c r="K128" s="147"/>
      <c r="L128" s="148"/>
      <c r="M128" s="39"/>
      <c r="N128" s="39"/>
      <c r="O128" s="39"/>
    </row>
    <row r="129" spans="4:15" ht="15" x14ac:dyDescent="0.2">
      <c r="D129" s="75"/>
      <c r="H129" s="76"/>
      <c r="I129" s="147"/>
      <c r="J129" s="148"/>
      <c r="K129" s="147"/>
      <c r="L129" s="148"/>
      <c r="M129" s="39"/>
      <c r="N129" s="39"/>
      <c r="O129" s="39"/>
    </row>
    <row r="130" spans="4:15" ht="15" x14ac:dyDescent="0.2">
      <c r="D130" s="75"/>
      <c r="H130" s="76"/>
      <c r="I130" s="147"/>
      <c r="J130" s="148"/>
      <c r="K130" s="147"/>
      <c r="L130" s="148"/>
      <c r="M130" s="39"/>
      <c r="N130" s="39"/>
      <c r="O130" s="39"/>
    </row>
    <row r="131" spans="4:15" ht="15" x14ac:dyDescent="0.2">
      <c r="D131" s="75"/>
      <c r="H131" s="76"/>
      <c r="I131" s="147"/>
      <c r="J131" s="148"/>
      <c r="K131" s="147"/>
      <c r="L131" s="148"/>
      <c r="M131" s="39"/>
      <c r="N131" s="39"/>
      <c r="O131" s="39"/>
    </row>
    <row r="132" spans="4:15" ht="15" x14ac:dyDescent="0.2">
      <c r="D132" s="75"/>
      <c r="H132" s="76"/>
      <c r="I132" s="147"/>
      <c r="J132" s="148"/>
      <c r="K132" s="147"/>
      <c r="L132" s="148"/>
      <c r="M132" s="39"/>
      <c r="N132" s="39"/>
      <c r="O132" s="39"/>
    </row>
    <row r="133" spans="4:15" ht="15" x14ac:dyDescent="0.2">
      <c r="D133" s="75"/>
      <c r="H133" s="76"/>
      <c r="I133" s="147"/>
      <c r="J133" s="148"/>
      <c r="K133" s="147"/>
      <c r="L133" s="148"/>
      <c r="M133" s="39"/>
      <c r="N133" s="39"/>
      <c r="O133" s="39"/>
    </row>
    <row r="134" spans="4:15" ht="15" x14ac:dyDescent="0.2">
      <c r="D134" s="75"/>
      <c r="H134" s="76"/>
      <c r="I134" s="147"/>
      <c r="J134" s="148"/>
      <c r="K134" s="147"/>
      <c r="L134" s="148"/>
      <c r="M134" s="39"/>
      <c r="N134" s="39"/>
      <c r="O134" s="39"/>
    </row>
    <row r="135" spans="4:15" ht="15" x14ac:dyDescent="0.2">
      <c r="D135" s="75"/>
      <c r="H135" s="76"/>
      <c r="I135" s="147"/>
      <c r="J135" s="148"/>
      <c r="K135" s="147"/>
      <c r="L135" s="148"/>
      <c r="M135" s="39"/>
      <c r="N135" s="39"/>
      <c r="O135" s="39"/>
    </row>
    <row r="136" spans="4:15" ht="15" x14ac:dyDescent="0.2">
      <c r="D136" s="75"/>
      <c r="H136" s="76"/>
      <c r="I136" s="147"/>
      <c r="J136" s="148"/>
      <c r="K136" s="147"/>
      <c r="L136" s="148"/>
      <c r="M136" s="39"/>
      <c r="N136" s="39"/>
      <c r="O136" s="39"/>
    </row>
    <row r="137" spans="4:15" ht="15" x14ac:dyDescent="0.2">
      <c r="D137" s="75"/>
      <c r="H137" s="76"/>
      <c r="I137" s="147"/>
      <c r="J137" s="148"/>
      <c r="K137" s="147"/>
      <c r="L137" s="148"/>
      <c r="M137" s="39"/>
      <c r="N137" s="39"/>
      <c r="O137" s="39"/>
    </row>
    <row r="138" spans="4:15" ht="15" x14ac:dyDescent="0.2">
      <c r="D138" s="75"/>
      <c r="H138" s="76"/>
      <c r="I138" s="147"/>
      <c r="J138" s="148"/>
      <c r="K138" s="147"/>
      <c r="L138" s="148"/>
      <c r="M138" s="39"/>
      <c r="N138" s="39"/>
      <c r="O138" s="39"/>
    </row>
    <row r="139" spans="4:15" ht="15" x14ac:dyDescent="0.2">
      <c r="D139" s="75"/>
      <c r="H139" s="76"/>
      <c r="I139" s="147"/>
      <c r="J139" s="148"/>
      <c r="K139" s="147"/>
      <c r="L139" s="148"/>
      <c r="M139" s="39"/>
      <c r="N139" s="39"/>
      <c r="O139" s="39"/>
    </row>
    <row r="140" spans="4:15" ht="15" x14ac:dyDescent="0.2">
      <c r="D140" s="75"/>
      <c r="H140" s="76"/>
      <c r="I140" s="147"/>
      <c r="J140" s="148"/>
      <c r="K140" s="147"/>
      <c r="L140" s="148"/>
      <c r="M140" s="39"/>
      <c r="N140" s="39"/>
      <c r="O140" s="39"/>
    </row>
    <row r="141" spans="4:15" ht="15" x14ac:dyDescent="0.2">
      <c r="D141" s="75"/>
      <c r="H141" s="76"/>
      <c r="I141" s="147"/>
      <c r="J141" s="148"/>
      <c r="K141" s="147"/>
      <c r="L141" s="148"/>
      <c r="M141" s="39"/>
      <c r="N141" s="39"/>
      <c r="O141" s="39"/>
    </row>
    <row r="142" spans="4:15" ht="15" x14ac:dyDescent="0.2">
      <c r="D142" s="75"/>
      <c r="H142" s="76"/>
      <c r="I142" s="147"/>
      <c r="J142" s="148"/>
      <c r="K142" s="147"/>
      <c r="L142" s="148"/>
      <c r="M142" s="39"/>
      <c r="N142" s="39"/>
      <c r="O142" s="39"/>
    </row>
    <row r="143" spans="4:15" ht="15" x14ac:dyDescent="0.2">
      <c r="D143" s="75"/>
      <c r="H143" s="76"/>
      <c r="I143" s="147"/>
      <c r="J143" s="148"/>
      <c r="K143" s="147"/>
      <c r="L143" s="148"/>
      <c r="M143" s="39"/>
      <c r="N143" s="39"/>
      <c r="O143" s="39"/>
    </row>
    <row r="144" spans="4:15" ht="15" x14ac:dyDescent="0.2">
      <c r="D144" s="75"/>
      <c r="H144" s="76"/>
      <c r="I144" s="147"/>
      <c r="J144" s="148"/>
      <c r="K144" s="147"/>
      <c r="L144" s="148"/>
      <c r="M144" s="39"/>
      <c r="N144" s="39"/>
      <c r="O144" s="39"/>
    </row>
    <row r="145" spans="4:15" ht="15" x14ac:dyDescent="0.2">
      <c r="D145" s="75"/>
      <c r="H145" s="76"/>
      <c r="I145" s="147"/>
      <c r="J145" s="148"/>
      <c r="K145" s="147"/>
      <c r="L145" s="148"/>
      <c r="M145" s="39"/>
      <c r="N145" s="39"/>
      <c r="O145" s="39"/>
    </row>
    <row r="146" spans="4:15" ht="15" x14ac:dyDescent="0.2">
      <c r="D146" s="75"/>
      <c r="H146" s="76"/>
      <c r="I146" s="147"/>
      <c r="J146" s="148"/>
      <c r="K146" s="147"/>
      <c r="L146" s="148"/>
      <c r="M146" s="39"/>
      <c r="N146" s="39"/>
      <c r="O146" s="39"/>
    </row>
    <row r="147" spans="4:15" ht="15" x14ac:dyDescent="0.2">
      <c r="D147" s="75"/>
      <c r="H147" s="76"/>
      <c r="I147" s="147"/>
      <c r="J147" s="148"/>
      <c r="K147" s="147"/>
      <c r="L147" s="148"/>
      <c r="M147" s="39"/>
      <c r="N147" s="39"/>
      <c r="O147" s="39"/>
    </row>
    <row r="148" spans="4:15" ht="15" x14ac:dyDescent="0.2">
      <c r="D148" s="75"/>
      <c r="H148" s="76"/>
      <c r="I148" s="147"/>
      <c r="J148" s="148"/>
      <c r="K148" s="147"/>
      <c r="L148" s="148"/>
      <c r="M148" s="39"/>
      <c r="N148" s="39"/>
      <c r="O148" s="39"/>
    </row>
    <row r="149" spans="4:15" ht="15" x14ac:dyDescent="0.2">
      <c r="D149" s="75"/>
      <c r="H149" s="76"/>
      <c r="I149" s="147"/>
      <c r="J149" s="148"/>
      <c r="K149" s="147"/>
      <c r="L149" s="148"/>
      <c r="M149" s="39"/>
      <c r="N149" s="39"/>
      <c r="O149" s="39"/>
    </row>
    <row r="150" spans="4:15" ht="15" x14ac:dyDescent="0.2">
      <c r="D150" s="75"/>
      <c r="H150" s="76"/>
      <c r="I150" s="147"/>
      <c r="J150" s="148"/>
      <c r="K150" s="147"/>
      <c r="L150" s="148"/>
      <c r="M150" s="39"/>
      <c r="N150" s="39"/>
      <c r="O150" s="39"/>
    </row>
    <row r="151" spans="4:15" ht="15" x14ac:dyDescent="0.2">
      <c r="D151" s="75"/>
      <c r="H151" s="76"/>
      <c r="I151" s="147"/>
      <c r="J151" s="148"/>
      <c r="K151" s="147"/>
      <c r="L151" s="148"/>
      <c r="M151" s="39"/>
      <c r="N151" s="39"/>
      <c r="O151" s="39"/>
    </row>
    <row r="152" spans="4:15" ht="15" x14ac:dyDescent="0.2">
      <c r="D152" s="75"/>
      <c r="H152" s="76"/>
      <c r="I152" s="147"/>
      <c r="J152" s="148"/>
      <c r="K152" s="147"/>
      <c r="L152" s="148"/>
      <c r="M152" s="39"/>
      <c r="N152" s="39"/>
      <c r="O152" s="39"/>
    </row>
    <row r="153" spans="4:15" ht="15" x14ac:dyDescent="0.2">
      <c r="D153" s="75"/>
      <c r="H153" s="76"/>
      <c r="I153" s="147"/>
      <c r="J153" s="148"/>
      <c r="K153" s="147"/>
      <c r="L153" s="148"/>
      <c r="M153" s="39"/>
      <c r="N153" s="39"/>
      <c r="O153" s="39"/>
    </row>
    <row r="154" spans="4:15" ht="15" x14ac:dyDescent="0.2">
      <c r="D154" s="75"/>
      <c r="H154" s="76"/>
      <c r="I154" s="147"/>
      <c r="J154" s="148"/>
      <c r="K154" s="147"/>
      <c r="L154" s="148"/>
      <c r="M154" s="39"/>
      <c r="N154" s="39"/>
      <c r="O154" s="39"/>
    </row>
    <row r="155" spans="4:15" ht="15" x14ac:dyDescent="0.2">
      <c r="D155" s="75"/>
      <c r="H155" s="76"/>
      <c r="I155" s="147"/>
      <c r="J155" s="148"/>
      <c r="K155" s="147"/>
      <c r="L155" s="148"/>
      <c r="M155" s="39"/>
      <c r="N155" s="39"/>
      <c r="O155" s="39"/>
    </row>
    <row r="156" spans="4:15" ht="15" x14ac:dyDescent="0.2">
      <c r="D156" s="75"/>
      <c r="H156" s="76"/>
      <c r="I156" s="147"/>
      <c r="J156" s="148"/>
      <c r="K156" s="147"/>
      <c r="L156" s="148"/>
      <c r="M156" s="39"/>
      <c r="N156" s="39"/>
      <c r="O156" s="39"/>
    </row>
    <row r="157" spans="4:15" ht="15" x14ac:dyDescent="0.2">
      <c r="D157" s="75"/>
      <c r="H157" s="76"/>
      <c r="I157" s="147"/>
      <c r="J157" s="148"/>
      <c r="K157" s="147"/>
      <c r="L157" s="148"/>
      <c r="M157" s="39"/>
      <c r="N157" s="39"/>
      <c r="O157" s="39"/>
    </row>
    <row r="158" spans="4:15" ht="15" x14ac:dyDescent="0.2">
      <c r="D158" s="75"/>
      <c r="H158" s="76"/>
      <c r="I158" s="147"/>
      <c r="J158" s="148"/>
      <c r="K158" s="147"/>
      <c r="L158" s="148"/>
      <c r="M158" s="39"/>
      <c r="N158" s="39"/>
      <c r="O158" s="39"/>
    </row>
    <row r="159" spans="4:15" ht="15" x14ac:dyDescent="0.2">
      <c r="D159" s="75"/>
      <c r="H159" s="76"/>
      <c r="I159" s="147"/>
      <c r="J159" s="148"/>
      <c r="K159" s="147"/>
      <c r="L159" s="148"/>
      <c r="M159" s="39"/>
      <c r="N159" s="39"/>
      <c r="O159" s="39"/>
    </row>
    <row r="160" spans="4:15" ht="15" x14ac:dyDescent="0.2">
      <c r="D160" s="75"/>
      <c r="H160" s="76"/>
      <c r="I160" s="147"/>
      <c r="J160" s="148"/>
      <c r="K160" s="147"/>
      <c r="L160" s="148"/>
      <c r="M160" s="39"/>
      <c r="N160" s="39"/>
      <c r="O160" s="39"/>
    </row>
    <row r="161" spans="4:15" ht="15" x14ac:dyDescent="0.2">
      <c r="D161" s="75"/>
      <c r="H161" s="76"/>
      <c r="I161" s="147"/>
      <c r="J161" s="148"/>
      <c r="K161" s="147"/>
      <c r="L161" s="148"/>
      <c r="M161" s="39"/>
      <c r="N161" s="39"/>
      <c r="O161" s="39"/>
    </row>
    <row r="162" spans="4:15" ht="15" x14ac:dyDescent="0.2">
      <c r="D162" s="75"/>
      <c r="H162" s="76"/>
      <c r="I162" s="147"/>
      <c r="J162" s="148"/>
      <c r="K162" s="147"/>
      <c r="L162" s="148"/>
      <c r="M162" s="39"/>
      <c r="N162" s="39"/>
      <c r="O162" s="39"/>
    </row>
    <row r="163" spans="4:15" ht="15" x14ac:dyDescent="0.2">
      <c r="D163" s="75"/>
      <c r="H163" s="76"/>
      <c r="I163" s="147"/>
      <c r="J163" s="148"/>
      <c r="K163" s="147"/>
      <c r="L163" s="148"/>
      <c r="M163" s="39"/>
      <c r="N163" s="39"/>
      <c r="O163" s="39"/>
    </row>
    <row r="164" spans="4:15" ht="15" x14ac:dyDescent="0.2">
      <c r="D164" s="75"/>
      <c r="H164" s="76"/>
      <c r="I164" s="147"/>
      <c r="J164" s="148"/>
      <c r="K164" s="147"/>
      <c r="L164" s="148"/>
      <c r="M164" s="39"/>
      <c r="N164" s="39"/>
      <c r="O164" s="39"/>
    </row>
    <row r="165" spans="4:15" ht="15" x14ac:dyDescent="0.2">
      <c r="D165" s="75"/>
      <c r="H165" s="76"/>
      <c r="I165" s="147"/>
      <c r="J165" s="148"/>
      <c r="K165" s="147"/>
      <c r="L165" s="148"/>
      <c r="M165" s="39"/>
      <c r="N165" s="39"/>
      <c r="O165" s="39"/>
    </row>
    <row r="166" spans="4:15" ht="15" x14ac:dyDescent="0.2">
      <c r="D166" s="75"/>
      <c r="H166" s="76"/>
      <c r="I166" s="147"/>
      <c r="J166" s="148"/>
      <c r="K166" s="147"/>
      <c r="L166" s="148"/>
      <c r="M166" s="39"/>
      <c r="N166" s="39"/>
      <c r="O166" s="39"/>
    </row>
    <row r="167" spans="4:15" ht="15" x14ac:dyDescent="0.2">
      <c r="D167" s="75"/>
      <c r="H167" s="76"/>
      <c r="I167" s="147"/>
      <c r="J167" s="148"/>
      <c r="K167" s="147"/>
      <c r="L167" s="148"/>
      <c r="M167" s="39"/>
      <c r="N167" s="39"/>
      <c r="O167" s="39"/>
    </row>
    <row r="168" spans="4:15" ht="15" x14ac:dyDescent="0.2">
      <c r="D168" s="75"/>
      <c r="H168" s="76"/>
      <c r="I168" s="147"/>
      <c r="J168" s="148"/>
      <c r="K168" s="147"/>
      <c r="L168" s="148"/>
      <c r="M168" s="39"/>
      <c r="N168" s="39"/>
      <c r="O168" s="39"/>
    </row>
    <row r="169" spans="4:15" ht="15" x14ac:dyDescent="0.2">
      <c r="D169" s="75"/>
      <c r="H169" s="76"/>
      <c r="I169" s="147"/>
      <c r="J169" s="148"/>
      <c r="K169" s="147"/>
      <c r="L169" s="148"/>
      <c r="M169" s="39"/>
      <c r="N169" s="39"/>
      <c r="O169" s="39"/>
    </row>
    <row r="170" spans="4:15" ht="15" x14ac:dyDescent="0.2">
      <c r="D170" s="75"/>
      <c r="H170" s="76"/>
      <c r="I170" s="147"/>
      <c r="J170" s="148"/>
      <c r="K170" s="147"/>
      <c r="L170" s="148"/>
      <c r="M170" s="39"/>
      <c r="N170" s="39"/>
      <c r="O170" s="39"/>
    </row>
    <row r="171" spans="4:15" ht="15" x14ac:dyDescent="0.2">
      <c r="D171" s="75"/>
      <c r="H171" s="76"/>
      <c r="I171" s="147"/>
      <c r="J171" s="148"/>
      <c r="K171" s="147"/>
      <c r="L171" s="148"/>
      <c r="M171" s="39"/>
      <c r="N171" s="39"/>
      <c r="O171" s="39"/>
    </row>
    <row r="172" spans="4:15" ht="15" x14ac:dyDescent="0.2">
      <c r="D172" s="75"/>
      <c r="H172" s="76"/>
      <c r="I172" s="147"/>
      <c r="J172" s="148"/>
      <c r="K172" s="147"/>
      <c r="L172" s="148"/>
      <c r="M172" s="39"/>
      <c r="N172" s="39"/>
      <c r="O172" s="39"/>
    </row>
    <row r="173" spans="4:15" ht="15" x14ac:dyDescent="0.2">
      <c r="D173" s="75"/>
      <c r="H173" s="76"/>
      <c r="I173" s="147"/>
      <c r="J173" s="148"/>
      <c r="K173" s="147"/>
      <c r="L173" s="148"/>
      <c r="M173" s="39"/>
      <c r="N173" s="39"/>
      <c r="O173" s="39"/>
    </row>
    <row r="174" spans="4:15" ht="15" x14ac:dyDescent="0.2">
      <c r="D174" s="75"/>
      <c r="H174" s="76"/>
      <c r="I174" s="147"/>
      <c r="J174" s="148"/>
      <c r="K174" s="147"/>
      <c r="L174" s="148"/>
      <c r="M174" s="39"/>
      <c r="N174" s="39"/>
      <c r="O174" s="39"/>
    </row>
    <row r="175" spans="4:15" ht="15" x14ac:dyDescent="0.2">
      <c r="D175" s="75"/>
      <c r="H175" s="76"/>
      <c r="I175" s="147"/>
      <c r="J175" s="148"/>
      <c r="K175" s="147"/>
      <c r="L175" s="148"/>
      <c r="M175" s="39"/>
      <c r="N175" s="39"/>
      <c r="O175" s="39"/>
    </row>
    <row r="176" spans="4:15" ht="15" x14ac:dyDescent="0.2">
      <c r="D176" s="75"/>
      <c r="H176" s="76"/>
      <c r="I176" s="147"/>
      <c r="J176" s="148"/>
      <c r="K176" s="147"/>
      <c r="L176" s="148"/>
      <c r="M176" s="39"/>
      <c r="N176" s="39"/>
      <c r="O176" s="39"/>
    </row>
    <row r="177" spans="4:15" ht="15" x14ac:dyDescent="0.2">
      <c r="D177" s="75"/>
      <c r="H177" s="76"/>
      <c r="I177" s="147"/>
      <c r="J177" s="148"/>
      <c r="K177" s="147"/>
      <c r="L177" s="148"/>
      <c r="M177" s="39"/>
      <c r="N177" s="39"/>
      <c r="O177" s="39"/>
    </row>
    <row r="178" spans="4:15" ht="15" x14ac:dyDescent="0.2">
      <c r="D178" s="75"/>
      <c r="H178" s="76"/>
      <c r="I178" s="147"/>
      <c r="J178" s="148"/>
      <c r="K178" s="147"/>
      <c r="L178" s="148"/>
      <c r="M178" s="39"/>
      <c r="N178" s="39"/>
      <c r="O178" s="39"/>
    </row>
    <row r="179" spans="4:15" ht="15" x14ac:dyDescent="0.2">
      <c r="D179" s="75"/>
      <c r="H179" s="76"/>
      <c r="I179" s="147"/>
      <c r="J179" s="148"/>
      <c r="K179" s="147"/>
      <c r="L179" s="148"/>
      <c r="M179" s="39"/>
      <c r="N179" s="39"/>
      <c r="O179" s="39"/>
    </row>
    <row r="180" spans="4:15" ht="15" x14ac:dyDescent="0.2">
      <c r="D180" s="75"/>
      <c r="H180" s="76"/>
      <c r="I180" s="147"/>
      <c r="J180" s="148"/>
      <c r="K180" s="147"/>
      <c r="L180" s="148"/>
      <c r="M180" s="39"/>
      <c r="N180" s="39"/>
      <c r="O180" s="39"/>
    </row>
    <row r="181" spans="4:15" ht="15" x14ac:dyDescent="0.2">
      <c r="D181" s="75"/>
      <c r="H181" s="76"/>
      <c r="I181" s="147"/>
      <c r="J181" s="148"/>
      <c r="K181" s="147"/>
      <c r="L181" s="148"/>
      <c r="M181" s="39"/>
      <c r="N181" s="39"/>
      <c r="O181" s="39"/>
    </row>
    <row r="182" spans="4:15" ht="15" x14ac:dyDescent="0.2">
      <c r="D182" s="75"/>
      <c r="H182" s="76"/>
      <c r="I182" s="147"/>
      <c r="J182" s="148"/>
      <c r="K182" s="147"/>
      <c r="L182" s="148"/>
      <c r="M182" s="39"/>
      <c r="N182" s="39"/>
      <c r="O182" s="39"/>
    </row>
    <row r="183" spans="4:15" ht="15" x14ac:dyDescent="0.2">
      <c r="D183" s="75"/>
      <c r="H183" s="76"/>
      <c r="I183" s="147"/>
      <c r="J183" s="148"/>
      <c r="K183" s="147"/>
      <c r="L183" s="148"/>
      <c r="M183" s="39"/>
      <c r="N183" s="39"/>
      <c r="O183" s="39"/>
    </row>
    <row r="184" spans="4:15" ht="15" x14ac:dyDescent="0.2">
      <c r="D184" s="75"/>
      <c r="H184" s="76"/>
      <c r="I184" s="147"/>
      <c r="J184" s="148"/>
      <c r="K184" s="147"/>
      <c r="L184" s="148"/>
      <c r="M184" s="39"/>
      <c r="N184" s="39"/>
      <c r="O184" s="39"/>
    </row>
    <row r="185" spans="4:15" ht="15" x14ac:dyDescent="0.2">
      <c r="D185" s="75"/>
      <c r="H185" s="76"/>
      <c r="I185" s="147"/>
      <c r="J185" s="148"/>
      <c r="K185" s="147"/>
      <c r="L185" s="148"/>
      <c r="M185" s="39"/>
      <c r="N185" s="39"/>
      <c r="O185" s="39"/>
    </row>
    <row r="186" spans="4:15" ht="15" x14ac:dyDescent="0.2">
      <c r="D186" s="75"/>
      <c r="H186" s="76"/>
      <c r="I186" s="147"/>
      <c r="J186" s="148"/>
      <c r="K186" s="147"/>
      <c r="L186" s="148"/>
      <c r="M186" s="39"/>
      <c r="N186" s="39"/>
      <c r="O186" s="39"/>
    </row>
    <row r="187" spans="4:15" ht="15" x14ac:dyDescent="0.2">
      <c r="D187" s="75"/>
      <c r="H187" s="76"/>
      <c r="I187" s="147"/>
      <c r="J187" s="148"/>
      <c r="K187" s="147"/>
      <c r="L187" s="148"/>
      <c r="M187" s="39"/>
      <c r="N187" s="39"/>
      <c r="O187" s="39"/>
    </row>
    <row r="188" spans="4:15" ht="15" x14ac:dyDescent="0.2">
      <c r="D188" s="75"/>
      <c r="H188" s="76"/>
      <c r="I188" s="147"/>
      <c r="J188" s="148"/>
      <c r="K188" s="147"/>
      <c r="L188" s="148"/>
      <c r="M188" s="39"/>
      <c r="N188" s="39"/>
      <c r="O188" s="39"/>
    </row>
    <row r="189" spans="4:15" ht="15" x14ac:dyDescent="0.2">
      <c r="D189" s="75"/>
      <c r="H189" s="76"/>
      <c r="I189" s="147"/>
      <c r="J189" s="148"/>
      <c r="K189" s="147"/>
      <c r="L189" s="148"/>
      <c r="M189" s="39"/>
      <c r="N189" s="39"/>
      <c r="O189" s="39"/>
    </row>
    <row r="190" spans="4:15" ht="15" x14ac:dyDescent="0.2">
      <c r="D190" s="75"/>
      <c r="H190" s="76"/>
      <c r="I190" s="147"/>
      <c r="J190" s="148"/>
      <c r="K190" s="147"/>
      <c r="L190" s="148"/>
      <c r="M190" s="39"/>
      <c r="N190" s="39"/>
      <c r="O190" s="39"/>
    </row>
    <row r="191" spans="4:15" ht="15" x14ac:dyDescent="0.2">
      <c r="D191" s="75"/>
      <c r="H191" s="76"/>
      <c r="I191" s="147"/>
      <c r="J191" s="148"/>
      <c r="K191" s="147"/>
      <c r="L191" s="148"/>
      <c r="M191" s="39"/>
      <c r="N191" s="39"/>
      <c r="O191" s="39"/>
    </row>
    <row r="192" spans="4:15" ht="15" x14ac:dyDescent="0.2">
      <c r="D192" s="75"/>
      <c r="H192" s="76"/>
      <c r="I192" s="147"/>
      <c r="J192" s="148"/>
      <c r="K192" s="147"/>
      <c r="L192" s="148"/>
      <c r="M192" s="39"/>
      <c r="N192" s="39"/>
      <c r="O192" s="39"/>
    </row>
    <row r="193" spans="4:15" ht="15" x14ac:dyDescent="0.2">
      <c r="D193" s="75"/>
      <c r="H193" s="76"/>
      <c r="I193" s="147"/>
      <c r="J193" s="148"/>
      <c r="K193" s="147"/>
      <c r="L193" s="148"/>
      <c r="M193" s="39"/>
      <c r="N193" s="39"/>
      <c r="O193" s="39"/>
    </row>
    <row r="194" spans="4:15" ht="15" x14ac:dyDescent="0.2">
      <c r="D194" s="75"/>
      <c r="H194" s="76"/>
      <c r="I194" s="147"/>
      <c r="J194" s="148"/>
      <c r="K194" s="147"/>
      <c r="L194" s="148"/>
      <c r="M194" s="39"/>
      <c r="N194" s="39"/>
      <c r="O194" s="39"/>
    </row>
    <row r="195" spans="4:15" ht="15" x14ac:dyDescent="0.2">
      <c r="D195" s="75"/>
      <c r="H195" s="76"/>
      <c r="I195" s="147"/>
      <c r="J195" s="148"/>
      <c r="K195" s="147"/>
      <c r="L195" s="148"/>
      <c r="M195" s="39"/>
      <c r="N195" s="39"/>
      <c r="O195" s="39"/>
    </row>
    <row r="196" spans="4:15" ht="15" x14ac:dyDescent="0.2">
      <c r="D196" s="75"/>
      <c r="H196" s="76"/>
      <c r="I196" s="147"/>
      <c r="J196" s="148"/>
      <c r="K196" s="147"/>
      <c r="L196" s="148"/>
      <c r="M196" s="39"/>
      <c r="N196" s="39"/>
      <c r="O196" s="39"/>
    </row>
    <row r="197" spans="4:15" ht="15" x14ac:dyDescent="0.2">
      <c r="D197" s="75"/>
      <c r="H197" s="76"/>
      <c r="I197" s="147"/>
      <c r="J197" s="148"/>
      <c r="K197" s="147"/>
      <c r="L197" s="148"/>
      <c r="M197" s="39"/>
      <c r="N197" s="39"/>
      <c r="O197" s="39"/>
    </row>
    <row r="198" spans="4:15" ht="15" x14ac:dyDescent="0.2">
      <c r="D198" s="75"/>
      <c r="H198" s="76"/>
      <c r="I198" s="147"/>
      <c r="J198" s="148"/>
      <c r="K198" s="147"/>
      <c r="L198" s="148"/>
      <c r="M198" s="39"/>
      <c r="N198" s="39"/>
      <c r="O198" s="39"/>
    </row>
    <row r="199" spans="4:15" ht="15" x14ac:dyDescent="0.2">
      <c r="D199" s="75"/>
      <c r="H199" s="76"/>
      <c r="I199" s="147"/>
      <c r="J199" s="148"/>
      <c r="K199" s="147"/>
      <c r="L199" s="148"/>
      <c r="M199" s="39"/>
      <c r="N199" s="39"/>
      <c r="O199" s="39"/>
    </row>
    <row r="200" spans="4:15" ht="15" x14ac:dyDescent="0.2">
      <c r="D200" s="75"/>
      <c r="H200" s="76"/>
      <c r="I200" s="147"/>
      <c r="J200" s="148"/>
      <c r="K200" s="147"/>
      <c r="L200" s="148"/>
      <c r="M200" s="39"/>
      <c r="N200" s="39"/>
      <c r="O200" s="39"/>
    </row>
    <row r="201" spans="4:15" ht="15" x14ac:dyDescent="0.2">
      <c r="D201" s="75"/>
      <c r="H201" s="76"/>
      <c r="I201" s="147"/>
      <c r="J201" s="148"/>
      <c r="K201" s="147"/>
      <c r="L201" s="148"/>
      <c r="M201" s="39"/>
      <c r="N201" s="39"/>
      <c r="O201" s="39"/>
    </row>
    <row r="202" spans="4:15" ht="15" x14ac:dyDescent="0.2">
      <c r="D202" s="75"/>
      <c r="H202" s="76"/>
      <c r="I202" s="147"/>
      <c r="J202" s="148"/>
      <c r="K202" s="147"/>
      <c r="L202" s="148"/>
      <c r="M202" s="39"/>
      <c r="N202" s="39"/>
      <c r="O202" s="39"/>
    </row>
    <row r="203" spans="4:15" ht="15" x14ac:dyDescent="0.2">
      <c r="D203" s="75"/>
      <c r="H203" s="76"/>
      <c r="I203" s="147"/>
      <c r="J203" s="148"/>
      <c r="K203" s="147"/>
      <c r="L203" s="148"/>
      <c r="M203" s="39"/>
      <c r="N203" s="39"/>
      <c r="O203" s="39"/>
    </row>
    <row r="204" spans="4:15" ht="15" x14ac:dyDescent="0.2">
      <c r="D204" s="75"/>
      <c r="H204" s="76"/>
      <c r="I204" s="147"/>
      <c r="J204" s="148"/>
      <c r="K204" s="147"/>
      <c r="L204" s="148"/>
      <c r="M204" s="39"/>
      <c r="N204" s="39"/>
      <c r="O204" s="39"/>
    </row>
    <row r="205" spans="4:15" ht="15" x14ac:dyDescent="0.2">
      <c r="D205" s="75"/>
      <c r="H205" s="76"/>
      <c r="I205" s="147"/>
      <c r="J205" s="148"/>
      <c r="K205" s="147"/>
      <c r="L205" s="148"/>
      <c r="M205" s="39"/>
      <c r="N205" s="39"/>
      <c r="O205" s="39"/>
    </row>
    <row r="206" spans="4:15" ht="15" x14ac:dyDescent="0.2">
      <c r="D206" s="75"/>
      <c r="H206" s="76"/>
      <c r="I206" s="147"/>
      <c r="J206" s="148"/>
      <c r="K206" s="147"/>
      <c r="L206" s="148"/>
      <c r="M206" s="39"/>
      <c r="N206" s="39"/>
      <c r="O206" s="39"/>
    </row>
    <row r="207" spans="4:15" ht="15" x14ac:dyDescent="0.2">
      <c r="D207" s="75"/>
      <c r="H207" s="76"/>
      <c r="I207" s="147"/>
      <c r="J207" s="148"/>
      <c r="K207" s="147"/>
      <c r="L207" s="148"/>
      <c r="M207" s="39"/>
      <c r="N207" s="39"/>
      <c r="O207" s="39"/>
    </row>
    <row r="208" spans="4:15" ht="15" x14ac:dyDescent="0.2">
      <c r="D208" s="75"/>
      <c r="H208" s="76"/>
      <c r="I208" s="147"/>
      <c r="J208" s="148"/>
      <c r="K208" s="147"/>
      <c r="L208" s="148"/>
      <c r="M208" s="39"/>
      <c r="N208" s="39"/>
      <c r="O208" s="39"/>
    </row>
    <row r="209" spans="4:15" ht="15" x14ac:dyDescent="0.2">
      <c r="D209" s="75"/>
      <c r="H209" s="76"/>
      <c r="I209" s="147"/>
      <c r="J209" s="148"/>
      <c r="K209" s="147"/>
      <c r="L209" s="148"/>
      <c r="M209" s="39"/>
      <c r="N209" s="39"/>
      <c r="O209" s="39"/>
    </row>
    <row r="210" spans="4:15" ht="15" x14ac:dyDescent="0.2">
      <c r="D210" s="75"/>
      <c r="H210" s="76"/>
      <c r="I210" s="147"/>
      <c r="J210" s="148"/>
      <c r="K210" s="147"/>
      <c r="L210" s="148"/>
      <c r="M210" s="39"/>
      <c r="N210" s="39"/>
      <c r="O210" s="39"/>
    </row>
    <row r="211" spans="4:15" ht="15" x14ac:dyDescent="0.2">
      <c r="D211" s="75"/>
      <c r="H211" s="76"/>
      <c r="I211" s="147"/>
      <c r="J211" s="148"/>
      <c r="K211" s="147"/>
      <c r="L211" s="148"/>
      <c r="M211" s="39"/>
      <c r="N211" s="39"/>
      <c r="O211" s="39"/>
    </row>
    <row r="212" spans="4:15" ht="15" x14ac:dyDescent="0.2">
      <c r="D212" s="75"/>
      <c r="H212" s="76"/>
      <c r="I212" s="147"/>
      <c r="J212" s="148"/>
      <c r="K212" s="147"/>
      <c r="L212" s="148"/>
      <c r="M212" s="39"/>
      <c r="N212" s="39"/>
      <c r="O212" s="39"/>
    </row>
    <row r="213" spans="4:15" ht="15" x14ac:dyDescent="0.2">
      <c r="D213" s="75"/>
      <c r="H213" s="76"/>
      <c r="I213" s="147"/>
      <c r="J213" s="148"/>
      <c r="K213" s="147"/>
      <c r="L213" s="148"/>
      <c r="M213" s="39"/>
      <c r="N213" s="39"/>
      <c r="O213" s="39"/>
    </row>
    <row r="214" spans="4:15" ht="15" x14ac:dyDescent="0.2">
      <c r="D214" s="75"/>
      <c r="H214" s="76"/>
      <c r="I214" s="147"/>
      <c r="J214" s="148"/>
      <c r="K214" s="147"/>
      <c r="L214" s="148"/>
      <c r="M214" s="39"/>
      <c r="N214" s="39"/>
      <c r="O214" s="39"/>
    </row>
    <row r="215" spans="4:15" ht="15" x14ac:dyDescent="0.2">
      <c r="D215" s="75"/>
      <c r="H215" s="76"/>
      <c r="I215" s="147"/>
      <c r="J215" s="148"/>
      <c r="K215" s="147"/>
      <c r="L215" s="148"/>
      <c r="M215" s="39"/>
      <c r="N215" s="39"/>
      <c r="O215" s="39"/>
    </row>
    <row r="216" spans="4:15" ht="15" x14ac:dyDescent="0.2">
      <c r="D216" s="75"/>
      <c r="H216" s="76"/>
      <c r="I216" s="147"/>
      <c r="J216" s="148"/>
      <c r="K216" s="147"/>
      <c r="L216" s="148"/>
      <c r="M216" s="39"/>
      <c r="N216" s="39"/>
      <c r="O216" s="39"/>
    </row>
    <row r="217" spans="4:15" ht="15" x14ac:dyDescent="0.2">
      <c r="D217" s="75"/>
      <c r="H217" s="76"/>
      <c r="I217" s="147"/>
      <c r="J217" s="148"/>
      <c r="K217" s="147"/>
      <c r="L217" s="148"/>
      <c r="M217" s="39"/>
      <c r="N217" s="39"/>
      <c r="O217" s="39"/>
    </row>
    <row r="218" spans="4:15" ht="15" x14ac:dyDescent="0.2">
      <c r="D218" s="75"/>
      <c r="H218" s="76"/>
      <c r="I218" s="147"/>
      <c r="J218" s="148"/>
      <c r="K218" s="147"/>
      <c r="L218" s="148"/>
      <c r="M218" s="39"/>
      <c r="N218" s="39"/>
      <c r="O218" s="39"/>
    </row>
    <row r="219" spans="4:15" ht="15" x14ac:dyDescent="0.2">
      <c r="D219" s="75"/>
      <c r="H219" s="76"/>
      <c r="I219" s="147"/>
      <c r="J219" s="148"/>
      <c r="K219" s="147"/>
      <c r="L219" s="148"/>
      <c r="M219" s="39"/>
      <c r="N219" s="39"/>
      <c r="O219" s="39"/>
    </row>
    <row r="220" spans="4:15" ht="15" x14ac:dyDescent="0.2">
      <c r="D220" s="75"/>
      <c r="H220" s="76"/>
      <c r="I220" s="147"/>
      <c r="J220" s="148"/>
      <c r="K220" s="147"/>
      <c r="L220" s="148"/>
      <c r="M220" s="39"/>
      <c r="N220" s="39"/>
      <c r="O220" s="39"/>
    </row>
    <row r="221" spans="4:15" ht="15" x14ac:dyDescent="0.2">
      <c r="D221" s="75"/>
      <c r="H221" s="76"/>
      <c r="I221" s="147"/>
      <c r="J221" s="148"/>
      <c r="K221" s="147"/>
      <c r="L221" s="148"/>
      <c r="M221" s="39"/>
      <c r="N221" s="39"/>
      <c r="O221" s="39"/>
    </row>
    <row r="222" spans="4:15" ht="15" x14ac:dyDescent="0.2">
      <c r="D222" s="75"/>
      <c r="H222" s="76"/>
      <c r="I222" s="147"/>
      <c r="J222" s="148"/>
      <c r="K222" s="147"/>
      <c r="L222" s="148"/>
      <c r="M222" s="39"/>
      <c r="N222" s="39"/>
      <c r="O222" s="39"/>
    </row>
    <row r="223" spans="4:15" ht="15" x14ac:dyDescent="0.2">
      <c r="D223" s="75"/>
      <c r="H223" s="76"/>
      <c r="I223" s="147"/>
      <c r="J223" s="148"/>
      <c r="K223" s="147"/>
      <c r="L223" s="148"/>
      <c r="M223" s="39"/>
      <c r="N223" s="39"/>
      <c r="O223" s="39"/>
    </row>
    <row r="224" spans="4:15" ht="15" x14ac:dyDescent="0.2">
      <c r="D224" s="75"/>
      <c r="H224" s="76"/>
      <c r="I224" s="147"/>
      <c r="J224" s="148"/>
      <c r="K224" s="147"/>
      <c r="L224" s="148"/>
      <c r="M224" s="39"/>
      <c r="N224" s="39"/>
      <c r="O224" s="39"/>
    </row>
    <row r="225" spans="4:15" ht="15" x14ac:dyDescent="0.2">
      <c r="D225" s="75"/>
      <c r="H225" s="76"/>
      <c r="I225" s="147"/>
      <c r="J225" s="148"/>
      <c r="K225" s="147"/>
      <c r="L225" s="148"/>
      <c r="M225" s="39"/>
      <c r="N225" s="39"/>
      <c r="O225" s="39"/>
    </row>
    <row r="226" spans="4:15" ht="15" x14ac:dyDescent="0.2">
      <c r="D226" s="75"/>
      <c r="H226" s="76"/>
      <c r="I226" s="147"/>
      <c r="J226" s="148"/>
      <c r="K226" s="147"/>
      <c r="L226" s="148"/>
      <c r="M226" s="39"/>
      <c r="N226" s="39"/>
      <c r="O226" s="39"/>
    </row>
    <row r="227" spans="4:15" ht="15" x14ac:dyDescent="0.2">
      <c r="D227" s="75"/>
      <c r="H227" s="76"/>
      <c r="I227" s="147"/>
      <c r="J227" s="148"/>
      <c r="K227" s="147"/>
      <c r="L227" s="148"/>
      <c r="M227" s="39"/>
      <c r="N227" s="39"/>
      <c r="O227" s="39"/>
    </row>
    <row r="228" spans="4:15" ht="15" x14ac:dyDescent="0.2">
      <c r="D228" s="75"/>
      <c r="H228" s="76"/>
      <c r="I228" s="147"/>
      <c r="J228" s="148"/>
      <c r="K228" s="147"/>
      <c r="L228" s="148"/>
      <c r="M228" s="39"/>
      <c r="N228" s="39"/>
      <c r="O228" s="39"/>
    </row>
    <row r="229" spans="4:15" ht="15" x14ac:dyDescent="0.2">
      <c r="D229" s="75"/>
      <c r="H229" s="76"/>
      <c r="I229" s="147"/>
      <c r="J229" s="148"/>
      <c r="K229" s="147"/>
      <c r="L229" s="148"/>
      <c r="M229" s="39"/>
      <c r="N229" s="39"/>
      <c r="O229" s="39"/>
    </row>
    <row r="230" spans="4:15" ht="15" x14ac:dyDescent="0.2">
      <c r="D230" s="75"/>
      <c r="H230" s="76"/>
      <c r="I230" s="147"/>
      <c r="J230" s="148"/>
      <c r="K230" s="147"/>
      <c r="L230" s="148"/>
      <c r="M230" s="39"/>
      <c r="N230" s="39"/>
      <c r="O230" s="39"/>
    </row>
    <row r="231" spans="4:15" ht="15" x14ac:dyDescent="0.2">
      <c r="D231" s="75"/>
      <c r="H231" s="76"/>
      <c r="I231" s="147"/>
      <c r="J231" s="148"/>
      <c r="K231" s="147"/>
      <c r="L231" s="148"/>
      <c r="M231" s="39"/>
      <c r="N231" s="39"/>
      <c r="O231" s="39"/>
    </row>
    <row r="232" spans="4:15" ht="15" x14ac:dyDescent="0.2">
      <c r="D232" s="75"/>
      <c r="H232" s="76"/>
      <c r="I232" s="147"/>
      <c r="J232" s="148"/>
      <c r="K232" s="147"/>
      <c r="L232" s="148"/>
      <c r="M232" s="39"/>
      <c r="N232" s="39"/>
      <c r="O232" s="39"/>
    </row>
    <row r="233" spans="4:15" ht="15" x14ac:dyDescent="0.2">
      <c r="D233" s="75"/>
      <c r="H233" s="76"/>
      <c r="I233" s="147"/>
      <c r="J233" s="148"/>
      <c r="K233" s="147"/>
      <c r="L233" s="148"/>
      <c r="M233" s="39"/>
      <c r="N233" s="39"/>
      <c r="O233" s="39"/>
    </row>
    <row r="234" spans="4:15" ht="15" x14ac:dyDescent="0.2">
      <c r="D234" s="75"/>
      <c r="H234" s="76"/>
      <c r="I234" s="147"/>
      <c r="J234" s="148"/>
      <c r="K234" s="147"/>
      <c r="L234" s="148"/>
      <c r="M234" s="39"/>
      <c r="N234" s="39"/>
      <c r="O234" s="39"/>
    </row>
    <row r="235" spans="4:15" ht="15" x14ac:dyDescent="0.2">
      <c r="D235" s="75"/>
      <c r="H235" s="76"/>
      <c r="I235" s="147"/>
      <c r="J235" s="148"/>
      <c r="K235" s="147"/>
      <c r="L235" s="148"/>
      <c r="M235" s="39"/>
      <c r="N235" s="39"/>
      <c r="O235" s="39"/>
    </row>
    <row r="236" spans="4:15" ht="15" x14ac:dyDescent="0.2">
      <c r="D236" s="75"/>
      <c r="H236" s="76"/>
      <c r="I236" s="147"/>
      <c r="J236" s="148"/>
      <c r="K236" s="147"/>
      <c r="L236" s="148"/>
      <c r="M236" s="39"/>
      <c r="N236" s="39"/>
      <c r="O236" s="39"/>
    </row>
    <row r="237" spans="4:15" ht="15" x14ac:dyDescent="0.2">
      <c r="D237" s="75"/>
      <c r="H237" s="76"/>
      <c r="I237" s="147"/>
      <c r="J237" s="148"/>
      <c r="K237" s="147"/>
      <c r="L237" s="148"/>
      <c r="M237" s="39"/>
      <c r="N237" s="39"/>
      <c r="O237" s="39"/>
    </row>
    <row r="238" spans="4:15" ht="15" x14ac:dyDescent="0.2">
      <c r="D238" s="75"/>
      <c r="H238" s="76"/>
      <c r="I238" s="147"/>
      <c r="J238" s="148"/>
      <c r="K238" s="147"/>
      <c r="L238" s="148"/>
      <c r="M238" s="39"/>
      <c r="N238" s="39"/>
      <c r="O238" s="39"/>
    </row>
    <row r="239" spans="4:15" ht="15" x14ac:dyDescent="0.2">
      <c r="D239" s="75"/>
      <c r="H239" s="76"/>
      <c r="I239" s="147"/>
      <c r="J239" s="148"/>
      <c r="K239" s="147"/>
      <c r="L239" s="148"/>
      <c r="M239" s="39"/>
      <c r="N239" s="39"/>
      <c r="O239" s="39"/>
    </row>
    <row r="240" spans="4:15" ht="15" x14ac:dyDescent="0.2">
      <c r="D240" s="75"/>
      <c r="H240" s="76"/>
      <c r="I240" s="147"/>
      <c r="J240" s="148"/>
      <c r="K240" s="147"/>
      <c r="L240" s="148"/>
      <c r="M240" s="39"/>
      <c r="N240" s="39"/>
      <c r="O240" s="39"/>
    </row>
    <row r="241" spans="4:15" ht="15" x14ac:dyDescent="0.2">
      <c r="D241" s="75"/>
      <c r="H241" s="76"/>
      <c r="I241" s="147"/>
      <c r="J241" s="148"/>
      <c r="K241" s="147"/>
      <c r="L241" s="148"/>
      <c r="M241" s="39"/>
      <c r="N241" s="39"/>
      <c r="O241" s="39"/>
    </row>
    <row r="242" spans="4:15" ht="15" x14ac:dyDescent="0.2">
      <c r="D242" s="75"/>
      <c r="H242" s="76"/>
      <c r="I242" s="147"/>
      <c r="J242" s="148"/>
      <c r="K242" s="147"/>
      <c r="L242" s="148"/>
      <c r="M242" s="39"/>
      <c r="N242" s="39"/>
      <c r="O242" s="39"/>
    </row>
    <row r="243" spans="4:15" ht="15" x14ac:dyDescent="0.2">
      <c r="D243" s="75"/>
      <c r="H243" s="76"/>
      <c r="I243" s="147"/>
      <c r="J243" s="148"/>
      <c r="K243" s="147"/>
      <c r="L243" s="148"/>
      <c r="M243" s="39"/>
      <c r="N243" s="39"/>
      <c r="O243" s="39"/>
    </row>
    <row r="244" spans="4:15" ht="15" x14ac:dyDescent="0.2">
      <c r="D244" s="75"/>
      <c r="H244" s="76"/>
      <c r="I244" s="147"/>
      <c r="J244" s="148"/>
      <c r="K244" s="147"/>
      <c r="L244" s="148"/>
      <c r="M244" s="39"/>
      <c r="N244" s="39"/>
      <c r="O244" s="39"/>
    </row>
    <row r="245" spans="4:15" ht="15" x14ac:dyDescent="0.2">
      <c r="D245" s="75"/>
      <c r="H245" s="76"/>
      <c r="I245" s="147"/>
      <c r="J245" s="148"/>
      <c r="K245" s="147"/>
      <c r="L245" s="148"/>
      <c r="M245" s="39"/>
      <c r="N245" s="39"/>
      <c r="O245" s="39"/>
    </row>
    <row r="246" spans="4:15" ht="15" x14ac:dyDescent="0.2">
      <c r="D246" s="75"/>
      <c r="H246" s="76"/>
      <c r="I246" s="147"/>
      <c r="J246" s="148"/>
      <c r="K246" s="147"/>
      <c r="L246" s="148"/>
      <c r="M246" s="39"/>
      <c r="N246" s="39"/>
      <c r="O246" s="39"/>
    </row>
    <row r="247" spans="4:15" ht="15" x14ac:dyDescent="0.2">
      <c r="D247" s="75"/>
      <c r="H247" s="76"/>
      <c r="I247" s="147"/>
      <c r="J247" s="148"/>
      <c r="K247" s="147"/>
      <c r="L247" s="148"/>
      <c r="M247" s="39"/>
      <c r="N247" s="39"/>
      <c r="O247" s="39"/>
    </row>
    <row r="248" spans="4:15" ht="15" x14ac:dyDescent="0.2">
      <c r="D248" s="75"/>
      <c r="H248" s="76"/>
      <c r="I248" s="147"/>
      <c r="J248" s="148"/>
      <c r="K248" s="147"/>
      <c r="L248" s="148"/>
      <c r="M248" s="39"/>
      <c r="N248" s="39"/>
      <c r="O248" s="39"/>
    </row>
    <row r="249" spans="4:15" ht="15" x14ac:dyDescent="0.2">
      <c r="D249" s="75"/>
      <c r="H249" s="76"/>
      <c r="I249" s="147"/>
      <c r="J249" s="148"/>
      <c r="K249" s="147"/>
      <c r="L249" s="148"/>
      <c r="M249" s="39"/>
      <c r="N249" s="39"/>
      <c r="O249" s="39"/>
    </row>
    <row r="250" spans="4:15" ht="15" x14ac:dyDescent="0.2">
      <c r="D250" s="75"/>
      <c r="H250" s="76"/>
      <c r="I250" s="147"/>
      <c r="J250" s="148"/>
      <c r="K250" s="147"/>
      <c r="L250" s="148"/>
      <c r="M250" s="39"/>
      <c r="N250" s="39"/>
      <c r="O250" s="39"/>
    </row>
    <row r="251" spans="4:15" ht="15" x14ac:dyDescent="0.2">
      <c r="D251" s="75"/>
      <c r="H251" s="76"/>
      <c r="I251" s="147"/>
      <c r="J251" s="148"/>
      <c r="K251" s="147"/>
      <c r="L251" s="148"/>
      <c r="M251" s="39"/>
      <c r="N251" s="39"/>
      <c r="O251" s="39"/>
    </row>
    <row r="252" spans="4:15" ht="15" x14ac:dyDescent="0.2">
      <c r="D252" s="75"/>
      <c r="H252" s="76"/>
      <c r="I252" s="147"/>
      <c r="J252" s="148"/>
      <c r="K252" s="147"/>
      <c r="L252" s="148"/>
      <c r="M252" s="39"/>
      <c r="N252" s="39"/>
      <c r="O252" s="39"/>
    </row>
    <row r="253" spans="4:15" ht="15" x14ac:dyDescent="0.2">
      <c r="D253" s="75"/>
      <c r="H253" s="76"/>
      <c r="I253" s="147"/>
      <c r="J253" s="148"/>
      <c r="K253" s="147"/>
      <c r="L253" s="148"/>
      <c r="M253" s="39"/>
      <c r="N253" s="39"/>
      <c r="O253" s="39"/>
    </row>
    <row r="254" spans="4:15" ht="15" x14ac:dyDescent="0.2">
      <c r="D254" s="75"/>
      <c r="H254" s="76"/>
      <c r="I254" s="147"/>
      <c r="J254" s="148"/>
      <c r="K254" s="147"/>
      <c r="L254" s="148"/>
      <c r="M254" s="39"/>
      <c r="N254" s="39"/>
      <c r="O254" s="39"/>
    </row>
    <row r="255" spans="4:15" ht="15" x14ac:dyDescent="0.2">
      <c r="D255" s="75"/>
      <c r="H255" s="76"/>
      <c r="I255" s="147"/>
      <c r="J255" s="148"/>
      <c r="K255" s="147"/>
      <c r="L255" s="148"/>
      <c r="M255" s="39"/>
      <c r="N255" s="39"/>
      <c r="O255" s="39"/>
    </row>
    <row r="256" spans="4:15" ht="15" x14ac:dyDescent="0.2">
      <c r="D256" s="75"/>
      <c r="H256" s="76"/>
      <c r="I256" s="147"/>
      <c r="J256" s="148"/>
      <c r="K256" s="147"/>
      <c r="L256" s="148"/>
      <c r="M256" s="39"/>
      <c r="N256" s="39"/>
      <c r="O256" s="39"/>
    </row>
    <row r="257" spans="4:15" ht="15" x14ac:dyDescent="0.2">
      <c r="D257" s="75"/>
      <c r="H257" s="76"/>
      <c r="I257" s="147"/>
      <c r="J257" s="148"/>
      <c r="K257" s="147"/>
      <c r="L257" s="148"/>
      <c r="M257" s="39"/>
      <c r="N257" s="39"/>
      <c r="O257" s="39"/>
    </row>
    <row r="258" spans="4:15" ht="15" x14ac:dyDescent="0.2">
      <c r="D258" s="75"/>
      <c r="H258" s="76"/>
      <c r="I258" s="147"/>
      <c r="J258" s="148"/>
      <c r="K258" s="147"/>
      <c r="L258" s="148"/>
      <c r="M258" s="39"/>
      <c r="N258" s="39"/>
      <c r="O258" s="39"/>
    </row>
    <row r="259" spans="4:15" ht="15" x14ac:dyDescent="0.2">
      <c r="D259" s="75"/>
      <c r="H259" s="76"/>
      <c r="I259" s="147"/>
      <c r="J259" s="148"/>
      <c r="K259" s="147"/>
      <c r="L259" s="148"/>
      <c r="M259" s="39"/>
      <c r="N259" s="39"/>
      <c r="O259" s="39"/>
    </row>
    <row r="260" spans="4:15" ht="15" x14ac:dyDescent="0.2">
      <c r="D260" s="75"/>
      <c r="H260" s="76"/>
      <c r="I260" s="147"/>
      <c r="J260" s="148"/>
      <c r="K260" s="147"/>
      <c r="L260" s="148"/>
      <c r="M260" s="39"/>
      <c r="N260" s="39"/>
      <c r="O260" s="39"/>
    </row>
    <row r="261" spans="4:15" ht="15" x14ac:dyDescent="0.2">
      <c r="D261" s="75"/>
      <c r="H261" s="76"/>
      <c r="I261" s="147"/>
      <c r="J261" s="148"/>
      <c r="K261" s="147"/>
      <c r="L261" s="148"/>
      <c r="M261" s="39"/>
      <c r="N261" s="39"/>
      <c r="O261" s="39"/>
    </row>
    <row r="262" spans="4:15" ht="15" x14ac:dyDescent="0.2">
      <c r="D262" s="75"/>
      <c r="H262" s="76"/>
      <c r="I262" s="147"/>
      <c r="J262" s="148"/>
      <c r="K262" s="147"/>
      <c r="L262" s="148"/>
      <c r="M262" s="39"/>
      <c r="N262" s="39"/>
      <c r="O262" s="39"/>
    </row>
    <row r="263" spans="4:15" ht="15" x14ac:dyDescent="0.2">
      <c r="D263" s="75"/>
      <c r="H263" s="76"/>
      <c r="I263" s="147"/>
      <c r="J263" s="148"/>
      <c r="K263" s="147"/>
      <c r="L263" s="148"/>
      <c r="M263" s="39"/>
      <c r="N263" s="39"/>
      <c r="O263" s="39"/>
    </row>
    <row r="264" spans="4:15" ht="15" x14ac:dyDescent="0.2">
      <c r="D264" s="75"/>
      <c r="H264" s="76"/>
      <c r="I264" s="147"/>
      <c r="J264" s="148"/>
      <c r="K264" s="147"/>
      <c r="L264" s="148"/>
      <c r="M264" s="39"/>
      <c r="N264" s="39"/>
      <c r="O264" s="39"/>
    </row>
    <row r="265" spans="4:15" ht="15" x14ac:dyDescent="0.2">
      <c r="D265" s="75"/>
      <c r="H265" s="76"/>
      <c r="I265" s="147"/>
      <c r="J265" s="148"/>
      <c r="K265" s="147"/>
      <c r="L265" s="148"/>
      <c r="M265" s="39"/>
      <c r="N265" s="39"/>
      <c r="O265" s="39"/>
    </row>
    <row r="266" spans="4:15" ht="15" x14ac:dyDescent="0.2">
      <c r="D266" s="75"/>
      <c r="H266" s="76"/>
      <c r="I266" s="147"/>
      <c r="J266" s="148"/>
      <c r="K266" s="147"/>
      <c r="L266" s="148"/>
      <c r="M266" s="39"/>
      <c r="N266" s="39"/>
      <c r="O266" s="39"/>
    </row>
    <row r="267" spans="4:15" ht="15" x14ac:dyDescent="0.2">
      <c r="D267" s="75"/>
      <c r="H267" s="76"/>
      <c r="I267" s="147"/>
      <c r="J267" s="148"/>
      <c r="K267" s="147"/>
      <c r="L267" s="148"/>
      <c r="M267" s="39"/>
      <c r="N267" s="39"/>
      <c r="O267" s="39"/>
    </row>
    <row r="268" spans="4:15" ht="15" x14ac:dyDescent="0.2">
      <c r="D268" s="75"/>
      <c r="H268" s="76"/>
      <c r="I268" s="147"/>
      <c r="J268" s="148"/>
      <c r="K268" s="147"/>
      <c r="L268" s="148"/>
      <c r="M268" s="39"/>
      <c r="N268" s="39"/>
      <c r="O268" s="39"/>
    </row>
    <row r="269" spans="4:15" ht="15" x14ac:dyDescent="0.2">
      <c r="D269" s="75"/>
      <c r="H269" s="76"/>
      <c r="I269" s="147"/>
      <c r="J269" s="148"/>
      <c r="K269" s="147"/>
      <c r="L269" s="148"/>
      <c r="M269" s="39"/>
      <c r="N269" s="39"/>
      <c r="O269" s="39"/>
    </row>
    <row r="270" spans="4:15" ht="15" x14ac:dyDescent="0.2">
      <c r="D270" s="75"/>
      <c r="H270" s="76"/>
      <c r="I270" s="147"/>
      <c r="J270" s="148"/>
      <c r="K270" s="147"/>
      <c r="L270" s="148"/>
      <c r="M270" s="39"/>
      <c r="N270" s="39"/>
      <c r="O270" s="39"/>
    </row>
    <row r="271" spans="4:15" ht="15" x14ac:dyDescent="0.2">
      <c r="D271" s="75"/>
      <c r="H271" s="76"/>
      <c r="I271" s="147"/>
      <c r="J271" s="148"/>
      <c r="K271" s="147"/>
      <c r="L271" s="148"/>
      <c r="M271" s="39"/>
      <c r="N271" s="39"/>
      <c r="O271" s="39"/>
    </row>
    <row r="272" spans="4:15" ht="15" x14ac:dyDescent="0.2">
      <c r="D272" s="75"/>
      <c r="H272" s="76"/>
      <c r="I272" s="147"/>
      <c r="J272" s="148"/>
      <c r="K272" s="147"/>
      <c r="L272" s="148"/>
      <c r="M272" s="39"/>
      <c r="N272" s="39"/>
      <c r="O272" s="39"/>
    </row>
    <row r="273" spans="4:15" ht="15" x14ac:dyDescent="0.2">
      <c r="D273" s="75"/>
      <c r="H273" s="76"/>
      <c r="I273" s="147"/>
      <c r="J273" s="148"/>
      <c r="K273" s="147"/>
      <c r="L273" s="148"/>
      <c r="M273" s="39"/>
      <c r="N273" s="39"/>
      <c r="O273" s="39"/>
    </row>
    <row r="274" spans="4:15" ht="15" x14ac:dyDescent="0.2">
      <c r="D274" s="75"/>
      <c r="H274" s="76"/>
      <c r="I274" s="147"/>
      <c r="J274" s="148"/>
      <c r="K274" s="147"/>
      <c r="L274" s="148"/>
      <c r="M274" s="39"/>
      <c r="N274" s="39"/>
      <c r="O274" s="39"/>
    </row>
    <row r="275" spans="4:15" ht="15" x14ac:dyDescent="0.2">
      <c r="D275" s="75"/>
      <c r="H275" s="76"/>
      <c r="I275" s="147"/>
      <c r="J275" s="148"/>
      <c r="K275" s="147"/>
      <c r="L275" s="148"/>
      <c r="M275" s="39"/>
      <c r="N275" s="39"/>
      <c r="O275" s="39"/>
    </row>
    <row r="276" spans="4:15" ht="15" x14ac:dyDescent="0.2">
      <c r="D276" s="75"/>
      <c r="H276" s="76"/>
      <c r="I276" s="147"/>
      <c r="J276" s="148"/>
      <c r="K276" s="147"/>
      <c r="L276" s="148"/>
      <c r="M276" s="39"/>
      <c r="N276" s="39"/>
      <c r="O276" s="39"/>
    </row>
    <row r="277" spans="4:15" ht="15" x14ac:dyDescent="0.2">
      <c r="D277" s="75"/>
      <c r="H277" s="76"/>
      <c r="I277" s="147"/>
      <c r="J277" s="148"/>
      <c r="K277" s="147"/>
      <c r="L277" s="148"/>
      <c r="M277" s="39"/>
      <c r="N277" s="39"/>
      <c r="O277" s="39"/>
    </row>
    <row r="278" spans="4:15" ht="15" x14ac:dyDescent="0.2">
      <c r="D278" s="75"/>
      <c r="H278" s="76"/>
      <c r="I278" s="147"/>
      <c r="J278" s="148"/>
      <c r="K278" s="147"/>
      <c r="L278" s="148"/>
      <c r="M278" s="39"/>
      <c r="N278" s="39"/>
      <c r="O278" s="39"/>
    </row>
    <row r="279" spans="4:15" ht="15" x14ac:dyDescent="0.2">
      <c r="D279" s="75"/>
      <c r="H279" s="76"/>
      <c r="I279" s="147"/>
      <c r="J279" s="148"/>
      <c r="K279" s="147"/>
      <c r="L279" s="148"/>
      <c r="M279" s="39"/>
      <c r="N279" s="39"/>
      <c r="O279" s="39"/>
    </row>
    <row r="280" spans="4:15" ht="15" x14ac:dyDescent="0.2">
      <c r="D280" s="75"/>
      <c r="H280" s="76"/>
      <c r="I280" s="147"/>
      <c r="J280" s="148"/>
      <c r="K280" s="147"/>
      <c r="L280" s="148"/>
      <c r="M280" s="39"/>
      <c r="N280" s="39"/>
      <c r="O280" s="39"/>
    </row>
    <row r="281" spans="4:15" ht="15" x14ac:dyDescent="0.2">
      <c r="D281" s="75"/>
      <c r="H281" s="76"/>
      <c r="I281" s="147"/>
      <c r="J281" s="148"/>
      <c r="K281" s="147"/>
      <c r="L281" s="148"/>
      <c r="M281" s="39"/>
      <c r="N281" s="39"/>
      <c r="O281" s="39"/>
    </row>
    <row r="282" spans="4:15" ht="15" x14ac:dyDescent="0.2">
      <c r="D282" s="75"/>
      <c r="H282" s="76"/>
      <c r="I282" s="147"/>
      <c r="J282" s="148"/>
      <c r="K282" s="147"/>
      <c r="L282" s="148"/>
      <c r="M282" s="39"/>
      <c r="N282" s="39"/>
      <c r="O282" s="39"/>
    </row>
    <row r="283" spans="4:15" ht="15" x14ac:dyDescent="0.2">
      <c r="D283" s="75"/>
      <c r="H283" s="76"/>
      <c r="I283" s="147"/>
      <c r="J283" s="148"/>
      <c r="K283" s="147"/>
      <c r="L283" s="148"/>
      <c r="M283" s="39"/>
      <c r="N283" s="39"/>
      <c r="O283" s="39"/>
    </row>
    <row r="284" spans="4:15" ht="15" x14ac:dyDescent="0.2">
      <c r="D284" s="75"/>
      <c r="H284" s="76"/>
      <c r="I284" s="147"/>
      <c r="J284" s="148"/>
      <c r="K284" s="147"/>
      <c r="L284" s="148"/>
      <c r="M284" s="39"/>
      <c r="N284" s="39"/>
      <c r="O284" s="39"/>
    </row>
    <row r="285" spans="4:15" ht="15" x14ac:dyDescent="0.2">
      <c r="D285" s="75"/>
      <c r="H285" s="76"/>
      <c r="I285" s="147"/>
      <c r="J285" s="148"/>
      <c r="K285" s="147"/>
      <c r="L285" s="148"/>
      <c r="M285" s="39"/>
      <c r="N285" s="39"/>
      <c r="O285" s="39"/>
    </row>
    <row r="286" spans="4:15" ht="15" x14ac:dyDescent="0.2">
      <c r="D286" s="75"/>
      <c r="H286" s="76"/>
      <c r="I286" s="147"/>
      <c r="J286" s="148"/>
      <c r="K286" s="147"/>
      <c r="L286" s="148"/>
      <c r="M286" s="39"/>
      <c r="N286" s="39"/>
      <c r="O286" s="39"/>
    </row>
    <row r="287" spans="4:15" ht="15" x14ac:dyDescent="0.2">
      <c r="D287" s="75"/>
      <c r="H287" s="76"/>
      <c r="I287" s="147"/>
      <c r="J287" s="148"/>
      <c r="K287" s="147"/>
      <c r="L287" s="148"/>
      <c r="M287" s="39"/>
      <c r="N287" s="39"/>
      <c r="O287" s="39"/>
    </row>
    <row r="288" spans="4:15" ht="15" x14ac:dyDescent="0.2">
      <c r="D288" s="75"/>
      <c r="H288" s="76"/>
      <c r="I288" s="147"/>
      <c r="J288" s="148"/>
      <c r="K288" s="147"/>
      <c r="L288" s="148"/>
      <c r="M288" s="39"/>
      <c r="N288" s="39"/>
      <c r="O288" s="39"/>
    </row>
    <row r="289" spans="4:15" ht="15" x14ac:dyDescent="0.2">
      <c r="D289" s="75"/>
      <c r="H289" s="76"/>
      <c r="I289" s="147"/>
      <c r="J289" s="148"/>
      <c r="K289" s="147"/>
      <c r="L289" s="148"/>
      <c r="M289" s="39"/>
      <c r="N289" s="39"/>
      <c r="O289" s="39"/>
    </row>
    <row r="290" spans="4:15" ht="15" x14ac:dyDescent="0.2">
      <c r="D290" s="75"/>
      <c r="H290" s="76"/>
      <c r="I290" s="147"/>
      <c r="J290" s="148"/>
      <c r="K290" s="147"/>
      <c r="L290" s="148"/>
      <c r="M290" s="39"/>
      <c r="N290" s="39"/>
      <c r="O290" s="39"/>
    </row>
    <row r="291" spans="4:15" ht="15" x14ac:dyDescent="0.2">
      <c r="D291" s="75"/>
      <c r="H291" s="76"/>
      <c r="I291" s="147"/>
      <c r="J291" s="148"/>
      <c r="K291" s="147"/>
      <c r="L291" s="148"/>
      <c r="M291" s="39"/>
      <c r="N291" s="39"/>
      <c r="O291" s="39"/>
    </row>
    <row r="292" spans="4:15" ht="15" x14ac:dyDescent="0.2">
      <c r="D292" s="75"/>
      <c r="H292" s="76"/>
      <c r="I292" s="147"/>
      <c r="J292" s="148"/>
      <c r="K292" s="147"/>
      <c r="L292" s="148"/>
      <c r="M292" s="39"/>
      <c r="N292" s="39"/>
      <c r="O292" s="39"/>
    </row>
    <row r="293" spans="4:15" ht="15" x14ac:dyDescent="0.2">
      <c r="D293" s="75"/>
      <c r="H293" s="76"/>
      <c r="I293" s="147"/>
      <c r="J293" s="148"/>
      <c r="K293" s="147"/>
      <c r="L293" s="148"/>
      <c r="M293" s="39"/>
      <c r="N293" s="39"/>
      <c r="O293" s="39"/>
    </row>
    <row r="294" spans="4:15" ht="15" x14ac:dyDescent="0.2">
      <c r="D294" s="75"/>
      <c r="H294" s="76"/>
      <c r="I294" s="147"/>
      <c r="J294" s="148"/>
      <c r="K294" s="147"/>
      <c r="L294" s="148"/>
      <c r="M294" s="39"/>
      <c r="N294" s="39"/>
      <c r="O294" s="39"/>
    </row>
    <row r="295" spans="4:15" ht="15" x14ac:dyDescent="0.2">
      <c r="D295" s="75"/>
      <c r="H295" s="76"/>
      <c r="I295" s="147"/>
      <c r="J295" s="148"/>
      <c r="K295" s="147"/>
      <c r="L295" s="148"/>
      <c r="M295" s="39"/>
      <c r="N295" s="39"/>
      <c r="O295" s="39"/>
    </row>
    <row r="296" spans="4:15" ht="15" x14ac:dyDescent="0.2">
      <c r="D296" s="75"/>
      <c r="H296" s="76"/>
      <c r="I296" s="147"/>
      <c r="J296" s="148"/>
      <c r="K296" s="147"/>
      <c r="L296" s="148"/>
      <c r="M296" s="39"/>
      <c r="N296" s="39"/>
      <c r="O296" s="39"/>
    </row>
    <row r="297" spans="4:15" ht="15" x14ac:dyDescent="0.2">
      <c r="D297" s="75"/>
      <c r="H297" s="76"/>
      <c r="I297" s="147"/>
      <c r="J297" s="148"/>
      <c r="K297" s="147"/>
      <c r="L297" s="148"/>
      <c r="M297" s="39"/>
      <c r="N297" s="39"/>
      <c r="O297" s="39"/>
    </row>
    <row r="298" spans="4:15" ht="15" x14ac:dyDescent="0.2">
      <c r="D298" s="75"/>
      <c r="H298" s="76"/>
      <c r="I298" s="147"/>
      <c r="J298" s="148"/>
      <c r="K298" s="147"/>
      <c r="L298" s="148"/>
      <c r="M298" s="39"/>
      <c r="N298" s="39"/>
      <c r="O298" s="39"/>
    </row>
    <row r="299" spans="4:15" ht="15" x14ac:dyDescent="0.2">
      <c r="D299" s="75"/>
      <c r="H299" s="76"/>
      <c r="I299" s="147"/>
      <c r="J299" s="148"/>
      <c r="K299" s="147"/>
      <c r="L299" s="148"/>
      <c r="M299" s="39"/>
      <c r="N299" s="39"/>
      <c r="O299" s="39"/>
    </row>
    <row r="300" spans="4:15" ht="15" x14ac:dyDescent="0.2">
      <c r="D300" s="75"/>
      <c r="H300" s="76"/>
      <c r="I300" s="147"/>
      <c r="J300" s="148"/>
      <c r="K300" s="147"/>
      <c r="L300" s="148"/>
      <c r="M300" s="39"/>
      <c r="N300" s="39"/>
      <c r="O300" s="39"/>
    </row>
    <row r="301" spans="4:15" ht="15" x14ac:dyDescent="0.2">
      <c r="D301" s="75"/>
      <c r="H301" s="76"/>
      <c r="I301" s="147"/>
      <c r="J301" s="148"/>
      <c r="K301" s="147"/>
      <c r="L301" s="148"/>
      <c r="M301" s="39"/>
      <c r="N301" s="39"/>
      <c r="O301" s="39"/>
    </row>
    <row r="302" spans="4:15" ht="15" x14ac:dyDescent="0.2">
      <c r="D302" s="75"/>
      <c r="H302" s="76"/>
      <c r="I302" s="147"/>
      <c r="J302" s="148"/>
      <c r="K302" s="147"/>
      <c r="L302" s="148"/>
      <c r="M302" s="39"/>
      <c r="N302" s="39"/>
      <c r="O302" s="39"/>
    </row>
    <row r="303" spans="4:15" ht="15" x14ac:dyDescent="0.2">
      <c r="D303" s="75"/>
      <c r="H303" s="76"/>
      <c r="I303" s="147"/>
      <c r="J303" s="148"/>
      <c r="K303" s="147"/>
      <c r="L303" s="148"/>
      <c r="M303" s="39"/>
      <c r="N303" s="39"/>
      <c r="O303" s="39"/>
    </row>
    <row r="304" spans="4:15" ht="15" x14ac:dyDescent="0.2">
      <c r="D304" s="75"/>
      <c r="H304" s="76"/>
      <c r="I304" s="147"/>
      <c r="J304" s="148"/>
      <c r="K304" s="147"/>
      <c r="L304" s="148"/>
      <c r="M304" s="39"/>
      <c r="N304" s="39"/>
      <c r="O304" s="39"/>
    </row>
    <row r="305" spans="4:15" ht="15" x14ac:dyDescent="0.2">
      <c r="D305" s="75"/>
      <c r="H305" s="76"/>
      <c r="I305" s="147"/>
      <c r="J305" s="148"/>
      <c r="K305" s="147"/>
      <c r="L305" s="148"/>
      <c r="M305" s="39"/>
      <c r="N305" s="39"/>
      <c r="O305" s="39"/>
    </row>
    <row r="306" spans="4:15" ht="15" x14ac:dyDescent="0.2">
      <c r="D306" s="75"/>
      <c r="H306" s="76"/>
      <c r="I306" s="147"/>
      <c r="J306" s="148"/>
      <c r="K306" s="147"/>
      <c r="L306" s="148"/>
      <c r="M306" s="39"/>
      <c r="N306" s="39"/>
      <c r="O306" s="39"/>
    </row>
    <row r="307" spans="4:15" ht="15" x14ac:dyDescent="0.2">
      <c r="D307" s="75"/>
      <c r="H307" s="76"/>
      <c r="I307" s="147"/>
      <c r="J307" s="148"/>
      <c r="K307" s="147"/>
      <c r="L307" s="148"/>
      <c r="M307" s="39"/>
      <c r="N307" s="39"/>
      <c r="O307" s="39"/>
    </row>
    <row r="308" spans="4:15" ht="15" x14ac:dyDescent="0.2">
      <c r="D308" s="75"/>
      <c r="H308" s="76"/>
      <c r="I308" s="147"/>
      <c r="J308" s="148"/>
      <c r="K308" s="147"/>
      <c r="L308" s="148"/>
      <c r="M308" s="39"/>
      <c r="N308" s="39"/>
      <c r="O308" s="39"/>
    </row>
    <row r="309" spans="4:15" ht="15" x14ac:dyDescent="0.2">
      <c r="D309" s="75"/>
      <c r="H309" s="76"/>
      <c r="I309" s="147"/>
      <c r="J309" s="148"/>
      <c r="K309" s="147"/>
      <c r="L309" s="148"/>
      <c r="M309" s="39"/>
      <c r="N309" s="39"/>
      <c r="O309" s="39"/>
    </row>
    <row r="310" spans="4:15" ht="15" x14ac:dyDescent="0.2">
      <c r="D310" s="75"/>
      <c r="H310" s="76"/>
      <c r="I310" s="147"/>
      <c r="J310" s="148"/>
      <c r="K310" s="147"/>
      <c r="L310" s="148"/>
      <c r="M310" s="39"/>
      <c r="N310" s="39"/>
      <c r="O310" s="39"/>
    </row>
    <row r="311" spans="4:15" ht="15" x14ac:dyDescent="0.2">
      <c r="D311" s="75"/>
      <c r="H311" s="76"/>
      <c r="I311" s="147"/>
      <c r="J311" s="148"/>
      <c r="K311" s="147"/>
      <c r="L311" s="148"/>
      <c r="M311" s="39"/>
      <c r="N311" s="39"/>
      <c r="O311" s="39"/>
    </row>
    <row r="312" spans="4:15" ht="15" x14ac:dyDescent="0.2">
      <c r="D312" s="75"/>
      <c r="H312" s="76"/>
      <c r="I312" s="147"/>
      <c r="J312" s="148"/>
      <c r="K312" s="147"/>
      <c r="L312" s="148"/>
      <c r="M312" s="39"/>
      <c r="N312" s="39"/>
      <c r="O312" s="39"/>
    </row>
    <row r="313" spans="4:15" ht="15" x14ac:dyDescent="0.2">
      <c r="D313" s="75"/>
      <c r="H313" s="76"/>
      <c r="I313" s="147"/>
      <c r="J313" s="148"/>
      <c r="K313" s="147"/>
      <c r="L313" s="148"/>
      <c r="M313" s="39"/>
      <c r="N313" s="39"/>
      <c r="O313" s="39"/>
    </row>
    <row r="314" spans="4:15" ht="15" x14ac:dyDescent="0.2">
      <c r="D314" s="75"/>
      <c r="H314" s="76"/>
      <c r="I314" s="147"/>
      <c r="J314" s="148"/>
      <c r="K314" s="147"/>
      <c r="L314" s="148"/>
      <c r="M314" s="39"/>
      <c r="N314" s="39"/>
      <c r="O314" s="39"/>
    </row>
    <row r="315" spans="4:15" ht="15" x14ac:dyDescent="0.2">
      <c r="D315" s="75"/>
      <c r="H315" s="76"/>
      <c r="I315" s="147"/>
      <c r="J315" s="148"/>
      <c r="K315" s="147"/>
      <c r="L315" s="148"/>
      <c r="M315" s="39"/>
      <c r="N315" s="39"/>
      <c r="O315" s="39"/>
    </row>
    <row r="316" spans="4:15" ht="15" x14ac:dyDescent="0.2">
      <c r="D316" s="75"/>
      <c r="H316" s="76"/>
      <c r="I316" s="147"/>
      <c r="J316" s="148"/>
      <c r="K316" s="147"/>
      <c r="L316" s="148"/>
      <c r="M316" s="39"/>
      <c r="N316" s="39"/>
      <c r="O316" s="39"/>
    </row>
    <row r="317" spans="4:15" ht="15" x14ac:dyDescent="0.2">
      <c r="D317" s="75"/>
      <c r="H317" s="76"/>
      <c r="I317" s="147"/>
      <c r="J317" s="148"/>
      <c r="K317" s="147"/>
      <c r="L317" s="148"/>
      <c r="M317" s="39"/>
      <c r="N317" s="39"/>
      <c r="O317" s="39"/>
    </row>
    <row r="318" spans="4:15" ht="15" x14ac:dyDescent="0.2">
      <c r="D318" s="75"/>
      <c r="H318" s="76"/>
      <c r="I318" s="147"/>
      <c r="J318" s="148"/>
      <c r="K318" s="147"/>
      <c r="L318" s="148"/>
      <c r="M318" s="39"/>
      <c r="N318" s="39"/>
      <c r="O318" s="39"/>
    </row>
    <row r="319" spans="4:15" ht="15" x14ac:dyDescent="0.2">
      <c r="D319" s="75"/>
      <c r="H319" s="76"/>
      <c r="I319" s="147"/>
      <c r="J319" s="148"/>
      <c r="K319" s="147"/>
      <c r="L319" s="148"/>
      <c r="M319" s="39"/>
      <c r="N319" s="39"/>
      <c r="O319" s="39"/>
    </row>
    <row r="320" spans="4:15" ht="15" x14ac:dyDescent="0.2">
      <c r="D320" s="75"/>
      <c r="H320" s="76"/>
      <c r="I320" s="147"/>
      <c r="J320" s="148"/>
      <c r="K320" s="147"/>
      <c r="L320" s="148"/>
      <c r="M320" s="39"/>
      <c r="N320" s="39"/>
      <c r="O320" s="39"/>
    </row>
    <row r="321" spans="4:15" ht="15" x14ac:dyDescent="0.2">
      <c r="D321" s="75"/>
      <c r="H321" s="76"/>
      <c r="I321" s="147"/>
      <c r="J321" s="148"/>
      <c r="K321" s="147"/>
      <c r="L321" s="148"/>
      <c r="M321" s="39"/>
      <c r="N321" s="39"/>
      <c r="O321" s="39"/>
    </row>
    <row r="322" spans="4:15" ht="15" x14ac:dyDescent="0.2">
      <c r="D322" s="75"/>
      <c r="H322" s="76"/>
      <c r="I322" s="147"/>
      <c r="J322" s="148"/>
      <c r="K322" s="147"/>
      <c r="L322" s="148"/>
      <c r="M322" s="39"/>
      <c r="N322" s="39"/>
      <c r="O322" s="39"/>
    </row>
    <row r="323" spans="4:15" ht="15" x14ac:dyDescent="0.2">
      <c r="D323" s="75"/>
      <c r="H323" s="76"/>
      <c r="I323" s="147"/>
      <c r="J323" s="148"/>
      <c r="K323" s="147"/>
      <c r="L323" s="148"/>
      <c r="M323" s="39"/>
      <c r="N323" s="39"/>
      <c r="O323" s="39"/>
    </row>
    <row r="324" spans="4:15" ht="15" x14ac:dyDescent="0.2">
      <c r="D324" s="75"/>
      <c r="H324" s="76"/>
      <c r="I324" s="147"/>
      <c r="J324" s="148"/>
      <c r="K324" s="147"/>
      <c r="L324" s="148"/>
      <c r="M324" s="39"/>
      <c r="N324" s="39"/>
      <c r="O324" s="39"/>
    </row>
    <row r="325" spans="4:15" ht="15" x14ac:dyDescent="0.2">
      <c r="D325" s="75"/>
      <c r="H325" s="76"/>
      <c r="I325" s="147"/>
      <c r="J325" s="148"/>
      <c r="K325" s="147"/>
      <c r="L325" s="148"/>
      <c r="M325" s="39"/>
      <c r="N325" s="39"/>
      <c r="O325" s="39"/>
    </row>
    <row r="326" spans="4:15" ht="15" x14ac:dyDescent="0.2">
      <c r="D326" s="75"/>
      <c r="H326" s="76"/>
      <c r="I326" s="147"/>
      <c r="J326" s="148"/>
      <c r="K326" s="147"/>
      <c r="L326" s="148"/>
      <c r="M326" s="39"/>
      <c r="N326" s="39"/>
      <c r="O326" s="39"/>
    </row>
    <row r="327" spans="4:15" ht="15" x14ac:dyDescent="0.2">
      <c r="D327" s="75"/>
      <c r="H327" s="76"/>
      <c r="I327" s="147"/>
      <c r="J327" s="148"/>
      <c r="K327" s="147"/>
      <c r="L327" s="148"/>
      <c r="M327" s="39"/>
      <c r="N327" s="39"/>
      <c r="O327" s="39"/>
    </row>
    <row r="328" spans="4:15" ht="15" x14ac:dyDescent="0.2">
      <c r="D328" s="75"/>
      <c r="H328" s="76"/>
      <c r="I328" s="147"/>
      <c r="J328" s="148"/>
      <c r="K328" s="147"/>
      <c r="L328" s="148"/>
      <c r="M328" s="39"/>
      <c r="N328" s="39"/>
      <c r="O328" s="39"/>
    </row>
    <row r="329" spans="4:15" ht="15" x14ac:dyDescent="0.2">
      <c r="D329" s="75"/>
      <c r="H329" s="76"/>
      <c r="I329" s="147"/>
      <c r="J329" s="148"/>
      <c r="K329" s="147"/>
      <c r="L329" s="148"/>
      <c r="M329" s="39"/>
      <c r="N329" s="39"/>
      <c r="O329" s="39"/>
    </row>
    <row r="330" spans="4:15" ht="15" x14ac:dyDescent="0.2">
      <c r="D330" s="75"/>
      <c r="H330" s="76"/>
      <c r="I330" s="147"/>
      <c r="J330" s="148"/>
      <c r="K330" s="147"/>
      <c r="L330" s="148"/>
      <c r="M330" s="39"/>
      <c r="N330" s="39"/>
      <c r="O330" s="39"/>
    </row>
    <row r="331" spans="4:15" ht="15" x14ac:dyDescent="0.2">
      <c r="D331" s="75"/>
      <c r="H331" s="76"/>
      <c r="I331" s="147"/>
      <c r="J331" s="148"/>
      <c r="K331" s="147"/>
      <c r="L331" s="148"/>
      <c r="M331" s="39"/>
      <c r="N331" s="39"/>
      <c r="O331" s="39"/>
    </row>
    <row r="332" spans="4:15" ht="15" x14ac:dyDescent="0.2">
      <c r="D332" s="75"/>
      <c r="H332" s="76"/>
      <c r="I332" s="147"/>
      <c r="J332" s="148"/>
      <c r="K332" s="147"/>
      <c r="L332" s="148"/>
      <c r="M332" s="39"/>
      <c r="N332" s="39"/>
      <c r="O332" s="39"/>
    </row>
    <row r="333" spans="4:15" ht="15" x14ac:dyDescent="0.2">
      <c r="D333" s="75"/>
      <c r="H333" s="76"/>
      <c r="I333" s="147"/>
      <c r="J333" s="148"/>
      <c r="K333" s="147"/>
      <c r="L333" s="148"/>
      <c r="M333" s="39"/>
      <c r="N333" s="39"/>
      <c r="O333" s="39"/>
    </row>
    <row r="334" spans="4:15" ht="15" x14ac:dyDescent="0.2">
      <c r="D334" s="75"/>
      <c r="H334" s="76"/>
      <c r="I334" s="147"/>
      <c r="J334" s="148"/>
      <c r="K334" s="147"/>
      <c r="L334" s="148"/>
      <c r="M334" s="39"/>
      <c r="N334" s="39"/>
      <c r="O334" s="39"/>
    </row>
    <row r="335" spans="4:15" ht="15" x14ac:dyDescent="0.2">
      <c r="D335" s="75"/>
      <c r="H335" s="76"/>
      <c r="I335" s="147"/>
      <c r="J335" s="148"/>
      <c r="K335" s="147"/>
      <c r="L335" s="148"/>
      <c r="M335" s="39"/>
      <c r="N335" s="39"/>
      <c r="O335" s="39"/>
    </row>
    <row r="336" spans="4:15" ht="15" x14ac:dyDescent="0.2">
      <c r="D336" s="75"/>
      <c r="H336" s="76"/>
      <c r="I336" s="147"/>
      <c r="J336" s="148"/>
      <c r="K336" s="147"/>
      <c r="L336" s="148"/>
      <c r="M336" s="39"/>
      <c r="N336" s="39"/>
      <c r="O336" s="39"/>
    </row>
    <row r="337" spans="4:15" ht="15" x14ac:dyDescent="0.2">
      <c r="D337" s="75"/>
      <c r="H337" s="76"/>
      <c r="I337" s="147"/>
      <c r="J337" s="148"/>
      <c r="K337" s="147"/>
      <c r="L337" s="148"/>
      <c r="M337" s="39"/>
      <c r="N337" s="39"/>
      <c r="O337" s="39"/>
    </row>
    <row r="338" spans="4:15" ht="15" x14ac:dyDescent="0.2">
      <c r="D338" s="75"/>
      <c r="H338" s="76"/>
      <c r="I338" s="147"/>
      <c r="J338" s="148"/>
      <c r="K338" s="147"/>
      <c r="L338" s="148"/>
      <c r="M338" s="39"/>
      <c r="N338" s="39"/>
      <c r="O338" s="39"/>
    </row>
    <row r="339" spans="4:15" ht="15" x14ac:dyDescent="0.2">
      <c r="D339" s="75"/>
      <c r="H339" s="76"/>
      <c r="I339" s="147"/>
      <c r="J339" s="148"/>
      <c r="K339" s="147"/>
      <c r="L339" s="148"/>
      <c r="M339" s="39"/>
      <c r="N339" s="39"/>
      <c r="O339" s="39"/>
    </row>
    <row r="340" spans="4:15" ht="15" x14ac:dyDescent="0.2">
      <c r="D340" s="75"/>
      <c r="H340" s="76"/>
      <c r="I340" s="147"/>
      <c r="J340" s="148"/>
      <c r="K340" s="147"/>
      <c r="L340" s="148"/>
      <c r="M340" s="39"/>
      <c r="N340" s="39"/>
      <c r="O340" s="39"/>
    </row>
    <row r="341" spans="4:15" ht="15" x14ac:dyDescent="0.2">
      <c r="D341" s="75"/>
      <c r="H341" s="76"/>
      <c r="I341" s="147"/>
      <c r="J341" s="148"/>
      <c r="K341" s="147"/>
      <c r="L341" s="148"/>
      <c r="M341" s="39"/>
      <c r="N341" s="39"/>
      <c r="O341" s="39"/>
    </row>
    <row r="342" spans="4:15" ht="15" x14ac:dyDescent="0.2">
      <c r="D342" s="75"/>
      <c r="H342" s="76"/>
      <c r="I342" s="147"/>
      <c r="J342" s="148"/>
      <c r="K342" s="147"/>
      <c r="L342" s="148"/>
      <c r="M342" s="39"/>
      <c r="N342" s="39"/>
      <c r="O342" s="39"/>
    </row>
    <row r="343" spans="4:15" ht="15" x14ac:dyDescent="0.2">
      <c r="D343" s="75"/>
      <c r="H343" s="76"/>
      <c r="I343" s="147"/>
      <c r="J343" s="148"/>
      <c r="K343" s="147"/>
      <c r="L343" s="148"/>
      <c r="M343" s="39"/>
      <c r="N343" s="39"/>
      <c r="O343" s="39"/>
    </row>
    <row r="344" spans="4:15" ht="15" x14ac:dyDescent="0.2">
      <c r="D344" s="75"/>
      <c r="H344" s="76"/>
      <c r="I344" s="147"/>
      <c r="J344" s="148"/>
      <c r="K344" s="147"/>
      <c r="L344" s="148"/>
      <c r="M344" s="39"/>
      <c r="N344" s="39"/>
      <c r="O344" s="39"/>
    </row>
    <row r="345" spans="4:15" ht="15" x14ac:dyDescent="0.2">
      <c r="D345" s="75"/>
      <c r="H345" s="76"/>
      <c r="I345" s="147"/>
      <c r="J345" s="148"/>
      <c r="K345" s="147"/>
      <c r="L345" s="148"/>
      <c r="M345" s="39"/>
      <c r="N345" s="39"/>
      <c r="O345" s="39"/>
    </row>
    <row r="346" spans="4:15" ht="15" x14ac:dyDescent="0.2">
      <c r="D346" s="75"/>
      <c r="H346" s="76"/>
      <c r="I346" s="147"/>
      <c r="J346" s="148"/>
      <c r="K346" s="147"/>
      <c r="L346" s="148"/>
      <c r="M346" s="39"/>
      <c r="N346" s="39"/>
      <c r="O346" s="39"/>
    </row>
    <row r="347" spans="4:15" ht="15" x14ac:dyDescent="0.2">
      <c r="D347" s="75"/>
      <c r="H347" s="76"/>
      <c r="I347" s="147"/>
      <c r="J347" s="148"/>
      <c r="K347" s="147"/>
      <c r="L347" s="148"/>
      <c r="M347" s="39"/>
      <c r="N347" s="39"/>
      <c r="O347" s="39"/>
    </row>
    <row r="348" spans="4:15" ht="15" x14ac:dyDescent="0.2">
      <c r="D348" s="75"/>
      <c r="H348" s="76"/>
      <c r="I348" s="147"/>
      <c r="J348" s="148"/>
      <c r="K348" s="147"/>
      <c r="L348" s="148"/>
      <c r="M348" s="39"/>
      <c r="N348" s="39"/>
      <c r="O348" s="39"/>
    </row>
    <row r="349" spans="4:15" ht="15" x14ac:dyDescent="0.2">
      <c r="D349" s="75"/>
      <c r="H349" s="76"/>
      <c r="I349" s="147"/>
      <c r="J349" s="148"/>
      <c r="K349" s="147"/>
      <c r="L349" s="148"/>
      <c r="M349" s="39"/>
      <c r="N349" s="39"/>
      <c r="O349" s="39"/>
    </row>
    <row r="350" spans="4:15" ht="15" x14ac:dyDescent="0.2">
      <c r="D350" s="75"/>
      <c r="H350" s="76"/>
      <c r="I350" s="147"/>
      <c r="J350" s="148"/>
      <c r="K350" s="147"/>
      <c r="L350" s="148"/>
      <c r="M350" s="39"/>
      <c r="N350" s="39"/>
      <c r="O350" s="39"/>
    </row>
    <row r="351" spans="4:15" ht="15" x14ac:dyDescent="0.2">
      <c r="D351" s="75"/>
      <c r="H351" s="76"/>
      <c r="I351" s="147"/>
      <c r="J351" s="148"/>
      <c r="K351" s="147"/>
      <c r="L351" s="148"/>
      <c r="M351" s="39"/>
      <c r="N351" s="39"/>
      <c r="O351" s="39"/>
    </row>
    <row r="352" spans="4:15" ht="15" x14ac:dyDescent="0.2">
      <c r="D352" s="75"/>
      <c r="H352" s="76"/>
      <c r="I352" s="147"/>
      <c r="J352" s="148"/>
      <c r="K352" s="147"/>
      <c r="L352" s="148"/>
      <c r="M352" s="39"/>
      <c r="N352" s="39"/>
      <c r="O352" s="39"/>
    </row>
    <row r="353" spans="4:15" ht="15" x14ac:dyDescent="0.2">
      <c r="D353" s="75"/>
      <c r="H353" s="76"/>
      <c r="I353" s="147"/>
      <c r="J353" s="148"/>
      <c r="K353" s="147"/>
      <c r="L353" s="148"/>
      <c r="M353" s="39"/>
      <c r="N353" s="39"/>
      <c r="O353" s="39"/>
    </row>
    <row r="354" spans="4:15" ht="15" x14ac:dyDescent="0.2">
      <c r="D354" s="75"/>
      <c r="H354" s="76"/>
      <c r="I354" s="147"/>
      <c r="J354" s="148"/>
      <c r="K354" s="147"/>
      <c r="L354" s="148"/>
      <c r="M354" s="39"/>
      <c r="N354" s="39"/>
      <c r="O354" s="39"/>
    </row>
    <row r="355" spans="4:15" ht="15" x14ac:dyDescent="0.2">
      <c r="D355" s="75"/>
      <c r="H355" s="76"/>
      <c r="I355" s="147"/>
      <c r="J355" s="148"/>
      <c r="K355" s="147"/>
      <c r="L355" s="148"/>
      <c r="M355" s="39"/>
      <c r="N355" s="39"/>
      <c r="O355" s="39"/>
    </row>
    <row r="356" spans="4:15" ht="15" x14ac:dyDescent="0.2">
      <c r="D356" s="75"/>
      <c r="H356" s="76"/>
      <c r="I356" s="147"/>
      <c r="J356" s="148"/>
      <c r="K356" s="147"/>
      <c r="L356" s="148"/>
      <c r="M356" s="39"/>
      <c r="N356" s="39"/>
      <c r="O356" s="39"/>
    </row>
    <row r="357" spans="4:15" ht="15" x14ac:dyDescent="0.2">
      <c r="D357" s="75"/>
      <c r="H357" s="76"/>
      <c r="I357" s="147"/>
      <c r="J357" s="148"/>
      <c r="K357" s="147"/>
      <c r="L357" s="148"/>
      <c r="M357" s="39"/>
      <c r="N357" s="39"/>
      <c r="O357" s="39"/>
    </row>
    <row r="358" spans="4:15" ht="15" x14ac:dyDescent="0.2">
      <c r="D358" s="75"/>
      <c r="H358" s="76"/>
      <c r="I358" s="147"/>
      <c r="J358" s="148"/>
      <c r="K358" s="147"/>
      <c r="L358" s="148"/>
      <c r="M358" s="39"/>
      <c r="N358" s="39"/>
      <c r="O358" s="39"/>
    </row>
    <row r="359" spans="4:15" ht="15" x14ac:dyDescent="0.2">
      <c r="D359" s="75"/>
      <c r="H359" s="76"/>
      <c r="I359" s="147"/>
      <c r="J359" s="148"/>
      <c r="K359" s="147"/>
      <c r="L359" s="148"/>
      <c r="M359" s="39"/>
      <c r="N359" s="39"/>
      <c r="O359" s="39"/>
    </row>
    <row r="360" spans="4:15" ht="15" x14ac:dyDescent="0.2">
      <c r="D360" s="75"/>
      <c r="H360" s="76"/>
      <c r="I360" s="147"/>
      <c r="J360" s="148"/>
      <c r="K360" s="147"/>
      <c r="L360" s="148"/>
      <c r="M360" s="39"/>
      <c r="N360" s="39"/>
      <c r="O360" s="39"/>
    </row>
    <row r="361" spans="4:15" ht="15" x14ac:dyDescent="0.2">
      <c r="D361" s="75"/>
      <c r="H361" s="76"/>
      <c r="I361" s="147"/>
      <c r="J361" s="148"/>
      <c r="K361" s="147"/>
      <c r="L361" s="148"/>
      <c r="M361" s="39"/>
      <c r="N361" s="39"/>
      <c r="O361" s="39"/>
    </row>
    <row r="362" spans="4:15" ht="15" x14ac:dyDescent="0.2">
      <c r="D362" s="75"/>
      <c r="H362" s="76"/>
      <c r="I362" s="147"/>
      <c r="J362" s="148"/>
      <c r="K362" s="147"/>
      <c r="L362" s="148"/>
      <c r="M362" s="39"/>
      <c r="N362" s="39"/>
      <c r="O362" s="39"/>
    </row>
    <row r="363" spans="4:15" ht="15" x14ac:dyDescent="0.2">
      <c r="D363" s="75"/>
      <c r="H363" s="76"/>
      <c r="I363" s="147"/>
      <c r="J363" s="148"/>
      <c r="K363" s="147"/>
      <c r="L363" s="148"/>
      <c r="M363" s="39"/>
      <c r="N363" s="39"/>
      <c r="O363" s="39"/>
    </row>
    <row r="364" spans="4:15" ht="15" x14ac:dyDescent="0.2">
      <c r="D364" s="75"/>
      <c r="H364" s="76"/>
      <c r="I364" s="147"/>
      <c r="J364" s="148"/>
      <c r="K364" s="147"/>
      <c r="L364" s="148"/>
      <c r="M364" s="39"/>
      <c r="N364" s="39"/>
      <c r="O364" s="39"/>
    </row>
    <row r="365" spans="4:15" ht="15" x14ac:dyDescent="0.2">
      <c r="D365" s="75"/>
      <c r="H365" s="76"/>
      <c r="I365" s="147"/>
      <c r="J365" s="148"/>
      <c r="K365" s="147"/>
      <c r="L365" s="148"/>
      <c r="M365" s="39"/>
      <c r="N365" s="39"/>
      <c r="O365" s="39"/>
    </row>
    <row r="366" spans="4:15" ht="15" x14ac:dyDescent="0.2">
      <c r="D366" s="75"/>
      <c r="H366" s="76"/>
      <c r="I366" s="147"/>
      <c r="J366" s="148"/>
      <c r="K366" s="147"/>
      <c r="L366" s="148"/>
      <c r="M366" s="39"/>
      <c r="N366" s="39"/>
      <c r="O366" s="39"/>
    </row>
    <row r="367" spans="4:15" ht="15" x14ac:dyDescent="0.2">
      <c r="D367" s="75"/>
      <c r="H367" s="76"/>
      <c r="I367" s="147"/>
      <c r="J367" s="148"/>
      <c r="K367" s="147"/>
      <c r="L367" s="148"/>
      <c r="M367" s="39"/>
      <c r="N367" s="39"/>
      <c r="O367" s="39"/>
    </row>
    <row r="368" spans="4:15" ht="15" x14ac:dyDescent="0.2">
      <c r="D368" s="75"/>
      <c r="H368" s="76"/>
      <c r="I368" s="147"/>
      <c r="J368" s="148"/>
      <c r="K368" s="147"/>
      <c r="L368" s="148"/>
      <c r="M368" s="39"/>
      <c r="N368" s="39"/>
      <c r="O368" s="39"/>
    </row>
    <row r="369" spans="4:15" ht="15" x14ac:dyDescent="0.2">
      <c r="D369" s="75"/>
      <c r="H369" s="76"/>
      <c r="I369" s="147"/>
      <c r="J369" s="148"/>
      <c r="K369" s="147"/>
      <c r="L369" s="148"/>
      <c r="M369" s="39"/>
      <c r="N369" s="39"/>
      <c r="O369" s="39"/>
    </row>
    <row r="370" spans="4:15" ht="15" x14ac:dyDescent="0.2">
      <c r="D370" s="75"/>
      <c r="H370" s="76"/>
      <c r="I370" s="147"/>
      <c r="J370" s="148"/>
      <c r="K370" s="147"/>
      <c r="L370" s="148"/>
      <c r="M370" s="39"/>
      <c r="N370" s="39"/>
      <c r="O370" s="39"/>
    </row>
    <row r="371" spans="4:15" ht="15" x14ac:dyDescent="0.2">
      <c r="D371" s="75"/>
      <c r="H371" s="76"/>
      <c r="I371" s="147"/>
      <c r="J371" s="148"/>
      <c r="K371" s="147"/>
      <c r="L371" s="148"/>
      <c r="M371" s="39"/>
      <c r="N371" s="39"/>
      <c r="O371" s="39"/>
    </row>
    <row r="372" spans="4:15" ht="15" x14ac:dyDescent="0.2">
      <c r="D372" s="75"/>
      <c r="H372" s="76"/>
      <c r="I372" s="147"/>
      <c r="J372" s="148"/>
      <c r="K372" s="147"/>
      <c r="L372" s="148"/>
      <c r="M372" s="39"/>
      <c r="N372" s="39"/>
      <c r="O372" s="39"/>
    </row>
    <row r="373" spans="4:15" ht="15" x14ac:dyDescent="0.2">
      <c r="D373" s="75"/>
      <c r="H373" s="76"/>
      <c r="I373" s="147"/>
      <c r="J373" s="148"/>
      <c r="K373" s="147"/>
      <c r="L373" s="148"/>
      <c r="M373" s="39"/>
      <c r="N373" s="39"/>
      <c r="O373" s="39"/>
    </row>
    <row r="374" spans="4:15" ht="15" x14ac:dyDescent="0.2">
      <c r="D374" s="75"/>
      <c r="H374" s="76"/>
      <c r="I374" s="147"/>
      <c r="J374" s="148"/>
      <c r="K374" s="147"/>
      <c r="L374" s="148"/>
      <c r="M374" s="39"/>
      <c r="N374" s="39"/>
      <c r="O374" s="39"/>
    </row>
    <row r="375" spans="4:15" ht="15" x14ac:dyDescent="0.2">
      <c r="D375" s="75"/>
      <c r="H375" s="76"/>
      <c r="I375" s="147"/>
      <c r="J375" s="148"/>
      <c r="K375" s="147"/>
      <c r="L375" s="148"/>
      <c r="M375" s="39"/>
      <c r="N375" s="39"/>
      <c r="O375" s="39"/>
    </row>
    <row r="376" spans="4:15" ht="15" x14ac:dyDescent="0.2">
      <c r="D376" s="75"/>
      <c r="H376" s="76"/>
      <c r="I376" s="147"/>
      <c r="J376" s="148"/>
      <c r="K376" s="147"/>
      <c r="L376" s="148"/>
      <c r="M376" s="39"/>
      <c r="N376" s="39"/>
      <c r="O376" s="39"/>
    </row>
    <row r="377" spans="4:15" ht="15" x14ac:dyDescent="0.2">
      <c r="D377" s="75"/>
      <c r="H377" s="76"/>
      <c r="I377" s="147"/>
      <c r="J377" s="148"/>
      <c r="K377" s="147"/>
      <c r="L377" s="148"/>
      <c r="M377" s="39"/>
      <c r="N377" s="39"/>
      <c r="O377" s="39"/>
    </row>
    <row r="378" spans="4:15" ht="15" x14ac:dyDescent="0.2">
      <c r="D378" s="75"/>
      <c r="H378" s="76"/>
      <c r="I378" s="147"/>
      <c r="J378" s="148"/>
      <c r="K378" s="147"/>
      <c r="L378" s="148"/>
      <c r="M378" s="39"/>
      <c r="N378" s="39"/>
      <c r="O378" s="39"/>
    </row>
    <row r="379" spans="4:15" ht="15" x14ac:dyDescent="0.2">
      <c r="D379" s="75"/>
      <c r="H379" s="76"/>
      <c r="I379" s="147"/>
      <c r="J379" s="148"/>
      <c r="K379" s="147"/>
      <c r="L379" s="148"/>
      <c r="M379" s="39"/>
      <c r="N379" s="39"/>
      <c r="O379" s="39"/>
    </row>
    <row r="380" spans="4:15" ht="15" x14ac:dyDescent="0.2">
      <c r="D380" s="75"/>
      <c r="H380" s="76"/>
      <c r="I380" s="147"/>
      <c r="J380" s="148"/>
      <c r="K380" s="147"/>
      <c r="L380" s="148"/>
      <c r="M380" s="39"/>
      <c r="N380" s="39"/>
      <c r="O380" s="39"/>
    </row>
    <row r="381" spans="4:15" ht="15" x14ac:dyDescent="0.2">
      <c r="D381" s="75"/>
      <c r="H381" s="76"/>
      <c r="I381" s="147"/>
      <c r="J381" s="148"/>
      <c r="K381" s="147"/>
      <c r="L381" s="148"/>
      <c r="M381" s="39"/>
      <c r="N381" s="39"/>
      <c r="O381" s="39"/>
    </row>
    <row r="382" spans="4:15" ht="15" x14ac:dyDescent="0.2">
      <c r="D382" s="75"/>
      <c r="H382" s="76"/>
      <c r="I382" s="147"/>
      <c r="J382" s="148"/>
      <c r="K382" s="147"/>
      <c r="L382" s="148"/>
      <c r="M382" s="39"/>
      <c r="N382" s="39"/>
      <c r="O382" s="39"/>
    </row>
    <row r="383" spans="4:15" ht="15" x14ac:dyDescent="0.2">
      <c r="D383" s="75"/>
      <c r="H383" s="76"/>
      <c r="I383" s="147"/>
      <c r="J383" s="148"/>
      <c r="K383" s="147"/>
      <c r="L383" s="148"/>
      <c r="M383" s="39"/>
      <c r="N383" s="39"/>
      <c r="O383" s="39"/>
    </row>
    <row r="384" spans="4:15" ht="15" x14ac:dyDescent="0.2">
      <c r="D384" s="75"/>
      <c r="H384" s="76"/>
      <c r="I384" s="147"/>
      <c r="J384" s="148"/>
      <c r="K384" s="147"/>
      <c r="L384" s="148"/>
      <c r="M384" s="39"/>
      <c r="N384" s="39"/>
      <c r="O384" s="39"/>
    </row>
    <row r="385" spans="4:15" ht="15" x14ac:dyDescent="0.2">
      <c r="D385" s="75"/>
      <c r="H385" s="76"/>
      <c r="I385" s="147"/>
      <c r="J385" s="148"/>
      <c r="K385" s="147"/>
      <c r="L385" s="148"/>
      <c r="M385" s="39"/>
      <c r="N385" s="39"/>
      <c r="O385" s="39"/>
    </row>
    <row r="386" spans="4:15" ht="15" x14ac:dyDescent="0.2">
      <c r="D386" s="75"/>
      <c r="H386" s="76"/>
      <c r="I386" s="147"/>
      <c r="J386" s="148"/>
      <c r="K386" s="147"/>
      <c r="L386" s="148"/>
      <c r="M386" s="39"/>
      <c r="N386" s="39"/>
      <c r="O386" s="39"/>
    </row>
    <row r="387" spans="4:15" ht="15" x14ac:dyDescent="0.2">
      <c r="D387" s="75"/>
      <c r="H387" s="76"/>
      <c r="I387" s="147"/>
      <c r="J387" s="148"/>
      <c r="K387" s="147"/>
      <c r="L387" s="148"/>
      <c r="M387" s="39"/>
      <c r="N387" s="39"/>
      <c r="O387" s="39"/>
    </row>
    <row r="388" spans="4:15" ht="15" x14ac:dyDescent="0.2">
      <c r="D388" s="75"/>
      <c r="H388" s="76"/>
      <c r="I388" s="147"/>
      <c r="J388" s="148"/>
      <c r="K388" s="147"/>
      <c r="L388" s="148"/>
      <c r="M388" s="39"/>
      <c r="N388" s="39"/>
      <c r="O388" s="39"/>
    </row>
    <row r="389" spans="4:15" ht="15" x14ac:dyDescent="0.2">
      <c r="D389" s="75"/>
      <c r="H389" s="76"/>
      <c r="I389" s="147"/>
      <c r="J389" s="148"/>
      <c r="K389" s="147"/>
      <c r="L389" s="148"/>
      <c r="M389" s="39"/>
      <c r="N389" s="39"/>
      <c r="O389" s="39"/>
    </row>
    <row r="390" spans="4:15" ht="15" x14ac:dyDescent="0.2">
      <c r="D390" s="75"/>
      <c r="H390" s="76"/>
      <c r="I390" s="147"/>
      <c r="J390" s="148"/>
      <c r="K390" s="147"/>
      <c r="L390" s="148"/>
      <c r="M390" s="39"/>
      <c r="N390" s="39"/>
      <c r="O390" s="39"/>
    </row>
    <row r="391" spans="4:15" ht="15" x14ac:dyDescent="0.2">
      <c r="D391" s="75"/>
      <c r="H391" s="76"/>
      <c r="I391" s="147"/>
      <c r="J391" s="148"/>
      <c r="K391" s="147"/>
      <c r="L391" s="148"/>
      <c r="M391" s="39"/>
      <c r="N391" s="39"/>
      <c r="O391" s="39"/>
    </row>
    <row r="392" spans="4:15" ht="15" x14ac:dyDescent="0.2">
      <c r="D392" s="75"/>
      <c r="H392" s="76"/>
      <c r="I392" s="147"/>
      <c r="J392" s="148"/>
      <c r="K392" s="147"/>
      <c r="L392" s="148"/>
      <c r="M392" s="39"/>
      <c r="N392" s="39"/>
      <c r="O392" s="39"/>
    </row>
    <row r="393" spans="4:15" ht="15" x14ac:dyDescent="0.2">
      <c r="D393" s="75"/>
      <c r="H393" s="76"/>
      <c r="I393" s="147"/>
      <c r="J393" s="148"/>
      <c r="K393" s="147"/>
      <c r="L393" s="148"/>
      <c r="M393" s="39"/>
      <c r="N393" s="39"/>
      <c r="O393" s="39"/>
    </row>
    <row r="394" spans="4:15" ht="15" x14ac:dyDescent="0.2">
      <c r="D394" s="75"/>
      <c r="H394" s="76"/>
      <c r="I394" s="147"/>
      <c r="J394" s="148"/>
      <c r="K394" s="147"/>
      <c r="L394" s="148"/>
      <c r="M394" s="39"/>
      <c r="N394" s="39"/>
      <c r="O394" s="39"/>
    </row>
    <row r="395" spans="4:15" ht="15" x14ac:dyDescent="0.2">
      <c r="D395" s="75"/>
      <c r="H395" s="76"/>
      <c r="I395" s="147"/>
      <c r="J395" s="148"/>
      <c r="K395" s="147"/>
      <c r="L395" s="148"/>
      <c r="M395" s="39"/>
      <c r="N395" s="39"/>
      <c r="O395" s="39"/>
    </row>
    <row r="396" spans="4:15" ht="15" x14ac:dyDescent="0.2">
      <c r="D396" s="75"/>
      <c r="H396" s="76"/>
      <c r="I396" s="147"/>
      <c r="J396" s="148"/>
      <c r="K396" s="147"/>
      <c r="L396" s="148"/>
      <c r="M396" s="39"/>
      <c r="N396" s="39"/>
      <c r="O396" s="39"/>
    </row>
    <row r="397" spans="4:15" ht="15" x14ac:dyDescent="0.2">
      <c r="D397" s="75"/>
      <c r="H397" s="76"/>
      <c r="I397" s="147"/>
      <c r="J397" s="148"/>
      <c r="K397" s="147"/>
      <c r="L397" s="148"/>
      <c r="M397" s="39"/>
      <c r="N397" s="39"/>
      <c r="O397" s="39"/>
    </row>
    <row r="398" spans="4:15" ht="15" x14ac:dyDescent="0.2">
      <c r="D398" s="75"/>
      <c r="H398" s="76"/>
      <c r="I398" s="147"/>
      <c r="J398" s="148"/>
      <c r="K398" s="147"/>
      <c r="L398" s="148"/>
      <c r="M398" s="39"/>
      <c r="N398" s="39"/>
      <c r="O398" s="39"/>
    </row>
    <row r="399" spans="4:15" ht="15" x14ac:dyDescent="0.2">
      <c r="D399" s="75"/>
      <c r="H399" s="76"/>
      <c r="I399" s="147"/>
      <c r="J399" s="148"/>
      <c r="K399" s="147"/>
      <c r="L399" s="148"/>
      <c r="M399" s="39"/>
      <c r="N399" s="39"/>
      <c r="O399" s="39"/>
    </row>
    <row r="400" spans="4:15" ht="15" x14ac:dyDescent="0.2">
      <c r="D400" s="75"/>
      <c r="H400" s="76"/>
      <c r="I400" s="147"/>
      <c r="J400" s="148"/>
      <c r="K400" s="147"/>
      <c r="L400" s="148"/>
      <c r="M400" s="39"/>
      <c r="N400" s="39"/>
      <c r="O400" s="39"/>
    </row>
    <row r="401" spans="4:15" ht="15" x14ac:dyDescent="0.2">
      <c r="D401" s="75"/>
      <c r="H401" s="76"/>
      <c r="I401" s="147"/>
      <c r="J401" s="148"/>
      <c r="K401" s="147"/>
      <c r="L401" s="148"/>
      <c r="M401" s="39"/>
      <c r="N401" s="39"/>
      <c r="O401" s="39"/>
    </row>
    <row r="402" spans="4:15" ht="15" x14ac:dyDescent="0.2">
      <c r="D402" s="75"/>
      <c r="H402" s="76"/>
      <c r="I402" s="147"/>
      <c r="J402" s="148"/>
      <c r="K402" s="147"/>
      <c r="L402" s="148"/>
      <c r="M402" s="39"/>
      <c r="N402" s="39"/>
      <c r="O402" s="39"/>
    </row>
    <row r="403" spans="4:15" ht="15" x14ac:dyDescent="0.2">
      <c r="D403" s="75"/>
      <c r="H403" s="76"/>
      <c r="I403" s="147"/>
      <c r="J403" s="148"/>
      <c r="K403" s="147"/>
      <c r="L403" s="148"/>
      <c r="M403" s="39"/>
      <c r="N403" s="39"/>
      <c r="O403" s="39"/>
    </row>
    <row r="404" spans="4:15" ht="15" x14ac:dyDescent="0.2">
      <c r="D404" s="75"/>
      <c r="H404" s="76"/>
      <c r="I404" s="147"/>
      <c r="J404" s="148"/>
      <c r="K404" s="147"/>
      <c r="L404" s="148"/>
      <c r="M404" s="39"/>
      <c r="N404" s="39"/>
      <c r="O404" s="39"/>
    </row>
    <row r="405" spans="4:15" ht="15" x14ac:dyDescent="0.2">
      <c r="D405" s="75"/>
      <c r="H405" s="76"/>
      <c r="I405" s="147"/>
      <c r="J405" s="148"/>
      <c r="K405" s="147"/>
      <c r="L405" s="148"/>
      <c r="M405" s="39"/>
      <c r="N405" s="39"/>
      <c r="O405" s="39"/>
    </row>
    <row r="406" spans="4:15" ht="15" x14ac:dyDescent="0.2">
      <c r="D406" s="75"/>
      <c r="H406" s="76"/>
      <c r="I406" s="147"/>
      <c r="J406" s="148"/>
      <c r="K406" s="147"/>
      <c r="L406" s="148"/>
      <c r="M406" s="39"/>
      <c r="N406" s="39"/>
      <c r="O406" s="39"/>
    </row>
    <row r="407" spans="4:15" ht="15" x14ac:dyDescent="0.2">
      <c r="D407" s="75"/>
      <c r="H407" s="76"/>
      <c r="I407" s="147"/>
      <c r="J407" s="148"/>
      <c r="K407" s="147"/>
      <c r="L407" s="148"/>
      <c r="M407" s="39"/>
      <c r="N407" s="39"/>
      <c r="O407" s="39"/>
    </row>
    <row r="408" spans="4:15" ht="15" x14ac:dyDescent="0.2">
      <c r="D408" s="75"/>
      <c r="H408" s="76"/>
      <c r="I408" s="147"/>
      <c r="J408" s="148"/>
      <c r="K408" s="147"/>
      <c r="L408" s="148"/>
      <c r="M408" s="39"/>
      <c r="N408" s="39"/>
      <c r="O408" s="39"/>
    </row>
    <row r="409" spans="4:15" ht="15" x14ac:dyDescent="0.2">
      <c r="D409" s="75"/>
      <c r="H409" s="76"/>
      <c r="I409" s="147"/>
      <c r="J409" s="148"/>
      <c r="K409" s="147"/>
      <c r="L409" s="148"/>
      <c r="M409" s="39"/>
      <c r="N409" s="39"/>
      <c r="O409" s="39"/>
    </row>
    <row r="410" spans="4:15" ht="15" x14ac:dyDescent="0.2">
      <c r="D410" s="75"/>
      <c r="H410" s="76"/>
      <c r="I410" s="147"/>
      <c r="J410" s="148"/>
      <c r="K410" s="147"/>
      <c r="L410" s="148"/>
      <c r="M410" s="39"/>
      <c r="N410" s="39"/>
      <c r="O410" s="39"/>
    </row>
    <row r="411" spans="4:15" ht="15" x14ac:dyDescent="0.2">
      <c r="D411" s="75"/>
      <c r="H411" s="76"/>
      <c r="I411" s="147"/>
      <c r="J411" s="148"/>
      <c r="K411" s="147"/>
      <c r="L411" s="148"/>
      <c r="M411" s="39"/>
      <c r="N411" s="39"/>
      <c r="O411" s="39"/>
    </row>
    <row r="412" spans="4:15" ht="15" x14ac:dyDescent="0.2">
      <c r="D412" s="75"/>
      <c r="H412" s="76"/>
      <c r="I412" s="147"/>
      <c r="J412" s="148"/>
      <c r="K412" s="147"/>
      <c r="L412" s="148"/>
      <c r="M412" s="39"/>
      <c r="N412" s="39"/>
      <c r="O412" s="39"/>
    </row>
    <row r="413" spans="4:15" ht="15" x14ac:dyDescent="0.2">
      <c r="D413" s="75"/>
      <c r="H413" s="76"/>
      <c r="I413" s="147"/>
      <c r="J413" s="148"/>
      <c r="K413" s="147"/>
      <c r="L413" s="148"/>
      <c r="M413" s="39"/>
      <c r="N413" s="39"/>
      <c r="O413" s="39"/>
    </row>
    <row r="414" spans="4:15" ht="15" x14ac:dyDescent="0.2">
      <c r="D414" s="75"/>
      <c r="H414" s="76"/>
      <c r="I414" s="147"/>
      <c r="J414" s="148"/>
      <c r="K414" s="147"/>
      <c r="L414" s="148"/>
      <c r="M414" s="39"/>
      <c r="N414" s="39"/>
      <c r="O414" s="39"/>
    </row>
    <row r="415" spans="4:15" ht="15" x14ac:dyDescent="0.2">
      <c r="D415" s="75"/>
      <c r="H415" s="76"/>
      <c r="I415" s="147"/>
      <c r="J415" s="148"/>
      <c r="K415" s="147"/>
      <c r="L415" s="148"/>
      <c r="M415" s="39"/>
      <c r="N415" s="39"/>
      <c r="O415" s="39"/>
    </row>
    <row r="416" spans="4:15" ht="15" x14ac:dyDescent="0.2">
      <c r="D416" s="75"/>
      <c r="H416" s="76"/>
      <c r="I416" s="147"/>
      <c r="J416" s="148"/>
      <c r="K416" s="147"/>
      <c r="L416" s="148"/>
      <c r="M416" s="39"/>
      <c r="N416" s="39"/>
      <c r="O416" s="39"/>
    </row>
    <row r="417" spans="4:15" ht="15" x14ac:dyDescent="0.2">
      <c r="D417" s="75"/>
      <c r="H417" s="76"/>
      <c r="I417" s="147"/>
      <c r="J417" s="148"/>
      <c r="K417" s="147"/>
      <c r="L417" s="148"/>
      <c r="M417" s="39"/>
      <c r="N417" s="39"/>
      <c r="O417" s="39"/>
    </row>
    <row r="418" spans="4:15" ht="15" x14ac:dyDescent="0.2">
      <c r="D418" s="75"/>
      <c r="H418" s="76"/>
      <c r="I418" s="147"/>
      <c r="J418" s="148"/>
      <c r="K418" s="147"/>
      <c r="L418" s="148"/>
      <c r="M418" s="39"/>
      <c r="N418" s="39"/>
      <c r="O418" s="39"/>
    </row>
    <row r="419" spans="4:15" ht="15" x14ac:dyDescent="0.2">
      <c r="D419" s="75"/>
      <c r="H419" s="76"/>
      <c r="I419" s="147"/>
      <c r="J419" s="148"/>
      <c r="K419" s="147"/>
      <c r="L419" s="148"/>
      <c r="M419" s="39"/>
      <c r="N419" s="39"/>
      <c r="O419" s="39"/>
    </row>
    <row r="420" spans="4:15" ht="15" x14ac:dyDescent="0.2">
      <c r="D420" s="75"/>
      <c r="H420" s="76"/>
      <c r="I420" s="147"/>
      <c r="J420" s="148"/>
      <c r="K420" s="147"/>
      <c r="L420" s="148"/>
      <c r="M420" s="39"/>
      <c r="N420" s="39"/>
      <c r="O420" s="39"/>
    </row>
    <row r="421" spans="4:15" ht="15" x14ac:dyDescent="0.2">
      <c r="D421" s="75"/>
      <c r="H421" s="76"/>
      <c r="I421" s="147"/>
      <c r="J421" s="148"/>
      <c r="K421" s="147"/>
      <c r="L421" s="148"/>
      <c r="M421" s="39"/>
      <c r="N421" s="39"/>
      <c r="O421" s="39"/>
    </row>
    <row r="422" spans="4:15" ht="15" x14ac:dyDescent="0.2">
      <c r="D422" s="75"/>
      <c r="H422" s="76"/>
      <c r="I422" s="147"/>
      <c r="J422" s="148"/>
      <c r="K422" s="147"/>
      <c r="L422" s="148"/>
      <c r="M422" s="39"/>
      <c r="N422" s="39"/>
      <c r="O422" s="39"/>
    </row>
    <row r="423" spans="4:15" ht="15" x14ac:dyDescent="0.2">
      <c r="D423" s="75"/>
      <c r="H423" s="76"/>
      <c r="I423" s="147"/>
      <c r="J423" s="148"/>
      <c r="K423" s="147"/>
      <c r="L423" s="148"/>
      <c r="M423" s="39"/>
      <c r="N423" s="39"/>
      <c r="O423" s="39"/>
    </row>
    <row r="424" spans="4:15" ht="15" x14ac:dyDescent="0.2">
      <c r="D424" s="75"/>
      <c r="H424" s="76"/>
      <c r="I424" s="147"/>
      <c r="J424" s="148"/>
      <c r="K424" s="147"/>
      <c r="L424" s="148"/>
      <c r="M424" s="39"/>
      <c r="N424" s="39"/>
      <c r="O424" s="39"/>
    </row>
    <row r="425" spans="4:15" ht="15" x14ac:dyDescent="0.2">
      <c r="D425" s="75"/>
      <c r="H425" s="76"/>
      <c r="I425" s="147"/>
      <c r="J425" s="148"/>
      <c r="K425" s="147"/>
      <c r="L425" s="148"/>
      <c r="M425" s="39"/>
      <c r="N425" s="39"/>
      <c r="O425" s="39"/>
    </row>
    <row r="426" spans="4:15" ht="15" x14ac:dyDescent="0.2">
      <c r="D426" s="75"/>
      <c r="H426" s="76"/>
      <c r="I426" s="147"/>
      <c r="J426" s="148"/>
      <c r="K426" s="147"/>
      <c r="L426" s="148"/>
      <c r="M426" s="39"/>
      <c r="N426" s="39"/>
      <c r="O426" s="39"/>
    </row>
    <row r="427" spans="4:15" ht="15" x14ac:dyDescent="0.2">
      <c r="D427" s="75"/>
      <c r="H427" s="76"/>
      <c r="I427" s="147"/>
      <c r="J427" s="148"/>
      <c r="K427" s="147"/>
      <c r="L427" s="148"/>
      <c r="M427" s="39"/>
      <c r="N427" s="39"/>
      <c r="O427" s="39"/>
    </row>
    <row r="428" spans="4:15" ht="15" x14ac:dyDescent="0.2">
      <c r="D428" s="75"/>
      <c r="H428" s="76"/>
      <c r="I428" s="147"/>
      <c r="J428" s="148"/>
      <c r="K428" s="147"/>
      <c r="L428" s="148"/>
      <c r="M428" s="39"/>
      <c r="N428" s="39"/>
      <c r="O428" s="39"/>
    </row>
    <row r="429" spans="4:15" ht="15" x14ac:dyDescent="0.2">
      <c r="D429" s="75"/>
      <c r="H429" s="76"/>
      <c r="I429" s="147"/>
      <c r="J429" s="148"/>
      <c r="K429" s="147"/>
      <c r="L429" s="148"/>
      <c r="M429" s="39"/>
      <c r="N429" s="39"/>
      <c r="O429" s="39"/>
    </row>
    <row r="430" spans="4:15" ht="15" x14ac:dyDescent="0.2">
      <c r="D430" s="75"/>
      <c r="H430" s="76"/>
      <c r="I430" s="147"/>
      <c r="J430" s="148"/>
      <c r="K430" s="147"/>
      <c r="L430" s="148"/>
      <c r="M430" s="39"/>
      <c r="N430" s="39"/>
      <c r="O430" s="39"/>
    </row>
    <row r="431" spans="4:15" ht="15" x14ac:dyDescent="0.2">
      <c r="D431" s="75"/>
      <c r="H431" s="76"/>
      <c r="I431" s="147"/>
      <c r="J431" s="148"/>
      <c r="K431" s="147"/>
      <c r="L431" s="148"/>
      <c r="M431" s="39"/>
      <c r="N431" s="39"/>
      <c r="O431" s="39"/>
    </row>
    <row r="432" spans="4:15" ht="15" x14ac:dyDescent="0.2">
      <c r="D432" s="75"/>
      <c r="H432" s="76"/>
      <c r="I432" s="147"/>
      <c r="J432" s="148"/>
      <c r="K432" s="147"/>
      <c r="L432" s="148"/>
      <c r="M432" s="39"/>
      <c r="N432" s="39"/>
      <c r="O432" s="39"/>
    </row>
    <row r="433" spans="4:15" ht="15" x14ac:dyDescent="0.2">
      <c r="D433" s="75"/>
      <c r="H433" s="76"/>
      <c r="I433" s="147"/>
      <c r="J433" s="148"/>
      <c r="K433" s="147"/>
      <c r="L433" s="148"/>
      <c r="M433" s="39"/>
      <c r="N433" s="39"/>
      <c r="O433" s="39"/>
    </row>
    <row r="434" spans="4:15" ht="15" x14ac:dyDescent="0.2">
      <c r="D434" s="75"/>
      <c r="H434" s="76"/>
      <c r="I434" s="147"/>
      <c r="J434" s="148"/>
      <c r="K434" s="147"/>
      <c r="L434" s="148"/>
      <c r="M434" s="39"/>
      <c r="N434" s="39"/>
      <c r="O434" s="39"/>
    </row>
    <row r="435" spans="4:15" ht="15" x14ac:dyDescent="0.2">
      <c r="D435" s="75"/>
      <c r="H435" s="76"/>
      <c r="I435" s="147"/>
      <c r="J435" s="148"/>
      <c r="K435" s="147"/>
      <c r="L435" s="148"/>
      <c r="M435" s="39"/>
      <c r="N435" s="39"/>
      <c r="O435" s="39"/>
    </row>
    <row r="436" spans="4:15" ht="15" x14ac:dyDescent="0.2">
      <c r="D436" s="75"/>
      <c r="H436" s="76"/>
      <c r="I436" s="147"/>
      <c r="J436" s="148"/>
      <c r="K436" s="147"/>
      <c r="L436" s="148"/>
      <c r="M436" s="39"/>
      <c r="N436" s="39"/>
      <c r="O436" s="39"/>
    </row>
    <row r="437" spans="4:15" ht="15" x14ac:dyDescent="0.2">
      <c r="D437" s="75"/>
      <c r="H437" s="76"/>
      <c r="I437" s="147"/>
      <c r="J437" s="148"/>
      <c r="K437" s="147"/>
      <c r="L437" s="148"/>
      <c r="M437" s="39"/>
      <c r="N437" s="39"/>
      <c r="O437" s="39"/>
    </row>
    <row r="438" spans="4:15" ht="15" x14ac:dyDescent="0.2">
      <c r="D438" s="75"/>
      <c r="H438" s="76"/>
      <c r="I438" s="147"/>
      <c r="J438" s="148"/>
      <c r="K438" s="147"/>
      <c r="L438" s="148"/>
      <c r="M438" s="39"/>
      <c r="N438" s="39"/>
      <c r="O438" s="39"/>
    </row>
    <row r="439" spans="4:15" ht="15" x14ac:dyDescent="0.2">
      <c r="D439" s="75"/>
      <c r="H439" s="76"/>
      <c r="I439" s="147"/>
      <c r="J439" s="148"/>
      <c r="K439" s="147"/>
      <c r="L439" s="148"/>
      <c r="M439" s="39"/>
      <c r="N439" s="39"/>
      <c r="O439" s="39"/>
    </row>
    <row r="440" spans="4:15" ht="15" x14ac:dyDescent="0.2">
      <c r="D440" s="75"/>
      <c r="H440" s="76"/>
      <c r="I440" s="147"/>
      <c r="J440" s="148"/>
      <c r="K440" s="147"/>
      <c r="L440" s="148"/>
      <c r="M440" s="39"/>
      <c r="N440" s="39"/>
      <c r="O440" s="39"/>
    </row>
    <row r="441" spans="4:15" ht="15" x14ac:dyDescent="0.2">
      <c r="D441" s="75"/>
      <c r="H441" s="76"/>
      <c r="I441" s="147"/>
      <c r="J441" s="148"/>
      <c r="K441" s="147"/>
      <c r="L441" s="148"/>
      <c r="M441" s="39"/>
      <c r="N441" s="39"/>
      <c r="O441" s="39"/>
    </row>
    <row r="442" spans="4:15" ht="15" x14ac:dyDescent="0.2">
      <c r="D442" s="75"/>
      <c r="H442" s="76"/>
      <c r="I442" s="147"/>
      <c r="J442" s="148"/>
      <c r="K442" s="147"/>
      <c r="L442" s="148"/>
      <c r="M442" s="39"/>
      <c r="N442" s="39"/>
      <c r="O442" s="39"/>
    </row>
    <row r="443" spans="4:15" ht="15" x14ac:dyDescent="0.2">
      <c r="D443" s="75"/>
      <c r="H443" s="76"/>
      <c r="I443" s="147"/>
      <c r="J443" s="148"/>
      <c r="K443" s="147"/>
      <c r="L443" s="148"/>
      <c r="M443" s="39"/>
      <c r="N443" s="39"/>
      <c r="O443" s="39"/>
    </row>
    <row r="444" spans="4:15" ht="15" x14ac:dyDescent="0.2">
      <c r="D444" s="75"/>
      <c r="H444" s="76"/>
      <c r="I444" s="147"/>
      <c r="J444" s="148"/>
      <c r="K444" s="147"/>
      <c r="L444" s="148"/>
      <c r="M444" s="39"/>
      <c r="N444" s="39"/>
      <c r="O444" s="39"/>
    </row>
    <row r="445" spans="4:15" ht="15" x14ac:dyDescent="0.2">
      <c r="D445" s="75"/>
      <c r="H445" s="76"/>
      <c r="I445" s="147"/>
      <c r="J445" s="148"/>
      <c r="K445" s="147"/>
      <c r="L445" s="148"/>
      <c r="M445" s="39"/>
      <c r="N445" s="39"/>
      <c r="O445" s="39"/>
    </row>
    <row r="446" spans="4:15" ht="15" x14ac:dyDescent="0.2">
      <c r="D446" s="75"/>
      <c r="H446" s="76"/>
      <c r="I446" s="147"/>
      <c r="J446" s="148"/>
      <c r="K446" s="147"/>
      <c r="L446" s="148"/>
      <c r="M446" s="39"/>
      <c r="N446" s="39"/>
      <c r="O446" s="39"/>
    </row>
    <row r="447" spans="4:15" ht="15" x14ac:dyDescent="0.2">
      <c r="D447" s="75"/>
      <c r="H447" s="76"/>
      <c r="I447" s="147"/>
      <c r="J447" s="148"/>
      <c r="K447" s="147"/>
      <c r="L447" s="148"/>
      <c r="M447" s="39"/>
      <c r="N447" s="39"/>
      <c r="O447" s="39"/>
    </row>
    <row r="448" spans="4:15" ht="15" x14ac:dyDescent="0.2">
      <c r="D448" s="75"/>
      <c r="H448" s="76"/>
      <c r="I448" s="147"/>
      <c r="J448" s="148"/>
      <c r="K448" s="147"/>
      <c r="L448" s="148"/>
      <c r="M448" s="39"/>
      <c r="N448" s="39"/>
      <c r="O448" s="39"/>
    </row>
    <row r="449" spans="4:15" ht="15" x14ac:dyDescent="0.2">
      <c r="D449" s="75"/>
      <c r="H449" s="76"/>
      <c r="I449" s="147"/>
      <c r="J449" s="148"/>
      <c r="K449" s="147"/>
      <c r="L449" s="148"/>
      <c r="M449" s="39"/>
      <c r="N449" s="39"/>
      <c r="O449" s="39"/>
    </row>
    <row r="450" spans="4:15" ht="15" x14ac:dyDescent="0.2">
      <c r="D450" s="75"/>
      <c r="H450" s="76"/>
      <c r="I450" s="147"/>
      <c r="J450" s="148"/>
      <c r="K450" s="147"/>
      <c r="L450" s="148"/>
      <c r="M450" s="39"/>
      <c r="N450" s="39"/>
      <c r="O450" s="39"/>
    </row>
    <row r="451" spans="4:15" ht="15" x14ac:dyDescent="0.2">
      <c r="D451" s="75"/>
      <c r="H451" s="76"/>
      <c r="I451" s="147"/>
      <c r="J451" s="148"/>
      <c r="K451" s="147"/>
      <c r="L451" s="148"/>
      <c r="M451" s="39"/>
      <c r="N451" s="39"/>
      <c r="O451" s="39"/>
    </row>
    <row r="452" spans="4:15" ht="15" x14ac:dyDescent="0.2">
      <c r="D452" s="75"/>
      <c r="H452" s="76"/>
      <c r="I452" s="147"/>
      <c r="J452" s="148"/>
      <c r="K452" s="147"/>
      <c r="L452" s="148"/>
      <c r="M452" s="39"/>
      <c r="N452" s="39"/>
      <c r="O452" s="39"/>
    </row>
    <row r="453" spans="4:15" ht="15" x14ac:dyDescent="0.2">
      <c r="D453" s="75"/>
      <c r="H453" s="76"/>
      <c r="I453" s="147"/>
      <c r="J453" s="148"/>
      <c r="K453" s="147"/>
      <c r="L453" s="148"/>
      <c r="M453" s="39"/>
      <c r="N453" s="39"/>
      <c r="O453" s="39"/>
    </row>
    <row r="454" spans="4:15" ht="15" x14ac:dyDescent="0.2">
      <c r="D454" s="75"/>
      <c r="H454" s="76"/>
      <c r="I454" s="147"/>
      <c r="J454" s="148"/>
      <c r="K454" s="147"/>
      <c r="L454" s="148"/>
      <c r="M454" s="39"/>
      <c r="N454" s="39"/>
      <c r="O454" s="39"/>
    </row>
    <row r="455" spans="4:15" ht="15" x14ac:dyDescent="0.2">
      <c r="D455" s="75"/>
      <c r="H455" s="76"/>
      <c r="I455" s="147"/>
      <c r="J455" s="148"/>
      <c r="K455" s="147"/>
      <c r="L455" s="148"/>
      <c r="M455" s="39"/>
      <c r="N455" s="39"/>
      <c r="O455" s="39"/>
    </row>
    <row r="456" spans="4:15" ht="15" x14ac:dyDescent="0.2">
      <c r="D456" s="75"/>
      <c r="H456" s="76"/>
      <c r="I456" s="147"/>
      <c r="J456" s="148"/>
      <c r="K456" s="147"/>
      <c r="L456" s="148"/>
      <c r="M456" s="39"/>
      <c r="N456" s="39"/>
      <c r="O456" s="39"/>
    </row>
    <row r="457" spans="4:15" ht="15" x14ac:dyDescent="0.2">
      <c r="D457" s="75"/>
      <c r="H457" s="76"/>
      <c r="I457" s="147"/>
      <c r="J457" s="148"/>
      <c r="K457" s="147"/>
      <c r="L457" s="148"/>
      <c r="M457" s="39"/>
      <c r="N457" s="39"/>
      <c r="O457" s="39"/>
    </row>
    <row r="458" spans="4:15" ht="15" x14ac:dyDescent="0.2">
      <c r="D458" s="75"/>
      <c r="H458" s="76"/>
      <c r="I458" s="147"/>
      <c r="J458" s="148"/>
      <c r="K458" s="147"/>
      <c r="L458" s="148"/>
      <c r="M458" s="39"/>
      <c r="N458" s="39"/>
      <c r="O458" s="39"/>
    </row>
    <row r="459" spans="4:15" ht="15" x14ac:dyDescent="0.2">
      <c r="D459" s="75"/>
      <c r="H459" s="76"/>
      <c r="I459" s="147"/>
      <c r="J459" s="148"/>
      <c r="K459" s="147"/>
      <c r="L459" s="148"/>
      <c r="M459" s="39"/>
      <c r="N459" s="39"/>
      <c r="O459" s="39"/>
    </row>
    <row r="460" spans="4:15" ht="15" x14ac:dyDescent="0.2">
      <c r="D460" s="75"/>
      <c r="H460" s="76"/>
      <c r="I460" s="147"/>
      <c r="J460" s="148"/>
      <c r="K460" s="147"/>
      <c r="L460" s="148"/>
      <c r="M460" s="39"/>
      <c r="N460" s="39"/>
      <c r="O460" s="39"/>
    </row>
    <row r="461" spans="4:15" ht="15" x14ac:dyDescent="0.2">
      <c r="D461" s="75"/>
      <c r="H461" s="76"/>
      <c r="I461" s="147"/>
      <c r="J461" s="148"/>
      <c r="K461" s="147"/>
      <c r="L461" s="148"/>
      <c r="M461" s="39"/>
      <c r="N461" s="39"/>
      <c r="O461" s="39"/>
    </row>
    <row r="462" spans="4:15" ht="15" x14ac:dyDescent="0.2">
      <c r="D462" s="75"/>
      <c r="H462" s="76"/>
      <c r="I462" s="147"/>
      <c r="J462" s="148"/>
      <c r="K462" s="147"/>
      <c r="L462" s="148"/>
      <c r="M462" s="39"/>
      <c r="N462" s="39"/>
      <c r="O462" s="39"/>
    </row>
    <row r="463" spans="4:15" ht="15" x14ac:dyDescent="0.2">
      <c r="D463" s="75"/>
      <c r="H463" s="76"/>
      <c r="I463" s="147"/>
      <c r="J463" s="148"/>
      <c r="K463" s="147"/>
      <c r="L463" s="148"/>
      <c r="M463" s="39"/>
      <c r="N463" s="39"/>
      <c r="O463" s="39"/>
    </row>
    <row r="464" spans="4:15" ht="15" x14ac:dyDescent="0.2">
      <c r="D464" s="75"/>
      <c r="H464" s="76"/>
      <c r="I464" s="147"/>
      <c r="J464" s="148"/>
      <c r="K464" s="147"/>
      <c r="L464" s="148"/>
      <c r="M464" s="39"/>
      <c r="N464" s="39"/>
      <c r="O464" s="39"/>
    </row>
    <row r="465" spans="4:15" ht="15" x14ac:dyDescent="0.2">
      <c r="D465" s="75"/>
      <c r="H465" s="76"/>
      <c r="I465" s="147"/>
      <c r="J465" s="148"/>
      <c r="K465" s="147"/>
      <c r="L465" s="148"/>
      <c r="M465" s="39"/>
      <c r="N465" s="39"/>
      <c r="O465" s="39"/>
    </row>
    <row r="466" spans="4:15" ht="15" x14ac:dyDescent="0.2">
      <c r="D466" s="75"/>
      <c r="H466" s="76"/>
      <c r="I466" s="147"/>
      <c r="J466" s="148"/>
      <c r="K466" s="147"/>
      <c r="L466" s="148"/>
      <c r="M466" s="39"/>
      <c r="N466" s="39"/>
      <c r="O466" s="39"/>
    </row>
    <row r="467" spans="4:15" ht="15" x14ac:dyDescent="0.2">
      <c r="D467" s="75"/>
      <c r="H467" s="76"/>
      <c r="I467" s="147"/>
      <c r="J467" s="148"/>
      <c r="K467" s="147"/>
      <c r="L467" s="148"/>
      <c r="M467" s="39"/>
      <c r="N467" s="39"/>
      <c r="O467" s="39"/>
    </row>
    <row r="468" spans="4:15" ht="15" x14ac:dyDescent="0.2">
      <c r="D468" s="75"/>
      <c r="H468" s="76"/>
      <c r="I468" s="147"/>
      <c r="J468" s="148"/>
      <c r="K468" s="147"/>
      <c r="L468" s="148"/>
      <c r="M468" s="39"/>
      <c r="N468" s="39"/>
      <c r="O468" s="39"/>
    </row>
    <row r="469" spans="4:15" ht="15" x14ac:dyDescent="0.2">
      <c r="D469" s="75"/>
      <c r="H469" s="76"/>
      <c r="I469" s="147"/>
      <c r="J469" s="148"/>
      <c r="K469" s="147"/>
      <c r="L469" s="148"/>
      <c r="M469" s="39"/>
      <c r="N469" s="39"/>
      <c r="O469" s="39"/>
    </row>
    <row r="470" spans="4:15" ht="15" x14ac:dyDescent="0.2">
      <c r="D470" s="75"/>
      <c r="H470" s="76"/>
      <c r="I470" s="147"/>
      <c r="J470" s="148"/>
      <c r="K470" s="147"/>
      <c r="L470" s="148"/>
      <c r="M470" s="39"/>
      <c r="N470" s="39"/>
      <c r="O470" s="39"/>
    </row>
    <row r="471" spans="4:15" ht="15" x14ac:dyDescent="0.2">
      <c r="D471" s="75"/>
      <c r="H471" s="76"/>
      <c r="I471" s="147"/>
      <c r="J471" s="148"/>
      <c r="K471" s="147"/>
      <c r="L471" s="148"/>
      <c r="M471" s="39"/>
      <c r="N471" s="39"/>
      <c r="O471" s="39"/>
    </row>
    <row r="472" spans="4:15" ht="15" x14ac:dyDescent="0.2">
      <c r="D472" s="75"/>
      <c r="H472" s="76"/>
      <c r="I472" s="147"/>
      <c r="J472" s="148"/>
      <c r="K472" s="147"/>
      <c r="L472" s="148"/>
      <c r="M472" s="39"/>
      <c r="N472" s="39"/>
      <c r="O472" s="39"/>
    </row>
    <row r="473" spans="4:15" ht="15" x14ac:dyDescent="0.2">
      <c r="D473" s="75"/>
      <c r="H473" s="76"/>
      <c r="I473" s="147"/>
      <c r="J473" s="148"/>
      <c r="K473" s="147"/>
      <c r="L473" s="148"/>
      <c r="M473" s="39"/>
      <c r="N473" s="39"/>
      <c r="O473" s="39"/>
    </row>
    <row r="474" spans="4:15" ht="15" x14ac:dyDescent="0.2">
      <c r="D474" s="75"/>
      <c r="H474" s="76"/>
      <c r="I474" s="147"/>
      <c r="J474" s="148"/>
      <c r="K474" s="147"/>
      <c r="L474" s="148"/>
      <c r="M474" s="39"/>
      <c r="N474" s="39"/>
      <c r="O474" s="39"/>
    </row>
    <row r="475" spans="4:15" ht="15" x14ac:dyDescent="0.2">
      <c r="D475" s="75"/>
      <c r="H475" s="76"/>
      <c r="I475" s="147"/>
      <c r="J475" s="148"/>
      <c r="K475" s="147"/>
      <c r="L475" s="148"/>
      <c r="M475" s="39"/>
      <c r="N475" s="39"/>
      <c r="O475" s="39"/>
    </row>
    <row r="476" spans="4:15" ht="15" x14ac:dyDescent="0.2">
      <c r="D476" s="75"/>
      <c r="H476" s="76"/>
      <c r="I476" s="147"/>
      <c r="J476" s="148"/>
      <c r="K476" s="147"/>
      <c r="L476" s="148"/>
      <c r="M476" s="39"/>
      <c r="N476" s="39"/>
      <c r="O476" s="39"/>
    </row>
    <row r="477" spans="4:15" ht="15" x14ac:dyDescent="0.2">
      <c r="D477" s="75"/>
      <c r="H477" s="76"/>
      <c r="I477" s="147"/>
      <c r="J477" s="148"/>
      <c r="K477" s="147"/>
      <c r="L477" s="148"/>
      <c r="M477" s="39"/>
      <c r="N477" s="39"/>
      <c r="O477" s="39"/>
    </row>
    <row r="478" spans="4:15" ht="15" x14ac:dyDescent="0.2">
      <c r="D478" s="75"/>
      <c r="H478" s="76"/>
      <c r="I478" s="147"/>
      <c r="J478" s="148"/>
      <c r="K478" s="147"/>
      <c r="L478" s="148"/>
      <c r="M478" s="39"/>
      <c r="N478" s="39"/>
      <c r="O478" s="39"/>
    </row>
    <row r="479" spans="4:15" ht="15" x14ac:dyDescent="0.2">
      <c r="D479" s="75"/>
      <c r="H479" s="76"/>
      <c r="I479" s="147"/>
      <c r="J479" s="148"/>
      <c r="K479" s="147"/>
      <c r="L479" s="148"/>
      <c r="M479" s="39"/>
      <c r="N479" s="39"/>
      <c r="O479" s="39"/>
    </row>
    <row r="480" spans="4:15" ht="15" x14ac:dyDescent="0.2">
      <c r="D480" s="75"/>
      <c r="H480" s="76"/>
      <c r="I480" s="147"/>
      <c r="J480" s="148"/>
      <c r="K480" s="147"/>
      <c r="L480" s="148"/>
      <c r="M480" s="39"/>
      <c r="N480" s="39"/>
      <c r="O480" s="39"/>
    </row>
    <row r="481" spans="4:15" ht="15" x14ac:dyDescent="0.2">
      <c r="D481" s="75"/>
      <c r="H481" s="76"/>
      <c r="I481" s="147"/>
      <c r="J481" s="148"/>
      <c r="K481" s="147"/>
      <c r="L481" s="148"/>
      <c r="M481" s="39"/>
      <c r="N481" s="39"/>
      <c r="O481" s="39"/>
    </row>
    <row r="482" spans="4:15" ht="15" x14ac:dyDescent="0.2">
      <c r="D482" s="75"/>
      <c r="H482" s="76"/>
      <c r="I482" s="147"/>
      <c r="J482" s="148"/>
      <c r="K482" s="147"/>
      <c r="L482" s="148"/>
      <c r="M482" s="39"/>
      <c r="N482" s="39"/>
      <c r="O482" s="39"/>
    </row>
    <row r="483" spans="4:15" ht="15" x14ac:dyDescent="0.2">
      <c r="D483" s="75"/>
      <c r="H483" s="76"/>
      <c r="I483" s="147"/>
      <c r="J483" s="148"/>
      <c r="K483" s="147"/>
      <c r="L483" s="148"/>
      <c r="M483" s="39"/>
      <c r="N483" s="39"/>
      <c r="O483" s="39"/>
    </row>
    <row r="484" spans="4:15" ht="15" x14ac:dyDescent="0.2">
      <c r="D484" s="75"/>
      <c r="H484" s="76"/>
      <c r="I484" s="147"/>
      <c r="J484" s="148"/>
      <c r="K484" s="147"/>
      <c r="L484" s="148"/>
      <c r="M484" s="39"/>
      <c r="N484" s="39"/>
      <c r="O484" s="39"/>
    </row>
    <row r="485" spans="4:15" ht="15" x14ac:dyDescent="0.2">
      <c r="D485" s="75"/>
      <c r="H485" s="76"/>
      <c r="I485" s="147"/>
      <c r="J485" s="148"/>
      <c r="K485" s="147"/>
      <c r="L485" s="148"/>
      <c r="M485" s="39"/>
      <c r="N485" s="39"/>
      <c r="O485" s="39"/>
    </row>
    <row r="486" spans="4:15" ht="15" x14ac:dyDescent="0.2">
      <c r="D486" s="75"/>
      <c r="H486" s="76"/>
      <c r="I486" s="147"/>
      <c r="J486" s="148"/>
      <c r="K486" s="147"/>
      <c r="L486" s="148"/>
      <c r="M486" s="39"/>
      <c r="N486" s="39"/>
      <c r="O486" s="39"/>
    </row>
    <row r="487" spans="4:15" ht="15" x14ac:dyDescent="0.2">
      <c r="D487" s="75"/>
      <c r="H487" s="76"/>
      <c r="I487" s="147"/>
      <c r="J487" s="148"/>
      <c r="K487" s="147"/>
      <c r="L487" s="148"/>
      <c r="M487" s="39"/>
      <c r="N487" s="39"/>
      <c r="O487" s="39"/>
    </row>
    <row r="488" spans="4:15" ht="15" x14ac:dyDescent="0.2">
      <c r="D488" s="75"/>
      <c r="H488" s="76"/>
      <c r="I488" s="147"/>
      <c r="J488" s="148"/>
      <c r="K488" s="147"/>
      <c r="L488" s="148"/>
      <c r="M488" s="39"/>
      <c r="N488" s="39"/>
      <c r="O488" s="39"/>
    </row>
    <row r="489" spans="4:15" ht="15" x14ac:dyDescent="0.2">
      <c r="D489" s="75"/>
      <c r="H489" s="76"/>
      <c r="I489" s="147"/>
      <c r="J489" s="148"/>
      <c r="K489" s="147"/>
      <c r="L489" s="148"/>
      <c r="M489" s="39"/>
      <c r="N489" s="39"/>
      <c r="O489" s="39"/>
    </row>
    <row r="490" spans="4:15" ht="15" x14ac:dyDescent="0.2">
      <c r="D490" s="75"/>
      <c r="H490" s="76"/>
      <c r="I490" s="147"/>
      <c r="J490" s="148"/>
      <c r="K490" s="147"/>
      <c r="L490" s="148"/>
      <c r="M490" s="39"/>
      <c r="N490" s="39"/>
      <c r="O490" s="39"/>
    </row>
    <row r="491" spans="4:15" ht="15" x14ac:dyDescent="0.2">
      <c r="D491" s="75"/>
      <c r="H491" s="76"/>
      <c r="I491" s="147"/>
      <c r="J491" s="148"/>
      <c r="K491" s="147"/>
      <c r="L491" s="148"/>
      <c r="M491" s="39"/>
      <c r="N491" s="39"/>
      <c r="O491" s="39"/>
    </row>
    <row r="492" spans="4:15" ht="15" x14ac:dyDescent="0.2">
      <c r="D492" s="75"/>
      <c r="H492" s="76"/>
      <c r="I492" s="147"/>
      <c r="J492" s="148"/>
      <c r="K492" s="147"/>
      <c r="L492" s="148"/>
      <c r="M492" s="39"/>
      <c r="N492" s="39"/>
      <c r="O492" s="39"/>
    </row>
    <row r="493" spans="4:15" ht="15" x14ac:dyDescent="0.2">
      <c r="D493" s="75"/>
      <c r="H493" s="76"/>
      <c r="I493" s="147"/>
      <c r="J493" s="148"/>
      <c r="K493" s="147"/>
      <c r="L493" s="148"/>
      <c r="M493" s="39"/>
      <c r="N493" s="39"/>
      <c r="O493" s="39"/>
    </row>
    <row r="494" spans="4:15" ht="15" x14ac:dyDescent="0.2">
      <c r="D494" s="75"/>
      <c r="H494" s="76"/>
      <c r="I494" s="147"/>
      <c r="J494" s="148"/>
      <c r="K494" s="147"/>
      <c r="L494" s="148"/>
      <c r="M494" s="39"/>
      <c r="N494" s="39"/>
      <c r="O494" s="39"/>
    </row>
    <row r="495" spans="4:15" ht="15" x14ac:dyDescent="0.2">
      <c r="D495" s="75"/>
      <c r="H495" s="76"/>
      <c r="I495" s="147"/>
      <c r="J495" s="148"/>
      <c r="K495" s="147"/>
      <c r="L495" s="148"/>
      <c r="M495" s="39"/>
      <c r="N495" s="39"/>
      <c r="O495" s="39"/>
    </row>
    <row r="496" spans="4:15" ht="15" x14ac:dyDescent="0.2">
      <c r="D496" s="75"/>
      <c r="H496" s="76"/>
      <c r="I496" s="147"/>
      <c r="J496" s="148"/>
      <c r="K496" s="147"/>
      <c r="L496" s="148"/>
      <c r="M496" s="39"/>
      <c r="N496" s="39"/>
      <c r="O496" s="39"/>
    </row>
    <row r="497" spans="4:15" ht="15" x14ac:dyDescent="0.2">
      <c r="D497" s="75"/>
      <c r="H497" s="76"/>
      <c r="I497" s="147"/>
      <c r="J497" s="148"/>
      <c r="K497" s="147"/>
      <c r="L497" s="148"/>
      <c r="M497" s="39"/>
      <c r="N497" s="39"/>
      <c r="O497" s="39"/>
    </row>
    <row r="498" spans="4:15" ht="15" x14ac:dyDescent="0.2">
      <c r="D498" s="75"/>
      <c r="H498" s="76"/>
      <c r="I498" s="147"/>
      <c r="J498" s="148"/>
      <c r="K498" s="147"/>
      <c r="L498" s="148"/>
      <c r="M498" s="39"/>
      <c r="N498" s="39"/>
      <c r="O498" s="39"/>
    </row>
    <row r="499" spans="4:15" ht="15" x14ac:dyDescent="0.2">
      <c r="D499" s="75"/>
      <c r="H499" s="76"/>
      <c r="I499" s="147"/>
      <c r="J499" s="148"/>
      <c r="K499" s="147"/>
      <c r="L499" s="148"/>
      <c r="M499" s="39"/>
      <c r="N499" s="39"/>
      <c r="O499" s="39"/>
    </row>
    <row r="500" spans="4:15" ht="15" x14ac:dyDescent="0.2">
      <c r="D500" s="75"/>
      <c r="H500" s="76"/>
      <c r="I500" s="147"/>
      <c r="J500" s="148"/>
      <c r="K500" s="147"/>
      <c r="L500" s="148"/>
      <c r="M500" s="39"/>
      <c r="N500" s="39"/>
      <c r="O500" s="39"/>
    </row>
    <row r="501" spans="4:15" ht="15" x14ac:dyDescent="0.2">
      <c r="D501" s="75"/>
      <c r="H501" s="76"/>
      <c r="I501" s="147"/>
      <c r="J501" s="148"/>
      <c r="K501" s="147"/>
      <c r="L501" s="148"/>
      <c r="M501" s="39"/>
      <c r="N501" s="39"/>
      <c r="O501" s="39"/>
    </row>
    <row r="502" spans="4:15" ht="15" x14ac:dyDescent="0.2">
      <c r="D502" s="75"/>
      <c r="H502" s="76"/>
      <c r="I502" s="147"/>
      <c r="J502" s="148"/>
      <c r="K502" s="147"/>
      <c r="L502" s="148"/>
      <c r="M502" s="39"/>
      <c r="N502" s="39"/>
      <c r="O502" s="39"/>
    </row>
    <row r="503" spans="4:15" ht="15" x14ac:dyDescent="0.2">
      <c r="D503" s="75"/>
      <c r="H503" s="76"/>
      <c r="I503" s="147"/>
      <c r="J503" s="148"/>
      <c r="K503" s="147"/>
      <c r="L503" s="148"/>
      <c r="M503" s="39"/>
      <c r="N503" s="39"/>
      <c r="O503" s="39"/>
    </row>
    <row r="504" spans="4:15" ht="15" x14ac:dyDescent="0.2">
      <c r="D504" s="75"/>
      <c r="H504" s="76"/>
      <c r="I504" s="147"/>
      <c r="J504" s="148"/>
      <c r="K504" s="147"/>
      <c r="L504" s="148"/>
      <c r="M504" s="39"/>
      <c r="N504" s="39"/>
      <c r="O504" s="39"/>
    </row>
    <row r="505" spans="4:15" ht="15" x14ac:dyDescent="0.2">
      <c r="D505" s="75"/>
      <c r="H505" s="76"/>
      <c r="I505" s="147"/>
      <c r="J505" s="148"/>
      <c r="K505" s="147"/>
      <c r="L505" s="148"/>
      <c r="M505" s="39"/>
      <c r="N505" s="39"/>
      <c r="O505" s="39"/>
    </row>
    <row r="506" spans="4:15" ht="15" x14ac:dyDescent="0.2">
      <c r="D506" s="75"/>
      <c r="H506" s="76"/>
      <c r="I506" s="147"/>
      <c r="J506" s="148"/>
      <c r="K506" s="147"/>
      <c r="L506" s="148"/>
      <c r="M506" s="39"/>
      <c r="N506" s="39"/>
      <c r="O506" s="39"/>
    </row>
    <row r="507" spans="4:15" ht="15" x14ac:dyDescent="0.2">
      <c r="D507" s="75"/>
      <c r="H507" s="76"/>
      <c r="I507" s="147"/>
      <c r="J507" s="148"/>
      <c r="K507" s="147"/>
      <c r="L507" s="148"/>
      <c r="M507" s="39"/>
      <c r="N507" s="39"/>
      <c r="O507" s="39"/>
    </row>
    <row r="508" spans="4:15" ht="15" x14ac:dyDescent="0.2">
      <c r="D508" s="75"/>
      <c r="H508" s="76"/>
      <c r="I508" s="147"/>
      <c r="J508" s="148"/>
      <c r="K508" s="147"/>
      <c r="L508" s="148"/>
      <c r="M508" s="39"/>
      <c r="N508" s="39"/>
      <c r="O508" s="39"/>
    </row>
    <row r="509" spans="4:15" ht="15" x14ac:dyDescent="0.2">
      <c r="D509" s="75"/>
      <c r="H509" s="76"/>
      <c r="I509" s="147"/>
      <c r="J509" s="148"/>
      <c r="K509" s="147"/>
      <c r="L509" s="148"/>
      <c r="M509" s="39"/>
      <c r="N509" s="39"/>
      <c r="O509" s="39"/>
    </row>
    <row r="510" spans="4:15" ht="15" x14ac:dyDescent="0.2">
      <c r="D510" s="75"/>
      <c r="H510" s="76"/>
      <c r="I510" s="147"/>
      <c r="J510" s="148"/>
      <c r="K510" s="147"/>
      <c r="L510" s="148"/>
      <c r="M510" s="39"/>
      <c r="N510" s="39"/>
      <c r="O510" s="39"/>
    </row>
    <row r="511" spans="4:15" ht="15" x14ac:dyDescent="0.2">
      <c r="D511" s="75"/>
      <c r="H511" s="76"/>
      <c r="I511" s="147"/>
      <c r="J511" s="148"/>
      <c r="K511" s="147"/>
      <c r="L511" s="148"/>
      <c r="M511" s="39"/>
      <c r="N511" s="39"/>
      <c r="O511" s="39"/>
    </row>
    <row r="512" spans="4:15" ht="15" x14ac:dyDescent="0.2">
      <c r="D512" s="75"/>
      <c r="H512" s="76"/>
      <c r="I512" s="147"/>
      <c r="J512" s="148"/>
      <c r="K512" s="147"/>
      <c r="L512" s="148"/>
      <c r="M512" s="39"/>
      <c r="N512" s="39"/>
      <c r="O512" s="39"/>
    </row>
    <row r="513" spans="4:15" ht="15" x14ac:dyDescent="0.2">
      <c r="D513" s="75"/>
      <c r="H513" s="76"/>
      <c r="I513" s="147"/>
      <c r="J513" s="148"/>
      <c r="K513" s="147"/>
      <c r="L513" s="148"/>
      <c r="M513" s="39"/>
      <c r="N513" s="39"/>
      <c r="O513" s="39"/>
    </row>
    <row r="514" spans="4:15" ht="15" x14ac:dyDescent="0.2">
      <c r="D514" s="75"/>
      <c r="H514" s="76"/>
      <c r="I514" s="147"/>
      <c r="J514" s="148"/>
      <c r="K514" s="147"/>
      <c r="L514" s="148"/>
      <c r="M514" s="39"/>
      <c r="N514" s="39"/>
      <c r="O514" s="39"/>
    </row>
    <row r="515" spans="4:15" ht="15" x14ac:dyDescent="0.2">
      <c r="D515" s="75"/>
      <c r="H515" s="76"/>
      <c r="I515" s="147"/>
      <c r="J515" s="148"/>
      <c r="K515" s="147"/>
      <c r="L515" s="148"/>
      <c r="M515" s="39"/>
      <c r="N515" s="39"/>
      <c r="O515" s="39"/>
    </row>
    <row r="516" spans="4:15" ht="15" x14ac:dyDescent="0.2">
      <c r="D516" s="75"/>
      <c r="H516" s="76"/>
      <c r="I516" s="147"/>
      <c r="J516" s="148"/>
      <c r="K516" s="147"/>
      <c r="L516" s="148"/>
      <c r="M516" s="39"/>
      <c r="N516" s="39"/>
      <c r="O516" s="39"/>
    </row>
    <row r="517" spans="4:15" ht="15" x14ac:dyDescent="0.2">
      <c r="D517" s="75"/>
      <c r="H517" s="76"/>
      <c r="I517" s="147"/>
      <c r="J517" s="148"/>
      <c r="K517" s="147"/>
      <c r="L517" s="148"/>
      <c r="M517" s="39"/>
      <c r="N517" s="39"/>
      <c r="O517" s="39"/>
    </row>
    <row r="518" spans="4:15" ht="15" x14ac:dyDescent="0.2">
      <c r="D518" s="75"/>
      <c r="H518" s="76"/>
      <c r="I518" s="147"/>
      <c r="J518" s="148"/>
      <c r="K518" s="147"/>
      <c r="L518" s="148"/>
      <c r="M518" s="39"/>
      <c r="N518" s="39"/>
      <c r="O518" s="39"/>
    </row>
    <row r="519" spans="4:15" ht="15" x14ac:dyDescent="0.2">
      <c r="D519" s="75"/>
      <c r="H519" s="76"/>
      <c r="I519" s="147"/>
      <c r="J519" s="148"/>
      <c r="K519" s="147"/>
      <c r="L519" s="148"/>
      <c r="M519" s="39"/>
      <c r="N519" s="39"/>
      <c r="O519" s="39"/>
    </row>
    <row r="520" spans="4:15" ht="15" x14ac:dyDescent="0.2">
      <c r="D520" s="75"/>
      <c r="H520" s="76"/>
      <c r="I520" s="147"/>
      <c r="J520" s="148"/>
      <c r="K520" s="147"/>
      <c r="L520" s="148"/>
      <c r="M520" s="39"/>
      <c r="N520" s="39"/>
      <c r="O520" s="39"/>
    </row>
    <row r="521" spans="4:15" ht="15" x14ac:dyDescent="0.2">
      <c r="D521" s="75"/>
      <c r="H521" s="76"/>
      <c r="I521" s="147"/>
      <c r="J521" s="148"/>
      <c r="K521" s="147"/>
      <c r="L521" s="148"/>
      <c r="M521" s="39"/>
      <c r="N521" s="39"/>
      <c r="O521" s="39"/>
    </row>
    <row r="522" spans="4:15" ht="15" x14ac:dyDescent="0.2">
      <c r="D522" s="75"/>
      <c r="H522" s="76"/>
      <c r="I522" s="147"/>
      <c r="J522" s="148"/>
      <c r="K522" s="147"/>
      <c r="L522" s="148"/>
      <c r="M522" s="39"/>
      <c r="N522" s="39"/>
      <c r="O522" s="39"/>
    </row>
    <row r="523" spans="4:15" ht="15" x14ac:dyDescent="0.2">
      <c r="D523" s="75"/>
      <c r="H523" s="76"/>
      <c r="I523" s="147"/>
      <c r="J523" s="148"/>
      <c r="K523" s="147"/>
      <c r="L523" s="148"/>
      <c r="M523" s="39"/>
      <c r="N523" s="39"/>
      <c r="O523" s="39"/>
    </row>
    <row r="524" spans="4:15" ht="15" x14ac:dyDescent="0.2">
      <c r="D524" s="75"/>
      <c r="H524" s="76"/>
      <c r="I524" s="147"/>
      <c r="J524" s="148"/>
      <c r="K524" s="147"/>
      <c r="L524" s="148"/>
      <c r="M524" s="39"/>
      <c r="N524" s="39"/>
      <c r="O524" s="39"/>
    </row>
    <row r="525" spans="4:15" ht="15" x14ac:dyDescent="0.2">
      <c r="D525" s="75"/>
      <c r="H525" s="76"/>
      <c r="I525" s="147"/>
      <c r="J525" s="148"/>
      <c r="K525" s="147"/>
      <c r="L525" s="148"/>
      <c r="M525" s="39"/>
      <c r="N525" s="39"/>
      <c r="O525" s="39"/>
    </row>
    <row r="526" spans="4:15" ht="15" x14ac:dyDescent="0.2">
      <c r="D526" s="75"/>
      <c r="H526" s="76"/>
      <c r="I526" s="147"/>
      <c r="J526" s="148"/>
      <c r="K526" s="147"/>
      <c r="L526" s="148"/>
      <c r="M526" s="39"/>
      <c r="N526" s="39"/>
      <c r="O526" s="39"/>
    </row>
    <row r="527" spans="4:15" ht="15" x14ac:dyDescent="0.2">
      <c r="D527" s="75"/>
      <c r="H527" s="76"/>
      <c r="I527" s="147"/>
      <c r="J527" s="148"/>
      <c r="K527" s="147"/>
      <c r="L527" s="148"/>
      <c r="M527" s="39"/>
      <c r="N527" s="39"/>
      <c r="O527" s="39"/>
    </row>
    <row r="528" spans="4:15" ht="15" x14ac:dyDescent="0.2">
      <c r="D528" s="75"/>
      <c r="H528" s="76"/>
      <c r="I528" s="147"/>
      <c r="J528" s="148"/>
      <c r="K528" s="147"/>
      <c r="L528" s="148"/>
      <c r="M528" s="39"/>
      <c r="N528" s="39"/>
      <c r="O528" s="39"/>
    </row>
    <row r="529" spans="4:15" ht="15" x14ac:dyDescent="0.2">
      <c r="D529" s="75"/>
      <c r="H529" s="76"/>
      <c r="I529" s="147"/>
      <c r="J529" s="148"/>
      <c r="K529" s="147"/>
      <c r="L529" s="148"/>
      <c r="M529" s="39"/>
      <c r="N529" s="39"/>
      <c r="O529" s="39"/>
    </row>
    <row r="530" spans="4:15" ht="15" x14ac:dyDescent="0.2">
      <c r="D530" s="75"/>
      <c r="H530" s="76"/>
      <c r="I530" s="147"/>
      <c r="J530" s="148"/>
      <c r="K530" s="147"/>
      <c r="L530" s="148"/>
      <c r="M530" s="39"/>
      <c r="N530" s="39"/>
      <c r="O530" s="39"/>
    </row>
    <row r="531" spans="4:15" ht="15" x14ac:dyDescent="0.2">
      <c r="D531" s="75"/>
      <c r="H531" s="76"/>
      <c r="I531" s="147"/>
      <c r="J531" s="148"/>
      <c r="K531" s="147"/>
      <c r="L531" s="148"/>
      <c r="M531" s="39"/>
      <c r="N531" s="39"/>
      <c r="O531" s="39"/>
    </row>
    <row r="532" spans="4:15" ht="15" x14ac:dyDescent="0.2">
      <c r="D532" s="75"/>
      <c r="H532" s="76"/>
      <c r="I532" s="147"/>
      <c r="J532" s="148"/>
      <c r="K532" s="147"/>
      <c r="L532" s="148"/>
      <c r="M532" s="39"/>
      <c r="N532" s="39"/>
      <c r="O532" s="39"/>
    </row>
    <row r="533" spans="4:15" ht="15" x14ac:dyDescent="0.2">
      <c r="D533" s="75"/>
      <c r="H533" s="76"/>
      <c r="I533" s="147"/>
      <c r="J533" s="148"/>
      <c r="K533" s="147"/>
      <c r="L533" s="148"/>
      <c r="M533" s="39"/>
      <c r="N533" s="39"/>
      <c r="O533" s="39"/>
    </row>
    <row r="534" spans="4:15" ht="15" x14ac:dyDescent="0.2">
      <c r="D534" s="75"/>
      <c r="H534" s="76"/>
      <c r="I534" s="147"/>
      <c r="J534" s="148"/>
      <c r="K534" s="147"/>
      <c r="L534" s="148"/>
      <c r="M534" s="39"/>
      <c r="N534" s="39"/>
      <c r="O534" s="39"/>
    </row>
    <row r="535" spans="4:15" ht="15" x14ac:dyDescent="0.2">
      <c r="D535" s="75"/>
      <c r="H535" s="76"/>
      <c r="I535" s="147"/>
      <c r="J535" s="148"/>
      <c r="K535" s="147"/>
      <c r="L535" s="148"/>
      <c r="M535" s="39"/>
      <c r="N535" s="39"/>
      <c r="O535" s="39"/>
    </row>
    <row r="536" spans="4:15" ht="15" x14ac:dyDescent="0.2">
      <c r="D536" s="75"/>
      <c r="H536" s="76"/>
      <c r="I536" s="147"/>
      <c r="J536" s="148"/>
      <c r="K536" s="147"/>
      <c r="L536" s="148"/>
      <c r="M536" s="39"/>
      <c r="N536" s="39"/>
      <c r="O536" s="39"/>
    </row>
    <row r="537" spans="4:15" ht="15" x14ac:dyDescent="0.2">
      <c r="D537" s="75"/>
      <c r="H537" s="76"/>
      <c r="I537" s="147"/>
      <c r="J537" s="148"/>
      <c r="K537" s="147"/>
      <c r="L537" s="148"/>
      <c r="M537" s="39"/>
      <c r="N537" s="39"/>
      <c r="O537" s="39"/>
    </row>
    <row r="538" spans="4:15" ht="15" x14ac:dyDescent="0.2">
      <c r="D538" s="75"/>
      <c r="H538" s="76"/>
      <c r="I538" s="147"/>
      <c r="J538" s="148"/>
      <c r="K538" s="147"/>
      <c r="L538" s="148"/>
      <c r="M538" s="39"/>
      <c r="N538" s="39"/>
      <c r="O538" s="39"/>
    </row>
    <row r="539" spans="4:15" ht="15" x14ac:dyDescent="0.2">
      <c r="D539" s="75"/>
      <c r="H539" s="76"/>
      <c r="I539" s="147"/>
      <c r="J539" s="148"/>
      <c r="K539" s="147"/>
      <c r="L539" s="148"/>
      <c r="M539" s="39"/>
      <c r="N539" s="39"/>
      <c r="O539" s="39"/>
    </row>
    <row r="540" spans="4:15" ht="15" x14ac:dyDescent="0.2">
      <c r="D540" s="75"/>
      <c r="H540" s="76"/>
      <c r="I540" s="147"/>
      <c r="J540" s="148"/>
      <c r="K540" s="147"/>
      <c r="L540" s="148"/>
      <c r="M540" s="39"/>
      <c r="N540" s="39"/>
      <c r="O540" s="39"/>
    </row>
    <row r="541" spans="4:15" ht="15" x14ac:dyDescent="0.2">
      <c r="D541" s="75"/>
      <c r="H541" s="76"/>
      <c r="I541" s="147"/>
      <c r="J541" s="148"/>
      <c r="K541" s="147"/>
      <c r="L541" s="148"/>
      <c r="M541" s="39"/>
      <c r="N541" s="39"/>
      <c r="O541" s="39"/>
    </row>
    <row r="542" spans="4:15" ht="15" x14ac:dyDescent="0.2">
      <c r="D542" s="75"/>
      <c r="H542" s="76"/>
      <c r="I542" s="147"/>
      <c r="J542" s="148"/>
      <c r="K542" s="147"/>
      <c r="L542" s="148"/>
      <c r="M542" s="39"/>
      <c r="N542" s="39"/>
      <c r="O542" s="39"/>
    </row>
    <row r="543" spans="4:15" ht="15" x14ac:dyDescent="0.2">
      <c r="D543" s="75"/>
      <c r="H543" s="76"/>
      <c r="I543" s="147"/>
      <c r="J543" s="148"/>
      <c r="K543" s="147"/>
      <c r="L543" s="148"/>
      <c r="M543" s="39"/>
      <c r="N543" s="39"/>
      <c r="O543" s="39"/>
    </row>
    <row r="544" spans="4:15" ht="15" x14ac:dyDescent="0.2">
      <c r="D544" s="75"/>
      <c r="H544" s="76"/>
      <c r="I544" s="147"/>
      <c r="J544" s="148"/>
      <c r="K544" s="147"/>
      <c r="L544" s="148"/>
      <c r="M544" s="39"/>
      <c r="N544" s="39"/>
      <c r="O544" s="39"/>
    </row>
    <row r="545" spans="4:15" ht="15" x14ac:dyDescent="0.2">
      <c r="D545" s="75"/>
      <c r="H545" s="76"/>
      <c r="I545" s="147"/>
      <c r="J545" s="148"/>
      <c r="K545" s="147"/>
      <c r="L545" s="148"/>
      <c r="M545" s="39"/>
      <c r="N545" s="39"/>
      <c r="O545" s="39"/>
    </row>
    <row r="546" spans="4:15" ht="15" x14ac:dyDescent="0.2">
      <c r="D546" s="75"/>
      <c r="H546" s="76"/>
      <c r="I546" s="147"/>
      <c r="J546" s="148"/>
      <c r="K546" s="147"/>
      <c r="L546" s="148"/>
      <c r="M546" s="39"/>
      <c r="N546" s="39"/>
      <c r="O546" s="39"/>
    </row>
    <row r="547" spans="4:15" ht="15" x14ac:dyDescent="0.2">
      <c r="D547" s="75"/>
      <c r="H547" s="76"/>
      <c r="I547" s="147"/>
      <c r="J547" s="148"/>
      <c r="K547" s="147"/>
      <c r="L547" s="148"/>
      <c r="M547" s="39"/>
      <c r="N547" s="39"/>
      <c r="O547" s="39"/>
    </row>
    <row r="548" spans="4:15" ht="15" x14ac:dyDescent="0.2">
      <c r="D548" s="75"/>
      <c r="H548" s="76"/>
      <c r="I548" s="147"/>
      <c r="J548" s="148"/>
      <c r="K548" s="147"/>
      <c r="L548" s="148"/>
      <c r="M548" s="39"/>
      <c r="N548" s="39"/>
      <c r="O548" s="39"/>
    </row>
    <row r="549" spans="4:15" ht="15" x14ac:dyDescent="0.2">
      <c r="D549" s="75"/>
      <c r="H549" s="76"/>
      <c r="I549" s="147"/>
      <c r="J549" s="148"/>
      <c r="K549" s="147"/>
      <c r="L549" s="148"/>
      <c r="M549" s="39"/>
      <c r="N549" s="39"/>
      <c r="O549" s="39"/>
    </row>
    <row r="550" spans="4:15" ht="15" x14ac:dyDescent="0.2">
      <c r="D550" s="75"/>
      <c r="H550" s="76"/>
      <c r="I550" s="147"/>
      <c r="J550" s="148"/>
      <c r="K550" s="147"/>
      <c r="L550" s="148"/>
      <c r="M550" s="39"/>
      <c r="N550" s="39"/>
      <c r="O550" s="39"/>
    </row>
    <row r="551" spans="4:15" ht="15" x14ac:dyDescent="0.2">
      <c r="D551" s="75"/>
      <c r="H551" s="76"/>
      <c r="I551" s="147"/>
      <c r="J551" s="148"/>
      <c r="K551" s="147"/>
      <c r="L551" s="148"/>
      <c r="M551" s="39"/>
      <c r="N551" s="39"/>
      <c r="O551" s="39"/>
    </row>
    <row r="552" spans="4:15" ht="15" x14ac:dyDescent="0.2">
      <c r="D552" s="75"/>
      <c r="H552" s="76"/>
      <c r="I552" s="147"/>
      <c r="J552" s="148"/>
      <c r="K552" s="147"/>
      <c r="L552" s="148"/>
      <c r="M552" s="39"/>
      <c r="N552" s="39"/>
      <c r="O552" s="39"/>
    </row>
    <row r="553" spans="4:15" ht="15" x14ac:dyDescent="0.2">
      <c r="D553" s="75"/>
      <c r="H553" s="76"/>
      <c r="I553" s="147"/>
      <c r="J553" s="148"/>
      <c r="K553" s="147"/>
      <c r="L553" s="148"/>
      <c r="M553" s="39"/>
      <c r="N553" s="39"/>
      <c r="O553" s="39"/>
    </row>
    <row r="554" spans="4:15" ht="15" x14ac:dyDescent="0.2">
      <c r="D554" s="75"/>
      <c r="H554" s="76"/>
      <c r="I554" s="147"/>
      <c r="J554" s="148"/>
      <c r="K554" s="147"/>
      <c r="L554" s="148"/>
      <c r="M554" s="39"/>
      <c r="N554" s="39"/>
      <c r="O554" s="39"/>
    </row>
    <row r="555" spans="4:15" ht="15" x14ac:dyDescent="0.2">
      <c r="D555" s="75"/>
      <c r="H555" s="76"/>
      <c r="I555" s="147"/>
      <c r="J555" s="148"/>
      <c r="K555" s="147"/>
      <c r="L555" s="148"/>
      <c r="M555" s="39"/>
      <c r="N555" s="39"/>
      <c r="O555" s="39"/>
    </row>
    <row r="556" spans="4:15" ht="15" x14ac:dyDescent="0.2">
      <c r="D556" s="75"/>
      <c r="H556" s="76"/>
      <c r="I556" s="147"/>
      <c r="J556" s="148"/>
      <c r="K556" s="147"/>
      <c r="L556" s="148"/>
      <c r="M556" s="39"/>
      <c r="N556" s="39"/>
      <c r="O556" s="39"/>
    </row>
    <row r="557" spans="4:15" ht="15" x14ac:dyDescent="0.2">
      <c r="D557" s="75"/>
      <c r="H557" s="76"/>
      <c r="I557" s="147"/>
      <c r="J557" s="148"/>
      <c r="K557" s="147"/>
      <c r="L557" s="148"/>
      <c r="M557" s="39"/>
      <c r="N557" s="39"/>
      <c r="O557" s="39"/>
    </row>
    <row r="558" spans="4:15" ht="15" x14ac:dyDescent="0.2">
      <c r="D558" s="75"/>
      <c r="H558" s="76"/>
      <c r="I558" s="147"/>
      <c r="J558" s="148"/>
      <c r="K558" s="147"/>
      <c r="L558" s="148"/>
      <c r="M558" s="39"/>
      <c r="N558" s="39"/>
      <c r="O558" s="39"/>
    </row>
    <row r="559" spans="4:15" ht="15" x14ac:dyDescent="0.2">
      <c r="D559" s="75"/>
      <c r="H559" s="76"/>
      <c r="I559" s="147"/>
      <c r="J559" s="148"/>
      <c r="K559" s="147"/>
      <c r="L559" s="148"/>
      <c r="M559" s="39"/>
      <c r="N559" s="39"/>
      <c r="O559" s="39"/>
    </row>
    <row r="560" spans="4:15" ht="15" x14ac:dyDescent="0.2">
      <c r="D560" s="75"/>
      <c r="H560" s="76"/>
      <c r="I560" s="147"/>
      <c r="J560" s="148"/>
      <c r="K560" s="147"/>
      <c r="L560" s="148"/>
      <c r="M560" s="39"/>
      <c r="N560" s="39"/>
      <c r="O560" s="39"/>
    </row>
    <row r="561" spans="4:15" ht="15" x14ac:dyDescent="0.2">
      <c r="D561" s="75"/>
      <c r="H561" s="76"/>
      <c r="I561" s="147"/>
      <c r="J561" s="148"/>
      <c r="K561" s="147"/>
      <c r="L561" s="148"/>
      <c r="M561" s="39"/>
      <c r="N561" s="39"/>
      <c r="O561" s="39"/>
    </row>
    <row r="562" spans="4:15" ht="15" x14ac:dyDescent="0.2">
      <c r="D562" s="75"/>
      <c r="H562" s="76"/>
      <c r="I562" s="147"/>
      <c r="J562" s="148"/>
      <c r="K562" s="147"/>
      <c r="L562" s="148"/>
      <c r="M562" s="39"/>
      <c r="N562" s="39"/>
      <c r="O562" s="39"/>
    </row>
    <row r="563" spans="4:15" ht="15" x14ac:dyDescent="0.2">
      <c r="D563" s="75"/>
      <c r="H563" s="76"/>
      <c r="I563" s="147"/>
      <c r="J563" s="148"/>
      <c r="K563" s="147"/>
      <c r="L563" s="148"/>
      <c r="M563" s="39"/>
      <c r="N563" s="39"/>
      <c r="O563" s="39"/>
    </row>
    <row r="564" spans="4:15" ht="15" x14ac:dyDescent="0.2">
      <c r="D564" s="75"/>
      <c r="H564" s="76"/>
      <c r="I564" s="147"/>
      <c r="J564" s="148"/>
      <c r="K564" s="147"/>
      <c r="L564" s="148"/>
      <c r="M564" s="39"/>
      <c r="N564" s="39"/>
      <c r="O564" s="39"/>
    </row>
    <row r="565" spans="4:15" ht="15" x14ac:dyDescent="0.2">
      <c r="D565" s="75"/>
      <c r="H565" s="76"/>
      <c r="I565" s="147"/>
      <c r="J565" s="148"/>
      <c r="K565" s="147"/>
      <c r="L565" s="148"/>
      <c r="M565" s="39"/>
      <c r="N565" s="39"/>
      <c r="O565" s="39"/>
    </row>
    <row r="566" spans="4:15" ht="15" x14ac:dyDescent="0.2">
      <c r="D566" s="75"/>
      <c r="H566" s="76"/>
      <c r="I566" s="147"/>
      <c r="J566" s="148"/>
      <c r="K566" s="147"/>
      <c r="L566" s="148"/>
      <c r="M566" s="39"/>
      <c r="N566" s="39"/>
      <c r="O566" s="39"/>
    </row>
    <row r="567" spans="4:15" ht="15" x14ac:dyDescent="0.2">
      <c r="D567" s="75"/>
      <c r="H567" s="76"/>
      <c r="I567" s="147"/>
      <c r="J567" s="148"/>
      <c r="K567" s="147"/>
      <c r="L567" s="148"/>
      <c r="M567" s="39"/>
      <c r="N567" s="39"/>
      <c r="O567" s="39"/>
    </row>
    <row r="568" spans="4:15" ht="15" x14ac:dyDescent="0.2">
      <c r="D568" s="75"/>
      <c r="H568" s="76"/>
      <c r="I568" s="147"/>
      <c r="J568" s="148"/>
      <c r="K568" s="147"/>
      <c r="L568" s="148"/>
      <c r="M568" s="39"/>
      <c r="N568" s="39"/>
      <c r="O568" s="39"/>
    </row>
    <row r="569" spans="4:15" ht="15" x14ac:dyDescent="0.2">
      <c r="D569" s="75"/>
      <c r="H569" s="76"/>
      <c r="I569" s="147"/>
      <c r="J569" s="148"/>
      <c r="K569" s="147"/>
      <c r="L569" s="148"/>
      <c r="M569" s="39"/>
      <c r="N569" s="39"/>
      <c r="O569" s="39"/>
    </row>
    <row r="570" spans="4:15" ht="15" x14ac:dyDescent="0.2">
      <c r="D570" s="75"/>
      <c r="H570" s="76"/>
      <c r="I570" s="147"/>
      <c r="J570" s="148"/>
      <c r="K570" s="147"/>
      <c r="L570" s="148"/>
      <c r="M570" s="39"/>
      <c r="N570" s="39"/>
      <c r="O570" s="39"/>
    </row>
    <row r="571" spans="4:15" ht="15" x14ac:dyDescent="0.2">
      <c r="D571" s="75"/>
      <c r="H571" s="76"/>
      <c r="I571" s="147"/>
      <c r="J571" s="148"/>
      <c r="K571" s="147"/>
      <c r="L571" s="148"/>
      <c r="M571" s="39"/>
      <c r="N571" s="39"/>
      <c r="O571" s="39"/>
    </row>
    <row r="572" spans="4:15" ht="15" x14ac:dyDescent="0.2">
      <c r="D572" s="75"/>
      <c r="H572" s="76"/>
      <c r="I572" s="147"/>
      <c r="J572" s="148"/>
      <c r="K572" s="147"/>
      <c r="L572" s="148"/>
      <c r="M572" s="39"/>
      <c r="N572" s="39"/>
      <c r="O572" s="39"/>
    </row>
    <row r="573" spans="4:15" ht="15" x14ac:dyDescent="0.2">
      <c r="D573" s="75"/>
      <c r="H573" s="76"/>
      <c r="I573" s="147"/>
      <c r="J573" s="148"/>
      <c r="K573" s="147"/>
      <c r="L573" s="148"/>
      <c r="M573" s="39"/>
      <c r="N573" s="39"/>
      <c r="O573" s="39"/>
    </row>
    <row r="574" spans="4:15" ht="15" x14ac:dyDescent="0.2">
      <c r="D574" s="75"/>
      <c r="H574" s="76"/>
      <c r="I574" s="147"/>
      <c r="J574" s="148"/>
      <c r="K574" s="147"/>
      <c r="L574" s="148"/>
      <c r="M574" s="39"/>
      <c r="N574" s="39"/>
      <c r="O574" s="39"/>
    </row>
    <row r="575" spans="4:15" ht="15" x14ac:dyDescent="0.2">
      <c r="D575" s="75"/>
      <c r="H575" s="76"/>
      <c r="I575" s="147"/>
      <c r="J575" s="148"/>
      <c r="K575" s="147"/>
      <c r="L575" s="148"/>
      <c r="M575" s="39"/>
      <c r="N575" s="39"/>
      <c r="O575" s="39"/>
    </row>
    <row r="576" spans="4:15" ht="15" x14ac:dyDescent="0.2">
      <c r="D576" s="75"/>
      <c r="H576" s="76"/>
      <c r="I576" s="147"/>
      <c r="J576" s="148"/>
      <c r="K576" s="147"/>
      <c r="L576" s="148"/>
      <c r="M576" s="39"/>
      <c r="N576" s="39"/>
      <c r="O576" s="39"/>
    </row>
    <row r="577" spans="4:15" ht="15" x14ac:dyDescent="0.2">
      <c r="D577" s="75"/>
      <c r="H577" s="76"/>
      <c r="I577" s="147"/>
      <c r="J577" s="148"/>
      <c r="K577" s="147"/>
      <c r="L577" s="148"/>
      <c r="M577" s="39"/>
      <c r="N577" s="39"/>
      <c r="O577" s="39"/>
    </row>
    <row r="578" spans="4:15" ht="15" x14ac:dyDescent="0.2">
      <c r="D578" s="75"/>
      <c r="H578" s="76"/>
      <c r="I578" s="147"/>
      <c r="J578" s="148"/>
      <c r="K578" s="147"/>
      <c r="L578" s="148"/>
      <c r="M578" s="39"/>
      <c r="N578" s="39"/>
      <c r="O578" s="39"/>
    </row>
    <row r="579" spans="4:15" ht="15" x14ac:dyDescent="0.2">
      <c r="D579" s="75"/>
      <c r="H579" s="76"/>
      <c r="I579" s="147"/>
      <c r="J579" s="148"/>
      <c r="K579" s="147"/>
      <c r="L579" s="148"/>
      <c r="M579" s="39"/>
      <c r="N579" s="39"/>
      <c r="O579" s="39"/>
    </row>
    <row r="580" spans="4:15" ht="15" x14ac:dyDescent="0.2">
      <c r="D580" s="75"/>
      <c r="H580" s="76"/>
      <c r="I580" s="147"/>
      <c r="J580" s="148"/>
      <c r="K580" s="147"/>
      <c r="L580" s="148"/>
      <c r="M580" s="39"/>
      <c r="N580" s="39"/>
      <c r="O580" s="39"/>
    </row>
    <row r="581" spans="4:15" ht="15" x14ac:dyDescent="0.2">
      <c r="D581" s="75"/>
      <c r="H581" s="76"/>
      <c r="I581" s="147"/>
      <c r="J581" s="148"/>
      <c r="K581" s="147"/>
      <c r="L581" s="148"/>
      <c r="M581" s="39"/>
      <c r="N581" s="39"/>
      <c r="O581" s="39"/>
    </row>
    <row r="582" spans="4:15" ht="15" x14ac:dyDescent="0.2">
      <c r="D582" s="75"/>
      <c r="H582" s="76"/>
      <c r="I582" s="147"/>
      <c r="J582" s="148"/>
      <c r="K582" s="147"/>
      <c r="L582" s="148"/>
      <c r="M582" s="39"/>
      <c r="N582" s="39"/>
      <c r="O582" s="39"/>
    </row>
    <row r="583" spans="4:15" ht="15" x14ac:dyDescent="0.2">
      <c r="D583" s="75"/>
      <c r="H583" s="76"/>
      <c r="I583" s="147"/>
      <c r="J583" s="148"/>
      <c r="K583" s="147"/>
      <c r="L583" s="148"/>
      <c r="M583" s="39"/>
      <c r="N583" s="39"/>
      <c r="O583" s="39"/>
    </row>
    <row r="584" spans="4:15" ht="15" x14ac:dyDescent="0.2">
      <c r="D584" s="75"/>
      <c r="H584" s="76"/>
      <c r="I584" s="147"/>
      <c r="J584" s="148"/>
      <c r="K584" s="147"/>
      <c r="L584" s="148"/>
      <c r="M584" s="39"/>
      <c r="N584" s="39"/>
      <c r="O584" s="39"/>
    </row>
    <row r="585" spans="4:15" ht="15" x14ac:dyDescent="0.2">
      <c r="D585" s="75"/>
      <c r="H585" s="76"/>
      <c r="I585" s="147"/>
      <c r="J585" s="148"/>
      <c r="K585" s="147"/>
      <c r="L585" s="148"/>
      <c r="M585" s="39"/>
      <c r="N585" s="39"/>
      <c r="O585" s="39"/>
    </row>
    <row r="586" spans="4:15" ht="15" x14ac:dyDescent="0.2">
      <c r="D586" s="75"/>
      <c r="H586" s="76"/>
      <c r="I586" s="147"/>
      <c r="J586" s="148"/>
      <c r="K586" s="147"/>
      <c r="L586" s="148"/>
      <c r="M586" s="39"/>
      <c r="N586" s="39"/>
      <c r="O586" s="39"/>
    </row>
    <row r="587" spans="4:15" ht="15" x14ac:dyDescent="0.2">
      <c r="D587" s="75"/>
      <c r="H587" s="76"/>
      <c r="I587" s="147"/>
      <c r="J587" s="148"/>
      <c r="K587" s="147"/>
      <c r="L587" s="148"/>
      <c r="M587" s="39"/>
      <c r="N587" s="39"/>
      <c r="O587" s="39"/>
    </row>
    <row r="588" spans="4:15" ht="15" x14ac:dyDescent="0.2">
      <c r="D588" s="75"/>
      <c r="H588" s="76"/>
      <c r="I588" s="147"/>
      <c r="J588" s="148"/>
      <c r="K588" s="147"/>
      <c r="L588" s="148"/>
      <c r="M588" s="39"/>
      <c r="N588" s="39"/>
      <c r="O588" s="39"/>
    </row>
    <row r="589" spans="4:15" ht="15" x14ac:dyDescent="0.2">
      <c r="D589" s="75"/>
      <c r="H589" s="76"/>
      <c r="I589" s="147"/>
      <c r="J589" s="148"/>
      <c r="K589" s="147"/>
      <c r="L589" s="148"/>
      <c r="M589" s="39"/>
      <c r="N589" s="39"/>
      <c r="O589" s="39"/>
    </row>
    <row r="590" spans="4:15" ht="15" x14ac:dyDescent="0.2">
      <c r="D590" s="75"/>
      <c r="H590" s="76"/>
      <c r="I590" s="147"/>
      <c r="J590" s="148"/>
      <c r="K590" s="147"/>
      <c r="L590" s="148"/>
      <c r="M590" s="39"/>
      <c r="N590" s="39"/>
      <c r="O590" s="39"/>
    </row>
    <row r="591" spans="4:15" ht="15" x14ac:dyDescent="0.2">
      <c r="D591" s="75"/>
      <c r="H591" s="76"/>
      <c r="I591" s="147"/>
      <c r="J591" s="148"/>
      <c r="K591" s="147"/>
      <c r="L591" s="148"/>
      <c r="M591" s="39"/>
      <c r="N591" s="39"/>
      <c r="O591" s="39"/>
    </row>
    <row r="592" spans="4:15" ht="15" x14ac:dyDescent="0.2">
      <c r="D592" s="75"/>
      <c r="H592" s="76"/>
      <c r="I592" s="147"/>
      <c r="J592" s="148"/>
      <c r="K592" s="147"/>
      <c r="L592" s="148"/>
      <c r="M592" s="39"/>
      <c r="N592" s="39"/>
      <c r="O592" s="39"/>
    </row>
    <row r="593" spans="4:15" ht="15" x14ac:dyDescent="0.2">
      <c r="D593" s="75"/>
      <c r="H593" s="76"/>
      <c r="I593" s="147"/>
      <c r="J593" s="148"/>
      <c r="K593" s="147"/>
      <c r="L593" s="148"/>
      <c r="M593" s="39"/>
      <c r="N593" s="39"/>
      <c r="O593" s="39"/>
    </row>
    <row r="594" spans="4:15" ht="15" x14ac:dyDescent="0.2">
      <c r="D594" s="75"/>
      <c r="H594" s="76"/>
      <c r="I594" s="147"/>
      <c r="J594" s="148"/>
      <c r="K594" s="147"/>
      <c r="L594" s="148"/>
      <c r="M594" s="39"/>
      <c r="N594" s="39"/>
      <c r="O594" s="39"/>
    </row>
    <row r="595" spans="4:15" ht="15" x14ac:dyDescent="0.2">
      <c r="D595" s="75"/>
      <c r="H595" s="76"/>
      <c r="I595" s="147"/>
      <c r="J595" s="148"/>
      <c r="K595" s="147"/>
      <c r="L595" s="148"/>
      <c r="M595" s="39"/>
      <c r="N595" s="39"/>
      <c r="O595" s="39"/>
    </row>
    <row r="596" spans="4:15" ht="15" x14ac:dyDescent="0.2">
      <c r="D596" s="75"/>
      <c r="H596" s="76"/>
      <c r="I596" s="147"/>
      <c r="J596" s="148"/>
      <c r="K596" s="147"/>
      <c r="L596" s="148"/>
      <c r="M596" s="39"/>
      <c r="N596" s="39"/>
      <c r="O596" s="39"/>
    </row>
    <row r="597" spans="4:15" ht="15" x14ac:dyDescent="0.2">
      <c r="D597" s="75"/>
      <c r="H597" s="76"/>
      <c r="I597" s="147"/>
      <c r="J597" s="148"/>
      <c r="K597" s="147"/>
      <c r="L597" s="148"/>
      <c r="M597" s="39"/>
      <c r="N597" s="39"/>
      <c r="O597" s="39"/>
    </row>
    <row r="598" spans="4:15" ht="15" x14ac:dyDescent="0.2">
      <c r="D598" s="75"/>
      <c r="H598" s="76"/>
      <c r="I598" s="147"/>
      <c r="J598" s="148"/>
      <c r="K598" s="147"/>
      <c r="L598" s="148"/>
      <c r="M598" s="39"/>
      <c r="N598" s="39"/>
      <c r="O598" s="39"/>
    </row>
    <row r="599" spans="4:15" ht="15" x14ac:dyDescent="0.2">
      <c r="D599" s="75"/>
      <c r="H599" s="76"/>
      <c r="I599" s="147"/>
      <c r="J599" s="148"/>
      <c r="K599" s="147"/>
      <c r="L599" s="148"/>
      <c r="M599" s="39"/>
      <c r="N599" s="39"/>
      <c r="O599" s="39"/>
    </row>
    <row r="600" spans="4:15" ht="15" x14ac:dyDescent="0.2">
      <c r="D600" s="75"/>
      <c r="H600" s="76"/>
      <c r="I600" s="147"/>
      <c r="J600" s="148"/>
      <c r="K600" s="147"/>
      <c r="L600" s="148"/>
      <c r="M600" s="39"/>
      <c r="N600" s="39"/>
      <c r="O600" s="39"/>
    </row>
    <row r="601" spans="4:15" ht="15" x14ac:dyDescent="0.2">
      <c r="D601" s="75"/>
      <c r="H601" s="76"/>
      <c r="I601" s="147"/>
      <c r="J601" s="148"/>
      <c r="K601" s="147"/>
      <c r="L601" s="148"/>
      <c r="M601" s="39"/>
      <c r="N601" s="39"/>
      <c r="O601" s="39"/>
    </row>
    <row r="602" spans="4:15" ht="15" x14ac:dyDescent="0.2">
      <c r="D602" s="75"/>
      <c r="H602" s="76"/>
      <c r="I602" s="147"/>
      <c r="J602" s="148"/>
      <c r="K602" s="147"/>
      <c r="L602" s="148"/>
      <c r="M602" s="39"/>
      <c r="N602" s="39"/>
      <c r="O602" s="39"/>
    </row>
    <row r="603" spans="4:15" ht="15" x14ac:dyDescent="0.2">
      <c r="D603" s="75"/>
      <c r="H603" s="76"/>
      <c r="I603" s="147"/>
      <c r="J603" s="148"/>
      <c r="K603" s="147"/>
      <c r="L603" s="148"/>
      <c r="M603" s="39"/>
      <c r="N603" s="39"/>
      <c r="O603" s="39"/>
    </row>
    <row r="604" spans="4:15" ht="15" x14ac:dyDescent="0.2">
      <c r="D604" s="75"/>
      <c r="H604" s="76"/>
      <c r="I604" s="147"/>
      <c r="J604" s="148"/>
      <c r="K604" s="147"/>
      <c r="L604" s="148"/>
      <c r="M604" s="39"/>
      <c r="N604" s="39"/>
      <c r="O604" s="39"/>
    </row>
    <row r="605" spans="4:15" ht="15" x14ac:dyDescent="0.2">
      <c r="D605" s="75"/>
      <c r="H605" s="76"/>
      <c r="I605" s="147"/>
      <c r="J605" s="148"/>
      <c r="K605" s="147"/>
      <c r="L605" s="148"/>
      <c r="M605" s="39"/>
      <c r="N605" s="39"/>
      <c r="O605" s="39"/>
    </row>
    <row r="606" spans="4:15" ht="15" x14ac:dyDescent="0.2">
      <c r="D606" s="75"/>
      <c r="H606" s="76"/>
      <c r="I606" s="147"/>
      <c r="J606" s="148"/>
      <c r="K606" s="147"/>
      <c r="L606" s="148"/>
      <c r="M606" s="39"/>
      <c r="N606" s="39"/>
      <c r="O606" s="39"/>
    </row>
    <row r="607" spans="4:15" ht="15" x14ac:dyDescent="0.2">
      <c r="D607" s="75"/>
      <c r="H607" s="76"/>
      <c r="I607" s="147"/>
      <c r="J607" s="148"/>
      <c r="K607" s="147"/>
      <c r="L607" s="148"/>
      <c r="M607" s="39"/>
      <c r="N607" s="39"/>
      <c r="O607" s="39"/>
    </row>
    <row r="608" spans="4:15" ht="15" x14ac:dyDescent="0.2">
      <c r="D608" s="75"/>
      <c r="H608" s="76"/>
      <c r="I608" s="147"/>
      <c r="J608" s="148"/>
      <c r="K608" s="147"/>
      <c r="L608" s="148"/>
      <c r="M608" s="39"/>
      <c r="N608" s="39"/>
      <c r="O608" s="39"/>
    </row>
    <row r="609" spans="4:15" ht="15" x14ac:dyDescent="0.2">
      <c r="D609" s="75"/>
      <c r="H609" s="76"/>
      <c r="I609" s="147"/>
      <c r="J609" s="148"/>
      <c r="K609" s="147"/>
      <c r="L609" s="148"/>
      <c r="M609" s="39"/>
      <c r="N609" s="39"/>
      <c r="O609" s="39"/>
    </row>
    <row r="610" spans="4:15" ht="15" x14ac:dyDescent="0.2">
      <c r="D610" s="75"/>
      <c r="H610" s="76"/>
      <c r="I610" s="147"/>
      <c r="J610" s="148"/>
      <c r="K610" s="147"/>
      <c r="L610" s="148"/>
      <c r="M610" s="39"/>
      <c r="N610" s="39"/>
      <c r="O610" s="39"/>
    </row>
    <row r="611" spans="4:15" ht="15" x14ac:dyDescent="0.2">
      <c r="D611" s="75"/>
      <c r="H611" s="76"/>
      <c r="I611" s="147"/>
      <c r="J611" s="148"/>
      <c r="K611" s="147"/>
      <c r="L611" s="148"/>
      <c r="M611" s="39"/>
      <c r="N611" s="39"/>
      <c r="O611" s="39"/>
    </row>
    <row r="612" spans="4:15" ht="15" x14ac:dyDescent="0.2">
      <c r="D612" s="75"/>
      <c r="H612" s="76"/>
      <c r="I612" s="147"/>
      <c r="J612" s="148"/>
      <c r="K612" s="147"/>
      <c r="L612" s="148"/>
      <c r="M612" s="39"/>
      <c r="N612" s="39"/>
      <c r="O612" s="39"/>
    </row>
    <row r="613" spans="4:15" ht="15" x14ac:dyDescent="0.2">
      <c r="D613" s="75"/>
      <c r="H613" s="76"/>
      <c r="I613" s="147"/>
      <c r="J613" s="148"/>
      <c r="K613" s="147"/>
      <c r="L613" s="148"/>
      <c r="M613" s="39"/>
      <c r="N613" s="39"/>
      <c r="O613" s="39"/>
    </row>
    <row r="614" spans="4:15" ht="15" x14ac:dyDescent="0.2">
      <c r="D614" s="75"/>
      <c r="H614" s="76"/>
      <c r="I614" s="147"/>
      <c r="J614" s="148"/>
      <c r="K614" s="147"/>
      <c r="L614" s="148"/>
      <c r="M614" s="39"/>
      <c r="N614" s="39"/>
      <c r="O614" s="39"/>
    </row>
    <row r="615" spans="4:15" ht="15" x14ac:dyDescent="0.2">
      <c r="D615" s="75"/>
      <c r="H615" s="76"/>
      <c r="I615" s="147"/>
      <c r="J615" s="148"/>
      <c r="K615" s="147"/>
      <c r="L615" s="148"/>
      <c r="M615" s="39"/>
      <c r="N615" s="39"/>
      <c r="O615" s="39"/>
    </row>
    <row r="616" spans="4:15" ht="15" x14ac:dyDescent="0.2">
      <c r="D616" s="75"/>
      <c r="H616" s="76"/>
      <c r="I616" s="147"/>
      <c r="J616" s="148"/>
      <c r="K616" s="147"/>
      <c r="L616" s="148"/>
      <c r="M616" s="39"/>
      <c r="N616" s="39"/>
      <c r="O616" s="39"/>
    </row>
    <row r="617" spans="4:15" ht="15" x14ac:dyDescent="0.2">
      <c r="D617" s="75"/>
      <c r="H617" s="76"/>
      <c r="I617" s="147"/>
      <c r="J617" s="148"/>
      <c r="K617" s="147"/>
      <c r="L617" s="148"/>
      <c r="M617" s="39"/>
      <c r="N617" s="39"/>
      <c r="O617" s="39"/>
    </row>
    <row r="618" spans="4:15" ht="15" x14ac:dyDescent="0.2">
      <c r="D618" s="75"/>
      <c r="H618" s="76"/>
      <c r="I618" s="147"/>
      <c r="J618" s="148"/>
      <c r="K618" s="147"/>
      <c r="L618" s="148"/>
      <c r="M618" s="39"/>
      <c r="N618" s="39"/>
      <c r="O618" s="39"/>
    </row>
    <row r="619" spans="4:15" ht="15" x14ac:dyDescent="0.2">
      <c r="D619" s="75"/>
      <c r="H619" s="76"/>
      <c r="I619" s="147"/>
      <c r="J619" s="148"/>
      <c r="K619" s="147"/>
      <c r="L619" s="148"/>
      <c r="M619" s="39"/>
      <c r="N619" s="39"/>
      <c r="O619" s="39"/>
    </row>
    <row r="620" spans="4:15" ht="15" x14ac:dyDescent="0.2">
      <c r="D620" s="75"/>
      <c r="H620" s="76"/>
      <c r="I620" s="147"/>
      <c r="J620" s="148"/>
      <c r="K620" s="147"/>
      <c r="L620" s="148"/>
      <c r="M620" s="39"/>
      <c r="N620" s="39"/>
      <c r="O620" s="39"/>
    </row>
    <row r="621" spans="4:15" ht="15" x14ac:dyDescent="0.2">
      <c r="D621" s="75"/>
      <c r="H621" s="76"/>
      <c r="I621" s="147"/>
      <c r="J621" s="148"/>
      <c r="K621" s="147"/>
      <c r="L621" s="148"/>
      <c r="M621" s="39"/>
      <c r="N621" s="39"/>
      <c r="O621" s="39"/>
    </row>
    <row r="622" spans="4:15" ht="15" x14ac:dyDescent="0.2">
      <c r="D622" s="75"/>
      <c r="H622" s="76"/>
      <c r="I622" s="147"/>
      <c r="J622" s="148"/>
      <c r="K622" s="147"/>
      <c r="L622" s="148"/>
      <c r="M622" s="39"/>
      <c r="N622" s="39"/>
      <c r="O622" s="39"/>
    </row>
    <row r="623" spans="4:15" ht="15" x14ac:dyDescent="0.2">
      <c r="D623" s="75"/>
      <c r="H623" s="76"/>
      <c r="I623" s="147"/>
      <c r="J623" s="148"/>
      <c r="K623" s="147"/>
      <c r="L623" s="148"/>
      <c r="M623" s="39"/>
      <c r="N623" s="39"/>
      <c r="O623" s="39"/>
    </row>
    <row r="624" spans="4:15" ht="15" x14ac:dyDescent="0.2">
      <c r="D624" s="75"/>
      <c r="H624" s="76"/>
      <c r="I624" s="147"/>
      <c r="J624" s="148"/>
      <c r="K624" s="147"/>
      <c r="L624" s="148"/>
      <c r="M624" s="39"/>
      <c r="N624" s="39"/>
      <c r="O624" s="39"/>
    </row>
    <row r="625" spans="4:15" ht="15" x14ac:dyDescent="0.2">
      <c r="D625" s="75"/>
      <c r="H625" s="76"/>
      <c r="I625" s="147"/>
      <c r="J625" s="148"/>
      <c r="K625" s="147"/>
      <c r="L625" s="148"/>
      <c r="M625" s="39"/>
      <c r="N625" s="39"/>
      <c r="O625" s="39"/>
    </row>
    <row r="626" spans="4:15" ht="15" x14ac:dyDescent="0.2">
      <c r="D626" s="75"/>
      <c r="H626" s="76"/>
      <c r="I626" s="147"/>
      <c r="J626" s="148"/>
      <c r="K626" s="147"/>
      <c r="L626" s="148"/>
      <c r="M626" s="39"/>
      <c r="N626" s="39"/>
      <c r="O626" s="39"/>
    </row>
    <row r="627" spans="4:15" ht="15" x14ac:dyDescent="0.2">
      <c r="D627" s="75"/>
      <c r="H627" s="76"/>
      <c r="I627" s="147"/>
      <c r="J627" s="148"/>
      <c r="K627" s="147"/>
      <c r="L627" s="148"/>
      <c r="M627" s="39"/>
      <c r="N627" s="39"/>
      <c r="O627" s="39"/>
    </row>
    <row r="628" spans="4:15" ht="15" x14ac:dyDescent="0.2">
      <c r="D628" s="75"/>
      <c r="H628" s="76"/>
      <c r="I628" s="147"/>
      <c r="J628" s="148"/>
      <c r="K628" s="147"/>
      <c r="L628" s="148"/>
      <c r="M628" s="39"/>
      <c r="N628" s="39"/>
      <c r="O628" s="39"/>
    </row>
    <row r="629" spans="4:15" ht="15" x14ac:dyDescent="0.2">
      <c r="D629" s="75"/>
      <c r="H629" s="76"/>
      <c r="I629" s="147"/>
      <c r="J629" s="148"/>
      <c r="K629" s="147"/>
      <c r="L629" s="148"/>
      <c r="M629" s="39"/>
      <c r="N629" s="39"/>
      <c r="O629" s="39"/>
    </row>
    <row r="630" spans="4:15" ht="15" x14ac:dyDescent="0.2">
      <c r="D630" s="75"/>
      <c r="H630" s="76"/>
      <c r="I630" s="147"/>
      <c r="J630" s="148"/>
      <c r="K630" s="147"/>
      <c r="L630" s="148"/>
      <c r="M630" s="39"/>
      <c r="N630" s="39"/>
      <c r="O630" s="39"/>
    </row>
    <row r="631" spans="4:15" ht="15" x14ac:dyDescent="0.2">
      <c r="D631" s="75"/>
      <c r="H631" s="76"/>
      <c r="I631" s="147"/>
      <c r="J631" s="148"/>
      <c r="K631" s="147"/>
      <c r="L631" s="148"/>
      <c r="M631" s="39"/>
      <c r="N631" s="39"/>
      <c r="O631" s="39"/>
    </row>
    <row r="632" spans="4:15" ht="15" x14ac:dyDescent="0.2">
      <c r="D632" s="75"/>
      <c r="H632" s="76"/>
      <c r="I632" s="147"/>
      <c r="J632" s="148"/>
      <c r="K632" s="147"/>
      <c r="L632" s="148"/>
      <c r="M632" s="39"/>
      <c r="N632" s="39"/>
      <c r="O632" s="39"/>
    </row>
    <row r="633" spans="4:15" ht="15" x14ac:dyDescent="0.2">
      <c r="D633" s="75"/>
      <c r="H633" s="76"/>
      <c r="I633" s="147"/>
      <c r="J633" s="148"/>
      <c r="K633" s="147"/>
      <c r="L633" s="148"/>
      <c r="M633" s="39"/>
      <c r="N633" s="39"/>
      <c r="O633" s="39"/>
    </row>
    <row r="634" spans="4:15" ht="15" x14ac:dyDescent="0.2">
      <c r="D634" s="75"/>
      <c r="H634" s="76"/>
      <c r="I634" s="147"/>
      <c r="J634" s="148"/>
      <c r="K634" s="147"/>
      <c r="L634" s="148"/>
      <c r="M634" s="39"/>
      <c r="N634" s="39"/>
      <c r="O634" s="39"/>
    </row>
    <row r="635" spans="4:15" ht="15" x14ac:dyDescent="0.2">
      <c r="D635" s="75"/>
      <c r="H635" s="76"/>
      <c r="I635" s="147"/>
      <c r="J635" s="148"/>
      <c r="K635" s="147"/>
      <c r="L635" s="148"/>
      <c r="M635" s="39"/>
      <c r="N635" s="39"/>
      <c r="O635" s="39"/>
    </row>
    <row r="636" spans="4:15" ht="15" x14ac:dyDescent="0.2">
      <c r="D636" s="75"/>
      <c r="H636" s="76"/>
      <c r="I636" s="147"/>
      <c r="J636" s="148"/>
      <c r="K636" s="147"/>
      <c r="L636" s="148"/>
      <c r="M636" s="39"/>
      <c r="N636" s="39"/>
      <c r="O636" s="39"/>
    </row>
    <row r="637" spans="4:15" ht="15" x14ac:dyDescent="0.2">
      <c r="D637" s="75"/>
      <c r="H637" s="76"/>
      <c r="I637" s="147"/>
      <c r="J637" s="148"/>
      <c r="K637" s="147"/>
      <c r="L637" s="148"/>
      <c r="M637" s="39"/>
      <c r="N637" s="39"/>
      <c r="O637" s="39"/>
    </row>
    <row r="638" spans="4:15" ht="15" x14ac:dyDescent="0.2">
      <c r="D638" s="75"/>
      <c r="H638" s="76"/>
      <c r="I638" s="147"/>
      <c r="J638" s="148"/>
      <c r="K638" s="147"/>
      <c r="L638" s="148"/>
      <c r="M638" s="39"/>
      <c r="N638" s="39"/>
      <c r="O638" s="39"/>
    </row>
    <row r="639" spans="4:15" ht="15" x14ac:dyDescent="0.2">
      <c r="D639" s="75"/>
      <c r="H639" s="76"/>
      <c r="I639" s="147"/>
      <c r="J639" s="148"/>
      <c r="K639" s="147"/>
      <c r="L639" s="148"/>
      <c r="M639" s="39"/>
      <c r="N639" s="39"/>
      <c r="O639" s="39"/>
    </row>
    <row r="640" spans="4:15" ht="15" x14ac:dyDescent="0.2">
      <c r="D640" s="75"/>
      <c r="H640" s="76"/>
      <c r="I640" s="147"/>
      <c r="J640" s="148"/>
      <c r="K640" s="147"/>
      <c r="L640" s="148"/>
      <c r="M640" s="39"/>
      <c r="N640" s="39"/>
      <c r="O640" s="39"/>
    </row>
    <row r="641" spans="4:15" ht="15" x14ac:dyDescent="0.2">
      <c r="D641" s="75"/>
      <c r="H641" s="76"/>
      <c r="I641" s="147"/>
      <c r="J641" s="148"/>
      <c r="K641" s="147"/>
      <c r="L641" s="148"/>
      <c r="M641" s="39"/>
      <c r="N641" s="39"/>
      <c r="O641" s="39"/>
    </row>
    <row r="642" spans="4:15" ht="15" x14ac:dyDescent="0.2">
      <c r="D642" s="75"/>
      <c r="H642" s="76"/>
      <c r="I642" s="147"/>
      <c r="J642" s="148"/>
      <c r="K642" s="147"/>
      <c r="L642" s="148"/>
      <c r="M642" s="39"/>
      <c r="N642" s="39"/>
      <c r="O642" s="39"/>
    </row>
    <row r="643" spans="4:15" ht="15" x14ac:dyDescent="0.2">
      <c r="D643" s="75"/>
      <c r="H643" s="76"/>
      <c r="I643" s="147"/>
      <c r="J643" s="148"/>
      <c r="K643" s="147"/>
      <c r="L643" s="148"/>
      <c r="M643" s="39"/>
      <c r="N643" s="39"/>
      <c r="O643" s="39"/>
    </row>
    <row r="644" spans="4:15" ht="15" x14ac:dyDescent="0.2">
      <c r="D644" s="75"/>
      <c r="H644" s="76"/>
      <c r="I644" s="147"/>
      <c r="J644" s="148"/>
      <c r="K644" s="147"/>
      <c r="L644" s="148"/>
      <c r="M644" s="39"/>
      <c r="N644" s="39"/>
      <c r="O644" s="39"/>
    </row>
    <row r="645" spans="4:15" ht="15" x14ac:dyDescent="0.2">
      <c r="D645" s="75"/>
      <c r="H645" s="76"/>
      <c r="I645" s="147"/>
      <c r="J645" s="148"/>
      <c r="K645" s="147"/>
      <c r="L645" s="148"/>
      <c r="M645" s="39"/>
      <c r="N645" s="39"/>
      <c r="O645" s="39"/>
    </row>
    <row r="646" spans="4:15" ht="15" x14ac:dyDescent="0.2">
      <c r="D646" s="75"/>
      <c r="H646" s="76"/>
      <c r="I646" s="147"/>
      <c r="J646" s="148"/>
      <c r="K646" s="147"/>
      <c r="L646" s="148"/>
      <c r="M646" s="39"/>
      <c r="N646" s="39"/>
      <c r="O646" s="39"/>
    </row>
    <row r="647" spans="4:15" ht="15" x14ac:dyDescent="0.2">
      <c r="D647" s="75"/>
      <c r="H647" s="76"/>
      <c r="I647" s="147"/>
      <c r="J647" s="148"/>
      <c r="K647" s="147"/>
      <c r="L647" s="148"/>
      <c r="M647" s="39"/>
      <c r="N647" s="39"/>
      <c r="O647" s="39"/>
    </row>
    <row r="648" spans="4:15" ht="15" x14ac:dyDescent="0.2">
      <c r="D648" s="75"/>
      <c r="H648" s="76"/>
      <c r="I648" s="147"/>
      <c r="J648" s="148"/>
      <c r="K648" s="147"/>
      <c r="L648" s="148"/>
      <c r="M648" s="39"/>
      <c r="N648" s="39"/>
      <c r="O648" s="39"/>
    </row>
    <row r="649" spans="4:15" ht="15" x14ac:dyDescent="0.2">
      <c r="D649" s="75"/>
      <c r="H649" s="76"/>
      <c r="I649" s="147"/>
      <c r="J649" s="148"/>
      <c r="K649" s="147"/>
      <c r="L649" s="148"/>
      <c r="M649" s="39"/>
      <c r="N649" s="39"/>
      <c r="O649" s="39"/>
    </row>
    <row r="650" spans="4:15" ht="15" x14ac:dyDescent="0.2">
      <c r="D650" s="75"/>
      <c r="H650" s="76"/>
      <c r="I650" s="147"/>
      <c r="J650" s="148"/>
      <c r="K650" s="147"/>
      <c r="L650" s="148"/>
      <c r="M650" s="39"/>
      <c r="N650" s="39"/>
      <c r="O650" s="39"/>
    </row>
    <row r="651" spans="4:15" ht="15" x14ac:dyDescent="0.2">
      <c r="D651" s="75"/>
      <c r="H651" s="76"/>
      <c r="I651" s="147"/>
      <c r="J651" s="148"/>
      <c r="K651" s="147"/>
      <c r="L651" s="148"/>
      <c r="M651" s="39"/>
      <c r="N651" s="39"/>
      <c r="O651" s="39"/>
    </row>
    <row r="652" spans="4:15" ht="15" x14ac:dyDescent="0.2">
      <c r="D652" s="75"/>
      <c r="H652" s="76"/>
      <c r="I652" s="147"/>
      <c r="J652" s="148"/>
      <c r="K652" s="147"/>
      <c r="L652" s="148"/>
      <c r="M652" s="39"/>
      <c r="N652" s="39"/>
      <c r="O652" s="39"/>
    </row>
    <row r="653" spans="4:15" ht="15" x14ac:dyDescent="0.2">
      <c r="D653" s="75"/>
      <c r="H653" s="76"/>
      <c r="I653" s="147"/>
      <c r="J653" s="148"/>
      <c r="K653" s="147"/>
      <c r="L653" s="148"/>
      <c r="M653" s="39"/>
      <c r="N653" s="39"/>
      <c r="O653" s="39"/>
    </row>
    <row r="654" spans="4:15" ht="15" x14ac:dyDescent="0.2">
      <c r="D654" s="75"/>
      <c r="H654" s="76"/>
      <c r="I654" s="147"/>
      <c r="J654" s="148"/>
      <c r="K654" s="147"/>
      <c r="L654" s="148"/>
      <c r="M654" s="39"/>
      <c r="N654" s="39"/>
      <c r="O654" s="39"/>
    </row>
    <row r="655" spans="4:15" ht="15" x14ac:dyDescent="0.2">
      <c r="D655" s="75"/>
      <c r="H655" s="76"/>
      <c r="I655" s="147"/>
      <c r="J655" s="148"/>
      <c r="K655" s="147"/>
      <c r="L655" s="148"/>
      <c r="M655" s="39"/>
      <c r="N655" s="39"/>
      <c r="O655" s="39"/>
    </row>
    <row r="656" spans="4:15" ht="15" x14ac:dyDescent="0.2">
      <c r="D656" s="75"/>
      <c r="H656" s="76"/>
      <c r="I656" s="147"/>
      <c r="J656" s="148"/>
      <c r="K656" s="147"/>
      <c r="L656" s="148"/>
      <c r="M656" s="39"/>
      <c r="N656" s="39"/>
      <c r="O656" s="39"/>
    </row>
    <row r="657" spans="4:15" ht="15" x14ac:dyDescent="0.2">
      <c r="D657" s="75"/>
      <c r="H657" s="76"/>
      <c r="I657" s="147"/>
      <c r="J657" s="148"/>
      <c r="K657" s="147"/>
      <c r="L657" s="148"/>
      <c r="M657" s="39"/>
      <c r="N657" s="39"/>
      <c r="O657" s="39"/>
    </row>
    <row r="658" spans="4:15" ht="15" x14ac:dyDescent="0.2">
      <c r="D658" s="75"/>
      <c r="H658" s="76"/>
      <c r="I658" s="147"/>
      <c r="J658" s="148"/>
      <c r="K658" s="147"/>
      <c r="L658" s="148"/>
      <c r="M658" s="39"/>
      <c r="N658" s="39"/>
      <c r="O658" s="39"/>
    </row>
    <row r="659" spans="4:15" ht="15" x14ac:dyDescent="0.2">
      <c r="D659" s="75"/>
      <c r="H659" s="76"/>
      <c r="I659" s="147"/>
      <c r="J659" s="148"/>
      <c r="K659" s="147"/>
      <c r="L659" s="148"/>
      <c r="M659" s="39"/>
      <c r="N659" s="39"/>
      <c r="O659" s="39"/>
    </row>
    <row r="660" spans="4:15" ht="15" x14ac:dyDescent="0.2">
      <c r="D660" s="75"/>
      <c r="H660" s="76"/>
      <c r="I660" s="147"/>
      <c r="J660" s="148"/>
      <c r="K660" s="147"/>
      <c r="L660" s="148"/>
      <c r="M660" s="39"/>
      <c r="N660" s="39"/>
      <c r="O660" s="39"/>
    </row>
    <row r="661" spans="4:15" ht="15" x14ac:dyDescent="0.2">
      <c r="D661" s="75"/>
      <c r="H661" s="76"/>
      <c r="I661" s="147"/>
      <c r="J661" s="148"/>
      <c r="K661" s="147"/>
      <c r="L661" s="148"/>
      <c r="M661" s="39"/>
      <c r="N661" s="39"/>
      <c r="O661" s="39"/>
    </row>
    <row r="662" spans="4:15" ht="15" x14ac:dyDescent="0.2">
      <c r="D662" s="75"/>
      <c r="H662" s="76"/>
      <c r="I662" s="147"/>
      <c r="J662" s="148"/>
      <c r="K662" s="147"/>
      <c r="L662" s="148"/>
      <c r="M662" s="39"/>
      <c r="N662" s="39"/>
      <c r="O662" s="39"/>
    </row>
    <row r="663" spans="4:15" ht="15" x14ac:dyDescent="0.2">
      <c r="D663" s="75"/>
      <c r="H663" s="76"/>
      <c r="I663" s="147"/>
      <c r="J663" s="148"/>
      <c r="K663" s="147"/>
      <c r="L663" s="148"/>
      <c r="M663" s="39"/>
      <c r="N663" s="39"/>
      <c r="O663" s="39"/>
    </row>
    <row r="664" spans="4:15" ht="15" x14ac:dyDescent="0.2">
      <c r="D664" s="75"/>
      <c r="H664" s="76"/>
      <c r="I664" s="147"/>
      <c r="J664" s="148"/>
      <c r="K664" s="147"/>
      <c r="L664" s="148"/>
      <c r="M664" s="39"/>
      <c r="N664" s="39"/>
      <c r="O664" s="39"/>
    </row>
    <row r="665" spans="4:15" ht="15" x14ac:dyDescent="0.2">
      <c r="D665" s="75"/>
      <c r="H665" s="76"/>
      <c r="I665" s="147"/>
      <c r="J665" s="148"/>
      <c r="K665" s="147"/>
      <c r="L665" s="148"/>
      <c r="M665" s="39"/>
      <c r="N665" s="39"/>
      <c r="O665" s="39"/>
    </row>
    <row r="666" spans="4:15" ht="15" x14ac:dyDescent="0.2">
      <c r="D666" s="75"/>
      <c r="H666" s="76"/>
      <c r="I666" s="147"/>
      <c r="J666" s="148"/>
      <c r="K666" s="147"/>
      <c r="L666" s="148"/>
      <c r="M666" s="39"/>
      <c r="N666" s="39"/>
      <c r="O666" s="39"/>
    </row>
    <row r="667" spans="4:15" ht="15" x14ac:dyDescent="0.2">
      <c r="D667" s="75"/>
      <c r="H667" s="76"/>
      <c r="I667" s="147"/>
      <c r="J667" s="148"/>
      <c r="K667" s="147"/>
      <c r="L667" s="148"/>
      <c r="M667" s="39"/>
      <c r="N667" s="39"/>
      <c r="O667" s="39"/>
    </row>
    <row r="668" spans="4:15" ht="15" x14ac:dyDescent="0.2">
      <c r="D668" s="75"/>
      <c r="H668" s="76"/>
      <c r="I668" s="147"/>
      <c r="J668" s="148"/>
      <c r="K668" s="147"/>
      <c r="L668" s="148"/>
      <c r="M668" s="39"/>
      <c r="N668" s="39"/>
      <c r="O668" s="39"/>
    </row>
    <row r="669" spans="4:15" ht="15" x14ac:dyDescent="0.2">
      <c r="D669" s="75"/>
      <c r="H669" s="76"/>
      <c r="I669" s="147"/>
      <c r="J669" s="148"/>
      <c r="K669" s="147"/>
      <c r="L669" s="148"/>
      <c r="M669" s="39"/>
      <c r="N669" s="39"/>
      <c r="O669" s="39"/>
    </row>
    <row r="670" spans="4:15" ht="15" x14ac:dyDescent="0.2">
      <c r="D670" s="75"/>
      <c r="H670" s="76"/>
      <c r="I670" s="147"/>
      <c r="J670" s="148"/>
      <c r="K670" s="147"/>
      <c r="L670" s="148"/>
      <c r="M670" s="39"/>
      <c r="N670" s="39"/>
      <c r="O670" s="39"/>
    </row>
    <row r="671" spans="4:15" ht="15" x14ac:dyDescent="0.2">
      <c r="D671" s="75"/>
      <c r="H671" s="76"/>
      <c r="I671" s="147"/>
      <c r="J671" s="148"/>
      <c r="K671" s="147"/>
      <c r="L671" s="148"/>
      <c r="M671" s="39"/>
      <c r="N671" s="39"/>
      <c r="O671" s="39"/>
    </row>
    <row r="672" spans="4:15" ht="15" x14ac:dyDescent="0.2">
      <c r="D672" s="75"/>
      <c r="H672" s="76"/>
      <c r="I672" s="147"/>
      <c r="J672" s="148"/>
      <c r="K672" s="147"/>
      <c r="L672" s="148"/>
      <c r="M672" s="39"/>
      <c r="N672" s="39"/>
      <c r="O672" s="39"/>
    </row>
    <row r="673" spans="4:15" ht="15" x14ac:dyDescent="0.2">
      <c r="D673" s="75"/>
      <c r="H673" s="76"/>
      <c r="I673" s="147"/>
      <c r="J673" s="148"/>
      <c r="K673" s="147"/>
      <c r="L673" s="148"/>
      <c r="M673" s="39"/>
      <c r="N673" s="39"/>
      <c r="O673" s="39"/>
    </row>
    <row r="674" spans="4:15" ht="15" x14ac:dyDescent="0.2">
      <c r="D674" s="75"/>
      <c r="H674" s="76"/>
      <c r="I674" s="147"/>
      <c r="J674" s="148"/>
      <c r="K674" s="147"/>
      <c r="L674" s="148"/>
      <c r="M674" s="39"/>
      <c r="N674" s="39"/>
      <c r="O674" s="39"/>
    </row>
    <row r="675" spans="4:15" ht="15" x14ac:dyDescent="0.2">
      <c r="D675" s="75"/>
      <c r="H675" s="76"/>
      <c r="I675" s="147"/>
      <c r="J675" s="148"/>
      <c r="K675" s="147"/>
      <c r="L675" s="148"/>
      <c r="M675" s="39"/>
      <c r="N675" s="39"/>
      <c r="O675" s="39"/>
    </row>
    <row r="676" spans="4:15" ht="15" x14ac:dyDescent="0.2">
      <c r="D676" s="75"/>
      <c r="H676" s="76"/>
      <c r="I676" s="147"/>
      <c r="J676" s="148"/>
      <c r="K676" s="147"/>
      <c r="L676" s="148"/>
      <c r="M676" s="39"/>
      <c r="N676" s="39"/>
      <c r="O676" s="39"/>
    </row>
    <row r="677" spans="4:15" ht="15" x14ac:dyDescent="0.2">
      <c r="D677" s="75"/>
      <c r="H677" s="76"/>
      <c r="I677" s="147"/>
      <c r="J677" s="148"/>
      <c r="K677" s="147"/>
      <c r="L677" s="148"/>
      <c r="M677" s="39"/>
      <c r="N677" s="39"/>
      <c r="O677" s="39"/>
    </row>
    <row r="678" spans="4:15" ht="15" x14ac:dyDescent="0.2">
      <c r="D678" s="75"/>
      <c r="H678" s="76"/>
      <c r="I678" s="147"/>
      <c r="J678" s="148"/>
      <c r="K678" s="147"/>
      <c r="L678" s="148"/>
      <c r="M678" s="39"/>
      <c r="N678" s="39"/>
      <c r="O678" s="39"/>
    </row>
    <row r="679" spans="4:15" ht="15" x14ac:dyDescent="0.2">
      <c r="D679" s="75"/>
      <c r="H679" s="76"/>
      <c r="I679" s="147"/>
      <c r="J679" s="148"/>
      <c r="K679" s="147"/>
      <c r="L679" s="148"/>
      <c r="M679" s="39"/>
      <c r="N679" s="39"/>
      <c r="O679" s="39"/>
    </row>
    <row r="680" spans="4:15" ht="15" x14ac:dyDescent="0.2">
      <c r="D680" s="75"/>
      <c r="H680" s="76"/>
      <c r="I680" s="147"/>
      <c r="J680" s="148"/>
      <c r="K680" s="147"/>
      <c r="L680" s="148"/>
      <c r="M680" s="39"/>
      <c r="N680" s="39"/>
      <c r="O680" s="39"/>
    </row>
    <row r="681" spans="4:15" ht="15" x14ac:dyDescent="0.2">
      <c r="D681" s="75"/>
      <c r="H681" s="76"/>
      <c r="I681" s="147"/>
      <c r="J681" s="148"/>
      <c r="K681" s="147"/>
      <c r="L681" s="148"/>
      <c r="M681" s="39"/>
      <c r="N681" s="39"/>
      <c r="O681" s="39"/>
    </row>
    <row r="682" spans="4:15" ht="15" x14ac:dyDescent="0.2">
      <c r="D682" s="75"/>
      <c r="H682" s="76"/>
      <c r="I682" s="147"/>
      <c r="J682" s="148"/>
      <c r="K682" s="147"/>
      <c r="L682" s="148"/>
      <c r="M682" s="39"/>
      <c r="N682" s="39"/>
      <c r="O682" s="39"/>
    </row>
    <row r="683" spans="4:15" ht="15" x14ac:dyDescent="0.2">
      <c r="D683" s="75"/>
      <c r="H683" s="76"/>
      <c r="I683" s="147"/>
      <c r="J683" s="148"/>
      <c r="K683" s="147"/>
      <c r="L683" s="148"/>
      <c r="M683" s="39"/>
      <c r="N683" s="39"/>
      <c r="O683" s="39"/>
    </row>
    <row r="684" spans="4:15" ht="15" x14ac:dyDescent="0.2">
      <c r="D684" s="75"/>
      <c r="H684" s="76"/>
      <c r="I684" s="147"/>
      <c r="J684" s="148"/>
      <c r="K684" s="147"/>
      <c r="L684" s="148"/>
      <c r="M684" s="39"/>
      <c r="N684" s="39"/>
      <c r="O684" s="39"/>
    </row>
    <row r="685" spans="4:15" ht="15" x14ac:dyDescent="0.2">
      <c r="D685" s="75"/>
      <c r="H685" s="76"/>
      <c r="I685" s="147"/>
      <c r="J685" s="148"/>
      <c r="K685" s="147"/>
      <c r="L685" s="148"/>
      <c r="M685" s="39"/>
      <c r="N685" s="39"/>
      <c r="O685" s="39"/>
    </row>
    <row r="686" spans="4:15" ht="15" x14ac:dyDescent="0.2">
      <c r="D686" s="75"/>
      <c r="H686" s="76"/>
      <c r="I686" s="147"/>
      <c r="J686" s="148"/>
      <c r="K686" s="147"/>
      <c r="L686" s="148"/>
      <c r="M686" s="39"/>
      <c r="N686" s="39"/>
      <c r="O686" s="39"/>
    </row>
    <row r="687" spans="4:15" ht="15" x14ac:dyDescent="0.2">
      <c r="D687" s="75"/>
      <c r="H687" s="76"/>
      <c r="I687" s="147"/>
      <c r="J687" s="148"/>
      <c r="K687" s="147"/>
      <c r="L687" s="148"/>
      <c r="M687" s="39"/>
      <c r="N687" s="39"/>
      <c r="O687" s="39"/>
    </row>
    <row r="688" spans="4:15" ht="15" x14ac:dyDescent="0.2">
      <c r="D688" s="75"/>
      <c r="H688" s="76"/>
      <c r="I688" s="147"/>
      <c r="J688" s="148"/>
      <c r="K688" s="147"/>
      <c r="L688" s="148"/>
      <c r="M688" s="39"/>
      <c r="N688" s="39"/>
      <c r="O688" s="39"/>
    </row>
    <row r="689" spans="4:15" ht="15" x14ac:dyDescent="0.2">
      <c r="D689" s="75"/>
      <c r="H689" s="76"/>
      <c r="I689" s="147"/>
      <c r="J689" s="148"/>
      <c r="K689" s="147"/>
      <c r="L689" s="148"/>
      <c r="M689" s="39"/>
      <c r="N689" s="39"/>
      <c r="O689" s="39"/>
    </row>
    <row r="690" spans="4:15" ht="15" x14ac:dyDescent="0.2">
      <c r="D690" s="75"/>
      <c r="H690" s="76"/>
      <c r="I690" s="147"/>
      <c r="J690" s="148"/>
      <c r="K690" s="147"/>
      <c r="L690" s="148"/>
      <c r="M690" s="39"/>
      <c r="N690" s="39"/>
      <c r="O690" s="39"/>
    </row>
    <row r="691" spans="4:15" ht="15" x14ac:dyDescent="0.2">
      <c r="D691" s="75"/>
      <c r="H691" s="76"/>
      <c r="I691" s="147"/>
      <c r="J691" s="148"/>
      <c r="K691" s="147"/>
      <c r="L691" s="148"/>
      <c r="M691" s="39"/>
      <c r="N691" s="39"/>
      <c r="O691" s="39"/>
    </row>
    <row r="692" spans="4:15" ht="15" x14ac:dyDescent="0.2">
      <c r="D692" s="75"/>
      <c r="H692" s="76"/>
      <c r="I692" s="147"/>
      <c r="J692" s="148"/>
      <c r="K692" s="147"/>
      <c r="L692" s="148"/>
      <c r="M692" s="39"/>
      <c r="N692" s="39"/>
      <c r="O692" s="39"/>
    </row>
    <row r="693" spans="4:15" ht="15" x14ac:dyDescent="0.2">
      <c r="D693" s="75"/>
      <c r="H693" s="76"/>
      <c r="I693" s="147"/>
      <c r="J693" s="148"/>
      <c r="K693" s="147"/>
      <c r="L693" s="148"/>
      <c r="M693" s="39"/>
      <c r="N693" s="39"/>
      <c r="O693" s="39"/>
    </row>
    <row r="694" spans="4:15" ht="15" x14ac:dyDescent="0.2">
      <c r="D694" s="75"/>
      <c r="H694" s="76"/>
      <c r="I694" s="147"/>
      <c r="J694" s="148"/>
      <c r="K694" s="147"/>
      <c r="L694" s="148"/>
      <c r="M694" s="39"/>
      <c r="N694" s="39"/>
      <c r="O694" s="39"/>
    </row>
    <row r="695" spans="4:15" ht="15" x14ac:dyDescent="0.2">
      <c r="D695" s="75"/>
      <c r="H695" s="76"/>
      <c r="I695" s="147"/>
      <c r="J695" s="148"/>
      <c r="K695" s="147"/>
      <c r="L695" s="148"/>
      <c r="M695" s="39"/>
      <c r="N695" s="39"/>
      <c r="O695" s="39"/>
    </row>
    <row r="696" spans="4:15" ht="15" x14ac:dyDescent="0.2">
      <c r="D696" s="75"/>
      <c r="H696" s="76"/>
      <c r="I696" s="147"/>
      <c r="J696" s="148"/>
      <c r="K696" s="147"/>
      <c r="L696" s="148"/>
      <c r="M696" s="39"/>
      <c r="N696" s="39"/>
      <c r="O696" s="39"/>
    </row>
    <row r="697" spans="4:15" ht="15" x14ac:dyDescent="0.2">
      <c r="D697" s="75"/>
      <c r="H697" s="76"/>
      <c r="I697" s="147"/>
      <c r="J697" s="148"/>
      <c r="K697" s="147"/>
      <c r="L697" s="148"/>
      <c r="M697" s="39"/>
      <c r="N697" s="39"/>
      <c r="O697" s="39"/>
    </row>
    <row r="698" spans="4:15" ht="15" x14ac:dyDescent="0.2">
      <c r="D698" s="75"/>
      <c r="H698" s="76"/>
      <c r="I698" s="147"/>
      <c r="J698" s="148"/>
      <c r="K698" s="147"/>
      <c r="L698" s="148"/>
      <c r="M698" s="39"/>
      <c r="N698" s="39"/>
      <c r="O698" s="39"/>
    </row>
    <row r="699" spans="4:15" ht="15" x14ac:dyDescent="0.2">
      <c r="D699" s="75"/>
      <c r="H699" s="76"/>
      <c r="I699" s="147"/>
      <c r="J699" s="148"/>
      <c r="K699" s="147"/>
      <c r="L699" s="148"/>
      <c r="M699" s="39"/>
      <c r="N699" s="39"/>
      <c r="O699" s="39"/>
    </row>
    <row r="700" spans="4:15" ht="15" x14ac:dyDescent="0.2">
      <c r="D700" s="75"/>
      <c r="H700" s="76"/>
      <c r="I700" s="147"/>
      <c r="J700" s="148"/>
      <c r="K700" s="147"/>
      <c r="L700" s="148"/>
      <c r="M700" s="39"/>
      <c r="N700" s="39"/>
      <c r="O700" s="39"/>
    </row>
    <row r="701" spans="4:15" ht="15" x14ac:dyDescent="0.2">
      <c r="D701" s="75"/>
      <c r="H701" s="76"/>
      <c r="I701" s="147"/>
      <c r="J701" s="148"/>
      <c r="K701" s="147"/>
      <c r="L701" s="148"/>
      <c r="M701" s="39"/>
      <c r="N701" s="39"/>
      <c r="O701" s="39"/>
    </row>
    <row r="702" spans="4:15" ht="15" x14ac:dyDescent="0.2">
      <c r="D702" s="75"/>
      <c r="H702" s="76"/>
      <c r="I702" s="147"/>
      <c r="J702" s="148"/>
      <c r="K702" s="147"/>
      <c r="L702" s="148"/>
      <c r="M702" s="39"/>
      <c r="N702" s="39"/>
      <c r="O702" s="39"/>
    </row>
    <row r="703" spans="4:15" ht="15" x14ac:dyDescent="0.2">
      <c r="D703" s="75"/>
      <c r="H703" s="76"/>
      <c r="I703" s="147"/>
      <c r="J703" s="148"/>
      <c r="K703" s="147"/>
      <c r="L703" s="148"/>
      <c r="M703" s="39"/>
      <c r="N703" s="39"/>
      <c r="O703" s="39"/>
    </row>
    <row r="704" spans="4:15" ht="15" x14ac:dyDescent="0.2">
      <c r="D704" s="75"/>
      <c r="H704" s="76"/>
      <c r="I704" s="147"/>
      <c r="J704" s="148"/>
      <c r="K704" s="147"/>
      <c r="L704" s="148"/>
      <c r="M704" s="39"/>
      <c r="N704" s="39"/>
      <c r="O704" s="39"/>
    </row>
    <row r="705" spans="4:15" ht="15" x14ac:dyDescent="0.2">
      <c r="D705" s="75"/>
      <c r="H705" s="76"/>
      <c r="I705" s="147"/>
      <c r="J705" s="148"/>
      <c r="K705" s="147"/>
      <c r="L705" s="148"/>
      <c r="M705" s="39"/>
      <c r="N705" s="39"/>
      <c r="O705" s="39"/>
    </row>
    <row r="706" spans="4:15" ht="15" x14ac:dyDescent="0.2">
      <c r="D706" s="75"/>
      <c r="H706" s="76"/>
      <c r="I706" s="147"/>
      <c r="J706" s="148"/>
      <c r="K706" s="147"/>
      <c r="L706" s="148"/>
      <c r="M706" s="39"/>
      <c r="N706" s="39"/>
      <c r="O706" s="39"/>
    </row>
    <row r="707" spans="4:15" ht="15" x14ac:dyDescent="0.2">
      <c r="D707" s="75"/>
      <c r="H707" s="76"/>
      <c r="I707" s="147"/>
      <c r="J707" s="148"/>
      <c r="K707" s="147"/>
      <c r="L707" s="148"/>
      <c r="M707" s="39"/>
      <c r="N707" s="39"/>
      <c r="O707" s="39"/>
    </row>
    <row r="708" spans="4:15" ht="15" x14ac:dyDescent="0.2">
      <c r="D708" s="75"/>
      <c r="H708" s="76"/>
      <c r="I708" s="147"/>
      <c r="J708" s="148"/>
      <c r="K708" s="147"/>
      <c r="L708" s="148"/>
      <c r="M708" s="39"/>
      <c r="N708" s="39"/>
      <c r="O708" s="39"/>
    </row>
    <row r="709" spans="4:15" ht="15" x14ac:dyDescent="0.2">
      <c r="D709" s="75"/>
      <c r="H709" s="76"/>
      <c r="I709" s="147"/>
      <c r="J709" s="148"/>
      <c r="K709" s="147"/>
      <c r="L709" s="148"/>
      <c r="M709" s="39"/>
      <c r="N709" s="39"/>
      <c r="O709" s="39"/>
    </row>
    <row r="710" spans="4:15" ht="15" x14ac:dyDescent="0.2">
      <c r="D710" s="75"/>
      <c r="H710" s="76"/>
      <c r="I710" s="147"/>
      <c r="J710" s="148"/>
      <c r="K710" s="147"/>
      <c r="L710" s="148"/>
      <c r="M710" s="39"/>
      <c r="N710" s="39"/>
      <c r="O710" s="39"/>
    </row>
    <row r="711" spans="4:15" ht="15" x14ac:dyDescent="0.2">
      <c r="D711" s="75"/>
      <c r="H711" s="76"/>
      <c r="I711" s="147"/>
      <c r="J711" s="148"/>
      <c r="K711" s="147"/>
      <c r="L711" s="148"/>
      <c r="M711" s="39"/>
      <c r="N711" s="39"/>
      <c r="O711" s="39"/>
    </row>
    <row r="712" spans="4:15" ht="15" x14ac:dyDescent="0.2">
      <c r="D712" s="75"/>
      <c r="H712" s="76"/>
      <c r="I712" s="147"/>
      <c r="J712" s="148"/>
      <c r="K712" s="147"/>
      <c r="L712" s="148"/>
      <c r="M712" s="39"/>
      <c r="N712" s="39"/>
      <c r="O712" s="39"/>
    </row>
    <row r="713" spans="4:15" ht="15" x14ac:dyDescent="0.2">
      <c r="D713" s="75"/>
      <c r="H713" s="76"/>
      <c r="I713" s="147"/>
      <c r="J713" s="148"/>
      <c r="K713" s="147"/>
      <c r="L713" s="148"/>
      <c r="M713" s="39"/>
      <c r="N713" s="39"/>
      <c r="O713" s="39"/>
    </row>
    <row r="714" spans="4:15" ht="15" x14ac:dyDescent="0.2">
      <c r="D714" s="75"/>
      <c r="H714" s="76"/>
      <c r="I714" s="147"/>
      <c r="J714" s="148"/>
      <c r="K714" s="147"/>
      <c r="L714" s="148"/>
      <c r="M714" s="39"/>
      <c r="N714" s="39"/>
      <c r="O714" s="39"/>
    </row>
    <row r="715" spans="4:15" ht="15" x14ac:dyDescent="0.2">
      <c r="D715" s="75"/>
      <c r="H715" s="76"/>
      <c r="I715" s="147"/>
      <c r="J715" s="148"/>
      <c r="K715" s="147"/>
      <c r="L715" s="148"/>
      <c r="M715" s="39"/>
      <c r="N715" s="39"/>
      <c r="O715" s="39"/>
    </row>
    <row r="716" spans="4:15" ht="15" x14ac:dyDescent="0.2">
      <c r="D716" s="75"/>
      <c r="H716" s="76"/>
      <c r="I716" s="147"/>
      <c r="J716" s="148"/>
      <c r="K716" s="147"/>
      <c r="L716" s="148"/>
      <c r="M716" s="39"/>
      <c r="N716" s="39"/>
      <c r="O716" s="39"/>
    </row>
    <row r="717" spans="4:15" ht="15" x14ac:dyDescent="0.2">
      <c r="D717" s="75"/>
      <c r="H717" s="76"/>
      <c r="I717" s="147"/>
      <c r="J717" s="148"/>
      <c r="K717" s="147"/>
      <c r="L717" s="148"/>
      <c r="M717" s="39"/>
      <c r="N717" s="39"/>
      <c r="O717" s="39"/>
    </row>
    <row r="718" spans="4:15" ht="15" x14ac:dyDescent="0.2">
      <c r="D718" s="75"/>
      <c r="H718" s="76"/>
      <c r="I718" s="147"/>
      <c r="J718" s="148"/>
      <c r="K718" s="147"/>
      <c r="L718" s="148"/>
      <c r="M718" s="39"/>
      <c r="N718" s="39"/>
      <c r="O718" s="39"/>
    </row>
    <row r="719" spans="4:15" ht="15" x14ac:dyDescent="0.2">
      <c r="D719" s="75"/>
      <c r="H719" s="76"/>
      <c r="I719" s="147"/>
      <c r="J719" s="148"/>
      <c r="K719" s="147"/>
      <c r="L719" s="148"/>
      <c r="M719" s="39"/>
      <c r="N719" s="39"/>
      <c r="O719" s="39"/>
    </row>
    <row r="720" spans="4:15" ht="15" x14ac:dyDescent="0.2">
      <c r="D720" s="75"/>
      <c r="H720" s="76"/>
      <c r="I720" s="147"/>
      <c r="J720" s="148"/>
      <c r="K720" s="147"/>
      <c r="L720" s="148"/>
      <c r="M720" s="39"/>
      <c r="N720" s="39"/>
      <c r="O720" s="39"/>
    </row>
    <row r="721" spans="4:15" ht="15" x14ac:dyDescent="0.2">
      <c r="D721" s="75"/>
      <c r="H721" s="76"/>
      <c r="I721" s="147"/>
      <c r="J721" s="148"/>
      <c r="K721" s="147"/>
      <c r="L721" s="148"/>
      <c r="M721" s="39"/>
      <c r="N721" s="39"/>
      <c r="O721" s="39"/>
    </row>
    <row r="722" spans="4:15" ht="15" x14ac:dyDescent="0.2">
      <c r="D722" s="75"/>
      <c r="H722" s="76"/>
      <c r="I722" s="147"/>
      <c r="J722" s="148"/>
      <c r="K722" s="147"/>
      <c r="L722" s="148"/>
      <c r="M722" s="39"/>
      <c r="N722" s="39"/>
      <c r="O722" s="39"/>
    </row>
    <row r="723" spans="4:15" ht="15" x14ac:dyDescent="0.2">
      <c r="D723" s="75"/>
      <c r="H723" s="76"/>
      <c r="I723" s="147"/>
      <c r="J723" s="148"/>
      <c r="K723" s="147"/>
      <c r="L723" s="148"/>
      <c r="M723" s="39"/>
      <c r="N723" s="39"/>
      <c r="O723" s="39"/>
    </row>
    <row r="724" spans="4:15" ht="15" x14ac:dyDescent="0.2">
      <c r="D724" s="75"/>
      <c r="H724" s="76"/>
      <c r="I724" s="147"/>
      <c r="J724" s="148"/>
      <c r="K724" s="147"/>
      <c r="L724" s="148"/>
      <c r="M724" s="39"/>
      <c r="N724" s="39"/>
      <c r="O724" s="39"/>
    </row>
    <row r="725" spans="4:15" ht="15" x14ac:dyDescent="0.2">
      <c r="D725" s="75"/>
      <c r="H725" s="76"/>
      <c r="I725" s="147"/>
      <c r="J725" s="148"/>
      <c r="K725" s="147"/>
      <c r="L725" s="148"/>
      <c r="M725" s="39"/>
      <c r="N725" s="39"/>
      <c r="O725" s="39"/>
    </row>
    <row r="726" spans="4:15" ht="15" x14ac:dyDescent="0.2">
      <c r="D726" s="75"/>
      <c r="H726" s="76"/>
      <c r="I726" s="147"/>
      <c r="J726" s="148"/>
      <c r="K726" s="147"/>
      <c r="L726" s="148"/>
      <c r="M726" s="39"/>
      <c r="N726" s="39"/>
      <c r="O726" s="39"/>
    </row>
    <row r="727" spans="4:15" ht="15" x14ac:dyDescent="0.2">
      <c r="D727" s="75"/>
      <c r="H727" s="76"/>
      <c r="I727" s="147"/>
      <c r="J727" s="148"/>
      <c r="K727" s="147"/>
      <c r="L727" s="148"/>
      <c r="M727" s="39"/>
      <c r="N727" s="39"/>
      <c r="O727" s="39"/>
    </row>
    <row r="728" spans="4:15" ht="15" x14ac:dyDescent="0.2">
      <c r="D728" s="75"/>
      <c r="H728" s="76"/>
      <c r="I728" s="147"/>
      <c r="J728" s="148"/>
      <c r="K728" s="147"/>
      <c r="L728" s="148"/>
      <c r="M728" s="39"/>
      <c r="N728" s="39"/>
      <c r="O728" s="39"/>
    </row>
    <row r="729" spans="4:15" ht="15" x14ac:dyDescent="0.2">
      <c r="D729" s="75"/>
      <c r="H729" s="76"/>
      <c r="I729" s="147"/>
      <c r="J729" s="148"/>
      <c r="K729" s="147"/>
      <c r="L729" s="148"/>
      <c r="M729" s="39"/>
      <c r="N729" s="39"/>
      <c r="O729" s="39"/>
    </row>
    <row r="730" spans="4:15" ht="15" x14ac:dyDescent="0.2">
      <c r="D730" s="75"/>
      <c r="H730" s="76"/>
      <c r="I730" s="147"/>
      <c r="J730" s="148"/>
      <c r="K730" s="147"/>
      <c r="L730" s="148"/>
      <c r="M730" s="39"/>
      <c r="N730" s="39"/>
      <c r="O730" s="39"/>
    </row>
    <row r="731" spans="4:15" ht="15" x14ac:dyDescent="0.2">
      <c r="D731" s="75"/>
      <c r="H731" s="76"/>
      <c r="I731" s="147"/>
      <c r="J731" s="148"/>
      <c r="K731" s="147"/>
      <c r="L731" s="148"/>
      <c r="M731" s="39"/>
      <c r="N731" s="39"/>
      <c r="O731" s="39"/>
    </row>
    <row r="732" spans="4:15" ht="15" x14ac:dyDescent="0.2">
      <c r="D732" s="75"/>
      <c r="H732" s="76"/>
      <c r="I732" s="147"/>
      <c r="J732" s="148"/>
      <c r="K732" s="147"/>
      <c r="L732" s="148"/>
      <c r="M732" s="39"/>
      <c r="N732" s="39"/>
      <c r="O732" s="39"/>
    </row>
    <row r="733" spans="4:15" ht="15" x14ac:dyDescent="0.2">
      <c r="D733" s="75"/>
      <c r="H733" s="76"/>
      <c r="I733" s="147"/>
      <c r="J733" s="148"/>
      <c r="K733" s="147"/>
      <c r="L733" s="148"/>
      <c r="M733" s="39"/>
      <c r="N733" s="39"/>
      <c r="O733" s="39"/>
    </row>
    <row r="734" spans="4:15" ht="15" x14ac:dyDescent="0.2">
      <c r="D734" s="75"/>
      <c r="H734" s="76"/>
      <c r="I734" s="147"/>
      <c r="J734" s="148"/>
      <c r="K734" s="147"/>
      <c r="L734" s="148"/>
      <c r="M734" s="39"/>
      <c r="N734" s="39"/>
      <c r="O734" s="39"/>
    </row>
    <row r="735" spans="4:15" ht="15" x14ac:dyDescent="0.2">
      <c r="D735" s="75"/>
      <c r="H735" s="76"/>
      <c r="I735" s="147"/>
      <c r="J735" s="148"/>
      <c r="K735" s="147"/>
      <c r="L735" s="148"/>
      <c r="M735" s="39"/>
      <c r="N735" s="39"/>
      <c r="O735" s="39"/>
    </row>
    <row r="736" spans="4:15" ht="15" x14ac:dyDescent="0.2">
      <c r="D736" s="75"/>
      <c r="H736" s="76"/>
      <c r="I736" s="147"/>
      <c r="J736" s="148"/>
      <c r="K736" s="147"/>
      <c r="L736" s="148"/>
      <c r="M736" s="39"/>
      <c r="N736" s="39"/>
      <c r="O736" s="39"/>
    </row>
    <row r="737" spans="4:15" ht="15" x14ac:dyDescent="0.2">
      <c r="D737" s="75"/>
      <c r="H737" s="76"/>
      <c r="I737" s="147"/>
      <c r="J737" s="148"/>
      <c r="K737" s="147"/>
      <c r="L737" s="148"/>
      <c r="M737" s="39"/>
      <c r="N737" s="39"/>
      <c r="O737" s="39"/>
    </row>
    <row r="738" spans="4:15" ht="15" x14ac:dyDescent="0.2">
      <c r="D738" s="75"/>
      <c r="H738" s="76"/>
      <c r="I738" s="147"/>
      <c r="J738" s="148"/>
      <c r="K738" s="147"/>
      <c r="L738" s="148"/>
      <c r="M738" s="39"/>
      <c r="N738" s="39"/>
      <c r="O738" s="39"/>
    </row>
    <row r="739" spans="4:15" ht="15" x14ac:dyDescent="0.2">
      <c r="D739" s="75"/>
      <c r="H739" s="76"/>
      <c r="I739" s="147"/>
      <c r="J739" s="148"/>
      <c r="K739" s="147"/>
      <c r="L739" s="148"/>
      <c r="M739" s="39"/>
      <c r="N739" s="39"/>
      <c r="O739" s="39"/>
    </row>
    <row r="740" spans="4:15" ht="15" x14ac:dyDescent="0.2">
      <c r="D740" s="75"/>
      <c r="H740" s="76"/>
      <c r="I740" s="147"/>
      <c r="J740" s="148"/>
      <c r="K740" s="147"/>
      <c r="L740" s="148"/>
      <c r="M740" s="39"/>
      <c r="N740" s="39"/>
      <c r="O740" s="39"/>
    </row>
    <row r="741" spans="4:15" ht="15" x14ac:dyDescent="0.2">
      <c r="D741" s="75"/>
      <c r="H741" s="76"/>
      <c r="I741" s="147"/>
      <c r="J741" s="148"/>
      <c r="K741" s="147"/>
      <c r="L741" s="148"/>
      <c r="M741" s="39"/>
      <c r="N741" s="39"/>
      <c r="O741" s="39"/>
    </row>
    <row r="742" spans="4:15" ht="15" x14ac:dyDescent="0.2">
      <c r="D742" s="75"/>
      <c r="H742" s="76"/>
      <c r="I742" s="147"/>
      <c r="J742" s="148"/>
      <c r="K742" s="147"/>
      <c r="L742" s="148"/>
      <c r="M742" s="39"/>
      <c r="N742" s="39"/>
      <c r="O742" s="39"/>
    </row>
    <row r="743" spans="4:15" ht="15" x14ac:dyDescent="0.2">
      <c r="D743" s="75"/>
      <c r="H743" s="76"/>
      <c r="I743" s="147"/>
      <c r="J743" s="148"/>
      <c r="K743" s="147"/>
      <c r="L743" s="148"/>
      <c r="M743" s="39"/>
      <c r="N743" s="39"/>
      <c r="O743" s="39"/>
    </row>
    <row r="744" spans="4:15" ht="15" x14ac:dyDescent="0.2">
      <c r="D744" s="75"/>
      <c r="H744" s="76"/>
      <c r="I744" s="147"/>
      <c r="J744" s="148"/>
      <c r="K744" s="147"/>
      <c r="L744" s="148"/>
      <c r="M744" s="39"/>
      <c r="N744" s="39"/>
      <c r="O744" s="39"/>
    </row>
    <row r="745" spans="4:15" ht="15" x14ac:dyDescent="0.2">
      <c r="D745" s="75"/>
      <c r="H745" s="76"/>
      <c r="I745" s="147"/>
      <c r="J745" s="148"/>
      <c r="K745" s="147"/>
      <c r="L745" s="148"/>
      <c r="M745" s="39"/>
      <c r="N745" s="39"/>
      <c r="O745" s="39"/>
    </row>
    <row r="746" spans="4:15" ht="15" x14ac:dyDescent="0.2">
      <c r="D746" s="75"/>
      <c r="H746" s="76"/>
      <c r="I746" s="147"/>
      <c r="J746" s="148"/>
      <c r="K746" s="147"/>
      <c r="L746" s="148"/>
      <c r="M746" s="39"/>
      <c r="N746" s="39"/>
      <c r="O746" s="39"/>
    </row>
    <row r="747" spans="4:15" ht="15" x14ac:dyDescent="0.2">
      <c r="D747" s="75"/>
      <c r="H747" s="76"/>
      <c r="I747" s="147"/>
      <c r="J747" s="148"/>
      <c r="K747" s="147"/>
      <c r="L747" s="148"/>
      <c r="M747" s="39"/>
      <c r="N747" s="39"/>
      <c r="O747" s="39"/>
    </row>
    <row r="748" spans="4:15" ht="15" x14ac:dyDescent="0.2">
      <c r="D748" s="75"/>
      <c r="H748" s="76"/>
      <c r="I748" s="147"/>
      <c r="J748" s="148"/>
      <c r="K748" s="147"/>
      <c r="L748" s="148"/>
      <c r="M748" s="39"/>
      <c r="N748" s="39"/>
      <c r="O748" s="39"/>
    </row>
    <row r="749" spans="4:15" ht="15" x14ac:dyDescent="0.2">
      <c r="D749" s="75"/>
      <c r="H749" s="76"/>
      <c r="I749" s="147"/>
      <c r="J749" s="148"/>
      <c r="K749" s="147"/>
      <c r="L749" s="148"/>
      <c r="M749" s="39"/>
      <c r="N749" s="39"/>
      <c r="O749" s="39"/>
    </row>
    <row r="750" spans="4:15" ht="15" x14ac:dyDescent="0.2">
      <c r="D750" s="75"/>
      <c r="H750" s="76"/>
      <c r="I750" s="147"/>
      <c r="J750" s="148"/>
      <c r="K750" s="147"/>
      <c r="L750" s="148"/>
      <c r="M750" s="39"/>
      <c r="N750" s="39"/>
      <c r="O750" s="39"/>
    </row>
    <row r="751" spans="4:15" ht="15" x14ac:dyDescent="0.2">
      <c r="D751" s="75"/>
      <c r="H751" s="76"/>
      <c r="I751" s="147"/>
      <c r="J751" s="148"/>
      <c r="K751" s="147"/>
      <c r="L751" s="148"/>
      <c r="M751" s="39"/>
      <c r="N751" s="39"/>
      <c r="O751" s="39"/>
    </row>
    <row r="752" spans="4:15" ht="15" x14ac:dyDescent="0.2">
      <c r="D752" s="75"/>
      <c r="H752" s="76"/>
      <c r="I752" s="147"/>
      <c r="J752" s="148"/>
      <c r="K752" s="147"/>
      <c r="L752" s="148"/>
      <c r="M752" s="39"/>
      <c r="N752" s="39"/>
      <c r="O752" s="39"/>
    </row>
    <row r="753" spans="4:15" ht="15" x14ac:dyDescent="0.2">
      <c r="D753" s="75"/>
      <c r="H753" s="76"/>
      <c r="I753" s="147"/>
      <c r="J753" s="148"/>
      <c r="K753" s="147"/>
      <c r="L753" s="148"/>
      <c r="M753" s="39"/>
      <c r="N753" s="39"/>
      <c r="O753" s="39"/>
    </row>
    <row r="754" spans="4:15" ht="15" x14ac:dyDescent="0.2">
      <c r="D754" s="75"/>
      <c r="H754" s="76"/>
      <c r="I754" s="147"/>
      <c r="J754" s="148"/>
      <c r="K754" s="147"/>
      <c r="L754" s="148"/>
      <c r="M754" s="39"/>
      <c r="N754" s="39"/>
      <c r="O754" s="39"/>
    </row>
    <row r="755" spans="4:15" ht="15" x14ac:dyDescent="0.2">
      <c r="D755" s="75"/>
      <c r="H755" s="76"/>
      <c r="I755" s="147"/>
      <c r="J755" s="148"/>
      <c r="K755" s="147"/>
      <c r="L755" s="148"/>
      <c r="M755" s="39"/>
      <c r="N755" s="39"/>
      <c r="O755" s="39"/>
    </row>
    <row r="756" spans="4:15" ht="15" x14ac:dyDescent="0.2">
      <c r="D756" s="75"/>
      <c r="H756" s="76"/>
      <c r="I756" s="147"/>
      <c r="J756" s="148"/>
      <c r="K756" s="147"/>
      <c r="L756" s="148"/>
      <c r="M756" s="39"/>
      <c r="N756" s="39"/>
      <c r="O756" s="39"/>
    </row>
    <row r="757" spans="4:15" ht="15" x14ac:dyDescent="0.2">
      <c r="D757" s="75"/>
      <c r="H757" s="76"/>
      <c r="I757" s="147"/>
      <c r="J757" s="148"/>
      <c r="K757" s="147"/>
      <c r="L757" s="148"/>
      <c r="M757" s="39"/>
      <c r="N757" s="39"/>
      <c r="O757" s="39"/>
    </row>
    <row r="758" spans="4:15" ht="15" x14ac:dyDescent="0.2">
      <c r="D758" s="75"/>
      <c r="H758" s="76"/>
      <c r="I758" s="147"/>
      <c r="J758" s="148"/>
      <c r="K758" s="147"/>
      <c r="L758" s="148"/>
      <c r="M758" s="39"/>
      <c r="N758" s="39"/>
      <c r="O758" s="39"/>
    </row>
    <row r="759" spans="4:15" ht="15" x14ac:dyDescent="0.2">
      <c r="D759" s="75"/>
      <c r="H759" s="76"/>
      <c r="I759" s="147"/>
      <c r="J759" s="148"/>
      <c r="K759" s="147"/>
      <c r="L759" s="148"/>
      <c r="M759" s="39"/>
      <c r="N759" s="39"/>
      <c r="O759" s="39"/>
    </row>
    <row r="760" spans="4:15" ht="15" x14ac:dyDescent="0.2">
      <c r="D760" s="75"/>
      <c r="H760" s="76"/>
      <c r="I760" s="147"/>
      <c r="J760" s="148"/>
      <c r="K760" s="147"/>
      <c r="L760" s="148"/>
      <c r="M760" s="39"/>
      <c r="N760" s="39"/>
      <c r="O760" s="39"/>
    </row>
    <row r="761" spans="4:15" ht="15" x14ac:dyDescent="0.2">
      <c r="D761" s="75"/>
      <c r="H761" s="76"/>
      <c r="I761" s="147"/>
      <c r="J761" s="148"/>
      <c r="K761" s="147"/>
      <c r="L761" s="148"/>
      <c r="M761" s="39"/>
      <c r="N761" s="39"/>
      <c r="O761" s="39"/>
    </row>
    <row r="762" spans="4:15" ht="15" x14ac:dyDescent="0.2">
      <c r="D762" s="75"/>
      <c r="H762" s="76"/>
      <c r="I762" s="147"/>
      <c r="J762" s="148"/>
      <c r="K762" s="147"/>
      <c r="L762" s="148"/>
      <c r="M762" s="39"/>
      <c r="N762" s="39"/>
      <c r="O762" s="39"/>
    </row>
    <row r="763" spans="4:15" ht="15" x14ac:dyDescent="0.2">
      <c r="D763" s="75"/>
      <c r="H763" s="76"/>
      <c r="I763" s="147"/>
      <c r="J763" s="148"/>
      <c r="K763" s="147"/>
      <c r="L763" s="148"/>
      <c r="M763" s="39"/>
      <c r="N763" s="39"/>
      <c r="O763" s="39"/>
    </row>
    <row r="764" spans="4:15" ht="15" x14ac:dyDescent="0.2">
      <c r="D764" s="75"/>
      <c r="H764" s="76"/>
      <c r="I764" s="147"/>
      <c r="J764" s="148"/>
      <c r="K764" s="147"/>
      <c r="L764" s="148"/>
      <c r="M764" s="39"/>
      <c r="N764" s="39"/>
      <c r="O764" s="39"/>
    </row>
    <row r="765" spans="4:15" ht="15" x14ac:dyDescent="0.2">
      <c r="D765" s="75"/>
      <c r="H765" s="76"/>
      <c r="I765" s="147"/>
      <c r="J765" s="148"/>
      <c r="K765" s="147"/>
      <c r="L765" s="148"/>
      <c r="M765" s="39"/>
      <c r="N765" s="39"/>
      <c r="O765" s="39"/>
    </row>
    <row r="766" spans="4:15" ht="15" x14ac:dyDescent="0.2">
      <c r="D766" s="75"/>
      <c r="H766" s="76"/>
      <c r="I766" s="147"/>
      <c r="J766" s="148"/>
      <c r="K766" s="147"/>
      <c r="L766" s="148"/>
      <c r="M766" s="39"/>
      <c r="N766" s="39"/>
      <c r="O766" s="39"/>
    </row>
    <row r="767" spans="4:15" ht="15" x14ac:dyDescent="0.2">
      <c r="D767" s="75"/>
      <c r="H767" s="76"/>
      <c r="I767" s="147"/>
      <c r="J767" s="148"/>
      <c r="K767" s="147"/>
      <c r="L767" s="148"/>
      <c r="M767" s="39"/>
      <c r="N767" s="39"/>
      <c r="O767" s="39"/>
    </row>
    <row r="768" spans="4:15" ht="15" x14ac:dyDescent="0.2">
      <c r="D768" s="75"/>
      <c r="H768" s="76"/>
      <c r="I768" s="147"/>
      <c r="J768" s="148"/>
      <c r="K768" s="147"/>
      <c r="L768" s="148"/>
      <c r="M768" s="39"/>
      <c r="N768" s="39"/>
      <c r="O768" s="39"/>
    </row>
    <row r="769" spans="4:15" ht="15" x14ac:dyDescent="0.2">
      <c r="D769" s="75"/>
      <c r="H769" s="76"/>
      <c r="I769" s="147"/>
      <c r="J769" s="148"/>
      <c r="K769" s="147"/>
      <c r="L769" s="148"/>
      <c r="M769" s="39"/>
      <c r="N769" s="39"/>
      <c r="O769" s="39"/>
    </row>
    <row r="770" spans="4:15" ht="15" x14ac:dyDescent="0.2">
      <c r="D770" s="75"/>
      <c r="H770" s="76"/>
      <c r="I770" s="147"/>
      <c r="J770" s="148"/>
      <c r="K770" s="147"/>
      <c r="L770" s="148"/>
      <c r="M770" s="39"/>
      <c r="N770" s="39"/>
      <c r="O770" s="39"/>
    </row>
    <row r="771" spans="4:15" ht="15" x14ac:dyDescent="0.2">
      <c r="D771" s="75"/>
      <c r="H771" s="76"/>
      <c r="I771" s="147"/>
      <c r="J771" s="148"/>
      <c r="K771" s="147"/>
      <c r="L771" s="148"/>
      <c r="M771" s="39"/>
      <c r="N771" s="39"/>
      <c r="O771" s="39"/>
    </row>
    <row r="772" spans="4:15" ht="15" x14ac:dyDescent="0.2">
      <c r="D772" s="75"/>
      <c r="H772" s="76"/>
      <c r="I772" s="147"/>
      <c r="J772" s="148"/>
      <c r="K772" s="147"/>
      <c r="L772" s="148"/>
      <c r="M772" s="39"/>
      <c r="N772" s="39"/>
      <c r="O772" s="39"/>
    </row>
    <row r="773" spans="4:15" ht="15" x14ac:dyDescent="0.2">
      <c r="D773" s="75"/>
      <c r="H773" s="76"/>
      <c r="I773" s="147"/>
      <c r="J773" s="148"/>
      <c r="K773" s="147"/>
      <c r="L773" s="148"/>
      <c r="M773" s="39"/>
      <c r="N773" s="39"/>
      <c r="O773" s="39"/>
    </row>
    <row r="774" spans="4:15" ht="15" x14ac:dyDescent="0.2">
      <c r="D774" s="75"/>
      <c r="H774" s="76"/>
      <c r="I774" s="147"/>
      <c r="J774" s="148"/>
      <c r="K774" s="147"/>
      <c r="L774" s="148"/>
      <c r="M774" s="39"/>
      <c r="N774" s="39"/>
      <c r="O774" s="39"/>
    </row>
    <row r="775" spans="4:15" ht="15" x14ac:dyDescent="0.2">
      <c r="D775" s="75"/>
      <c r="H775" s="76"/>
      <c r="I775" s="147"/>
      <c r="J775" s="148"/>
      <c r="K775" s="147"/>
      <c r="L775" s="148"/>
      <c r="M775" s="39"/>
      <c r="N775" s="39"/>
      <c r="O775" s="39"/>
    </row>
    <row r="776" spans="4:15" ht="15" x14ac:dyDescent="0.2">
      <c r="D776" s="75"/>
      <c r="H776" s="76"/>
      <c r="I776" s="147"/>
      <c r="J776" s="148"/>
      <c r="K776" s="147"/>
      <c r="L776" s="148"/>
      <c r="M776" s="39"/>
      <c r="N776" s="39"/>
      <c r="O776" s="39"/>
    </row>
    <row r="777" spans="4:15" ht="15" x14ac:dyDescent="0.2">
      <c r="D777" s="75"/>
      <c r="H777" s="76"/>
      <c r="I777" s="147"/>
      <c r="J777" s="148"/>
      <c r="K777" s="147"/>
      <c r="L777" s="148"/>
      <c r="M777" s="39"/>
      <c r="N777" s="39"/>
      <c r="O777" s="39"/>
    </row>
    <row r="778" spans="4:15" ht="15" x14ac:dyDescent="0.2">
      <c r="D778" s="75"/>
      <c r="H778" s="76"/>
      <c r="I778" s="147"/>
      <c r="J778" s="148"/>
      <c r="K778" s="147"/>
      <c r="L778" s="148"/>
      <c r="M778" s="39"/>
      <c r="N778" s="39"/>
      <c r="O778" s="39"/>
    </row>
    <row r="779" spans="4:15" ht="15" x14ac:dyDescent="0.2">
      <c r="D779" s="75"/>
      <c r="H779" s="76"/>
      <c r="I779" s="147"/>
      <c r="J779" s="148"/>
      <c r="K779" s="147"/>
      <c r="L779" s="148"/>
      <c r="M779" s="39"/>
      <c r="N779" s="39"/>
      <c r="O779" s="39"/>
    </row>
    <row r="780" spans="4:15" ht="15" x14ac:dyDescent="0.2">
      <c r="D780" s="75"/>
      <c r="H780" s="76"/>
      <c r="I780" s="147"/>
      <c r="J780" s="148"/>
      <c r="K780" s="147"/>
      <c r="L780" s="148"/>
      <c r="M780" s="39"/>
      <c r="N780" s="39"/>
      <c r="O780" s="39"/>
    </row>
    <row r="781" spans="4:15" ht="15" x14ac:dyDescent="0.2">
      <c r="D781" s="75"/>
      <c r="H781" s="76"/>
      <c r="I781" s="147"/>
      <c r="J781" s="148"/>
      <c r="K781" s="147"/>
      <c r="L781" s="148"/>
      <c r="M781" s="39"/>
      <c r="N781" s="39"/>
      <c r="O781" s="39"/>
    </row>
    <row r="782" spans="4:15" ht="15" x14ac:dyDescent="0.2">
      <c r="D782" s="75"/>
      <c r="H782" s="76"/>
      <c r="I782" s="147"/>
      <c r="J782" s="148"/>
      <c r="K782" s="147"/>
      <c r="L782" s="148"/>
      <c r="M782" s="39"/>
      <c r="N782" s="39"/>
      <c r="O782" s="39"/>
    </row>
    <row r="783" spans="4:15" ht="15" x14ac:dyDescent="0.2">
      <c r="D783" s="75"/>
      <c r="H783" s="76"/>
      <c r="I783" s="147"/>
      <c r="J783" s="148"/>
      <c r="K783" s="147"/>
      <c r="L783" s="148"/>
      <c r="M783" s="39"/>
      <c r="N783" s="39"/>
      <c r="O783" s="39"/>
    </row>
    <row r="784" spans="4:15" ht="15" x14ac:dyDescent="0.2">
      <c r="D784" s="75"/>
      <c r="H784" s="76"/>
      <c r="I784" s="147"/>
      <c r="J784" s="148"/>
      <c r="K784" s="147"/>
      <c r="L784" s="148"/>
      <c r="M784" s="39"/>
      <c r="N784" s="39"/>
      <c r="O784" s="39"/>
    </row>
    <row r="785" spans="4:15" ht="15" x14ac:dyDescent="0.2">
      <c r="D785" s="75"/>
      <c r="H785" s="76"/>
      <c r="I785" s="147"/>
      <c r="J785" s="148"/>
      <c r="K785" s="147"/>
      <c r="L785" s="148"/>
      <c r="M785" s="39"/>
      <c r="N785" s="39"/>
      <c r="O785" s="39"/>
    </row>
    <row r="786" spans="4:15" ht="15" x14ac:dyDescent="0.2">
      <c r="D786" s="75"/>
      <c r="H786" s="76"/>
      <c r="I786" s="147"/>
      <c r="J786" s="148"/>
      <c r="K786" s="147"/>
      <c r="L786" s="148"/>
      <c r="M786" s="39"/>
      <c r="N786" s="39"/>
      <c r="O786" s="39"/>
    </row>
    <row r="787" spans="4:15" ht="15" x14ac:dyDescent="0.2">
      <c r="D787" s="75"/>
      <c r="H787" s="76"/>
      <c r="I787" s="147"/>
      <c r="J787" s="148"/>
      <c r="K787" s="147"/>
      <c r="L787" s="148"/>
      <c r="M787" s="39"/>
      <c r="N787" s="39"/>
      <c r="O787" s="39"/>
    </row>
    <row r="788" spans="4:15" ht="15" x14ac:dyDescent="0.2">
      <c r="D788" s="75"/>
      <c r="H788" s="76"/>
      <c r="I788" s="147"/>
      <c r="J788" s="148"/>
      <c r="K788" s="147"/>
      <c r="L788" s="148"/>
      <c r="M788" s="39"/>
      <c r="N788" s="39"/>
      <c r="O788" s="39"/>
    </row>
    <row r="789" spans="4:15" ht="15" x14ac:dyDescent="0.2">
      <c r="D789" s="75"/>
      <c r="H789" s="76"/>
      <c r="I789" s="147"/>
      <c r="J789" s="148"/>
      <c r="K789" s="147"/>
      <c r="L789" s="148"/>
      <c r="M789" s="39"/>
      <c r="N789" s="39"/>
      <c r="O789" s="39"/>
    </row>
    <row r="790" spans="4:15" ht="15" x14ac:dyDescent="0.2">
      <c r="D790" s="75"/>
      <c r="H790" s="76"/>
      <c r="I790" s="147"/>
      <c r="J790" s="148"/>
      <c r="K790" s="147"/>
      <c r="L790" s="148"/>
      <c r="M790" s="39"/>
      <c r="N790" s="39"/>
      <c r="O790" s="39"/>
    </row>
    <row r="791" spans="4:15" ht="15" x14ac:dyDescent="0.2">
      <c r="D791" s="75"/>
      <c r="H791" s="76"/>
      <c r="I791" s="147"/>
      <c r="J791" s="148"/>
      <c r="K791" s="147"/>
      <c r="L791" s="148"/>
      <c r="M791" s="39"/>
      <c r="N791" s="39"/>
      <c r="O791" s="39"/>
    </row>
    <row r="792" spans="4:15" ht="15" x14ac:dyDescent="0.2">
      <c r="D792" s="75"/>
      <c r="H792" s="76"/>
      <c r="I792" s="147"/>
      <c r="J792" s="148"/>
      <c r="K792" s="147"/>
      <c r="L792" s="148"/>
      <c r="M792" s="39"/>
      <c r="N792" s="39"/>
      <c r="O792" s="39"/>
    </row>
    <row r="793" spans="4:15" ht="15" x14ac:dyDescent="0.2">
      <c r="D793" s="75"/>
      <c r="H793" s="76"/>
      <c r="I793" s="147"/>
      <c r="J793" s="148"/>
      <c r="K793" s="147"/>
      <c r="L793" s="148"/>
      <c r="M793" s="39"/>
      <c r="N793" s="39"/>
      <c r="O793" s="39"/>
    </row>
    <row r="794" spans="4:15" ht="15" x14ac:dyDescent="0.2">
      <c r="D794" s="75"/>
      <c r="H794" s="76"/>
      <c r="I794" s="147"/>
      <c r="J794" s="148"/>
      <c r="K794" s="147"/>
      <c r="L794" s="148"/>
      <c r="M794" s="39"/>
      <c r="N794" s="39"/>
      <c r="O794" s="39"/>
    </row>
    <row r="795" spans="4:15" ht="15" x14ac:dyDescent="0.2">
      <c r="D795" s="75"/>
      <c r="H795" s="76"/>
      <c r="I795" s="147"/>
      <c r="J795" s="148"/>
      <c r="K795" s="147"/>
      <c r="L795" s="148"/>
      <c r="M795" s="39"/>
      <c r="N795" s="39"/>
      <c r="O795" s="39"/>
    </row>
    <row r="796" spans="4:15" ht="15" x14ac:dyDescent="0.2">
      <c r="D796" s="75"/>
      <c r="H796" s="76"/>
      <c r="I796" s="147"/>
      <c r="J796" s="148"/>
      <c r="K796" s="147"/>
      <c r="L796" s="148"/>
      <c r="M796" s="39"/>
      <c r="N796" s="39"/>
      <c r="O796" s="39"/>
    </row>
    <row r="797" spans="4:15" ht="15" x14ac:dyDescent="0.2">
      <c r="D797" s="75"/>
      <c r="H797" s="76"/>
      <c r="I797" s="147"/>
      <c r="J797" s="148"/>
      <c r="K797" s="147"/>
      <c r="L797" s="148"/>
      <c r="M797" s="39"/>
      <c r="N797" s="39"/>
      <c r="O797" s="39"/>
    </row>
    <row r="798" spans="4:15" ht="15" x14ac:dyDescent="0.2">
      <c r="D798" s="75"/>
      <c r="H798" s="76"/>
      <c r="I798" s="147"/>
      <c r="J798" s="148"/>
      <c r="K798" s="147"/>
      <c r="L798" s="148"/>
      <c r="M798" s="39"/>
      <c r="N798" s="39"/>
      <c r="O798" s="39"/>
    </row>
    <row r="799" spans="4:15" ht="15" x14ac:dyDescent="0.2">
      <c r="D799" s="75"/>
      <c r="H799" s="76"/>
      <c r="I799" s="147"/>
      <c r="J799" s="148"/>
      <c r="K799" s="147"/>
      <c r="L799" s="148"/>
      <c r="M799" s="39"/>
      <c r="N799" s="39"/>
      <c r="O799" s="39"/>
    </row>
    <row r="800" spans="4:15" ht="15" x14ac:dyDescent="0.2">
      <c r="D800" s="75"/>
      <c r="H800" s="76"/>
      <c r="I800" s="147"/>
      <c r="J800" s="148"/>
      <c r="K800" s="147"/>
      <c r="L800" s="148"/>
      <c r="M800" s="39"/>
      <c r="N800" s="39"/>
      <c r="O800" s="39"/>
    </row>
    <row r="801" spans="4:15" ht="15" x14ac:dyDescent="0.2">
      <c r="D801" s="75"/>
      <c r="H801" s="76"/>
      <c r="I801" s="147"/>
      <c r="J801" s="148"/>
      <c r="K801" s="147"/>
      <c r="L801" s="148"/>
      <c r="M801" s="39"/>
      <c r="N801" s="39"/>
      <c r="O801" s="39"/>
    </row>
    <row r="802" spans="4:15" ht="15" x14ac:dyDescent="0.2">
      <c r="D802" s="75"/>
      <c r="H802" s="76"/>
      <c r="I802" s="147"/>
      <c r="J802" s="148"/>
      <c r="K802" s="147"/>
      <c r="L802" s="148"/>
      <c r="M802" s="39"/>
      <c r="N802" s="39"/>
      <c r="O802" s="39"/>
    </row>
    <row r="803" spans="4:15" ht="15" x14ac:dyDescent="0.2">
      <c r="D803" s="75"/>
      <c r="H803" s="76"/>
      <c r="I803" s="147"/>
      <c r="J803" s="148"/>
      <c r="K803" s="147"/>
      <c r="L803" s="148"/>
      <c r="M803" s="39"/>
      <c r="N803" s="39"/>
      <c r="O803" s="39"/>
    </row>
    <row r="804" spans="4:15" ht="15" x14ac:dyDescent="0.2">
      <c r="D804" s="75"/>
      <c r="H804" s="76"/>
      <c r="I804" s="147"/>
      <c r="J804" s="148"/>
      <c r="K804" s="147"/>
      <c r="L804" s="148"/>
      <c r="M804" s="39"/>
      <c r="N804" s="39"/>
      <c r="O804" s="39"/>
    </row>
    <row r="805" spans="4:15" ht="15" x14ac:dyDescent="0.2">
      <c r="D805" s="75"/>
      <c r="H805" s="76"/>
      <c r="I805" s="147"/>
      <c r="J805" s="148"/>
      <c r="K805" s="147"/>
      <c r="L805" s="148"/>
      <c r="M805" s="39"/>
      <c r="N805" s="39"/>
      <c r="O805" s="39"/>
    </row>
    <row r="806" spans="4:15" ht="15" x14ac:dyDescent="0.2">
      <c r="D806" s="75"/>
      <c r="H806" s="76"/>
      <c r="I806" s="147"/>
      <c r="J806" s="148"/>
      <c r="K806" s="147"/>
      <c r="L806" s="148"/>
      <c r="M806" s="39"/>
      <c r="N806" s="39"/>
      <c r="O806" s="39"/>
    </row>
    <row r="807" spans="4:15" ht="15" x14ac:dyDescent="0.2">
      <c r="D807" s="75"/>
      <c r="H807" s="76"/>
      <c r="I807" s="147"/>
      <c r="J807" s="148"/>
      <c r="K807" s="147"/>
      <c r="L807" s="148"/>
      <c r="M807" s="39"/>
      <c r="N807" s="39"/>
      <c r="O807" s="39"/>
    </row>
    <row r="808" spans="4:15" ht="15" x14ac:dyDescent="0.2">
      <c r="D808" s="75"/>
      <c r="H808" s="76"/>
      <c r="I808" s="147"/>
      <c r="J808" s="148"/>
      <c r="K808" s="147"/>
      <c r="L808" s="148"/>
      <c r="M808" s="39"/>
      <c r="N808" s="39"/>
      <c r="O808" s="39"/>
    </row>
    <row r="809" spans="4:15" ht="15" x14ac:dyDescent="0.2">
      <c r="D809" s="75"/>
      <c r="H809" s="76"/>
      <c r="I809" s="147"/>
      <c r="J809" s="148"/>
      <c r="K809" s="147"/>
      <c r="L809" s="148"/>
      <c r="M809" s="39"/>
      <c r="N809" s="39"/>
      <c r="O809" s="39"/>
    </row>
    <row r="810" spans="4:15" ht="15" x14ac:dyDescent="0.2">
      <c r="D810" s="75"/>
      <c r="H810" s="76"/>
      <c r="I810" s="147"/>
      <c r="J810" s="148"/>
      <c r="K810" s="147"/>
      <c r="L810" s="148"/>
      <c r="M810" s="39"/>
      <c r="N810" s="39"/>
      <c r="O810" s="39"/>
    </row>
    <row r="811" spans="4:15" ht="15" x14ac:dyDescent="0.2">
      <c r="D811" s="75"/>
      <c r="H811" s="76"/>
      <c r="I811" s="147"/>
      <c r="J811" s="148"/>
      <c r="K811" s="147"/>
      <c r="L811" s="148"/>
      <c r="M811" s="39"/>
      <c r="N811" s="39"/>
      <c r="O811" s="39"/>
    </row>
    <row r="812" spans="4:15" ht="15" x14ac:dyDescent="0.2">
      <c r="D812" s="75"/>
      <c r="H812" s="76"/>
      <c r="I812" s="147"/>
      <c r="J812" s="148"/>
      <c r="K812" s="147"/>
      <c r="L812" s="148"/>
      <c r="M812" s="39"/>
      <c r="N812" s="39"/>
      <c r="O812" s="39"/>
    </row>
    <row r="813" spans="4:15" ht="15" x14ac:dyDescent="0.2">
      <c r="D813" s="75"/>
      <c r="H813" s="76"/>
      <c r="I813" s="147"/>
      <c r="J813" s="148"/>
      <c r="K813" s="147"/>
      <c r="L813" s="148"/>
      <c r="M813" s="39"/>
      <c r="N813" s="39"/>
      <c r="O813" s="39"/>
    </row>
    <row r="814" spans="4:15" ht="15" x14ac:dyDescent="0.2">
      <c r="D814" s="75"/>
      <c r="H814" s="76"/>
      <c r="I814" s="147"/>
      <c r="J814" s="148"/>
      <c r="K814" s="147"/>
      <c r="L814" s="148"/>
      <c r="M814" s="39"/>
      <c r="N814" s="39"/>
      <c r="O814" s="39"/>
    </row>
    <row r="815" spans="4:15" ht="15" x14ac:dyDescent="0.2">
      <c r="D815" s="75"/>
      <c r="H815" s="76"/>
      <c r="I815" s="147"/>
      <c r="J815" s="148"/>
      <c r="K815" s="147"/>
      <c r="L815" s="148"/>
      <c r="M815" s="39"/>
      <c r="N815" s="39"/>
      <c r="O815" s="39"/>
    </row>
    <row r="816" spans="4:15" ht="15" x14ac:dyDescent="0.2">
      <c r="D816" s="75"/>
      <c r="H816" s="76"/>
      <c r="I816" s="147"/>
      <c r="J816" s="148"/>
      <c r="K816" s="147"/>
      <c r="L816" s="148"/>
      <c r="M816" s="39"/>
      <c r="N816" s="39"/>
      <c r="O816" s="39"/>
    </row>
    <row r="817" spans="4:15" ht="15" x14ac:dyDescent="0.2">
      <c r="D817" s="75"/>
      <c r="H817" s="76"/>
      <c r="I817" s="147"/>
      <c r="J817" s="148"/>
      <c r="K817" s="147"/>
      <c r="L817" s="148"/>
      <c r="M817" s="39"/>
      <c r="N817" s="39"/>
      <c r="O817" s="39"/>
    </row>
    <row r="818" spans="4:15" ht="15" x14ac:dyDescent="0.2">
      <c r="D818" s="75"/>
      <c r="H818" s="76"/>
      <c r="I818" s="147"/>
      <c r="J818" s="148"/>
      <c r="K818" s="147"/>
      <c r="L818" s="148"/>
      <c r="M818" s="39"/>
      <c r="N818" s="39"/>
      <c r="O818" s="39"/>
    </row>
    <row r="819" spans="4:15" ht="15" x14ac:dyDescent="0.2">
      <c r="D819" s="75"/>
      <c r="H819" s="76"/>
      <c r="I819" s="147"/>
      <c r="J819" s="148"/>
      <c r="K819" s="147"/>
      <c r="L819" s="148"/>
      <c r="M819" s="39"/>
      <c r="N819" s="39"/>
      <c r="O819" s="39"/>
    </row>
    <row r="820" spans="4:15" ht="15" x14ac:dyDescent="0.2">
      <c r="D820" s="75"/>
      <c r="H820" s="76"/>
      <c r="I820" s="147"/>
      <c r="J820" s="148"/>
      <c r="K820" s="147"/>
      <c r="L820" s="148"/>
      <c r="M820" s="39"/>
      <c r="N820" s="39"/>
      <c r="O820" s="39"/>
    </row>
    <row r="821" spans="4:15" ht="15" x14ac:dyDescent="0.2">
      <c r="D821" s="75"/>
      <c r="H821" s="76"/>
      <c r="I821" s="147"/>
      <c r="J821" s="148"/>
      <c r="K821" s="147"/>
      <c r="L821" s="148"/>
      <c r="M821" s="39"/>
      <c r="N821" s="39"/>
      <c r="O821" s="39"/>
    </row>
    <row r="822" spans="4:15" ht="15" x14ac:dyDescent="0.2">
      <c r="D822" s="75"/>
      <c r="H822" s="76"/>
      <c r="I822" s="147"/>
      <c r="J822" s="148"/>
      <c r="K822" s="147"/>
      <c r="L822" s="148"/>
      <c r="M822" s="39"/>
      <c r="N822" s="39"/>
      <c r="O822" s="39"/>
    </row>
    <row r="823" spans="4:15" ht="15" x14ac:dyDescent="0.2">
      <c r="D823" s="75"/>
      <c r="H823" s="76"/>
      <c r="I823" s="147"/>
      <c r="J823" s="148"/>
      <c r="K823" s="147"/>
      <c r="L823" s="148"/>
      <c r="M823" s="39"/>
      <c r="N823" s="39"/>
      <c r="O823" s="39"/>
    </row>
    <row r="824" spans="4:15" ht="15" x14ac:dyDescent="0.2">
      <c r="D824" s="75"/>
      <c r="H824" s="76"/>
      <c r="I824" s="147"/>
      <c r="J824" s="148"/>
      <c r="K824" s="147"/>
      <c r="L824" s="148"/>
      <c r="M824" s="39"/>
      <c r="N824" s="39"/>
      <c r="O824" s="39"/>
    </row>
    <row r="825" spans="4:15" ht="15" x14ac:dyDescent="0.2">
      <c r="D825" s="75"/>
      <c r="H825" s="76"/>
      <c r="I825" s="147"/>
      <c r="J825" s="148"/>
      <c r="K825" s="147"/>
      <c r="L825" s="148"/>
      <c r="M825" s="39"/>
      <c r="N825" s="39"/>
      <c r="O825" s="39"/>
    </row>
    <row r="826" spans="4:15" ht="15" x14ac:dyDescent="0.2">
      <c r="D826" s="75"/>
      <c r="H826" s="76"/>
      <c r="I826" s="147"/>
      <c r="J826" s="148"/>
      <c r="K826" s="147"/>
      <c r="L826" s="148"/>
      <c r="M826" s="39"/>
      <c r="N826" s="39"/>
      <c r="O826" s="39"/>
    </row>
    <row r="827" spans="4:15" ht="15" x14ac:dyDescent="0.2">
      <c r="D827" s="75"/>
      <c r="H827" s="76"/>
      <c r="I827" s="147"/>
      <c r="J827" s="148"/>
      <c r="K827" s="147"/>
      <c r="L827" s="148"/>
      <c r="M827" s="39"/>
      <c r="N827" s="39"/>
      <c r="O827" s="39"/>
    </row>
    <row r="828" spans="4:15" ht="15" x14ac:dyDescent="0.2">
      <c r="D828" s="75"/>
      <c r="H828" s="76"/>
      <c r="I828" s="147"/>
      <c r="J828" s="148"/>
      <c r="K828" s="147"/>
      <c r="L828" s="148"/>
      <c r="M828" s="39"/>
      <c r="N828" s="39"/>
      <c r="O828" s="39"/>
    </row>
    <row r="829" spans="4:15" ht="15" x14ac:dyDescent="0.2">
      <c r="D829" s="75"/>
      <c r="H829" s="76"/>
      <c r="I829" s="147"/>
      <c r="J829" s="148"/>
      <c r="K829" s="147"/>
      <c r="L829" s="148"/>
      <c r="M829" s="39"/>
      <c r="N829" s="39"/>
      <c r="O829" s="39"/>
    </row>
    <row r="830" spans="4:15" ht="15" x14ac:dyDescent="0.2">
      <c r="D830" s="75"/>
      <c r="H830" s="76"/>
      <c r="I830" s="147"/>
      <c r="J830" s="148"/>
      <c r="K830" s="147"/>
      <c r="L830" s="148"/>
      <c r="M830" s="39"/>
      <c r="N830" s="39"/>
      <c r="O830" s="39"/>
    </row>
    <row r="831" spans="4:15" ht="15" x14ac:dyDescent="0.2">
      <c r="D831" s="75"/>
      <c r="H831" s="76"/>
      <c r="I831" s="147"/>
      <c r="J831" s="148"/>
      <c r="K831" s="147"/>
      <c r="L831" s="148"/>
      <c r="M831" s="39"/>
      <c r="N831" s="39"/>
      <c r="O831" s="39"/>
    </row>
    <row r="832" spans="4:15" ht="15" x14ac:dyDescent="0.2">
      <c r="D832" s="75"/>
      <c r="H832" s="76"/>
      <c r="I832" s="147"/>
      <c r="J832" s="148"/>
      <c r="K832" s="147"/>
      <c r="L832" s="148"/>
      <c r="M832" s="39"/>
      <c r="N832" s="39"/>
      <c r="O832" s="39"/>
    </row>
    <row r="833" spans="4:15" ht="15" x14ac:dyDescent="0.2">
      <c r="D833" s="75"/>
      <c r="H833" s="76"/>
      <c r="I833" s="147"/>
      <c r="J833" s="148"/>
      <c r="K833" s="147"/>
      <c r="L833" s="148"/>
      <c r="M833" s="39"/>
      <c r="N833" s="39"/>
      <c r="O833" s="39"/>
    </row>
    <row r="834" spans="4:15" ht="15" x14ac:dyDescent="0.2">
      <c r="D834" s="75"/>
      <c r="H834" s="76"/>
      <c r="I834" s="147"/>
      <c r="J834" s="148"/>
      <c r="K834" s="147"/>
      <c r="L834" s="148"/>
      <c r="M834" s="39"/>
      <c r="N834" s="39"/>
      <c r="O834" s="39"/>
    </row>
    <row r="835" spans="4:15" ht="15" x14ac:dyDescent="0.2">
      <c r="D835" s="75"/>
      <c r="H835" s="76"/>
      <c r="I835" s="147"/>
      <c r="J835" s="148"/>
      <c r="K835" s="147"/>
      <c r="L835" s="148"/>
      <c r="M835" s="39"/>
      <c r="N835" s="39"/>
      <c r="O835" s="39"/>
    </row>
    <row r="836" spans="4:15" ht="15" x14ac:dyDescent="0.2">
      <c r="D836" s="75"/>
      <c r="H836" s="76"/>
      <c r="I836" s="147"/>
      <c r="J836" s="148"/>
      <c r="K836" s="147"/>
      <c r="L836" s="148"/>
      <c r="M836" s="39"/>
      <c r="N836" s="39"/>
      <c r="O836" s="39"/>
    </row>
    <row r="837" spans="4:15" ht="15" x14ac:dyDescent="0.2">
      <c r="D837" s="75"/>
      <c r="H837" s="76"/>
      <c r="I837" s="147"/>
      <c r="J837" s="148"/>
      <c r="K837" s="147"/>
      <c r="L837" s="148"/>
      <c r="M837" s="39"/>
      <c r="N837" s="39"/>
      <c r="O837" s="39"/>
    </row>
    <row r="838" spans="4:15" ht="15" x14ac:dyDescent="0.2">
      <c r="D838" s="75"/>
      <c r="H838" s="76"/>
      <c r="I838" s="147"/>
      <c r="J838" s="148"/>
      <c r="K838" s="147"/>
      <c r="L838" s="148"/>
      <c r="M838" s="39"/>
      <c r="N838" s="39"/>
      <c r="O838" s="39"/>
    </row>
    <row r="839" spans="4:15" ht="15" x14ac:dyDescent="0.2">
      <c r="D839" s="75"/>
      <c r="H839" s="76"/>
      <c r="I839" s="147"/>
      <c r="J839" s="148"/>
      <c r="K839" s="147"/>
      <c r="L839" s="148"/>
      <c r="M839" s="39"/>
      <c r="N839" s="39"/>
      <c r="O839" s="39"/>
    </row>
    <row r="840" spans="4:15" ht="15" x14ac:dyDescent="0.2">
      <c r="D840" s="75"/>
      <c r="H840" s="76"/>
      <c r="I840" s="147"/>
      <c r="J840" s="148"/>
      <c r="K840" s="147"/>
      <c r="L840" s="148"/>
      <c r="M840" s="39"/>
      <c r="N840" s="39"/>
      <c r="O840" s="39"/>
    </row>
    <row r="841" spans="4:15" ht="15" x14ac:dyDescent="0.2">
      <c r="D841" s="75"/>
      <c r="H841" s="76"/>
      <c r="I841" s="147"/>
      <c r="J841" s="148"/>
      <c r="K841" s="147"/>
      <c r="L841" s="148"/>
      <c r="M841" s="39"/>
      <c r="N841" s="39"/>
      <c r="O841" s="39"/>
    </row>
    <row r="842" spans="4:15" ht="15" x14ac:dyDescent="0.2">
      <c r="D842" s="75"/>
      <c r="H842" s="76"/>
      <c r="I842" s="147"/>
      <c r="J842" s="148"/>
      <c r="K842" s="147"/>
      <c r="L842" s="148"/>
      <c r="M842" s="39"/>
      <c r="N842" s="39"/>
      <c r="O842" s="39"/>
    </row>
    <row r="843" spans="4:15" ht="15" x14ac:dyDescent="0.2">
      <c r="D843" s="75"/>
      <c r="H843" s="76"/>
      <c r="I843" s="147"/>
      <c r="J843" s="148"/>
      <c r="K843" s="147"/>
      <c r="L843" s="148"/>
      <c r="M843" s="39"/>
      <c r="N843" s="39"/>
      <c r="O843" s="39"/>
    </row>
    <row r="844" spans="4:15" ht="15" x14ac:dyDescent="0.2">
      <c r="D844" s="75"/>
      <c r="H844" s="76"/>
      <c r="I844" s="147"/>
      <c r="J844" s="148"/>
      <c r="K844" s="147"/>
      <c r="L844" s="148"/>
      <c r="M844" s="39"/>
      <c r="N844" s="39"/>
      <c r="O844" s="39"/>
    </row>
    <row r="845" spans="4:15" ht="15" x14ac:dyDescent="0.2">
      <c r="D845" s="75"/>
      <c r="H845" s="76"/>
      <c r="I845" s="147"/>
      <c r="J845" s="148"/>
      <c r="K845" s="147"/>
      <c r="L845" s="148"/>
      <c r="M845" s="39"/>
      <c r="N845" s="39"/>
      <c r="O845" s="39"/>
    </row>
    <row r="846" spans="4:15" ht="15" x14ac:dyDescent="0.2">
      <c r="D846" s="75"/>
      <c r="H846" s="76"/>
      <c r="I846" s="147"/>
      <c r="J846" s="148"/>
      <c r="K846" s="147"/>
      <c r="L846" s="148"/>
      <c r="M846" s="39"/>
      <c r="N846" s="39"/>
      <c r="O846" s="39"/>
    </row>
    <row r="847" spans="4:15" ht="15" x14ac:dyDescent="0.2">
      <c r="D847" s="75"/>
      <c r="H847" s="76"/>
      <c r="I847" s="147"/>
      <c r="J847" s="148"/>
      <c r="K847" s="147"/>
      <c r="L847" s="148"/>
      <c r="M847" s="39"/>
      <c r="N847" s="39"/>
      <c r="O847" s="39"/>
    </row>
    <row r="848" spans="4:15" ht="15" x14ac:dyDescent="0.2">
      <c r="D848" s="75"/>
      <c r="H848" s="76"/>
      <c r="I848" s="147"/>
      <c r="J848" s="148"/>
      <c r="K848" s="147"/>
      <c r="L848" s="148"/>
      <c r="M848" s="39"/>
      <c r="N848" s="39"/>
      <c r="O848" s="39"/>
    </row>
    <row r="849" spans="4:15" ht="15" x14ac:dyDescent="0.2">
      <c r="D849" s="75"/>
      <c r="H849" s="76"/>
      <c r="I849" s="147"/>
      <c r="J849" s="148"/>
      <c r="K849" s="147"/>
      <c r="L849" s="148"/>
      <c r="M849" s="39"/>
      <c r="N849" s="39"/>
      <c r="O849" s="39"/>
    </row>
    <row r="850" spans="4:15" ht="15" x14ac:dyDescent="0.2">
      <c r="D850" s="75"/>
      <c r="H850" s="76"/>
      <c r="I850" s="147"/>
      <c r="J850" s="148"/>
      <c r="K850" s="147"/>
      <c r="L850" s="148"/>
      <c r="M850" s="39"/>
      <c r="N850" s="39"/>
      <c r="O850" s="39"/>
    </row>
    <row r="851" spans="4:15" ht="15" x14ac:dyDescent="0.2">
      <c r="D851" s="75"/>
      <c r="H851" s="76"/>
      <c r="I851" s="147"/>
      <c r="J851" s="148"/>
      <c r="K851" s="147"/>
      <c r="L851" s="148"/>
      <c r="M851" s="39"/>
      <c r="N851" s="39"/>
      <c r="O851" s="39"/>
    </row>
    <row r="852" spans="4:15" ht="15" x14ac:dyDescent="0.2">
      <c r="D852" s="75"/>
      <c r="H852" s="76"/>
      <c r="I852" s="147"/>
      <c r="J852" s="148"/>
      <c r="K852" s="147"/>
      <c r="L852" s="148"/>
      <c r="M852" s="39"/>
      <c r="N852" s="39"/>
      <c r="O852" s="39"/>
    </row>
    <row r="853" spans="4:15" ht="15" x14ac:dyDescent="0.2">
      <c r="D853" s="75"/>
      <c r="H853" s="76"/>
      <c r="I853" s="147"/>
      <c r="J853" s="148"/>
      <c r="K853" s="147"/>
      <c r="L853" s="148"/>
      <c r="M853" s="39"/>
      <c r="N853" s="39"/>
      <c r="O853" s="39"/>
    </row>
    <row r="854" spans="4:15" ht="15" x14ac:dyDescent="0.2">
      <c r="D854" s="75"/>
      <c r="H854" s="76"/>
      <c r="I854" s="147"/>
      <c r="J854" s="148"/>
      <c r="K854" s="147"/>
      <c r="L854" s="148"/>
      <c r="M854" s="39"/>
      <c r="N854" s="39"/>
      <c r="O854" s="39"/>
    </row>
    <row r="855" spans="4:15" ht="15" x14ac:dyDescent="0.2">
      <c r="D855" s="75"/>
      <c r="H855" s="76"/>
      <c r="I855" s="147"/>
      <c r="J855" s="148"/>
      <c r="K855" s="147"/>
      <c r="L855" s="148"/>
      <c r="M855" s="39"/>
      <c r="N855" s="39"/>
      <c r="O855" s="39"/>
    </row>
    <row r="856" spans="4:15" ht="15" x14ac:dyDescent="0.2">
      <c r="D856" s="75"/>
      <c r="H856" s="76"/>
      <c r="I856" s="147"/>
      <c r="J856" s="148"/>
      <c r="K856" s="147"/>
      <c r="L856" s="148"/>
      <c r="M856" s="39"/>
      <c r="N856" s="39"/>
      <c r="O856" s="39"/>
    </row>
    <row r="857" spans="4:15" ht="15" x14ac:dyDescent="0.2">
      <c r="D857" s="75"/>
      <c r="H857" s="76"/>
      <c r="I857" s="147"/>
      <c r="J857" s="148"/>
      <c r="K857" s="147"/>
      <c r="L857" s="148"/>
      <c r="M857" s="39"/>
      <c r="N857" s="39"/>
      <c r="O857" s="39"/>
    </row>
    <row r="858" spans="4:15" ht="15" x14ac:dyDescent="0.2">
      <c r="D858" s="75"/>
      <c r="H858" s="76"/>
      <c r="I858" s="147"/>
      <c r="J858" s="148"/>
      <c r="K858" s="147"/>
      <c r="L858" s="148"/>
      <c r="M858" s="39"/>
      <c r="N858" s="39"/>
      <c r="O858" s="39"/>
    </row>
    <row r="859" spans="4:15" ht="15" x14ac:dyDescent="0.2">
      <c r="D859" s="75"/>
      <c r="H859" s="76"/>
      <c r="I859" s="147"/>
      <c r="J859" s="148"/>
      <c r="K859" s="147"/>
      <c r="L859" s="148"/>
      <c r="M859" s="39"/>
      <c r="N859" s="39"/>
      <c r="O859" s="39"/>
    </row>
    <row r="860" spans="4:15" ht="15" x14ac:dyDescent="0.2">
      <c r="D860" s="75"/>
      <c r="H860" s="76"/>
      <c r="I860" s="147"/>
      <c r="J860" s="148"/>
      <c r="K860" s="147"/>
      <c r="L860" s="148"/>
      <c r="M860" s="39"/>
      <c r="N860" s="39"/>
      <c r="O860" s="39"/>
    </row>
    <row r="861" spans="4:15" ht="15" x14ac:dyDescent="0.2">
      <c r="D861" s="75"/>
      <c r="H861" s="76"/>
      <c r="I861" s="147"/>
      <c r="J861" s="148"/>
      <c r="K861" s="147"/>
      <c r="L861" s="148"/>
      <c r="M861" s="39"/>
      <c r="N861" s="39"/>
      <c r="O861" s="39"/>
    </row>
    <row r="862" spans="4:15" ht="15" x14ac:dyDescent="0.2">
      <c r="D862" s="75"/>
      <c r="H862" s="76"/>
      <c r="I862" s="147"/>
      <c r="J862" s="148"/>
      <c r="K862" s="147"/>
      <c r="L862" s="148"/>
      <c r="M862" s="39"/>
      <c r="N862" s="39"/>
      <c r="O862" s="39"/>
    </row>
    <row r="863" spans="4:15" ht="15" x14ac:dyDescent="0.2">
      <c r="D863" s="75"/>
      <c r="H863" s="76"/>
      <c r="I863" s="147"/>
      <c r="J863" s="148"/>
      <c r="K863" s="147"/>
      <c r="L863" s="148"/>
      <c r="M863" s="39"/>
      <c r="N863" s="39"/>
      <c r="O863" s="39"/>
    </row>
    <row r="864" spans="4:15" ht="15" x14ac:dyDescent="0.2">
      <c r="D864" s="75"/>
      <c r="H864" s="76"/>
      <c r="I864" s="147"/>
      <c r="J864" s="148"/>
      <c r="K864" s="147"/>
      <c r="L864" s="148"/>
      <c r="M864" s="39"/>
      <c r="N864" s="39"/>
      <c r="O864" s="39"/>
    </row>
    <row r="865" spans="4:15" ht="15" x14ac:dyDescent="0.2">
      <c r="D865" s="75"/>
      <c r="H865" s="76"/>
      <c r="I865" s="147"/>
      <c r="J865" s="148"/>
      <c r="K865" s="147"/>
      <c r="L865" s="148"/>
      <c r="M865" s="39"/>
      <c r="N865" s="39"/>
      <c r="O865" s="39"/>
    </row>
    <row r="866" spans="4:15" ht="15" x14ac:dyDescent="0.2">
      <c r="D866" s="75"/>
      <c r="H866" s="76"/>
      <c r="I866" s="147"/>
      <c r="J866" s="148"/>
      <c r="K866" s="147"/>
      <c r="L866" s="148"/>
      <c r="M866" s="39"/>
      <c r="N866" s="39"/>
      <c r="O866" s="39"/>
    </row>
    <row r="867" spans="4:15" ht="15" x14ac:dyDescent="0.2">
      <c r="D867" s="75"/>
      <c r="H867" s="76"/>
      <c r="I867" s="147"/>
      <c r="J867" s="148"/>
      <c r="K867" s="147"/>
      <c r="L867" s="148"/>
      <c r="M867" s="39"/>
      <c r="N867" s="39"/>
      <c r="O867" s="39"/>
    </row>
    <row r="868" spans="4:15" ht="15" x14ac:dyDescent="0.2">
      <c r="D868" s="75"/>
      <c r="H868" s="76"/>
      <c r="I868" s="147"/>
      <c r="J868" s="148"/>
      <c r="K868" s="147"/>
      <c r="L868" s="148"/>
      <c r="M868" s="39"/>
      <c r="N868" s="39"/>
      <c r="O868" s="39"/>
    </row>
    <row r="869" spans="4:15" ht="15" x14ac:dyDescent="0.2">
      <c r="D869" s="75"/>
      <c r="H869" s="76"/>
      <c r="I869" s="147"/>
      <c r="J869" s="148"/>
      <c r="K869" s="147"/>
      <c r="L869" s="148"/>
      <c r="M869" s="39"/>
      <c r="N869" s="39"/>
      <c r="O869" s="39"/>
    </row>
    <row r="870" spans="4:15" ht="15" x14ac:dyDescent="0.2">
      <c r="D870" s="75"/>
      <c r="H870" s="76"/>
      <c r="I870" s="147"/>
      <c r="J870" s="148"/>
      <c r="K870" s="147"/>
      <c r="L870" s="148"/>
      <c r="M870" s="39"/>
      <c r="N870" s="39"/>
      <c r="O870" s="39"/>
    </row>
    <row r="871" spans="4:15" ht="15" x14ac:dyDescent="0.2">
      <c r="D871" s="75"/>
      <c r="H871" s="76"/>
      <c r="I871" s="147"/>
      <c r="J871" s="148"/>
      <c r="K871" s="147"/>
      <c r="L871" s="148"/>
      <c r="M871" s="39"/>
      <c r="N871" s="39"/>
      <c r="O871" s="39"/>
    </row>
    <row r="872" spans="4:15" ht="15" x14ac:dyDescent="0.2">
      <c r="D872" s="75"/>
      <c r="H872" s="76"/>
      <c r="I872" s="147"/>
      <c r="J872" s="148"/>
      <c r="K872" s="147"/>
      <c r="L872" s="148"/>
      <c r="M872" s="39"/>
      <c r="N872" s="39"/>
      <c r="O872" s="39"/>
    </row>
    <row r="873" spans="4:15" ht="15" x14ac:dyDescent="0.2">
      <c r="D873" s="75"/>
      <c r="H873" s="76"/>
      <c r="I873" s="147"/>
      <c r="J873" s="148"/>
      <c r="K873" s="147"/>
      <c r="L873" s="148"/>
      <c r="M873" s="39"/>
      <c r="N873" s="39"/>
      <c r="O873" s="39"/>
    </row>
    <row r="874" spans="4:15" ht="15" x14ac:dyDescent="0.2">
      <c r="D874" s="75"/>
      <c r="H874" s="76"/>
      <c r="I874" s="147"/>
      <c r="J874" s="148"/>
      <c r="K874" s="147"/>
      <c r="L874" s="148"/>
      <c r="M874" s="39"/>
      <c r="N874" s="39"/>
      <c r="O874" s="39"/>
    </row>
    <row r="875" spans="4:15" ht="15" x14ac:dyDescent="0.2">
      <c r="D875" s="75"/>
      <c r="H875" s="76"/>
      <c r="I875" s="147"/>
      <c r="J875" s="148"/>
      <c r="K875" s="147"/>
      <c r="L875" s="148"/>
      <c r="M875" s="39"/>
      <c r="N875" s="39"/>
      <c r="O875" s="39"/>
    </row>
    <row r="876" spans="4:15" ht="15" x14ac:dyDescent="0.2">
      <c r="D876" s="75"/>
      <c r="H876" s="76"/>
      <c r="I876" s="147"/>
      <c r="J876" s="148"/>
      <c r="K876" s="147"/>
      <c r="L876" s="148"/>
      <c r="M876" s="39"/>
      <c r="N876" s="39"/>
      <c r="O876" s="39"/>
    </row>
    <row r="877" spans="4:15" ht="15" x14ac:dyDescent="0.2">
      <c r="D877" s="75"/>
      <c r="H877" s="76"/>
      <c r="I877" s="147"/>
      <c r="J877" s="148"/>
      <c r="K877" s="147"/>
      <c r="L877" s="148"/>
      <c r="M877" s="39"/>
      <c r="N877" s="39"/>
      <c r="O877" s="39"/>
    </row>
    <row r="878" spans="4:15" ht="15" x14ac:dyDescent="0.2">
      <c r="D878" s="75"/>
      <c r="H878" s="76"/>
      <c r="I878" s="147"/>
      <c r="J878" s="148"/>
      <c r="K878" s="147"/>
      <c r="L878" s="148"/>
      <c r="M878" s="39"/>
      <c r="N878" s="39"/>
      <c r="O878" s="39"/>
    </row>
    <row r="879" spans="4:15" ht="15" x14ac:dyDescent="0.2">
      <c r="D879" s="75"/>
      <c r="H879" s="76"/>
      <c r="I879" s="147"/>
      <c r="J879" s="148"/>
      <c r="K879" s="147"/>
      <c r="L879" s="148"/>
      <c r="M879" s="39"/>
      <c r="N879" s="39"/>
      <c r="O879" s="39"/>
    </row>
    <row r="880" spans="4:15" ht="15" x14ac:dyDescent="0.2">
      <c r="D880" s="75"/>
      <c r="H880" s="76"/>
      <c r="I880" s="147"/>
      <c r="J880" s="148"/>
      <c r="K880" s="147"/>
      <c r="L880" s="148"/>
      <c r="M880" s="39"/>
      <c r="N880" s="39"/>
      <c r="O880" s="39"/>
    </row>
    <row r="881" spans="4:15" ht="15" x14ac:dyDescent="0.2">
      <c r="D881" s="75"/>
      <c r="H881" s="76"/>
      <c r="I881" s="147"/>
      <c r="J881" s="148"/>
      <c r="K881" s="147"/>
      <c r="L881" s="148"/>
      <c r="M881" s="39"/>
      <c r="N881" s="39"/>
      <c r="O881" s="39"/>
    </row>
    <row r="882" spans="4:15" ht="15" x14ac:dyDescent="0.2">
      <c r="D882" s="75"/>
      <c r="H882" s="76"/>
      <c r="I882" s="147"/>
      <c r="J882" s="148"/>
      <c r="K882" s="147"/>
      <c r="L882" s="148"/>
      <c r="M882" s="39"/>
      <c r="N882" s="39"/>
      <c r="O882" s="39"/>
    </row>
    <row r="883" spans="4:15" ht="15" x14ac:dyDescent="0.2">
      <c r="D883" s="75"/>
      <c r="H883" s="76"/>
      <c r="I883" s="147"/>
      <c r="J883" s="148"/>
      <c r="K883" s="147"/>
      <c r="L883" s="148"/>
      <c r="M883" s="39"/>
      <c r="N883" s="39"/>
      <c r="O883" s="39"/>
    </row>
    <row r="884" spans="4:15" ht="15" x14ac:dyDescent="0.2">
      <c r="D884" s="75"/>
      <c r="H884" s="76"/>
      <c r="I884" s="147"/>
      <c r="J884" s="148"/>
      <c r="K884" s="147"/>
      <c r="L884" s="148"/>
      <c r="M884" s="39"/>
      <c r="N884" s="39"/>
      <c r="O884" s="39"/>
    </row>
    <row r="885" spans="4:15" ht="15" x14ac:dyDescent="0.2">
      <c r="D885" s="75"/>
      <c r="H885" s="76"/>
      <c r="I885" s="147"/>
      <c r="J885" s="148"/>
      <c r="K885" s="147"/>
      <c r="L885" s="148"/>
      <c r="M885" s="39"/>
      <c r="N885" s="39"/>
      <c r="O885" s="39"/>
    </row>
    <row r="886" spans="4:15" ht="15" x14ac:dyDescent="0.2">
      <c r="D886" s="75"/>
      <c r="H886" s="76"/>
      <c r="I886" s="147"/>
      <c r="J886" s="148"/>
      <c r="K886" s="147"/>
      <c r="L886" s="148"/>
      <c r="M886" s="39"/>
      <c r="N886" s="39"/>
      <c r="O886" s="39"/>
    </row>
    <row r="887" spans="4:15" ht="15" x14ac:dyDescent="0.2">
      <c r="D887" s="75"/>
      <c r="H887" s="76"/>
      <c r="I887" s="147"/>
      <c r="J887" s="148"/>
      <c r="K887" s="147"/>
      <c r="L887" s="148"/>
      <c r="M887" s="39"/>
      <c r="N887" s="39"/>
      <c r="O887" s="39"/>
    </row>
    <row r="888" spans="4:15" ht="15" x14ac:dyDescent="0.2">
      <c r="D888" s="75"/>
      <c r="H888" s="76"/>
      <c r="I888" s="147"/>
      <c r="J888" s="148"/>
      <c r="K888" s="147"/>
      <c r="L888" s="148"/>
      <c r="M888" s="39"/>
      <c r="N888" s="39"/>
      <c r="O888" s="39"/>
    </row>
    <row r="889" spans="4:15" ht="15" x14ac:dyDescent="0.2">
      <c r="D889" s="75"/>
      <c r="H889" s="76"/>
      <c r="I889" s="147"/>
      <c r="J889" s="148"/>
      <c r="K889" s="147"/>
      <c r="L889" s="148"/>
      <c r="M889" s="39"/>
      <c r="N889" s="39"/>
      <c r="O889" s="39"/>
    </row>
    <row r="890" spans="4:15" ht="15" x14ac:dyDescent="0.2">
      <c r="D890" s="75"/>
      <c r="H890" s="76"/>
      <c r="I890" s="147"/>
      <c r="J890" s="148"/>
      <c r="K890" s="147"/>
      <c r="L890" s="148"/>
      <c r="M890" s="39"/>
      <c r="N890" s="39"/>
      <c r="O890" s="39"/>
    </row>
    <row r="891" spans="4:15" ht="15" x14ac:dyDescent="0.2">
      <c r="D891" s="75"/>
      <c r="H891" s="76"/>
      <c r="I891" s="147"/>
      <c r="J891" s="148"/>
      <c r="K891" s="147"/>
      <c r="L891" s="148"/>
      <c r="M891" s="39"/>
      <c r="N891" s="39"/>
      <c r="O891" s="39"/>
    </row>
    <row r="892" spans="4:15" ht="15" x14ac:dyDescent="0.2">
      <c r="D892" s="75"/>
      <c r="H892" s="76"/>
      <c r="I892" s="147"/>
      <c r="J892" s="148"/>
      <c r="K892" s="147"/>
      <c r="L892" s="148"/>
      <c r="M892" s="39"/>
      <c r="N892" s="39"/>
      <c r="O892" s="39"/>
    </row>
    <row r="893" spans="4:15" ht="15" x14ac:dyDescent="0.2">
      <c r="D893" s="75"/>
      <c r="H893" s="76"/>
      <c r="I893" s="147"/>
      <c r="J893" s="148"/>
      <c r="K893" s="147"/>
      <c r="L893" s="148"/>
      <c r="M893" s="39"/>
      <c r="N893" s="39"/>
      <c r="O893" s="39"/>
    </row>
    <row r="894" spans="4:15" ht="15" x14ac:dyDescent="0.2">
      <c r="D894" s="75"/>
      <c r="H894" s="76"/>
      <c r="I894" s="147"/>
      <c r="J894" s="148"/>
      <c r="K894" s="147"/>
      <c r="L894" s="148"/>
      <c r="M894" s="39"/>
      <c r="N894" s="39"/>
      <c r="O894" s="39"/>
    </row>
    <row r="895" spans="4:15" ht="15" x14ac:dyDescent="0.2">
      <c r="D895" s="75"/>
      <c r="H895" s="76"/>
      <c r="I895" s="147"/>
      <c r="J895" s="148"/>
      <c r="K895" s="147"/>
      <c r="L895" s="148"/>
      <c r="M895" s="39"/>
      <c r="N895" s="39"/>
      <c r="O895" s="39"/>
    </row>
    <row r="896" spans="4:15" ht="15" x14ac:dyDescent="0.2">
      <c r="D896" s="75"/>
      <c r="H896" s="76"/>
      <c r="I896" s="147"/>
      <c r="J896" s="148"/>
      <c r="K896" s="147"/>
      <c r="L896" s="148"/>
      <c r="M896" s="39"/>
      <c r="N896" s="39"/>
      <c r="O896" s="39"/>
    </row>
    <row r="897" spans="4:15" ht="15" x14ac:dyDescent="0.2">
      <c r="D897" s="75"/>
      <c r="H897" s="76"/>
      <c r="I897" s="147"/>
      <c r="J897" s="148"/>
      <c r="K897" s="147"/>
      <c r="L897" s="148"/>
      <c r="M897" s="39"/>
      <c r="N897" s="39"/>
      <c r="O897" s="39"/>
    </row>
    <row r="898" spans="4:15" ht="15" x14ac:dyDescent="0.2">
      <c r="D898" s="75"/>
      <c r="H898" s="76"/>
      <c r="I898" s="147"/>
      <c r="J898" s="148"/>
      <c r="K898" s="147"/>
      <c r="L898" s="148"/>
      <c r="M898" s="39"/>
      <c r="N898" s="39"/>
      <c r="O898" s="39"/>
    </row>
    <row r="899" spans="4:15" ht="15" x14ac:dyDescent="0.2">
      <c r="D899" s="75"/>
      <c r="H899" s="76"/>
      <c r="I899" s="147"/>
      <c r="J899" s="148"/>
      <c r="K899" s="147"/>
      <c r="L899" s="148"/>
      <c r="M899" s="39"/>
      <c r="N899" s="39"/>
      <c r="O899" s="39"/>
    </row>
    <row r="900" spans="4:15" ht="15" x14ac:dyDescent="0.2">
      <c r="D900" s="75"/>
      <c r="H900" s="76"/>
      <c r="I900" s="147"/>
      <c r="J900" s="148"/>
      <c r="K900" s="147"/>
      <c r="L900" s="148"/>
      <c r="M900" s="39"/>
      <c r="N900" s="39"/>
      <c r="O900" s="39"/>
    </row>
    <row r="901" spans="4:15" ht="15" x14ac:dyDescent="0.2">
      <c r="D901" s="75"/>
      <c r="H901" s="76"/>
      <c r="I901" s="147"/>
      <c r="J901" s="148"/>
      <c r="K901" s="147"/>
      <c r="L901" s="148"/>
      <c r="M901" s="39"/>
      <c r="N901" s="39"/>
      <c r="O901" s="39"/>
    </row>
    <row r="902" spans="4:15" ht="15" x14ac:dyDescent="0.2">
      <c r="D902" s="75"/>
      <c r="H902" s="76"/>
      <c r="I902" s="147"/>
      <c r="J902" s="148"/>
      <c r="K902" s="147"/>
      <c r="L902" s="148"/>
      <c r="M902" s="39"/>
      <c r="N902" s="39"/>
      <c r="O902" s="39"/>
    </row>
    <row r="903" spans="4:15" ht="15" x14ac:dyDescent="0.2">
      <c r="D903" s="75"/>
      <c r="H903" s="76"/>
      <c r="I903" s="147"/>
      <c r="J903" s="148"/>
      <c r="K903" s="147"/>
      <c r="L903" s="148"/>
      <c r="M903" s="39"/>
      <c r="N903" s="39"/>
      <c r="O903" s="39"/>
    </row>
    <row r="904" spans="4:15" ht="15" x14ac:dyDescent="0.2">
      <c r="D904" s="75"/>
      <c r="H904" s="76"/>
      <c r="I904" s="147"/>
      <c r="J904" s="148"/>
      <c r="K904" s="147"/>
      <c r="L904" s="148"/>
      <c r="M904" s="39"/>
      <c r="N904" s="39"/>
      <c r="O904" s="39"/>
    </row>
    <row r="905" spans="4:15" ht="15" x14ac:dyDescent="0.2">
      <c r="D905" s="75"/>
      <c r="H905" s="76"/>
      <c r="I905" s="147"/>
      <c r="J905" s="148"/>
      <c r="K905" s="147"/>
      <c r="L905" s="148"/>
      <c r="M905" s="39"/>
      <c r="N905" s="39"/>
      <c r="O905" s="39"/>
    </row>
    <row r="906" spans="4:15" ht="15" x14ac:dyDescent="0.2">
      <c r="D906" s="75"/>
      <c r="H906" s="76"/>
      <c r="I906" s="147"/>
      <c r="J906" s="148"/>
      <c r="K906" s="147"/>
      <c r="L906" s="148"/>
      <c r="M906" s="39"/>
      <c r="N906" s="39"/>
      <c r="O906" s="39"/>
    </row>
    <row r="907" spans="4:15" ht="15" x14ac:dyDescent="0.2">
      <c r="D907" s="75"/>
      <c r="H907" s="76"/>
      <c r="I907" s="147"/>
      <c r="J907" s="148"/>
      <c r="K907" s="147"/>
      <c r="L907" s="148"/>
      <c r="M907" s="39"/>
      <c r="N907" s="39"/>
      <c r="O907" s="39"/>
    </row>
    <row r="908" spans="4:15" ht="15" x14ac:dyDescent="0.2">
      <c r="D908" s="75"/>
      <c r="H908" s="76"/>
      <c r="I908" s="147"/>
      <c r="J908" s="148"/>
      <c r="K908" s="147"/>
      <c r="L908" s="148"/>
      <c r="M908" s="39"/>
      <c r="N908" s="39"/>
      <c r="O908" s="39"/>
    </row>
    <row r="909" spans="4:15" ht="15" x14ac:dyDescent="0.2">
      <c r="D909" s="75"/>
      <c r="H909" s="76"/>
      <c r="I909" s="147"/>
      <c r="J909" s="148"/>
      <c r="K909" s="147"/>
      <c r="L909" s="148"/>
      <c r="M909" s="39"/>
      <c r="N909" s="39"/>
      <c r="O909" s="39"/>
    </row>
    <row r="910" spans="4:15" ht="15" x14ac:dyDescent="0.2">
      <c r="D910" s="75"/>
      <c r="H910" s="76"/>
      <c r="I910" s="147"/>
      <c r="J910" s="148"/>
      <c r="K910" s="147"/>
      <c r="L910" s="148"/>
      <c r="M910" s="39"/>
      <c r="N910" s="39"/>
      <c r="O910" s="39"/>
    </row>
    <row r="911" spans="4:15" ht="15" x14ac:dyDescent="0.2">
      <c r="D911" s="75"/>
      <c r="H911" s="76"/>
      <c r="I911" s="147"/>
      <c r="J911" s="148"/>
      <c r="K911" s="147"/>
      <c r="L911" s="148"/>
      <c r="M911" s="39"/>
      <c r="N911" s="39"/>
      <c r="O911" s="39"/>
    </row>
    <row r="912" spans="4:15" ht="15" x14ac:dyDescent="0.2">
      <c r="D912" s="75"/>
      <c r="H912" s="76"/>
      <c r="I912" s="147"/>
      <c r="J912" s="148"/>
      <c r="K912" s="147"/>
      <c r="L912" s="148"/>
      <c r="M912" s="39"/>
      <c r="N912" s="39"/>
      <c r="O912" s="39"/>
    </row>
    <row r="913" spans="4:15" ht="15" x14ac:dyDescent="0.2">
      <c r="D913" s="75"/>
      <c r="H913" s="76"/>
      <c r="I913" s="147"/>
      <c r="J913" s="148"/>
      <c r="K913" s="147"/>
      <c r="L913" s="148"/>
      <c r="M913" s="39"/>
      <c r="N913" s="39"/>
      <c r="O913" s="39"/>
    </row>
    <row r="914" spans="4:15" ht="15" x14ac:dyDescent="0.2">
      <c r="D914" s="75"/>
      <c r="H914" s="76"/>
      <c r="I914" s="147"/>
      <c r="J914" s="148"/>
      <c r="K914" s="147"/>
      <c r="L914" s="148"/>
      <c r="M914" s="39"/>
      <c r="N914" s="39"/>
      <c r="O914" s="39"/>
    </row>
    <row r="915" spans="4:15" ht="15" x14ac:dyDescent="0.2">
      <c r="D915" s="75"/>
      <c r="H915" s="76"/>
      <c r="I915" s="147"/>
      <c r="J915" s="148"/>
      <c r="K915" s="147"/>
      <c r="L915" s="148"/>
      <c r="M915" s="39"/>
      <c r="N915" s="39"/>
      <c r="O915" s="39"/>
    </row>
    <row r="916" spans="4:15" ht="15" x14ac:dyDescent="0.2">
      <c r="D916" s="75"/>
      <c r="H916" s="76"/>
      <c r="I916" s="147"/>
      <c r="J916" s="148"/>
      <c r="K916" s="147"/>
      <c r="L916" s="148"/>
      <c r="M916" s="39"/>
      <c r="N916" s="39"/>
      <c r="O916" s="39"/>
    </row>
    <row r="917" spans="4:15" ht="15" x14ac:dyDescent="0.2">
      <c r="D917" s="75"/>
      <c r="H917" s="76"/>
      <c r="I917" s="147"/>
      <c r="J917" s="148"/>
      <c r="K917" s="147"/>
      <c r="L917" s="148"/>
      <c r="M917" s="39"/>
      <c r="N917" s="39"/>
      <c r="O917" s="39"/>
    </row>
    <row r="918" spans="4:15" ht="15" x14ac:dyDescent="0.2">
      <c r="D918" s="75"/>
      <c r="H918" s="76"/>
      <c r="I918" s="147"/>
      <c r="J918" s="148"/>
      <c r="K918" s="147"/>
      <c r="L918" s="148"/>
      <c r="M918" s="39"/>
      <c r="N918" s="39"/>
      <c r="O918" s="39"/>
    </row>
    <row r="919" spans="4:15" ht="15" x14ac:dyDescent="0.2">
      <c r="D919" s="75"/>
      <c r="H919" s="76"/>
      <c r="I919" s="147"/>
      <c r="J919" s="148"/>
      <c r="K919" s="147"/>
      <c r="L919" s="148"/>
      <c r="M919" s="39"/>
      <c r="N919" s="39"/>
      <c r="O919" s="39"/>
    </row>
    <row r="920" spans="4:15" ht="15" x14ac:dyDescent="0.2">
      <c r="D920" s="75"/>
      <c r="H920" s="76"/>
      <c r="I920" s="147"/>
      <c r="J920" s="148"/>
      <c r="K920" s="147"/>
      <c r="L920" s="148"/>
      <c r="M920" s="39"/>
      <c r="N920" s="39"/>
      <c r="O920" s="39"/>
    </row>
    <row r="921" spans="4:15" ht="15" x14ac:dyDescent="0.2">
      <c r="D921" s="75"/>
      <c r="H921" s="76"/>
      <c r="I921" s="147"/>
      <c r="J921" s="148"/>
      <c r="K921" s="147"/>
      <c r="L921" s="148"/>
      <c r="M921" s="39"/>
      <c r="N921" s="39"/>
      <c r="O921" s="39"/>
    </row>
    <row r="922" spans="4:15" ht="15" x14ac:dyDescent="0.2">
      <c r="D922" s="75"/>
      <c r="H922" s="76"/>
      <c r="I922" s="147"/>
      <c r="J922" s="148"/>
      <c r="K922" s="147"/>
      <c r="L922" s="148"/>
      <c r="M922" s="39"/>
      <c r="N922" s="39"/>
      <c r="O922" s="39"/>
    </row>
    <row r="923" spans="4:15" ht="15" x14ac:dyDescent="0.2">
      <c r="D923" s="75"/>
      <c r="H923" s="76"/>
      <c r="I923" s="147"/>
      <c r="J923" s="148"/>
      <c r="K923" s="147"/>
      <c r="L923" s="148"/>
      <c r="M923" s="39"/>
      <c r="N923" s="39"/>
      <c r="O923" s="39"/>
    </row>
    <row r="924" spans="4:15" ht="15" x14ac:dyDescent="0.2">
      <c r="D924" s="75"/>
      <c r="H924" s="76"/>
      <c r="I924" s="147"/>
      <c r="J924" s="148"/>
      <c r="K924" s="147"/>
      <c r="L924" s="148"/>
      <c r="M924" s="39"/>
      <c r="N924" s="39"/>
      <c r="O924" s="39"/>
    </row>
    <row r="925" spans="4:15" ht="15" x14ac:dyDescent="0.2">
      <c r="D925" s="75"/>
      <c r="H925" s="76"/>
      <c r="I925" s="147"/>
      <c r="J925" s="148"/>
      <c r="K925" s="147"/>
      <c r="L925" s="148"/>
      <c r="M925" s="39"/>
      <c r="N925" s="39"/>
      <c r="O925" s="39"/>
    </row>
    <row r="926" spans="4:15" ht="15" x14ac:dyDescent="0.2">
      <c r="D926" s="75"/>
      <c r="H926" s="76"/>
      <c r="I926" s="147"/>
      <c r="J926" s="148"/>
      <c r="K926" s="147"/>
      <c r="L926" s="148"/>
      <c r="M926" s="39"/>
      <c r="N926" s="39"/>
      <c r="O926" s="39"/>
    </row>
    <row r="927" spans="4:15" ht="15" x14ac:dyDescent="0.2">
      <c r="D927" s="75"/>
      <c r="H927" s="76"/>
      <c r="I927" s="147"/>
      <c r="J927" s="148"/>
      <c r="K927" s="147"/>
      <c r="L927" s="148"/>
      <c r="M927" s="39"/>
      <c r="N927" s="39"/>
      <c r="O927" s="39"/>
    </row>
    <row r="928" spans="4:15" ht="15" x14ac:dyDescent="0.2">
      <c r="D928" s="75"/>
      <c r="H928" s="76"/>
      <c r="I928" s="147"/>
      <c r="J928" s="148"/>
      <c r="K928" s="147"/>
      <c r="L928" s="148"/>
      <c r="M928" s="39"/>
      <c r="N928" s="39"/>
      <c r="O928" s="39"/>
    </row>
    <row r="929" spans="4:15" ht="15" x14ac:dyDescent="0.2">
      <c r="D929" s="75"/>
      <c r="H929" s="76"/>
      <c r="I929" s="147"/>
      <c r="J929" s="148"/>
      <c r="K929" s="147"/>
      <c r="L929" s="148"/>
      <c r="M929" s="39"/>
      <c r="N929" s="39"/>
      <c r="O929" s="39"/>
    </row>
    <row r="930" spans="4:15" ht="15" x14ac:dyDescent="0.2">
      <c r="D930" s="75"/>
      <c r="H930" s="76"/>
      <c r="I930" s="147"/>
      <c r="J930" s="148"/>
      <c r="K930" s="147"/>
      <c r="L930" s="148"/>
      <c r="M930" s="39"/>
      <c r="N930" s="39"/>
      <c r="O930" s="39"/>
    </row>
    <row r="931" spans="4:15" ht="15" x14ac:dyDescent="0.2">
      <c r="D931" s="75"/>
      <c r="H931" s="76"/>
      <c r="I931" s="147"/>
      <c r="J931" s="148"/>
      <c r="K931" s="147"/>
      <c r="L931" s="148"/>
      <c r="M931" s="39"/>
      <c r="N931" s="39"/>
      <c r="O931" s="39"/>
    </row>
    <row r="932" spans="4:15" ht="15" x14ac:dyDescent="0.2">
      <c r="D932" s="75"/>
      <c r="H932" s="76"/>
      <c r="I932" s="147"/>
      <c r="J932" s="148"/>
      <c r="K932" s="147"/>
      <c r="L932" s="148"/>
      <c r="M932" s="39"/>
      <c r="N932" s="39"/>
      <c r="O932" s="39"/>
    </row>
    <row r="933" spans="4:15" ht="15" x14ac:dyDescent="0.2">
      <c r="D933" s="75"/>
      <c r="H933" s="76"/>
      <c r="I933" s="147"/>
      <c r="J933" s="148"/>
      <c r="K933" s="147"/>
      <c r="L933" s="148"/>
      <c r="M933" s="39"/>
      <c r="N933" s="39"/>
      <c r="O933" s="39"/>
    </row>
    <row r="934" spans="4:15" ht="15" x14ac:dyDescent="0.2">
      <c r="D934" s="75"/>
      <c r="H934" s="76"/>
      <c r="I934" s="147"/>
      <c r="J934" s="148"/>
      <c r="K934" s="147"/>
      <c r="L934" s="148"/>
      <c r="M934" s="39"/>
      <c r="N934" s="39"/>
      <c r="O934" s="39"/>
    </row>
    <row r="935" spans="4:15" ht="15" x14ac:dyDescent="0.2">
      <c r="D935" s="75"/>
      <c r="H935" s="76"/>
      <c r="I935" s="147"/>
      <c r="J935" s="148"/>
      <c r="K935" s="147"/>
      <c r="L935" s="148"/>
      <c r="M935" s="39"/>
      <c r="N935" s="39"/>
      <c r="O935" s="39"/>
    </row>
    <row r="936" spans="4:15" ht="15" x14ac:dyDescent="0.2">
      <c r="D936" s="75"/>
      <c r="H936" s="76"/>
      <c r="I936" s="147"/>
      <c r="J936" s="148"/>
      <c r="K936" s="147"/>
      <c r="L936" s="148"/>
      <c r="M936" s="39"/>
      <c r="N936" s="39"/>
      <c r="O936" s="39"/>
    </row>
    <row r="937" spans="4:15" ht="15" x14ac:dyDescent="0.2">
      <c r="D937" s="75"/>
      <c r="H937" s="76"/>
      <c r="I937" s="147"/>
      <c r="J937" s="148"/>
      <c r="K937" s="147"/>
      <c r="L937" s="148"/>
      <c r="M937" s="39"/>
      <c r="N937" s="39"/>
      <c r="O937" s="39"/>
    </row>
    <row r="938" spans="4:15" ht="15" x14ac:dyDescent="0.2">
      <c r="D938" s="75"/>
      <c r="H938" s="76"/>
      <c r="I938" s="147"/>
      <c r="J938" s="148"/>
      <c r="K938" s="147"/>
      <c r="L938" s="148"/>
      <c r="M938" s="39"/>
      <c r="N938" s="39"/>
      <c r="O938" s="39"/>
    </row>
    <row r="939" spans="4:15" ht="15" x14ac:dyDescent="0.2">
      <c r="D939" s="75"/>
      <c r="H939" s="76"/>
      <c r="I939" s="147"/>
      <c r="J939" s="148"/>
      <c r="K939" s="147"/>
      <c r="L939" s="148"/>
      <c r="M939" s="39"/>
      <c r="N939" s="39"/>
      <c r="O939" s="39"/>
    </row>
    <row r="940" spans="4:15" ht="15" x14ac:dyDescent="0.2">
      <c r="D940" s="75"/>
      <c r="H940" s="76"/>
      <c r="I940" s="147"/>
      <c r="J940" s="148"/>
      <c r="K940" s="147"/>
      <c r="L940" s="148"/>
      <c r="M940" s="39"/>
      <c r="N940" s="39"/>
      <c r="O940" s="39"/>
    </row>
    <row r="941" spans="4:15" ht="15" x14ac:dyDescent="0.2">
      <c r="D941" s="75"/>
      <c r="H941" s="76"/>
      <c r="I941" s="147"/>
      <c r="J941" s="148"/>
      <c r="K941" s="147"/>
      <c r="L941" s="148"/>
      <c r="M941" s="39"/>
      <c r="N941" s="39"/>
      <c r="O941" s="39"/>
    </row>
    <row r="942" spans="4:15" ht="15" x14ac:dyDescent="0.2">
      <c r="D942" s="75"/>
      <c r="H942" s="76"/>
      <c r="I942" s="147"/>
      <c r="J942" s="148"/>
      <c r="K942" s="147"/>
      <c r="L942" s="148"/>
      <c r="M942" s="39"/>
      <c r="N942" s="39"/>
      <c r="O942" s="39"/>
    </row>
    <row r="943" spans="4:15" ht="15" x14ac:dyDescent="0.2">
      <c r="D943" s="75"/>
      <c r="H943" s="76"/>
      <c r="I943" s="147"/>
      <c r="J943" s="148"/>
      <c r="K943" s="147"/>
      <c r="L943" s="148"/>
      <c r="M943" s="39"/>
      <c r="N943" s="39"/>
      <c r="O943" s="39"/>
    </row>
    <row r="944" spans="4:15" ht="15" x14ac:dyDescent="0.2">
      <c r="D944" s="75"/>
      <c r="H944" s="76"/>
      <c r="I944" s="147"/>
      <c r="J944" s="148"/>
      <c r="K944" s="147"/>
      <c r="L944" s="148"/>
      <c r="M944" s="39"/>
      <c r="N944" s="39"/>
      <c r="O944" s="39"/>
    </row>
    <row r="945" spans="4:15" ht="15" x14ac:dyDescent="0.2">
      <c r="D945" s="75"/>
      <c r="H945" s="76"/>
      <c r="I945" s="147"/>
      <c r="J945" s="148"/>
      <c r="K945" s="147"/>
      <c r="L945" s="148"/>
      <c r="M945" s="39"/>
      <c r="N945" s="39"/>
      <c r="O945" s="39"/>
    </row>
    <row r="946" spans="4:15" ht="15" x14ac:dyDescent="0.2">
      <c r="D946" s="75"/>
      <c r="H946" s="76"/>
      <c r="I946" s="147"/>
      <c r="J946" s="148"/>
      <c r="K946" s="147"/>
      <c r="L946" s="148"/>
      <c r="M946" s="39"/>
      <c r="N946" s="39"/>
      <c r="O946" s="39"/>
    </row>
    <row r="947" spans="4:15" ht="15" x14ac:dyDescent="0.2">
      <c r="D947" s="75"/>
      <c r="H947" s="76"/>
      <c r="I947" s="147"/>
      <c r="J947" s="148"/>
      <c r="K947" s="147"/>
      <c r="L947" s="148"/>
      <c r="M947" s="39"/>
      <c r="N947" s="39"/>
      <c r="O947" s="39"/>
    </row>
    <row r="948" spans="4:15" ht="15" x14ac:dyDescent="0.2">
      <c r="D948" s="75"/>
      <c r="H948" s="76"/>
      <c r="I948" s="147"/>
      <c r="J948" s="148"/>
      <c r="K948" s="147"/>
      <c r="L948" s="148"/>
      <c r="M948" s="39"/>
      <c r="N948" s="39"/>
      <c r="O948" s="39"/>
    </row>
    <row r="949" spans="4:15" ht="15" x14ac:dyDescent="0.2">
      <c r="D949" s="75"/>
      <c r="H949" s="76"/>
      <c r="I949" s="147"/>
      <c r="J949" s="148"/>
      <c r="K949" s="147"/>
      <c r="L949" s="148"/>
      <c r="M949" s="39"/>
      <c r="N949" s="39"/>
      <c r="O949" s="39"/>
    </row>
    <row r="950" spans="4:15" ht="15" x14ac:dyDescent="0.2">
      <c r="D950" s="75"/>
      <c r="H950" s="76"/>
      <c r="I950" s="147"/>
      <c r="J950" s="148"/>
      <c r="K950" s="147"/>
      <c r="L950" s="148"/>
      <c r="M950" s="39"/>
      <c r="N950" s="39"/>
      <c r="O950" s="39"/>
    </row>
    <row r="951" spans="4:15" ht="15" x14ac:dyDescent="0.2">
      <c r="D951" s="75"/>
      <c r="H951" s="76"/>
      <c r="I951" s="147"/>
      <c r="J951" s="148"/>
      <c r="K951" s="147"/>
      <c r="L951" s="148"/>
      <c r="M951" s="39"/>
      <c r="N951" s="39"/>
      <c r="O951" s="39"/>
    </row>
    <row r="952" spans="4:15" ht="15" x14ac:dyDescent="0.2">
      <c r="D952" s="75"/>
      <c r="H952" s="76"/>
      <c r="I952" s="147"/>
      <c r="J952" s="148"/>
      <c r="K952" s="147"/>
      <c r="L952" s="148"/>
      <c r="M952" s="39"/>
      <c r="N952" s="39"/>
      <c r="O952" s="39"/>
    </row>
    <row r="953" spans="4:15" ht="15" x14ac:dyDescent="0.2">
      <c r="D953" s="75"/>
      <c r="H953" s="76"/>
      <c r="I953" s="147"/>
      <c r="J953" s="148"/>
      <c r="K953" s="147"/>
      <c r="L953" s="148"/>
      <c r="M953" s="39"/>
      <c r="N953" s="39"/>
      <c r="O953" s="39"/>
    </row>
    <row r="954" spans="4:15" ht="15" x14ac:dyDescent="0.2">
      <c r="D954" s="75"/>
      <c r="H954" s="76"/>
      <c r="I954" s="147"/>
      <c r="J954" s="148"/>
      <c r="K954" s="147"/>
      <c r="L954" s="148"/>
      <c r="M954" s="39"/>
      <c r="N954" s="39"/>
      <c r="O954" s="39"/>
    </row>
    <row r="955" spans="4:15" ht="15" x14ac:dyDescent="0.2">
      <c r="D955" s="75"/>
      <c r="H955" s="76"/>
      <c r="I955" s="147"/>
      <c r="J955" s="148"/>
      <c r="K955" s="147"/>
      <c r="L955" s="148"/>
      <c r="M955" s="39"/>
      <c r="N955" s="39"/>
      <c r="O955" s="39"/>
    </row>
    <row r="956" spans="4:15" ht="15" x14ac:dyDescent="0.2">
      <c r="D956" s="75"/>
      <c r="H956" s="76"/>
      <c r="I956" s="147"/>
      <c r="J956" s="148"/>
      <c r="K956" s="147"/>
      <c r="L956" s="148"/>
      <c r="M956" s="39"/>
      <c r="N956" s="39"/>
      <c r="O956" s="39"/>
    </row>
    <row r="957" spans="4:15" ht="15" x14ac:dyDescent="0.2">
      <c r="D957" s="75"/>
      <c r="H957" s="76"/>
      <c r="I957" s="147"/>
      <c r="J957" s="148"/>
      <c r="K957" s="147"/>
      <c r="L957" s="148"/>
      <c r="M957" s="39"/>
      <c r="N957" s="39"/>
      <c r="O957" s="39"/>
    </row>
    <row r="958" spans="4:15" ht="15" x14ac:dyDescent="0.2">
      <c r="D958" s="75"/>
      <c r="H958" s="76"/>
      <c r="I958" s="147"/>
      <c r="J958" s="148"/>
      <c r="K958" s="147"/>
      <c r="L958" s="148"/>
      <c r="M958" s="39"/>
      <c r="N958" s="39"/>
      <c r="O958" s="39"/>
    </row>
    <row r="959" spans="4:15" ht="15" x14ac:dyDescent="0.2">
      <c r="D959" s="75"/>
      <c r="H959" s="76"/>
      <c r="I959" s="147"/>
      <c r="J959" s="148"/>
      <c r="K959" s="147"/>
      <c r="L959" s="148"/>
      <c r="M959" s="39"/>
      <c r="N959" s="39"/>
      <c r="O959" s="39"/>
    </row>
    <row r="960" spans="4:15" ht="15" x14ac:dyDescent="0.2">
      <c r="D960" s="75"/>
      <c r="H960" s="76"/>
      <c r="I960" s="147"/>
      <c r="J960" s="148"/>
      <c r="K960" s="147"/>
      <c r="L960" s="148"/>
      <c r="M960" s="39"/>
      <c r="N960" s="39"/>
      <c r="O960" s="39"/>
    </row>
    <row r="961" spans="4:15" ht="15" x14ac:dyDescent="0.2">
      <c r="D961" s="75"/>
      <c r="H961" s="76"/>
      <c r="I961" s="147"/>
      <c r="J961" s="148"/>
      <c r="K961" s="147"/>
      <c r="L961" s="148"/>
      <c r="M961" s="39"/>
      <c r="N961" s="39"/>
      <c r="O961" s="39"/>
    </row>
    <row r="962" spans="4:15" ht="15" x14ac:dyDescent="0.2">
      <c r="D962" s="75"/>
      <c r="H962" s="76"/>
      <c r="I962" s="147"/>
      <c r="J962" s="148"/>
      <c r="K962" s="147"/>
      <c r="L962" s="148"/>
      <c r="M962" s="39"/>
      <c r="N962" s="39"/>
      <c r="O962" s="39"/>
    </row>
    <row r="963" spans="4:15" ht="15" x14ac:dyDescent="0.2">
      <c r="D963" s="75"/>
      <c r="H963" s="76"/>
      <c r="I963" s="147"/>
      <c r="J963" s="148"/>
      <c r="K963" s="147"/>
      <c r="L963" s="148"/>
      <c r="M963" s="39"/>
      <c r="N963" s="39"/>
      <c r="O963" s="39"/>
    </row>
    <row r="964" spans="4:15" ht="15" x14ac:dyDescent="0.2">
      <c r="D964" s="75"/>
      <c r="H964" s="76"/>
      <c r="I964" s="147"/>
      <c r="J964" s="148"/>
      <c r="K964" s="147"/>
      <c r="L964" s="148"/>
      <c r="M964" s="39"/>
      <c r="N964" s="39"/>
      <c r="O964" s="39"/>
    </row>
    <row r="965" spans="4:15" ht="15" x14ac:dyDescent="0.2">
      <c r="D965" s="75"/>
      <c r="H965" s="76"/>
      <c r="I965" s="147"/>
      <c r="J965" s="148"/>
      <c r="K965" s="147"/>
      <c r="L965" s="148"/>
      <c r="M965" s="39"/>
      <c r="N965" s="39"/>
      <c r="O965" s="39"/>
    </row>
    <row r="966" spans="4:15" ht="15" x14ac:dyDescent="0.2">
      <c r="D966" s="75"/>
      <c r="H966" s="76"/>
      <c r="I966" s="147"/>
      <c r="J966" s="148"/>
      <c r="K966" s="147"/>
      <c r="L966" s="148"/>
      <c r="M966" s="39"/>
      <c r="N966" s="39"/>
      <c r="O966" s="39"/>
    </row>
    <row r="967" spans="4:15" ht="15" x14ac:dyDescent="0.2">
      <c r="D967" s="75"/>
      <c r="H967" s="76"/>
      <c r="I967" s="147"/>
      <c r="J967" s="148"/>
      <c r="K967" s="147"/>
      <c r="L967" s="148"/>
      <c r="M967" s="39"/>
      <c r="N967" s="39"/>
      <c r="O967" s="39"/>
    </row>
    <row r="968" spans="4:15" ht="15" x14ac:dyDescent="0.2">
      <c r="D968" s="75"/>
      <c r="H968" s="76"/>
      <c r="I968" s="147"/>
      <c r="J968" s="148"/>
      <c r="K968" s="147"/>
      <c r="L968" s="148"/>
      <c r="M968" s="39"/>
      <c r="N968" s="39"/>
      <c r="O968" s="39"/>
    </row>
    <row r="969" spans="4:15" ht="15" x14ac:dyDescent="0.2">
      <c r="D969" s="75"/>
      <c r="H969" s="76"/>
      <c r="I969" s="147"/>
      <c r="J969" s="148"/>
      <c r="K969" s="147"/>
      <c r="L969" s="148"/>
      <c r="M969" s="39"/>
      <c r="N969" s="39"/>
      <c r="O969" s="39"/>
    </row>
    <row r="970" spans="4:15" ht="15" x14ac:dyDescent="0.2">
      <c r="D970" s="75"/>
      <c r="H970" s="76"/>
      <c r="I970" s="147"/>
      <c r="J970" s="148"/>
      <c r="K970" s="147"/>
      <c r="L970" s="148"/>
      <c r="M970" s="39"/>
      <c r="N970" s="39"/>
      <c r="O970" s="39"/>
    </row>
    <row r="971" spans="4:15" ht="15" x14ac:dyDescent="0.2">
      <c r="D971" s="75"/>
      <c r="H971" s="76"/>
      <c r="I971" s="147"/>
      <c r="J971" s="148"/>
      <c r="K971" s="147"/>
      <c r="L971" s="148"/>
      <c r="M971" s="39"/>
      <c r="N971" s="39"/>
      <c r="O971" s="39"/>
    </row>
    <row r="972" spans="4:15" ht="15" x14ac:dyDescent="0.2">
      <c r="D972" s="75"/>
      <c r="H972" s="76"/>
      <c r="I972" s="147"/>
      <c r="J972" s="148"/>
      <c r="K972" s="147"/>
      <c r="L972" s="148"/>
      <c r="M972" s="39"/>
      <c r="N972" s="39"/>
      <c r="O972" s="39"/>
    </row>
    <row r="973" spans="4:15" ht="15" x14ac:dyDescent="0.2">
      <c r="D973" s="75"/>
      <c r="H973" s="76"/>
      <c r="I973" s="147"/>
      <c r="J973" s="148"/>
      <c r="K973" s="147"/>
      <c r="L973" s="148"/>
      <c r="M973" s="39"/>
      <c r="N973" s="39"/>
      <c r="O973" s="39"/>
    </row>
    <row r="974" spans="4:15" ht="15" x14ac:dyDescent="0.2">
      <c r="D974" s="75"/>
      <c r="H974" s="76"/>
      <c r="I974" s="147"/>
      <c r="J974" s="148"/>
      <c r="K974" s="147"/>
      <c r="L974" s="148"/>
      <c r="M974" s="39"/>
      <c r="N974" s="39"/>
      <c r="O974" s="39"/>
    </row>
    <row r="975" spans="4:15" ht="15" x14ac:dyDescent="0.2">
      <c r="D975" s="75"/>
      <c r="H975" s="76"/>
      <c r="I975" s="147"/>
      <c r="J975" s="148"/>
      <c r="K975" s="147"/>
      <c r="L975" s="148"/>
      <c r="M975" s="39"/>
      <c r="N975" s="39"/>
      <c r="O975" s="39"/>
    </row>
    <row r="976" spans="4:15" ht="15" x14ac:dyDescent="0.2">
      <c r="D976" s="75"/>
      <c r="H976" s="76"/>
      <c r="I976" s="147"/>
      <c r="J976" s="148"/>
      <c r="K976" s="147"/>
      <c r="L976" s="148"/>
      <c r="M976" s="39"/>
      <c r="N976" s="39"/>
      <c r="O976" s="39"/>
    </row>
    <row r="977" spans="4:15" ht="15" x14ac:dyDescent="0.2">
      <c r="D977" s="75"/>
      <c r="H977" s="76"/>
      <c r="I977" s="147"/>
      <c r="J977" s="148"/>
      <c r="K977" s="147"/>
      <c r="L977" s="148"/>
      <c r="M977" s="39"/>
      <c r="N977" s="39"/>
      <c r="O977" s="39"/>
    </row>
    <row r="978" spans="4:15" ht="15" x14ac:dyDescent="0.2">
      <c r="D978" s="75"/>
      <c r="H978" s="76"/>
      <c r="I978" s="147"/>
      <c r="J978" s="148"/>
      <c r="K978" s="147"/>
      <c r="L978" s="148"/>
      <c r="M978" s="39"/>
      <c r="N978" s="39"/>
      <c r="O978" s="39"/>
    </row>
    <row r="979" spans="4:15" ht="15" x14ac:dyDescent="0.2">
      <c r="D979" s="75"/>
      <c r="H979" s="76"/>
      <c r="I979" s="147"/>
      <c r="J979" s="148"/>
      <c r="K979" s="147"/>
      <c r="L979" s="148"/>
      <c r="M979" s="39"/>
      <c r="N979" s="39"/>
      <c r="O979" s="39"/>
    </row>
    <row r="980" spans="4:15" ht="15" x14ac:dyDescent="0.2">
      <c r="D980" s="75"/>
      <c r="H980" s="76"/>
      <c r="I980" s="147"/>
      <c r="J980" s="148"/>
      <c r="K980" s="147"/>
      <c r="L980" s="148"/>
      <c r="M980" s="39"/>
      <c r="N980" s="39"/>
      <c r="O980" s="39"/>
    </row>
    <row r="981" spans="4:15" ht="15" x14ac:dyDescent="0.2">
      <c r="D981" s="75"/>
      <c r="H981" s="76"/>
      <c r="I981" s="147"/>
      <c r="J981" s="148"/>
      <c r="K981" s="147"/>
      <c r="L981" s="148"/>
      <c r="M981" s="39"/>
      <c r="N981" s="39"/>
      <c r="O981" s="39"/>
    </row>
    <row r="982" spans="4:15" ht="15" x14ac:dyDescent="0.2">
      <c r="D982" s="75"/>
      <c r="H982" s="76"/>
      <c r="I982" s="147"/>
      <c r="J982" s="148"/>
      <c r="K982" s="147"/>
      <c r="L982" s="148"/>
      <c r="M982" s="39"/>
      <c r="N982" s="39"/>
      <c r="O982" s="39"/>
    </row>
    <row r="983" spans="4:15" ht="15" x14ac:dyDescent="0.2">
      <c r="D983" s="75"/>
      <c r="H983" s="76"/>
      <c r="I983" s="147"/>
      <c r="J983" s="148"/>
      <c r="K983" s="147"/>
      <c r="L983" s="148"/>
      <c r="M983" s="39"/>
      <c r="N983" s="39"/>
      <c r="O983" s="39"/>
    </row>
    <row r="984" spans="4:15" ht="15" x14ac:dyDescent="0.2">
      <c r="D984" s="75"/>
      <c r="H984" s="76"/>
      <c r="I984" s="147"/>
      <c r="J984" s="148"/>
      <c r="K984" s="147"/>
      <c r="L984" s="148"/>
      <c r="M984" s="39"/>
      <c r="N984" s="39"/>
      <c r="O984" s="39"/>
    </row>
    <row r="985" spans="4:15" ht="15" x14ac:dyDescent="0.2">
      <c r="D985" s="75"/>
      <c r="H985" s="76"/>
      <c r="I985" s="147"/>
      <c r="J985" s="148"/>
      <c r="K985" s="147"/>
      <c r="L985" s="148"/>
      <c r="M985" s="39"/>
      <c r="N985" s="39"/>
      <c r="O985" s="39"/>
    </row>
    <row r="986" spans="4:15" ht="15" x14ac:dyDescent="0.2">
      <c r="D986" s="75"/>
      <c r="H986" s="76"/>
      <c r="I986" s="147"/>
      <c r="J986" s="148"/>
      <c r="K986" s="147"/>
      <c r="L986" s="148"/>
      <c r="M986" s="39"/>
      <c r="N986" s="39"/>
      <c r="O986" s="39"/>
    </row>
    <row r="987" spans="4:15" ht="15" x14ac:dyDescent="0.2">
      <c r="D987" s="75"/>
      <c r="H987" s="76"/>
      <c r="I987" s="147"/>
      <c r="J987" s="148"/>
      <c r="K987" s="147"/>
      <c r="L987" s="148"/>
      <c r="M987" s="39"/>
      <c r="N987" s="39"/>
      <c r="O987" s="39"/>
    </row>
    <row r="988" spans="4:15" ht="15" x14ac:dyDescent="0.2">
      <c r="D988" s="75"/>
      <c r="H988" s="76"/>
      <c r="I988" s="147"/>
      <c r="J988" s="148"/>
      <c r="K988" s="147"/>
      <c r="L988" s="148"/>
      <c r="M988" s="39"/>
      <c r="N988" s="39"/>
      <c r="O988" s="39"/>
    </row>
    <row r="989" spans="4:15" ht="15" x14ac:dyDescent="0.2">
      <c r="D989" s="75"/>
      <c r="H989" s="76"/>
      <c r="I989" s="147"/>
      <c r="J989" s="148"/>
      <c r="K989" s="147"/>
      <c r="L989" s="148"/>
      <c r="M989" s="39"/>
      <c r="N989" s="39"/>
      <c r="O989" s="39"/>
    </row>
    <row r="990" spans="4:15" ht="15" x14ac:dyDescent="0.2">
      <c r="D990" s="75"/>
      <c r="H990" s="76"/>
      <c r="I990" s="147"/>
      <c r="J990" s="148"/>
      <c r="K990" s="147"/>
      <c r="L990" s="148"/>
      <c r="M990" s="39"/>
      <c r="N990" s="39"/>
      <c r="O990" s="39"/>
    </row>
    <row r="991" spans="4:15" ht="15" x14ac:dyDescent="0.2">
      <c r="D991" s="75"/>
      <c r="H991" s="76"/>
      <c r="I991" s="147"/>
      <c r="J991" s="148"/>
      <c r="K991" s="147"/>
      <c r="L991" s="148"/>
      <c r="M991" s="39"/>
      <c r="N991" s="39"/>
      <c r="O991" s="39"/>
    </row>
    <row r="992" spans="4:15" ht="15" x14ac:dyDescent="0.2">
      <c r="D992" s="75"/>
      <c r="H992" s="76"/>
      <c r="I992" s="147"/>
      <c r="J992" s="148"/>
      <c r="K992" s="147"/>
      <c r="L992" s="148"/>
      <c r="M992" s="39"/>
      <c r="N992" s="39"/>
      <c r="O992" s="39"/>
    </row>
  </sheetData>
  <mergeCells count="10">
    <mergeCell ref="A18:D18"/>
    <mergeCell ref="A56:D56"/>
    <mergeCell ref="A100:O100"/>
    <mergeCell ref="A1:O1"/>
    <mergeCell ref="A2:C2"/>
    <mergeCell ref="E2:H2"/>
    <mergeCell ref="I2:J2"/>
    <mergeCell ref="K2:M2"/>
    <mergeCell ref="N2:O2"/>
    <mergeCell ref="A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P1000"/>
  <sheetViews>
    <sheetView workbookViewId="0">
      <selection sqref="A1:O1"/>
    </sheetView>
  </sheetViews>
  <sheetFormatPr baseColWidth="10" defaultColWidth="14.5" defaultRowHeight="15.75" customHeight="1" x14ac:dyDescent="0.15"/>
  <cols>
    <col min="1" max="1" width="5.6640625" customWidth="1"/>
    <col min="2" max="2" width="11.6640625" customWidth="1"/>
    <col min="3" max="4" width="12.5" customWidth="1"/>
    <col min="5" max="5" width="12.33203125" customWidth="1"/>
    <col min="6" max="6" width="12.83203125" customWidth="1"/>
    <col min="7" max="7" width="10" customWidth="1"/>
    <col min="8" max="8" width="15.6640625" customWidth="1"/>
    <col min="9" max="9" width="10.5" customWidth="1"/>
    <col min="10" max="10" width="12.6640625" customWidth="1"/>
    <col min="11" max="11" width="9.33203125" customWidth="1"/>
    <col min="12" max="12" width="11.83203125" customWidth="1"/>
    <col min="14" max="14" width="22" customWidth="1"/>
    <col min="15" max="15" width="21.5" customWidth="1"/>
  </cols>
  <sheetData>
    <row r="1" spans="1:16" ht="47" customHeight="1" x14ac:dyDescent="0.2">
      <c r="A1" s="233" t="s">
        <v>782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679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49" t="s">
        <v>680</v>
      </c>
      <c r="N3" s="14" t="s">
        <v>14</v>
      </c>
      <c r="O3" s="107" t="s">
        <v>681</v>
      </c>
    </row>
    <row r="4" spans="1:16" ht="15" x14ac:dyDescent="0.2">
      <c r="A4" s="241" t="s">
        <v>45</v>
      </c>
      <c r="B4" s="230"/>
      <c r="C4" s="230"/>
      <c r="D4" s="230"/>
      <c r="E4" s="17"/>
      <c r="F4" s="19"/>
      <c r="G4" s="137"/>
      <c r="H4" s="138"/>
      <c r="I4" s="21"/>
      <c r="J4" s="22"/>
      <c r="K4" s="47"/>
      <c r="L4" s="23"/>
      <c r="M4" s="48"/>
      <c r="N4" s="132"/>
      <c r="O4" s="72"/>
    </row>
    <row r="5" spans="1:16" ht="15" x14ac:dyDescent="0.2">
      <c r="A5" s="27">
        <v>3</v>
      </c>
      <c r="B5" s="28">
        <v>122640777</v>
      </c>
      <c r="C5" s="28">
        <v>122641144</v>
      </c>
      <c r="D5" s="29">
        <v>1.3614490000000001E-5</v>
      </c>
      <c r="E5" s="114" t="s">
        <v>682</v>
      </c>
      <c r="F5" s="28">
        <v>122640778</v>
      </c>
      <c r="G5" s="142" t="s">
        <v>683</v>
      </c>
      <c r="H5" s="124" t="s">
        <v>30</v>
      </c>
      <c r="I5" s="33">
        <v>0.17200482</v>
      </c>
      <c r="J5" s="34">
        <v>9.2021099999999995E-3</v>
      </c>
      <c r="K5" s="35">
        <v>0.14099038</v>
      </c>
      <c r="L5" s="36">
        <v>8.0552559999999995E-2</v>
      </c>
      <c r="M5" s="37">
        <f>2/4</f>
        <v>0.5</v>
      </c>
      <c r="N5" s="221">
        <v>0.31812793</v>
      </c>
      <c r="O5" s="37">
        <f>1/4</f>
        <v>0.25</v>
      </c>
      <c r="P5" s="219"/>
    </row>
    <row r="6" spans="1:16" ht="15" x14ac:dyDescent="0.2">
      <c r="A6" s="27"/>
      <c r="B6" s="28"/>
      <c r="C6" s="28"/>
      <c r="D6" s="40"/>
      <c r="E6" s="114" t="s">
        <v>684</v>
      </c>
      <c r="F6" s="28">
        <v>122640935</v>
      </c>
      <c r="G6" s="88" t="s">
        <v>683</v>
      </c>
      <c r="H6" s="32" t="s">
        <v>30</v>
      </c>
      <c r="I6" s="33">
        <v>0.36445686999999999</v>
      </c>
      <c r="J6" s="58">
        <v>2.3200000000000001E-5</v>
      </c>
      <c r="K6" s="42">
        <v>0.32662764</v>
      </c>
      <c r="L6" s="43">
        <v>3.5760100000000001E-3</v>
      </c>
      <c r="M6" s="41"/>
      <c r="N6" s="223">
        <v>1.467283E-2</v>
      </c>
      <c r="O6" s="41"/>
      <c r="P6" s="220"/>
    </row>
    <row r="7" spans="1:16" ht="15" x14ac:dyDescent="0.2">
      <c r="A7" s="27"/>
      <c r="B7" s="28"/>
      <c r="C7" s="28"/>
      <c r="D7" s="40"/>
      <c r="E7" s="114" t="s">
        <v>685</v>
      </c>
      <c r="F7" s="28">
        <v>122641029</v>
      </c>
      <c r="G7" s="88" t="s">
        <v>683</v>
      </c>
      <c r="H7" s="32" t="s">
        <v>30</v>
      </c>
      <c r="I7" s="33">
        <v>0.16234589999999999</v>
      </c>
      <c r="J7" s="34">
        <v>2.1036100000000001E-3</v>
      </c>
      <c r="K7" s="42">
        <v>0.13234905999999999</v>
      </c>
      <c r="L7" s="43">
        <v>1.96099E-2</v>
      </c>
      <c r="M7" s="41"/>
      <c r="N7" s="222">
        <v>0.56697905999999998</v>
      </c>
      <c r="O7" s="41"/>
      <c r="P7" s="219"/>
    </row>
    <row r="8" spans="1:16" ht="15" x14ac:dyDescent="0.2">
      <c r="A8" s="27"/>
      <c r="B8" s="28"/>
      <c r="C8" s="28"/>
      <c r="D8" s="40"/>
      <c r="E8" s="114" t="s">
        <v>686</v>
      </c>
      <c r="F8" s="28">
        <v>122641144</v>
      </c>
      <c r="G8" s="88" t="s">
        <v>683</v>
      </c>
      <c r="H8" s="32" t="s">
        <v>30</v>
      </c>
      <c r="I8" s="33">
        <v>0.15987874999999999</v>
      </c>
      <c r="J8" s="34">
        <v>5.2003099999999997E-3</v>
      </c>
      <c r="K8" s="35">
        <v>8.9555480000000007E-2</v>
      </c>
      <c r="L8" s="36">
        <v>0.13209251</v>
      </c>
      <c r="M8" s="41"/>
      <c r="N8" s="222">
        <v>0.60130667999999998</v>
      </c>
      <c r="O8" s="41"/>
      <c r="P8" s="219"/>
    </row>
    <row r="9" spans="1:16" ht="15" x14ac:dyDescent="0.2">
      <c r="A9" s="27">
        <v>14</v>
      </c>
      <c r="B9" s="28">
        <v>100203941</v>
      </c>
      <c r="C9" s="28">
        <v>100204258</v>
      </c>
      <c r="D9" s="29">
        <v>4.6875140000000001E-7</v>
      </c>
      <c r="E9" s="114" t="s">
        <v>687</v>
      </c>
      <c r="F9" s="28">
        <v>100203942</v>
      </c>
      <c r="G9" s="60"/>
      <c r="H9" s="116"/>
      <c r="I9" s="33">
        <v>-0.21781919999999999</v>
      </c>
      <c r="J9" s="34">
        <v>2.0697300000000001E-3</v>
      </c>
      <c r="K9" s="35">
        <v>-3.2546400000000003E-2</v>
      </c>
      <c r="L9" s="36">
        <v>0.58542755999999996</v>
      </c>
      <c r="M9" s="92">
        <f>2/6</f>
        <v>0.33333333333333331</v>
      </c>
      <c r="N9" s="222">
        <v>0.28356848000000001</v>
      </c>
      <c r="O9" s="92">
        <f>3/6</f>
        <v>0.5</v>
      </c>
      <c r="P9" s="219"/>
    </row>
    <row r="10" spans="1:16" ht="15" x14ac:dyDescent="0.2">
      <c r="A10" s="27"/>
      <c r="B10" s="27"/>
      <c r="C10" s="27"/>
      <c r="D10" s="40"/>
      <c r="E10" s="114" t="s">
        <v>688</v>
      </c>
      <c r="F10" s="28">
        <v>100203976</v>
      </c>
      <c r="G10" s="60"/>
      <c r="H10" s="116"/>
      <c r="I10" s="33">
        <v>-0.19258330000000001</v>
      </c>
      <c r="J10" s="34">
        <v>3.82395E-3</v>
      </c>
      <c r="K10" s="35">
        <v>-2.1061000000000001E-3</v>
      </c>
      <c r="L10" s="36">
        <v>0.96042720999999998</v>
      </c>
      <c r="M10" s="41"/>
      <c r="N10" s="222">
        <v>0.69579533000000005</v>
      </c>
      <c r="O10" s="41"/>
      <c r="P10" s="219"/>
    </row>
    <row r="11" spans="1:16" ht="15" x14ac:dyDescent="0.2">
      <c r="A11" s="27"/>
      <c r="B11" s="27"/>
      <c r="C11" s="27"/>
      <c r="D11" s="40"/>
      <c r="E11" s="114" t="s">
        <v>689</v>
      </c>
      <c r="F11" s="28">
        <v>100204072</v>
      </c>
      <c r="G11" s="60"/>
      <c r="H11" s="116"/>
      <c r="I11" s="33">
        <v>-0.44007109999999999</v>
      </c>
      <c r="J11" s="34">
        <v>6.1567000000000002E-4</v>
      </c>
      <c r="K11" s="42">
        <v>-0.28510370000000002</v>
      </c>
      <c r="L11" s="43">
        <v>3.2505729999999997E-2</v>
      </c>
      <c r="M11" s="41"/>
      <c r="N11" s="223">
        <v>2.6861590000000001E-2</v>
      </c>
      <c r="O11" s="41"/>
      <c r="P11" s="220"/>
    </row>
    <row r="12" spans="1:16" ht="15" x14ac:dyDescent="0.2">
      <c r="A12" s="27"/>
      <c r="B12" s="27"/>
      <c r="C12" s="27"/>
      <c r="D12" s="40"/>
      <c r="E12" s="114" t="s">
        <v>690</v>
      </c>
      <c r="F12" s="28">
        <v>100204149</v>
      </c>
      <c r="G12" s="60"/>
      <c r="H12" s="116"/>
      <c r="I12" s="33">
        <v>-0.224884</v>
      </c>
      <c r="J12" s="34">
        <v>3.43969E-3</v>
      </c>
      <c r="K12" s="35">
        <v>-0.1061985</v>
      </c>
      <c r="L12" s="36">
        <v>7.052928E-2</v>
      </c>
      <c r="M12" s="41"/>
      <c r="N12" s="223">
        <v>1.964745E-2</v>
      </c>
      <c r="O12" s="41"/>
      <c r="P12" s="220"/>
    </row>
    <row r="13" spans="1:16" ht="15" x14ac:dyDescent="0.2">
      <c r="A13" s="27"/>
      <c r="B13" s="27"/>
      <c r="C13" s="27"/>
      <c r="D13" s="40"/>
      <c r="E13" s="114" t="s">
        <v>691</v>
      </c>
      <c r="F13" s="28">
        <v>100204153</v>
      </c>
      <c r="G13" s="60"/>
      <c r="H13" s="116"/>
      <c r="I13" s="33">
        <v>-0.22849849999999999</v>
      </c>
      <c r="J13" s="34">
        <v>6.6616799999999997E-3</v>
      </c>
      <c r="K13" s="35">
        <v>-0.1244676</v>
      </c>
      <c r="L13" s="36">
        <v>7.734626E-2</v>
      </c>
      <c r="M13" s="41"/>
      <c r="N13" s="222">
        <v>8.6944800000000003E-2</v>
      </c>
      <c r="O13" s="41"/>
      <c r="P13" s="219"/>
    </row>
    <row r="14" spans="1:16" ht="15" x14ac:dyDescent="0.2">
      <c r="A14" s="62"/>
      <c r="B14" s="62"/>
      <c r="C14" s="62"/>
      <c r="D14" s="63"/>
      <c r="E14" s="117" t="s">
        <v>692</v>
      </c>
      <c r="F14" s="65">
        <v>100204258</v>
      </c>
      <c r="G14" s="186"/>
      <c r="H14" s="187"/>
      <c r="I14" s="68">
        <v>-0.39187460000000002</v>
      </c>
      <c r="J14" s="69">
        <v>2.4544800000000002E-3</v>
      </c>
      <c r="K14" s="131">
        <v>-0.2464662</v>
      </c>
      <c r="L14" s="188">
        <v>4.7053890000000001E-2</v>
      </c>
      <c r="M14" s="72"/>
      <c r="N14" s="225">
        <v>1.0371989999999999E-2</v>
      </c>
      <c r="O14" s="72"/>
      <c r="P14" s="220"/>
    </row>
    <row r="15" spans="1:16" ht="15" x14ac:dyDescent="0.2">
      <c r="A15" s="231" t="s">
        <v>66</v>
      </c>
      <c r="B15" s="232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</row>
    <row r="16" spans="1:16" ht="15" x14ac:dyDescent="0.2">
      <c r="D16" s="75"/>
      <c r="H16" s="76"/>
      <c r="I16" s="79"/>
      <c r="J16" s="80"/>
      <c r="K16" s="79"/>
      <c r="L16" s="80"/>
      <c r="M16" s="81"/>
      <c r="N16" s="39"/>
      <c r="O16" s="39"/>
    </row>
    <row r="17" spans="4:15" ht="15" x14ac:dyDescent="0.2">
      <c r="D17" s="75"/>
      <c r="H17" s="76"/>
      <c r="I17" s="79"/>
      <c r="J17" s="80"/>
      <c r="K17" s="79"/>
      <c r="L17" s="80"/>
      <c r="M17" s="81"/>
      <c r="N17" s="39"/>
      <c r="O17" s="39"/>
    </row>
    <row r="18" spans="4:15" ht="15" x14ac:dyDescent="0.2">
      <c r="D18" s="75"/>
      <c r="H18" s="76"/>
      <c r="I18" s="79"/>
      <c r="J18" s="80"/>
      <c r="K18" s="79"/>
      <c r="L18" s="80"/>
      <c r="M18" s="81"/>
      <c r="N18" s="39"/>
      <c r="O18" s="39"/>
    </row>
    <row r="19" spans="4:15" ht="15" x14ac:dyDescent="0.2">
      <c r="D19" s="75"/>
      <c r="H19" s="76"/>
      <c r="I19" s="79"/>
      <c r="J19" s="80"/>
      <c r="K19" s="79"/>
      <c r="L19" s="80"/>
      <c r="M19" s="81"/>
      <c r="N19" s="39"/>
      <c r="O19" s="39"/>
    </row>
    <row r="20" spans="4:15" ht="15" x14ac:dyDescent="0.2">
      <c r="D20" s="75"/>
      <c r="H20" s="76"/>
      <c r="I20" s="79"/>
      <c r="J20" s="80"/>
      <c r="K20" s="79"/>
      <c r="L20" s="80"/>
      <c r="M20" s="81"/>
      <c r="N20" s="39"/>
      <c r="O20" s="39"/>
    </row>
    <row r="21" spans="4:15" ht="15" x14ac:dyDescent="0.2">
      <c r="D21" s="75"/>
      <c r="H21" s="76"/>
      <c r="I21" s="79"/>
      <c r="J21" s="80"/>
      <c r="K21" s="79"/>
      <c r="L21" s="80"/>
      <c r="M21" s="81"/>
      <c r="N21" s="39"/>
      <c r="O21" s="39"/>
    </row>
    <row r="22" spans="4:15" ht="15" x14ac:dyDescent="0.2">
      <c r="D22" s="75"/>
      <c r="H22" s="76"/>
      <c r="I22" s="79"/>
      <c r="J22" s="80"/>
      <c r="K22" s="79"/>
      <c r="L22" s="80"/>
      <c r="M22" s="81"/>
      <c r="N22" s="39"/>
      <c r="O22" s="39"/>
    </row>
    <row r="23" spans="4:15" ht="15" x14ac:dyDescent="0.2">
      <c r="D23" s="75"/>
      <c r="H23" s="76"/>
      <c r="I23" s="79"/>
      <c r="J23" s="80"/>
      <c r="K23" s="79"/>
      <c r="L23" s="80"/>
      <c r="M23" s="81"/>
      <c r="N23" s="39"/>
      <c r="O23" s="39"/>
    </row>
    <row r="24" spans="4:15" ht="15" x14ac:dyDescent="0.2">
      <c r="D24" s="75"/>
      <c r="H24" s="76"/>
      <c r="I24" s="79"/>
      <c r="J24" s="80"/>
      <c r="K24" s="79"/>
      <c r="L24" s="80"/>
      <c r="M24" s="81"/>
      <c r="N24" s="39"/>
      <c r="O24" s="39"/>
    </row>
    <row r="25" spans="4:15" ht="15" x14ac:dyDescent="0.2">
      <c r="D25" s="75"/>
      <c r="H25" s="76"/>
      <c r="I25" s="79"/>
      <c r="J25" s="80"/>
      <c r="K25" s="79"/>
      <c r="L25" s="80"/>
      <c r="M25" s="81"/>
      <c r="N25" s="39"/>
      <c r="O25" s="39"/>
    </row>
    <row r="26" spans="4:15" ht="15" x14ac:dyDescent="0.2">
      <c r="D26" s="75"/>
      <c r="H26" s="76"/>
      <c r="I26" s="79"/>
      <c r="J26" s="80"/>
      <c r="K26" s="79"/>
      <c r="L26" s="80"/>
      <c r="M26" s="81"/>
      <c r="N26" s="39"/>
      <c r="O26" s="39"/>
    </row>
    <row r="27" spans="4:15" ht="15" x14ac:dyDescent="0.2">
      <c r="D27" s="75"/>
      <c r="H27" s="76"/>
      <c r="I27" s="79"/>
      <c r="J27" s="80"/>
      <c r="K27" s="79"/>
      <c r="L27" s="80"/>
      <c r="M27" s="81"/>
      <c r="N27" s="39"/>
      <c r="O27" s="39"/>
    </row>
    <row r="28" spans="4:15" ht="15" x14ac:dyDescent="0.2">
      <c r="D28" s="75"/>
      <c r="H28" s="76"/>
      <c r="I28" s="79"/>
      <c r="J28" s="80"/>
      <c r="K28" s="79"/>
      <c r="L28" s="80"/>
      <c r="M28" s="81"/>
      <c r="N28" s="39"/>
      <c r="O28" s="39"/>
    </row>
    <row r="29" spans="4:15" ht="15" x14ac:dyDescent="0.2">
      <c r="D29" s="75"/>
      <c r="H29" s="76"/>
      <c r="I29" s="79"/>
      <c r="J29" s="80"/>
      <c r="K29" s="79"/>
      <c r="L29" s="80"/>
      <c r="M29" s="81"/>
      <c r="N29" s="39"/>
      <c r="O29" s="39"/>
    </row>
    <row r="30" spans="4:15" ht="15" x14ac:dyDescent="0.2">
      <c r="D30" s="75"/>
      <c r="H30" s="76"/>
      <c r="I30" s="79"/>
      <c r="J30" s="80"/>
      <c r="K30" s="79"/>
      <c r="L30" s="80"/>
      <c r="M30" s="81"/>
      <c r="N30" s="39"/>
      <c r="O30" s="39"/>
    </row>
    <row r="31" spans="4:15" ht="15" x14ac:dyDescent="0.2">
      <c r="D31" s="75"/>
      <c r="H31" s="76"/>
      <c r="I31" s="79"/>
      <c r="J31" s="80"/>
      <c r="K31" s="79"/>
      <c r="L31" s="80"/>
      <c r="M31" s="81"/>
      <c r="N31" s="39"/>
      <c r="O31" s="39"/>
    </row>
    <row r="32" spans="4:15" ht="15" x14ac:dyDescent="0.2">
      <c r="D32" s="75"/>
      <c r="H32" s="76"/>
      <c r="I32" s="79"/>
      <c r="J32" s="80"/>
      <c r="K32" s="79"/>
      <c r="L32" s="80"/>
      <c r="M32" s="81"/>
      <c r="N32" s="39"/>
      <c r="O32" s="39"/>
    </row>
    <row r="33" spans="4:15" ht="15" x14ac:dyDescent="0.2">
      <c r="D33" s="75"/>
      <c r="H33" s="76"/>
      <c r="I33" s="79"/>
      <c r="J33" s="80"/>
      <c r="K33" s="79"/>
      <c r="L33" s="80"/>
      <c r="M33" s="81"/>
      <c r="N33" s="39"/>
      <c r="O33" s="39"/>
    </row>
    <row r="34" spans="4:15" ht="15" x14ac:dyDescent="0.2">
      <c r="D34" s="75"/>
      <c r="H34" s="76"/>
      <c r="I34" s="79"/>
      <c r="J34" s="80"/>
      <c r="K34" s="79"/>
      <c r="L34" s="80"/>
      <c r="M34" s="81"/>
      <c r="N34" s="39"/>
      <c r="O34" s="39"/>
    </row>
    <row r="35" spans="4:15" ht="15" x14ac:dyDescent="0.2">
      <c r="D35" s="75"/>
      <c r="H35" s="76"/>
      <c r="I35" s="79"/>
      <c r="J35" s="80"/>
      <c r="K35" s="79"/>
      <c r="L35" s="80"/>
      <c r="M35" s="81"/>
      <c r="N35" s="39"/>
      <c r="O35" s="39"/>
    </row>
    <row r="36" spans="4:15" ht="15" x14ac:dyDescent="0.2">
      <c r="D36" s="75"/>
      <c r="H36" s="76"/>
      <c r="I36" s="79"/>
      <c r="J36" s="80"/>
      <c r="K36" s="79"/>
      <c r="L36" s="80"/>
      <c r="M36" s="81"/>
      <c r="N36" s="39"/>
      <c r="O36" s="39"/>
    </row>
    <row r="37" spans="4:15" ht="15" x14ac:dyDescent="0.2">
      <c r="D37" s="75"/>
      <c r="H37" s="76"/>
      <c r="I37" s="79"/>
      <c r="J37" s="80"/>
      <c r="K37" s="79"/>
      <c r="L37" s="80"/>
      <c r="M37" s="81"/>
      <c r="N37" s="39"/>
      <c r="O37" s="39"/>
    </row>
    <row r="38" spans="4:15" ht="15" x14ac:dyDescent="0.2">
      <c r="D38" s="75"/>
      <c r="H38" s="76"/>
      <c r="I38" s="79"/>
      <c r="J38" s="80"/>
      <c r="K38" s="79"/>
      <c r="L38" s="80"/>
      <c r="M38" s="81"/>
      <c r="N38" s="39"/>
      <c r="O38" s="39"/>
    </row>
    <row r="39" spans="4:15" ht="15" x14ac:dyDescent="0.2">
      <c r="D39" s="75"/>
      <c r="H39" s="76"/>
      <c r="I39" s="79"/>
      <c r="J39" s="80"/>
      <c r="K39" s="79"/>
      <c r="L39" s="80"/>
      <c r="M39" s="81"/>
      <c r="N39" s="39"/>
      <c r="O39" s="39"/>
    </row>
    <row r="40" spans="4:15" ht="15" x14ac:dyDescent="0.2">
      <c r="D40" s="75"/>
      <c r="H40" s="76"/>
      <c r="I40" s="79"/>
      <c r="J40" s="80"/>
      <c r="K40" s="79"/>
      <c r="L40" s="80"/>
      <c r="M40" s="81"/>
      <c r="N40" s="39"/>
      <c r="O40" s="39"/>
    </row>
    <row r="41" spans="4:15" ht="15" x14ac:dyDescent="0.2">
      <c r="D41" s="75"/>
      <c r="H41" s="76"/>
      <c r="I41" s="79"/>
      <c r="J41" s="80"/>
      <c r="K41" s="79"/>
      <c r="L41" s="80"/>
      <c r="M41" s="81"/>
      <c r="N41" s="39"/>
      <c r="O41" s="39"/>
    </row>
    <row r="42" spans="4:15" ht="15" x14ac:dyDescent="0.2">
      <c r="D42" s="75"/>
      <c r="H42" s="76"/>
      <c r="I42" s="79"/>
      <c r="J42" s="80"/>
      <c r="K42" s="79"/>
      <c r="L42" s="80"/>
      <c r="M42" s="81"/>
      <c r="N42" s="39"/>
      <c r="O42" s="39"/>
    </row>
    <row r="43" spans="4:15" ht="15" x14ac:dyDescent="0.2">
      <c r="D43" s="75"/>
      <c r="H43" s="76"/>
      <c r="I43" s="79"/>
      <c r="J43" s="80"/>
      <c r="K43" s="79"/>
      <c r="L43" s="80"/>
      <c r="M43" s="81"/>
      <c r="N43" s="39"/>
      <c r="O43" s="39"/>
    </row>
    <row r="44" spans="4:15" ht="15" x14ac:dyDescent="0.2">
      <c r="D44" s="75"/>
      <c r="H44" s="76"/>
      <c r="I44" s="79"/>
      <c r="J44" s="80"/>
      <c r="K44" s="79"/>
      <c r="L44" s="80"/>
      <c r="M44" s="81"/>
      <c r="N44" s="39"/>
      <c r="O44" s="39"/>
    </row>
    <row r="45" spans="4:15" ht="15" x14ac:dyDescent="0.2">
      <c r="D45" s="75"/>
      <c r="H45" s="76"/>
      <c r="I45" s="79"/>
      <c r="J45" s="80"/>
      <c r="K45" s="79"/>
      <c r="L45" s="80"/>
      <c r="M45" s="81"/>
      <c r="N45" s="39"/>
      <c r="O45" s="39"/>
    </row>
    <row r="46" spans="4:15" ht="15" x14ac:dyDescent="0.2">
      <c r="D46" s="75"/>
      <c r="H46" s="76"/>
      <c r="I46" s="79"/>
      <c r="J46" s="80"/>
      <c r="K46" s="79"/>
      <c r="L46" s="80"/>
      <c r="M46" s="81"/>
      <c r="N46" s="39"/>
      <c r="O46" s="39"/>
    </row>
    <row r="47" spans="4:15" ht="15" x14ac:dyDescent="0.2">
      <c r="D47" s="75"/>
      <c r="H47" s="76"/>
      <c r="I47" s="79"/>
      <c r="J47" s="80"/>
      <c r="K47" s="79"/>
      <c r="L47" s="80"/>
      <c r="M47" s="81"/>
      <c r="N47" s="39"/>
      <c r="O47" s="39"/>
    </row>
    <row r="48" spans="4:15" ht="15" x14ac:dyDescent="0.2">
      <c r="D48" s="75"/>
      <c r="H48" s="76"/>
      <c r="I48" s="79"/>
      <c r="J48" s="80"/>
      <c r="K48" s="79"/>
      <c r="L48" s="80"/>
      <c r="M48" s="81"/>
      <c r="N48" s="39"/>
      <c r="O48" s="39"/>
    </row>
    <row r="49" spans="4:15" ht="15" x14ac:dyDescent="0.2">
      <c r="D49" s="75"/>
      <c r="H49" s="76"/>
      <c r="I49" s="79"/>
      <c r="J49" s="80"/>
      <c r="K49" s="79"/>
      <c r="L49" s="80"/>
      <c r="M49" s="81"/>
      <c r="N49" s="39"/>
      <c r="O49" s="39"/>
    </row>
    <row r="50" spans="4:15" ht="15" x14ac:dyDescent="0.2">
      <c r="D50" s="75"/>
      <c r="H50" s="76"/>
      <c r="I50" s="79"/>
      <c r="J50" s="80"/>
      <c r="K50" s="79"/>
      <c r="L50" s="80"/>
      <c r="M50" s="81"/>
      <c r="N50" s="39"/>
      <c r="O50" s="39"/>
    </row>
    <row r="51" spans="4:15" ht="15" x14ac:dyDescent="0.2">
      <c r="D51" s="75"/>
      <c r="H51" s="76"/>
      <c r="I51" s="79"/>
      <c r="J51" s="80"/>
      <c r="K51" s="79"/>
      <c r="L51" s="80"/>
      <c r="M51" s="81"/>
      <c r="N51" s="39"/>
      <c r="O51" s="39"/>
    </row>
    <row r="52" spans="4:15" ht="15" x14ac:dyDescent="0.2">
      <c r="D52" s="75"/>
      <c r="H52" s="76"/>
      <c r="I52" s="79"/>
      <c r="J52" s="80"/>
      <c r="K52" s="79"/>
      <c r="L52" s="80"/>
      <c r="M52" s="81"/>
      <c r="N52" s="39"/>
      <c r="O52" s="39"/>
    </row>
    <row r="53" spans="4:15" ht="15" x14ac:dyDescent="0.2">
      <c r="D53" s="75"/>
      <c r="H53" s="76"/>
      <c r="I53" s="79"/>
      <c r="J53" s="80"/>
      <c r="K53" s="79"/>
      <c r="L53" s="80"/>
      <c r="M53" s="81"/>
      <c r="N53" s="39"/>
      <c r="O53" s="39"/>
    </row>
    <row r="54" spans="4:15" ht="15" x14ac:dyDescent="0.2">
      <c r="D54" s="75"/>
      <c r="H54" s="76"/>
      <c r="I54" s="79"/>
      <c r="J54" s="80"/>
      <c r="K54" s="79"/>
      <c r="L54" s="80"/>
      <c r="M54" s="81"/>
      <c r="N54" s="39"/>
      <c r="O54" s="39"/>
    </row>
    <row r="55" spans="4:15" ht="15" x14ac:dyDescent="0.2">
      <c r="D55" s="75"/>
      <c r="H55" s="76"/>
      <c r="I55" s="79"/>
      <c r="J55" s="80"/>
      <c r="K55" s="79"/>
      <c r="L55" s="80"/>
      <c r="M55" s="81"/>
      <c r="N55" s="39"/>
      <c r="O55" s="39"/>
    </row>
    <row r="56" spans="4:15" ht="15" x14ac:dyDescent="0.2">
      <c r="D56" s="75"/>
      <c r="H56" s="76"/>
      <c r="I56" s="79"/>
      <c r="J56" s="80"/>
      <c r="K56" s="79"/>
      <c r="L56" s="80"/>
      <c r="M56" s="81"/>
      <c r="N56" s="39"/>
      <c r="O56" s="39"/>
    </row>
    <row r="57" spans="4:15" ht="15" x14ac:dyDescent="0.2">
      <c r="D57" s="75"/>
      <c r="H57" s="76"/>
      <c r="I57" s="79"/>
      <c r="J57" s="80"/>
      <c r="K57" s="79"/>
      <c r="L57" s="80"/>
      <c r="M57" s="81"/>
      <c r="N57" s="39"/>
      <c r="O57" s="39"/>
    </row>
    <row r="58" spans="4:15" ht="15" x14ac:dyDescent="0.2">
      <c r="D58" s="75"/>
      <c r="H58" s="76"/>
      <c r="I58" s="79"/>
      <c r="J58" s="80"/>
      <c r="K58" s="79"/>
      <c r="L58" s="80"/>
      <c r="M58" s="81"/>
      <c r="N58" s="39"/>
      <c r="O58" s="39"/>
    </row>
    <row r="59" spans="4:15" ht="15" x14ac:dyDescent="0.2">
      <c r="D59" s="75"/>
      <c r="H59" s="76"/>
      <c r="I59" s="79"/>
      <c r="J59" s="80"/>
      <c r="K59" s="79"/>
      <c r="L59" s="80"/>
      <c r="M59" s="81"/>
      <c r="N59" s="39"/>
      <c r="O59" s="39"/>
    </row>
    <row r="60" spans="4:15" ht="15" x14ac:dyDescent="0.2">
      <c r="D60" s="75"/>
      <c r="H60" s="76"/>
      <c r="I60" s="79"/>
      <c r="J60" s="80"/>
      <c r="K60" s="79"/>
      <c r="L60" s="80"/>
      <c r="M60" s="81"/>
      <c r="N60" s="39"/>
      <c r="O60" s="39"/>
    </row>
    <row r="61" spans="4:15" ht="15" x14ac:dyDescent="0.2">
      <c r="D61" s="75"/>
      <c r="H61" s="76"/>
      <c r="I61" s="79"/>
      <c r="J61" s="80"/>
      <c r="K61" s="79"/>
      <c r="L61" s="80"/>
      <c r="M61" s="81"/>
      <c r="N61" s="39"/>
      <c r="O61" s="39"/>
    </row>
    <row r="62" spans="4:15" ht="15" x14ac:dyDescent="0.2">
      <c r="D62" s="75"/>
      <c r="H62" s="76"/>
      <c r="I62" s="79"/>
      <c r="J62" s="80"/>
      <c r="K62" s="79"/>
      <c r="L62" s="80"/>
      <c r="M62" s="81"/>
      <c r="N62" s="39"/>
      <c r="O62" s="39"/>
    </row>
    <row r="63" spans="4:15" ht="15" x14ac:dyDescent="0.2">
      <c r="D63" s="75"/>
      <c r="H63" s="76"/>
      <c r="I63" s="79"/>
      <c r="J63" s="80"/>
      <c r="K63" s="79"/>
      <c r="L63" s="80"/>
      <c r="M63" s="81"/>
      <c r="N63" s="39"/>
      <c r="O63" s="39"/>
    </row>
    <row r="64" spans="4:15" ht="15" x14ac:dyDescent="0.2">
      <c r="D64" s="75"/>
      <c r="H64" s="76"/>
      <c r="I64" s="79"/>
      <c r="J64" s="80"/>
      <c r="K64" s="79"/>
      <c r="L64" s="80"/>
      <c r="M64" s="81"/>
      <c r="N64" s="39"/>
      <c r="O64" s="39"/>
    </row>
    <row r="65" spans="4:15" ht="15" x14ac:dyDescent="0.2">
      <c r="D65" s="75"/>
      <c r="H65" s="76"/>
      <c r="I65" s="79"/>
      <c r="J65" s="80"/>
      <c r="K65" s="79"/>
      <c r="L65" s="80"/>
      <c r="M65" s="81"/>
      <c r="N65" s="39"/>
      <c r="O65" s="39"/>
    </row>
    <row r="66" spans="4:15" ht="15" x14ac:dyDescent="0.2">
      <c r="D66" s="75"/>
      <c r="H66" s="76"/>
      <c r="I66" s="79"/>
      <c r="J66" s="80"/>
      <c r="K66" s="79"/>
      <c r="L66" s="80"/>
      <c r="M66" s="81"/>
      <c r="N66" s="39"/>
      <c r="O66" s="39"/>
    </row>
    <row r="67" spans="4:15" ht="15" x14ac:dyDescent="0.2">
      <c r="D67" s="75"/>
      <c r="H67" s="76"/>
      <c r="I67" s="79"/>
      <c r="J67" s="80"/>
      <c r="K67" s="79"/>
      <c r="L67" s="80"/>
      <c r="M67" s="81"/>
      <c r="N67" s="39"/>
      <c r="O67" s="39"/>
    </row>
    <row r="68" spans="4:15" ht="15" x14ac:dyDescent="0.2">
      <c r="D68" s="75"/>
      <c r="H68" s="76"/>
      <c r="I68" s="79"/>
      <c r="J68" s="80"/>
      <c r="K68" s="79"/>
      <c r="L68" s="80"/>
      <c r="M68" s="81"/>
      <c r="N68" s="39"/>
      <c r="O68" s="39"/>
    </row>
    <row r="69" spans="4:15" ht="15" x14ac:dyDescent="0.2">
      <c r="D69" s="75"/>
      <c r="H69" s="76"/>
      <c r="I69" s="79"/>
      <c r="J69" s="80"/>
      <c r="K69" s="79"/>
      <c r="L69" s="80"/>
      <c r="M69" s="81"/>
      <c r="N69" s="39"/>
      <c r="O69" s="39"/>
    </row>
    <row r="70" spans="4:15" ht="15" x14ac:dyDescent="0.2">
      <c r="D70" s="75"/>
      <c r="H70" s="76"/>
      <c r="I70" s="79"/>
      <c r="J70" s="80"/>
      <c r="K70" s="79"/>
      <c r="L70" s="80"/>
      <c r="M70" s="81"/>
      <c r="N70" s="39"/>
      <c r="O70" s="39"/>
    </row>
    <row r="71" spans="4:15" ht="15" x14ac:dyDescent="0.2">
      <c r="D71" s="75"/>
      <c r="H71" s="76"/>
      <c r="I71" s="79"/>
      <c r="J71" s="80"/>
      <c r="K71" s="79"/>
      <c r="L71" s="80"/>
      <c r="M71" s="81"/>
      <c r="N71" s="39"/>
      <c r="O71" s="39"/>
    </row>
    <row r="72" spans="4:15" ht="15" x14ac:dyDescent="0.2">
      <c r="D72" s="75"/>
      <c r="H72" s="76"/>
      <c r="I72" s="79"/>
      <c r="J72" s="80"/>
      <c r="K72" s="79"/>
      <c r="L72" s="80"/>
      <c r="M72" s="81"/>
      <c r="N72" s="39"/>
      <c r="O72" s="39"/>
    </row>
    <row r="73" spans="4:15" ht="15" x14ac:dyDescent="0.2">
      <c r="D73" s="75"/>
      <c r="H73" s="76"/>
      <c r="I73" s="79"/>
      <c r="J73" s="80"/>
      <c r="K73" s="79"/>
      <c r="L73" s="80"/>
      <c r="M73" s="81"/>
      <c r="N73" s="39"/>
      <c r="O73" s="39"/>
    </row>
    <row r="74" spans="4:15" ht="15" x14ac:dyDescent="0.2">
      <c r="D74" s="75"/>
      <c r="H74" s="76"/>
      <c r="I74" s="79"/>
      <c r="J74" s="80"/>
      <c r="K74" s="79"/>
      <c r="L74" s="80"/>
      <c r="M74" s="81"/>
      <c r="N74" s="39"/>
      <c r="O74" s="39"/>
    </row>
    <row r="75" spans="4:15" ht="15" x14ac:dyDescent="0.2">
      <c r="D75" s="75"/>
      <c r="H75" s="76"/>
      <c r="I75" s="79"/>
      <c r="J75" s="80"/>
      <c r="K75" s="79"/>
      <c r="L75" s="80"/>
      <c r="M75" s="81"/>
      <c r="N75" s="39"/>
      <c r="O75" s="39"/>
    </row>
    <row r="76" spans="4:15" ht="15" x14ac:dyDescent="0.2">
      <c r="D76" s="75"/>
      <c r="H76" s="76"/>
      <c r="I76" s="79"/>
      <c r="J76" s="80"/>
      <c r="K76" s="79"/>
      <c r="L76" s="80"/>
      <c r="M76" s="81"/>
      <c r="N76" s="39"/>
      <c r="O76" s="39"/>
    </row>
    <row r="77" spans="4:15" ht="15" x14ac:dyDescent="0.2">
      <c r="D77" s="75"/>
      <c r="H77" s="76"/>
      <c r="I77" s="79"/>
      <c r="J77" s="80"/>
      <c r="K77" s="79"/>
      <c r="L77" s="80"/>
      <c r="M77" s="81"/>
      <c r="N77" s="39"/>
      <c r="O77" s="39"/>
    </row>
    <row r="78" spans="4:15" ht="15" x14ac:dyDescent="0.2">
      <c r="D78" s="75"/>
      <c r="H78" s="76"/>
      <c r="I78" s="79"/>
      <c r="J78" s="80"/>
      <c r="K78" s="79"/>
      <c r="L78" s="80"/>
      <c r="M78" s="81"/>
      <c r="N78" s="39"/>
      <c r="O78" s="39"/>
    </row>
    <row r="79" spans="4:15" ht="15" x14ac:dyDescent="0.2">
      <c r="D79" s="75"/>
      <c r="H79" s="76"/>
      <c r="I79" s="79"/>
      <c r="J79" s="80"/>
      <c r="K79" s="79"/>
      <c r="L79" s="80"/>
      <c r="M79" s="81"/>
      <c r="N79" s="39"/>
      <c r="O79" s="39"/>
    </row>
    <row r="80" spans="4:15" ht="15" x14ac:dyDescent="0.2">
      <c r="D80" s="75"/>
      <c r="H80" s="76"/>
      <c r="I80" s="79"/>
      <c r="J80" s="80"/>
      <c r="K80" s="79"/>
      <c r="L80" s="80"/>
      <c r="M80" s="81"/>
      <c r="N80" s="39"/>
      <c r="O80" s="39"/>
    </row>
    <row r="81" spans="4:15" ht="15" x14ac:dyDescent="0.2">
      <c r="D81" s="75"/>
      <c r="H81" s="76"/>
      <c r="I81" s="79"/>
      <c r="J81" s="80"/>
      <c r="K81" s="79"/>
      <c r="L81" s="80"/>
      <c r="M81" s="81"/>
      <c r="N81" s="39"/>
      <c r="O81" s="39"/>
    </row>
    <row r="82" spans="4:15" ht="15" x14ac:dyDescent="0.2">
      <c r="D82" s="75"/>
      <c r="H82" s="76"/>
      <c r="I82" s="79"/>
      <c r="J82" s="80"/>
      <c r="K82" s="79"/>
      <c r="L82" s="80"/>
      <c r="M82" s="81"/>
      <c r="N82" s="39"/>
      <c r="O82" s="39"/>
    </row>
    <row r="83" spans="4:15" ht="15" x14ac:dyDescent="0.2">
      <c r="D83" s="75"/>
      <c r="H83" s="76"/>
      <c r="I83" s="79"/>
      <c r="J83" s="80"/>
      <c r="K83" s="79"/>
      <c r="L83" s="80"/>
      <c r="M83" s="81"/>
      <c r="N83" s="39"/>
      <c r="O83" s="39"/>
    </row>
    <row r="84" spans="4:15" ht="15" x14ac:dyDescent="0.2">
      <c r="D84" s="75"/>
      <c r="H84" s="76"/>
      <c r="I84" s="79"/>
      <c r="J84" s="80"/>
      <c r="K84" s="79"/>
      <c r="L84" s="80"/>
      <c r="M84" s="81"/>
      <c r="N84" s="39"/>
      <c r="O84" s="39"/>
    </row>
    <row r="85" spans="4:15" ht="15" x14ac:dyDescent="0.2">
      <c r="D85" s="75"/>
      <c r="H85" s="76"/>
      <c r="I85" s="79"/>
      <c r="J85" s="80"/>
      <c r="K85" s="79"/>
      <c r="L85" s="80"/>
      <c r="M85" s="81"/>
      <c r="N85" s="39"/>
      <c r="O85" s="39"/>
    </row>
    <row r="86" spans="4:15" ht="15" x14ac:dyDescent="0.2">
      <c r="D86" s="75"/>
      <c r="H86" s="76"/>
      <c r="I86" s="79"/>
      <c r="J86" s="80"/>
      <c r="K86" s="79"/>
      <c r="L86" s="80"/>
      <c r="M86" s="81"/>
      <c r="N86" s="39"/>
      <c r="O86" s="39"/>
    </row>
    <row r="87" spans="4:15" ht="15" x14ac:dyDescent="0.2">
      <c r="D87" s="75"/>
      <c r="H87" s="76"/>
      <c r="I87" s="79"/>
      <c r="J87" s="80"/>
      <c r="K87" s="79"/>
      <c r="L87" s="80"/>
      <c r="M87" s="81"/>
      <c r="N87" s="39"/>
      <c r="O87" s="39"/>
    </row>
    <row r="88" spans="4:15" ht="15" x14ac:dyDescent="0.2">
      <c r="D88" s="75"/>
      <c r="H88" s="76"/>
      <c r="I88" s="79"/>
      <c r="J88" s="80"/>
      <c r="K88" s="79"/>
      <c r="L88" s="80"/>
      <c r="M88" s="81"/>
      <c r="N88" s="39"/>
      <c r="O88" s="39"/>
    </row>
    <row r="89" spans="4:15" ht="15" x14ac:dyDescent="0.2">
      <c r="D89" s="75"/>
      <c r="H89" s="76"/>
      <c r="I89" s="79"/>
      <c r="J89" s="80"/>
      <c r="K89" s="79"/>
      <c r="L89" s="80"/>
      <c r="M89" s="81"/>
      <c r="N89" s="39"/>
      <c r="O89" s="39"/>
    </row>
    <row r="90" spans="4:15" ht="15" x14ac:dyDescent="0.2">
      <c r="D90" s="75"/>
      <c r="H90" s="76"/>
      <c r="I90" s="79"/>
      <c r="J90" s="80"/>
      <c r="K90" s="79"/>
      <c r="L90" s="80"/>
      <c r="M90" s="81"/>
      <c r="N90" s="39"/>
      <c r="O90" s="39"/>
    </row>
    <row r="91" spans="4:15" ht="15" x14ac:dyDescent="0.2">
      <c r="D91" s="75"/>
      <c r="H91" s="76"/>
      <c r="I91" s="79"/>
      <c r="J91" s="80"/>
      <c r="K91" s="79"/>
      <c r="L91" s="80"/>
      <c r="M91" s="81"/>
      <c r="N91" s="39"/>
      <c r="O91" s="39"/>
    </row>
    <row r="92" spans="4:15" ht="15" x14ac:dyDescent="0.2">
      <c r="D92" s="75"/>
      <c r="H92" s="76"/>
      <c r="I92" s="79"/>
      <c r="J92" s="80"/>
      <c r="K92" s="79"/>
      <c r="L92" s="80"/>
      <c r="M92" s="81"/>
      <c r="N92" s="39"/>
      <c r="O92" s="39"/>
    </row>
    <row r="93" spans="4:15" ht="15" x14ac:dyDescent="0.2">
      <c r="D93" s="75"/>
      <c r="H93" s="76"/>
      <c r="I93" s="79"/>
      <c r="J93" s="80"/>
      <c r="K93" s="79"/>
      <c r="L93" s="80"/>
      <c r="M93" s="81"/>
      <c r="N93" s="39"/>
      <c r="O93" s="39"/>
    </row>
    <row r="94" spans="4:15" ht="15" x14ac:dyDescent="0.2">
      <c r="D94" s="75"/>
      <c r="H94" s="76"/>
      <c r="I94" s="79"/>
      <c r="J94" s="80"/>
      <c r="K94" s="79"/>
      <c r="L94" s="80"/>
      <c r="M94" s="81"/>
      <c r="N94" s="39"/>
      <c r="O94" s="39"/>
    </row>
    <row r="95" spans="4:15" ht="15" x14ac:dyDescent="0.2">
      <c r="D95" s="75"/>
      <c r="H95" s="76"/>
      <c r="I95" s="79"/>
      <c r="J95" s="80"/>
      <c r="K95" s="79"/>
      <c r="L95" s="80"/>
      <c r="M95" s="81"/>
      <c r="N95" s="39"/>
      <c r="O95" s="39"/>
    </row>
    <row r="96" spans="4:15" ht="15" x14ac:dyDescent="0.2">
      <c r="D96" s="75"/>
      <c r="H96" s="76"/>
      <c r="I96" s="79"/>
      <c r="J96" s="80"/>
      <c r="K96" s="79"/>
      <c r="L96" s="80"/>
      <c r="M96" s="81"/>
      <c r="N96" s="39"/>
      <c r="O96" s="39"/>
    </row>
    <row r="97" spans="4:15" ht="15" x14ac:dyDescent="0.2">
      <c r="D97" s="75"/>
      <c r="H97" s="76"/>
      <c r="I97" s="79"/>
      <c r="J97" s="80"/>
      <c r="K97" s="79"/>
      <c r="L97" s="80"/>
      <c r="M97" s="81"/>
      <c r="N97" s="39"/>
      <c r="O97" s="39"/>
    </row>
    <row r="98" spans="4:15" ht="15" x14ac:dyDescent="0.2">
      <c r="D98" s="75"/>
      <c r="H98" s="76"/>
      <c r="I98" s="79"/>
      <c r="J98" s="80"/>
      <c r="K98" s="79"/>
      <c r="L98" s="80"/>
      <c r="M98" s="81"/>
      <c r="N98" s="39"/>
      <c r="O98" s="39"/>
    </row>
    <row r="99" spans="4:15" ht="15" x14ac:dyDescent="0.2">
      <c r="D99" s="75"/>
      <c r="H99" s="76"/>
      <c r="I99" s="79"/>
      <c r="J99" s="80"/>
      <c r="K99" s="79"/>
      <c r="L99" s="80"/>
      <c r="M99" s="81"/>
      <c r="N99" s="39"/>
      <c r="O99" s="39"/>
    </row>
    <row r="100" spans="4:15" ht="15" x14ac:dyDescent="0.2">
      <c r="D100" s="75"/>
      <c r="H100" s="76"/>
      <c r="I100" s="79"/>
      <c r="J100" s="80"/>
      <c r="K100" s="79"/>
      <c r="L100" s="80"/>
      <c r="M100" s="81"/>
      <c r="N100" s="39"/>
      <c r="O100" s="39"/>
    </row>
    <row r="101" spans="4:15" ht="15" x14ac:dyDescent="0.2">
      <c r="D101" s="75"/>
      <c r="H101" s="76"/>
      <c r="I101" s="79"/>
      <c r="J101" s="80"/>
      <c r="K101" s="79"/>
      <c r="L101" s="80"/>
      <c r="M101" s="81"/>
      <c r="N101" s="39"/>
      <c r="O101" s="39"/>
    </row>
    <row r="102" spans="4:15" ht="15" x14ac:dyDescent="0.2">
      <c r="D102" s="75"/>
      <c r="H102" s="76"/>
      <c r="I102" s="79"/>
      <c r="J102" s="80"/>
      <c r="K102" s="79"/>
      <c r="L102" s="80"/>
      <c r="M102" s="81"/>
      <c r="N102" s="39"/>
      <c r="O102" s="39"/>
    </row>
    <row r="103" spans="4:15" ht="15" x14ac:dyDescent="0.2">
      <c r="D103" s="75"/>
      <c r="H103" s="76"/>
      <c r="I103" s="79"/>
      <c r="J103" s="80"/>
      <c r="K103" s="79"/>
      <c r="L103" s="80"/>
      <c r="M103" s="81"/>
      <c r="N103" s="39"/>
      <c r="O103" s="39"/>
    </row>
    <row r="104" spans="4:15" ht="15" x14ac:dyDescent="0.2">
      <c r="D104" s="75"/>
      <c r="H104" s="76"/>
      <c r="I104" s="79"/>
      <c r="J104" s="80"/>
      <c r="K104" s="79"/>
      <c r="L104" s="80"/>
      <c r="M104" s="81"/>
      <c r="N104" s="39"/>
      <c r="O104" s="39"/>
    </row>
    <row r="105" spans="4:15" ht="15" x14ac:dyDescent="0.2">
      <c r="D105" s="75"/>
      <c r="H105" s="76"/>
      <c r="I105" s="79"/>
      <c r="J105" s="80"/>
      <c r="K105" s="79"/>
      <c r="L105" s="80"/>
      <c r="M105" s="81"/>
      <c r="N105" s="39"/>
      <c r="O105" s="39"/>
    </row>
    <row r="106" spans="4:15" ht="15" x14ac:dyDescent="0.2">
      <c r="D106" s="75"/>
      <c r="H106" s="76"/>
      <c r="I106" s="79"/>
      <c r="J106" s="80"/>
      <c r="K106" s="79"/>
      <c r="L106" s="80"/>
      <c r="M106" s="81"/>
      <c r="N106" s="39"/>
      <c r="O106" s="39"/>
    </row>
    <row r="107" spans="4:15" ht="15" x14ac:dyDescent="0.2">
      <c r="D107" s="75"/>
      <c r="H107" s="76"/>
      <c r="I107" s="79"/>
      <c r="J107" s="80"/>
      <c r="K107" s="79"/>
      <c r="L107" s="80"/>
      <c r="M107" s="81"/>
      <c r="N107" s="39"/>
      <c r="O107" s="39"/>
    </row>
    <row r="108" spans="4:15" ht="15" x14ac:dyDescent="0.2">
      <c r="D108" s="75"/>
      <c r="H108" s="76"/>
      <c r="I108" s="79"/>
      <c r="J108" s="80"/>
      <c r="K108" s="79"/>
      <c r="L108" s="80"/>
      <c r="M108" s="81"/>
      <c r="N108" s="39"/>
      <c r="O108" s="39"/>
    </row>
    <row r="109" spans="4:15" ht="15" x14ac:dyDescent="0.2">
      <c r="D109" s="75"/>
      <c r="H109" s="76"/>
      <c r="I109" s="79"/>
      <c r="J109" s="80"/>
      <c r="K109" s="79"/>
      <c r="L109" s="80"/>
      <c r="M109" s="81"/>
      <c r="N109" s="39"/>
      <c r="O109" s="39"/>
    </row>
    <row r="110" spans="4:15" ht="15" x14ac:dyDescent="0.2">
      <c r="D110" s="75"/>
      <c r="H110" s="76"/>
      <c r="I110" s="79"/>
      <c r="J110" s="80"/>
      <c r="K110" s="79"/>
      <c r="L110" s="80"/>
      <c r="M110" s="81"/>
      <c r="N110" s="39"/>
      <c r="O110" s="39"/>
    </row>
    <row r="111" spans="4:15" ht="15" x14ac:dyDescent="0.2">
      <c r="D111" s="75"/>
      <c r="H111" s="76"/>
      <c r="I111" s="79"/>
      <c r="J111" s="80"/>
      <c r="K111" s="79"/>
      <c r="L111" s="80"/>
      <c r="M111" s="81"/>
      <c r="N111" s="39"/>
      <c r="O111" s="39"/>
    </row>
    <row r="112" spans="4:15" ht="15" x14ac:dyDescent="0.2">
      <c r="D112" s="75"/>
      <c r="H112" s="76"/>
      <c r="I112" s="79"/>
      <c r="J112" s="80"/>
      <c r="K112" s="79"/>
      <c r="L112" s="80"/>
      <c r="M112" s="81"/>
      <c r="N112" s="39"/>
      <c r="O112" s="39"/>
    </row>
    <row r="113" spans="4:15" ht="15" x14ac:dyDescent="0.2">
      <c r="D113" s="75"/>
      <c r="H113" s="76"/>
      <c r="I113" s="79"/>
      <c r="J113" s="80"/>
      <c r="K113" s="79"/>
      <c r="L113" s="80"/>
      <c r="M113" s="81"/>
      <c r="N113" s="39"/>
      <c r="O113" s="39"/>
    </row>
    <row r="114" spans="4:15" ht="15" x14ac:dyDescent="0.2">
      <c r="D114" s="75"/>
      <c r="H114" s="76"/>
      <c r="I114" s="79"/>
      <c r="J114" s="80"/>
      <c r="K114" s="79"/>
      <c r="L114" s="80"/>
      <c r="M114" s="81"/>
      <c r="N114" s="39"/>
      <c r="O114" s="39"/>
    </row>
    <row r="115" spans="4:15" ht="15" x14ac:dyDescent="0.2">
      <c r="D115" s="75"/>
      <c r="H115" s="76"/>
      <c r="I115" s="79"/>
      <c r="J115" s="80"/>
      <c r="K115" s="79"/>
      <c r="L115" s="80"/>
      <c r="M115" s="81"/>
      <c r="N115" s="39"/>
      <c r="O115" s="39"/>
    </row>
    <row r="116" spans="4:15" ht="15" x14ac:dyDescent="0.2">
      <c r="D116" s="75"/>
      <c r="H116" s="76"/>
      <c r="I116" s="79"/>
      <c r="J116" s="80"/>
      <c r="K116" s="79"/>
      <c r="L116" s="80"/>
      <c r="M116" s="81"/>
      <c r="N116" s="39"/>
      <c r="O116" s="39"/>
    </row>
    <row r="117" spans="4:15" ht="15" x14ac:dyDescent="0.2">
      <c r="D117" s="75"/>
      <c r="H117" s="76"/>
      <c r="I117" s="79"/>
      <c r="J117" s="80"/>
      <c r="K117" s="79"/>
      <c r="L117" s="80"/>
      <c r="M117" s="81"/>
      <c r="N117" s="39"/>
      <c r="O117" s="39"/>
    </row>
    <row r="118" spans="4:15" ht="15" x14ac:dyDescent="0.2">
      <c r="D118" s="75"/>
      <c r="H118" s="76"/>
      <c r="I118" s="79"/>
      <c r="J118" s="80"/>
      <c r="K118" s="79"/>
      <c r="L118" s="80"/>
      <c r="M118" s="81"/>
      <c r="N118" s="39"/>
      <c r="O118" s="39"/>
    </row>
    <row r="119" spans="4:15" ht="15" x14ac:dyDescent="0.2">
      <c r="D119" s="75"/>
      <c r="H119" s="76"/>
      <c r="I119" s="79"/>
      <c r="J119" s="80"/>
      <c r="K119" s="79"/>
      <c r="L119" s="80"/>
      <c r="M119" s="81"/>
      <c r="N119" s="39"/>
      <c r="O119" s="39"/>
    </row>
    <row r="120" spans="4:15" ht="15" x14ac:dyDescent="0.2">
      <c r="D120" s="75"/>
      <c r="H120" s="76"/>
      <c r="I120" s="79"/>
      <c r="J120" s="80"/>
      <c r="K120" s="79"/>
      <c r="L120" s="80"/>
      <c r="M120" s="81"/>
      <c r="N120" s="39"/>
      <c r="O120" s="39"/>
    </row>
    <row r="121" spans="4:15" ht="15" x14ac:dyDescent="0.2">
      <c r="D121" s="75"/>
      <c r="H121" s="76"/>
      <c r="I121" s="79"/>
      <c r="J121" s="80"/>
      <c r="K121" s="79"/>
      <c r="L121" s="80"/>
      <c r="M121" s="81"/>
      <c r="N121" s="39"/>
      <c r="O121" s="39"/>
    </row>
    <row r="122" spans="4:15" ht="15" x14ac:dyDescent="0.2">
      <c r="D122" s="75"/>
      <c r="H122" s="76"/>
      <c r="I122" s="79"/>
      <c r="J122" s="80"/>
      <c r="K122" s="79"/>
      <c r="L122" s="80"/>
      <c r="M122" s="81"/>
      <c r="N122" s="39"/>
      <c r="O122" s="39"/>
    </row>
    <row r="123" spans="4:15" ht="15" x14ac:dyDescent="0.2">
      <c r="D123" s="75"/>
      <c r="H123" s="76"/>
      <c r="I123" s="79"/>
      <c r="J123" s="80"/>
      <c r="K123" s="79"/>
      <c r="L123" s="80"/>
      <c r="M123" s="81"/>
      <c r="N123" s="39"/>
      <c r="O123" s="39"/>
    </row>
    <row r="124" spans="4:15" ht="15" x14ac:dyDescent="0.2">
      <c r="D124" s="75"/>
      <c r="H124" s="76"/>
      <c r="I124" s="79"/>
      <c r="J124" s="80"/>
      <c r="K124" s="79"/>
      <c r="L124" s="80"/>
      <c r="M124" s="81"/>
      <c r="N124" s="39"/>
      <c r="O124" s="39"/>
    </row>
    <row r="125" spans="4:15" ht="15" x14ac:dyDescent="0.2">
      <c r="D125" s="75"/>
      <c r="H125" s="76"/>
      <c r="I125" s="79"/>
      <c r="J125" s="80"/>
      <c r="K125" s="79"/>
      <c r="L125" s="80"/>
      <c r="M125" s="81"/>
      <c r="N125" s="39"/>
      <c r="O125" s="39"/>
    </row>
    <row r="126" spans="4:15" ht="15" x14ac:dyDescent="0.2">
      <c r="D126" s="75"/>
      <c r="H126" s="76"/>
      <c r="I126" s="79"/>
      <c r="J126" s="80"/>
      <c r="K126" s="79"/>
      <c r="L126" s="80"/>
      <c r="M126" s="81"/>
      <c r="N126" s="39"/>
      <c r="O126" s="39"/>
    </row>
    <row r="127" spans="4:15" ht="15" x14ac:dyDescent="0.2">
      <c r="D127" s="75"/>
      <c r="H127" s="76"/>
      <c r="I127" s="79"/>
      <c r="J127" s="80"/>
      <c r="K127" s="79"/>
      <c r="L127" s="80"/>
      <c r="M127" s="81"/>
      <c r="N127" s="39"/>
      <c r="O127" s="39"/>
    </row>
    <row r="128" spans="4:15" ht="15" x14ac:dyDescent="0.2">
      <c r="D128" s="75"/>
      <c r="H128" s="76"/>
      <c r="I128" s="79"/>
      <c r="J128" s="80"/>
      <c r="K128" s="79"/>
      <c r="L128" s="80"/>
      <c r="M128" s="81"/>
      <c r="N128" s="39"/>
      <c r="O128" s="39"/>
    </row>
    <row r="129" spans="4:15" ht="15" x14ac:dyDescent="0.2">
      <c r="D129" s="75"/>
      <c r="H129" s="76"/>
      <c r="I129" s="79"/>
      <c r="J129" s="80"/>
      <c r="K129" s="79"/>
      <c r="L129" s="80"/>
      <c r="M129" s="81"/>
      <c r="N129" s="39"/>
      <c r="O129" s="39"/>
    </row>
    <row r="130" spans="4:15" ht="15" x14ac:dyDescent="0.2">
      <c r="D130" s="75"/>
      <c r="H130" s="76"/>
      <c r="I130" s="79"/>
      <c r="J130" s="80"/>
      <c r="K130" s="79"/>
      <c r="L130" s="80"/>
      <c r="M130" s="81"/>
      <c r="N130" s="39"/>
      <c r="O130" s="39"/>
    </row>
    <row r="131" spans="4:15" ht="15" x14ac:dyDescent="0.2">
      <c r="D131" s="75"/>
      <c r="H131" s="76"/>
      <c r="I131" s="79"/>
      <c r="J131" s="80"/>
      <c r="K131" s="79"/>
      <c r="L131" s="80"/>
      <c r="M131" s="81"/>
      <c r="N131" s="39"/>
      <c r="O131" s="39"/>
    </row>
    <row r="132" spans="4:15" ht="15" x14ac:dyDescent="0.2">
      <c r="D132" s="75"/>
      <c r="H132" s="76"/>
      <c r="I132" s="79"/>
      <c r="J132" s="80"/>
      <c r="K132" s="79"/>
      <c r="L132" s="80"/>
      <c r="M132" s="81"/>
      <c r="N132" s="39"/>
      <c r="O132" s="39"/>
    </row>
    <row r="133" spans="4:15" ht="15" x14ac:dyDescent="0.2">
      <c r="D133" s="75"/>
      <c r="H133" s="76"/>
      <c r="I133" s="79"/>
      <c r="J133" s="80"/>
      <c r="K133" s="79"/>
      <c r="L133" s="80"/>
      <c r="M133" s="81"/>
      <c r="N133" s="39"/>
      <c r="O133" s="39"/>
    </row>
    <row r="134" spans="4:15" ht="15" x14ac:dyDescent="0.2">
      <c r="D134" s="75"/>
      <c r="H134" s="76"/>
      <c r="I134" s="79"/>
      <c r="J134" s="80"/>
      <c r="K134" s="79"/>
      <c r="L134" s="80"/>
      <c r="M134" s="81"/>
      <c r="N134" s="39"/>
      <c r="O134" s="39"/>
    </row>
    <row r="135" spans="4:15" ht="15" x14ac:dyDescent="0.2">
      <c r="D135" s="75"/>
      <c r="H135" s="76"/>
      <c r="I135" s="79"/>
      <c r="J135" s="80"/>
      <c r="K135" s="79"/>
      <c r="L135" s="80"/>
      <c r="M135" s="81"/>
      <c r="N135" s="39"/>
      <c r="O135" s="39"/>
    </row>
    <row r="136" spans="4:15" ht="15" x14ac:dyDescent="0.2">
      <c r="D136" s="75"/>
      <c r="H136" s="76"/>
      <c r="I136" s="79"/>
      <c r="J136" s="80"/>
      <c r="K136" s="79"/>
      <c r="L136" s="80"/>
      <c r="M136" s="81"/>
      <c r="N136" s="39"/>
      <c r="O136" s="39"/>
    </row>
    <row r="137" spans="4:15" ht="15" x14ac:dyDescent="0.2">
      <c r="D137" s="75"/>
      <c r="H137" s="76"/>
      <c r="I137" s="79"/>
      <c r="J137" s="80"/>
      <c r="K137" s="79"/>
      <c r="L137" s="80"/>
      <c r="M137" s="81"/>
      <c r="N137" s="39"/>
      <c r="O137" s="39"/>
    </row>
    <row r="138" spans="4:15" ht="15" x14ac:dyDescent="0.2">
      <c r="D138" s="75"/>
      <c r="H138" s="76"/>
      <c r="I138" s="79"/>
      <c r="J138" s="80"/>
      <c r="K138" s="79"/>
      <c r="L138" s="80"/>
      <c r="M138" s="81"/>
      <c r="N138" s="39"/>
      <c r="O138" s="39"/>
    </row>
    <row r="139" spans="4:15" ht="15" x14ac:dyDescent="0.2">
      <c r="D139" s="75"/>
      <c r="H139" s="76"/>
      <c r="I139" s="79"/>
      <c r="J139" s="80"/>
      <c r="K139" s="79"/>
      <c r="L139" s="80"/>
      <c r="M139" s="81"/>
      <c r="N139" s="39"/>
      <c r="O139" s="39"/>
    </row>
    <row r="140" spans="4:15" ht="15" x14ac:dyDescent="0.2">
      <c r="D140" s="75"/>
      <c r="H140" s="76"/>
      <c r="I140" s="79"/>
      <c r="J140" s="80"/>
      <c r="K140" s="79"/>
      <c r="L140" s="80"/>
      <c r="M140" s="81"/>
      <c r="N140" s="39"/>
      <c r="O140" s="39"/>
    </row>
    <row r="141" spans="4:15" ht="15" x14ac:dyDescent="0.2">
      <c r="D141" s="75"/>
      <c r="H141" s="76"/>
      <c r="I141" s="79"/>
      <c r="J141" s="80"/>
      <c r="K141" s="79"/>
      <c r="L141" s="80"/>
      <c r="M141" s="81"/>
      <c r="N141" s="39"/>
      <c r="O141" s="39"/>
    </row>
    <row r="142" spans="4:15" ht="15" x14ac:dyDescent="0.2">
      <c r="D142" s="75"/>
      <c r="H142" s="76"/>
      <c r="I142" s="79"/>
      <c r="J142" s="80"/>
      <c r="K142" s="79"/>
      <c r="L142" s="80"/>
      <c r="M142" s="81"/>
      <c r="N142" s="39"/>
      <c r="O142" s="39"/>
    </row>
    <row r="143" spans="4:15" ht="15" x14ac:dyDescent="0.2">
      <c r="D143" s="75"/>
      <c r="H143" s="76"/>
      <c r="I143" s="79"/>
      <c r="J143" s="80"/>
      <c r="K143" s="79"/>
      <c r="L143" s="80"/>
      <c r="M143" s="81"/>
      <c r="N143" s="39"/>
      <c r="O143" s="39"/>
    </row>
    <row r="144" spans="4:15" ht="15" x14ac:dyDescent="0.2">
      <c r="D144" s="75"/>
      <c r="H144" s="76"/>
      <c r="I144" s="79"/>
      <c r="J144" s="80"/>
      <c r="K144" s="79"/>
      <c r="L144" s="80"/>
      <c r="M144" s="81"/>
      <c r="N144" s="39"/>
      <c r="O144" s="39"/>
    </row>
    <row r="145" spans="4:15" ht="15" x14ac:dyDescent="0.2">
      <c r="D145" s="75"/>
      <c r="H145" s="76"/>
      <c r="I145" s="79"/>
      <c r="J145" s="80"/>
      <c r="K145" s="79"/>
      <c r="L145" s="80"/>
      <c r="M145" s="81"/>
      <c r="N145" s="39"/>
      <c r="O145" s="39"/>
    </row>
    <row r="146" spans="4:15" ht="15" x14ac:dyDescent="0.2">
      <c r="D146" s="75"/>
      <c r="H146" s="76"/>
      <c r="I146" s="79"/>
      <c r="J146" s="80"/>
      <c r="K146" s="79"/>
      <c r="L146" s="80"/>
      <c r="M146" s="81"/>
      <c r="N146" s="39"/>
      <c r="O146" s="39"/>
    </row>
    <row r="147" spans="4:15" ht="15" x14ac:dyDescent="0.2">
      <c r="D147" s="75"/>
      <c r="H147" s="76"/>
      <c r="I147" s="79"/>
      <c r="J147" s="80"/>
      <c r="K147" s="79"/>
      <c r="L147" s="80"/>
      <c r="M147" s="81"/>
      <c r="N147" s="39"/>
      <c r="O147" s="39"/>
    </row>
    <row r="148" spans="4:15" ht="15" x14ac:dyDescent="0.2">
      <c r="D148" s="75"/>
      <c r="H148" s="76"/>
      <c r="I148" s="79"/>
      <c r="J148" s="80"/>
      <c r="K148" s="79"/>
      <c r="L148" s="80"/>
      <c r="M148" s="81"/>
      <c r="N148" s="39"/>
      <c r="O148" s="39"/>
    </row>
    <row r="149" spans="4:15" ht="15" x14ac:dyDescent="0.2">
      <c r="D149" s="75"/>
      <c r="H149" s="76"/>
      <c r="I149" s="79"/>
      <c r="J149" s="80"/>
      <c r="K149" s="79"/>
      <c r="L149" s="80"/>
      <c r="M149" s="81"/>
      <c r="N149" s="39"/>
      <c r="O149" s="39"/>
    </row>
    <row r="150" spans="4:15" ht="15" x14ac:dyDescent="0.2">
      <c r="D150" s="75"/>
      <c r="H150" s="76"/>
      <c r="I150" s="79"/>
      <c r="J150" s="80"/>
      <c r="K150" s="79"/>
      <c r="L150" s="80"/>
      <c r="M150" s="81"/>
      <c r="N150" s="39"/>
      <c r="O150" s="39"/>
    </row>
    <row r="151" spans="4:15" ht="15" x14ac:dyDescent="0.2">
      <c r="D151" s="75"/>
      <c r="H151" s="76"/>
      <c r="I151" s="79"/>
      <c r="J151" s="80"/>
      <c r="K151" s="79"/>
      <c r="L151" s="80"/>
      <c r="M151" s="81"/>
      <c r="N151" s="39"/>
      <c r="O151" s="39"/>
    </row>
    <row r="152" spans="4:15" ht="15" x14ac:dyDescent="0.2">
      <c r="D152" s="75"/>
      <c r="H152" s="76"/>
      <c r="I152" s="79"/>
      <c r="J152" s="80"/>
      <c r="K152" s="79"/>
      <c r="L152" s="80"/>
      <c r="M152" s="81"/>
      <c r="N152" s="39"/>
      <c r="O152" s="39"/>
    </row>
    <row r="153" spans="4:15" ht="15" x14ac:dyDescent="0.2">
      <c r="D153" s="75"/>
      <c r="H153" s="76"/>
      <c r="I153" s="79"/>
      <c r="J153" s="80"/>
      <c r="K153" s="79"/>
      <c r="L153" s="80"/>
      <c r="M153" s="81"/>
      <c r="N153" s="39"/>
      <c r="O153" s="39"/>
    </row>
    <row r="154" spans="4:15" ht="15" x14ac:dyDescent="0.2">
      <c r="D154" s="75"/>
      <c r="H154" s="76"/>
      <c r="I154" s="79"/>
      <c r="J154" s="80"/>
      <c r="K154" s="79"/>
      <c r="L154" s="80"/>
      <c r="M154" s="81"/>
      <c r="N154" s="39"/>
      <c r="O154" s="39"/>
    </row>
    <row r="155" spans="4:15" ht="15" x14ac:dyDescent="0.2">
      <c r="D155" s="75"/>
      <c r="H155" s="76"/>
      <c r="I155" s="79"/>
      <c r="J155" s="80"/>
      <c r="K155" s="79"/>
      <c r="L155" s="80"/>
      <c r="M155" s="81"/>
      <c r="N155" s="39"/>
      <c r="O155" s="39"/>
    </row>
    <row r="156" spans="4:15" ht="15" x14ac:dyDescent="0.2">
      <c r="D156" s="75"/>
      <c r="H156" s="76"/>
      <c r="I156" s="79"/>
      <c r="J156" s="80"/>
      <c r="K156" s="79"/>
      <c r="L156" s="80"/>
      <c r="M156" s="81"/>
      <c r="N156" s="39"/>
      <c r="O156" s="39"/>
    </row>
    <row r="157" spans="4:15" ht="15" x14ac:dyDescent="0.2">
      <c r="D157" s="75"/>
      <c r="H157" s="76"/>
      <c r="I157" s="79"/>
      <c r="J157" s="80"/>
      <c r="K157" s="79"/>
      <c r="L157" s="80"/>
      <c r="M157" s="81"/>
      <c r="N157" s="39"/>
      <c r="O157" s="39"/>
    </row>
    <row r="158" spans="4:15" ht="15" x14ac:dyDescent="0.2">
      <c r="D158" s="75"/>
      <c r="H158" s="76"/>
      <c r="I158" s="79"/>
      <c r="J158" s="80"/>
      <c r="K158" s="79"/>
      <c r="L158" s="80"/>
      <c r="M158" s="81"/>
      <c r="N158" s="39"/>
      <c r="O158" s="39"/>
    </row>
    <row r="159" spans="4:15" ht="15" x14ac:dyDescent="0.2">
      <c r="D159" s="75"/>
      <c r="H159" s="76"/>
      <c r="I159" s="79"/>
      <c r="J159" s="80"/>
      <c r="K159" s="79"/>
      <c r="L159" s="80"/>
      <c r="M159" s="81"/>
      <c r="N159" s="39"/>
      <c r="O159" s="39"/>
    </row>
    <row r="160" spans="4:15" ht="15" x14ac:dyDescent="0.2">
      <c r="D160" s="75"/>
      <c r="H160" s="76"/>
      <c r="I160" s="79"/>
      <c r="J160" s="80"/>
      <c r="K160" s="79"/>
      <c r="L160" s="80"/>
      <c r="M160" s="81"/>
      <c r="N160" s="39"/>
      <c r="O160" s="39"/>
    </row>
    <row r="161" spans="4:15" ht="15" x14ac:dyDescent="0.2">
      <c r="D161" s="75"/>
      <c r="H161" s="76"/>
      <c r="I161" s="79"/>
      <c r="J161" s="80"/>
      <c r="K161" s="79"/>
      <c r="L161" s="80"/>
      <c r="M161" s="81"/>
      <c r="N161" s="39"/>
      <c r="O161" s="39"/>
    </row>
    <row r="162" spans="4:15" ht="15" x14ac:dyDescent="0.2">
      <c r="D162" s="75"/>
      <c r="H162" s="76"/>
      <c r="I162" s="79"/>
      <c r="J162" s="80"/>
      <c r="K162" s="79"/>
      <c r="L162" s="80"/>
      <c r="M162" s="81"/>
      <c r="N162" s="39"/>
      <c r="O162" s="39"/>
    </row>
    <row r="163" spans="4:15" ht="15" x14ac:dyDescent="0.2">
      <c r="D163" s="75"/>
      <c r="H163" s="76"/>
      <c r="I163" s="79"/>
      <c r="J163" s="80"/>
      <c r="K163" s="79"/>
      <c r="L163" s="80"/>
      <c r="M163" s="81"/>
      <c r="N163" s="39"/>
      <c r="O163" s="39"/>
    </row>
    <row r="164" spans="4:15" ht="15" x14ac:dyDescent="0.2">
      <c r="D164" s="75"/>
      <c r="H164" s="76"/>
      <c r="I164" s="79"/>
      <c r="J164" s="80"/>
      <c r="K164" s="79"/>
      <c r="L164" s="80"/>
      <c r="M164" s="81"/>
      <c r="N164" s="39"/>
      <c r="O164" s="39"/>
    </row>
    <row r="165" spans="4:15" ht="15" x14ac:dyDescent="0.2">
      <c r="D165" s="75"/>
      <c r="H165" s="76"/>
      <c r="I165" s="79"/>
      <c r="J165" s="80"/>
      <c r="K165" s="79"/>
      <c r="L165" s="80"/>
      <c r="M165" s="81"/>
      <c r="N165" s="39"/>
      <c r="O165" s="39"/>
    </row>
    <row r="166" spans="4:15" ht="15" x14ac:dyDescent="0.2">
      <c r="D166" s="75"/>
      <c r="H166" s="76"/>
      <c r="I166" s="79"/>
      <c r="J166" s="80"/>
      <c r="K166" s="79"/>
      <c r="L166" s="80"/>
      <c r="M166" s="81"/>
      <c r="N166" s="39"/>
      <c r="O166" s="39"/>
    </row>
    <row r="167" spans="4:15" ht="15" x14ac:dyDescent="0.2">
      <c r="D167" s="75"/>
      <c r="H167" s="76"/>
      <c r="I167" s="79"/>
      <c r="J167" s="80"/>
      <c r="K167" s="79"/>
      <c r="L167" s="80"/>
      <c r="M167" s="81"/>
      <c r="N167" s="39"/>
      <c r="O167" s="39"/>
    </row>
    <row r="168" spans="4:15" ht="15" x14ac:dyDescent="0.2">
      <c r="D168" s="75"/>
      <c r="H168" s="76"/>
      <c r="I168" s="79"/>
      <c r="J168" s="80"/>
      <c r="K168" s="79"/>
      <c r="L168" s="80"/>
      <c r="M168" s="81"/>
      <c r="N168" s="39"/>
      <c r="O168" s="39"/>
    </row>
    <row r="169" spans="4:15" ht="15" x14ac:dyDescent="0.2">
      <c r="D169" s="75"/>
      <c r="H169" s="76"/>
      <c r="I169" s="79"/>
      <c r="J169" s="80"/>
      <c r="K169" s="79"/>
      <c r="L169" s="80"/>
      <c r="M169" s="81"/>
      <c r="N169" s="39"/>
      <c r="O169" s="39"/>
    </row>
    <row r="170" spans="4:15" ht="15" x14ac:dyDescent="0.2">
      <c r="D170" s="75"/>
      <c r="H170" s="76"/>
      <c r="I170" s="79"/>
      <c r="J170" s="80"/>
      <c r="K170" s="79"/>
      <c r="L170" s="80"/>
      <c r="M170" s="81"/>
      <c r="N170" s="39"/>
      <c r="O170" s="39"/>
    </row>
    <row r="171" spans="4:15" ht="15" x14ac:dyDescent="0.2">
      <c r="D171" s="75"/>
      <c r="H171" s="76"/>
      <c r="I171" s="79"/>
      <c r="J171" s="80"/>
      <c r="K171" s="79"/>
      <c r="L171" s="80"/>
      <c r="M171" s="81"/>
      <c r="N171" s="39"/>
      <c r="O171" s="39"/>
    </row>
    <row r="172" spans="4:15" ht="15" x14ac:dyDescent="0.2">
      <c r="D172" s="75"/>
      <c r="H172" s="76"/>
      <c r="I172" s="79"/>
      <c r="J172" s="80"/>
      <c r="K172" s="79"/>
      <c r="L172" s="80"/>
      <c r="M172" s="81"/>
      <c r="N172" s="39"/>
      <c r="O172" s="39"/>
    </row>
    <row r="173" spans="4:15" ht="15" x14ac:dyDescent="0.2">
      <c r="D173" s="75"/>
      <c r="H173" s="76"/>
      <c r="I173" s="79"/>
      <c r="J173" s="80"/>
      <c r="K173" s="79"/>
      <c r="L173" s="80"/>
      <c r="M173" s="81"/>
      <c r="N173" s="39"/>
      <c r="O173" s="39"/>
    </row>
    <row r="174" spans="4:15" ht="15" x14ac:dyDescent="0.2">
      <c r="D174" s="75"/>
      <c r="H174" s="76"/>
      <c r="I174" s="79"/>
      <c r="J174" s="80"/>
      <c r="K174" s="79"/>
      <c r="L174" s="80"/>
      <c r="M174" s="81"/>
      <c r="N174" s="39"/>
      <c r="O174" s="39"/>
    </row>
    <row r="175" spans="4:15" ht="15" x14ac:dyDescent="0.2">
      <c r="D175" s="75"/>
      <c r="H175" s="76"/>
      <c r="I175" s="79"/>
      <c r="J175" s="80"/>
      <c r="K175" s="79"/>
      <c r="L175" s="80"/>
      <c r="M175" s="81"/>
      <c r="N175" s="39"/>
      <c r="O175" s="39"/>
    </row>
    <row r="176" spans="4:15" ht="15" x14ac:dyDescent="0.2">
      <c r="D176" s="75"/>
      <c r="H176" s="76"/>
      <c r="I176" s="79"/>
      <c r="J176" s="80"/>
      <c r="K176" s="79"/>
      <c r="L176" s="80"/>
      <c r="M176" s="81"/>
      <c r="N176" s="39"/>
      <c r="O176" s="39"/>
    </row>
    <row r="177" spans="4:15" ht="15" x14ac:dyDescent="0.2">
      <c r="D177" s="75"/>
      <c r="H177" s="76"/>
      <c r="I177" s="79"/>
      <c r="J177" s="80"/>
      <c r="K177" s="79"/>
      <c r="L177" s="80"/>
      <c r="M177" s="81"/>
      <c r="N177" s="39"/>
      <c r="O177" s="39"/>
    </row>
    <row r="178" spans="4:15" ht="15" x14ac:dyDescent="0.2">
      <c r="D178" s="75"/>
      <c r="H178" s="76"/>
      <c r="I178" s="79"/>
      <c r="J178" s="80"/>
      <c r="K178" s="79"/>
      <c r="L178" s="80"/>
      <c r="M178" s="81"/>
      <c r="N178" s="39"/>
      <c r="O178" s="39"/>
    </row>
    <row r="179" spans="4:15" ht="15" x14ac:dyDescent="0.2">
      <c r="D179" s="75"/>
      <c r="H179" s="76"/>
      <c r="I179" s="79"/>
      <c r="J179" s="80"/>
      <c r="K179" s="79"/>
      <c r="L179" s="80"/>
      <c r="M179" s="81"/>
      <c r="N179" s="39"/>
      <c r="O179" s="39"/>
    </row>
    <row r="180" spans="4:15" ht="15" x14ac:dyDescent="0.2">
      <c r="D180" s="75"/>
      <c r="H180" s="76"/>
      <c r="I180" s="79"/>
      <c r="J180" s="80"/>
      <c r="K180" s="79"/>
      <c r="L180" s="80"/>
      <c r="M180" s="81"/>
      <c r="N180" s="39"/>
      <c r="O180" s="39"/>
    </row>
    <row r="181" spans="4:15" ht="15" x14ac:dyDescent="0.2">
      <c r="D181" s="75"/>
      <c r="H181" s="76"/>
      <c r="I181" s="79"/>
      <c r="J181" s="80"/>
      <c r="K181" s="79"/>
      <c r="L181" s="80"/>
      <c r="M181" s="81"/>
      <c r="N181" s="39"/>
      <c r="O181" s="39"/>
    </row>
    <row r="182" spans="4:15" ht="15" x14ac:dyDescent="0.2">
      <c r="D182" s="75"/>
      <c r="H182" s="76"/>
      <c r="I182" s="79"/>
      <c r="J182" s="80"/>
      <c r="K182" s="79"/>
      <c r="L182" s="80"/>
      <c r="M182" s="81"/>
      <c r="N182" s="39"/>
      <c r="O182" s="39"/>
    </row>
    <row r="183" spans="4:15" ht="15" x14ac:dyDescent="0.2">
      <c r="D183" s="75"/>
      <c r="H183" s="76"/>
      <c r="I183" s="79"/>
      <c r="J183" s="80"/>
      <c r="K183" s="79"/>
      <c r="L183" s="80"/>
      <c r="M183" s="81"/>
      <c r="N183" s="39"/>
      <c r="O183" s="39"/>
    </row>
    <row r="184" spans="4:15" ht="15" x14ac:dyDescent="0.2">
      <c r="D184" s="75"/>
      <c r="H184" s="76"/>
      <c r="I184" s="79"/>
      <c r="J184" s="80"/>
      <c r="K184" s="79"/>
      <c r="L184" s="80"/>
      <c r="M184" s="81"/>
      <c r="N184" s="39"/>
      <c r="O184" s="39"/>
    </row>
    <row r="185" spans="4:15" ht="15" x14ac:dyDescent="0.2">
      <c r="D185" s="75"/>
      <c r="H185" s="76"/>
      <c r="I185" s="79"/>
      <c r="J185" s="80"/>
      <c r="K185" s="79"/>
      <c r="L185" s="80"/>
      <c r="M185" s="81"/>
      <c r="N185" s="39"/>
      <c r="O185" s="39"/>
    </row>
    <row r="186" spans="4:15" ht="15" x14ac:dyDescent="0.2">
      <c r="D186" s="75"/>
      <c r="H186" s="76"/>
      <c r="I186" s="79"/>
      <c r="J186" s="80"/>
      <c r="K186" s="79"/>
      <c r="L186" s="80"/>
      <c r="M186" s="81"/>
      <c r="N186" s="39"/>
      <c r="O186" s="39"/>
    </row>
    <row r="187" spans="4:15" ht="15" x14ac:dyDescent="0.2">
      <c r="D187" s="75"/>
      <c r="H187" s="76"/>
      <c r="I187" s="79"/>
      <c r="J187" s="80"/>
      <c r="K187" s="79"/>
      <c r="L187" s="80"/>
      <c r="M187" s="81"/>
      <c r="N187" s="39"/>
      <c r="O187" s="39"/>
    </row>
    <row r="188" spans="4:15" ht="15" x14ac:dyDescent="0.2">
      <c r="D188" s="75"/>
      <c r="H188" s="76"/>
      <c r="I188" s="79"/>
      <c r="J188" s="80"/>
      <c r="K188" s="79"/>
      <c r="L188" s="80"/>
      <c r="M188" s="81"/>
      <c r="N188" s="39"/>
      <c r="O188" s="39"/>
    </row>
    <row r="189" spans="4:15" ht="15" x14ac:dyDescent="0.2">
      <c r="D189" s="75"/>
      <c r="H189" s="76"/>
      <c r="I189" s="79"/>
      <c r="J189" s="80"/>
      <c r="K189" s="79"/>
      <c r="L189" s="80"/>
      <c r="M189" s="81"/>
      <c r="N189" s="39"/>
      <c r="O189" s="39"/>
    </row>
    <row r="190" spans="4:15" ht="15" x14ac:dyDescent="0.2">
      <c r="D190" s="75"/>
      <c r="H190" s="76"/>
      <c r="I190" s="79"/>
      <c r="J190" s="80"/>
      <c r="K190" s="79"/>
      <c r="L190" s="80"/>
      <c r="M190" s="81"/>
      <c r="N190" s="39"/>
      <c r="O190" s="39"/>
    </row>
    <row r="191" spans="4:15" ht="15" x14ac:dyDescent="0.2">
      <c r="D191" s="75"/>
      <c r="H191" s="76"/>
      <c r="I191" s="79"/>
      <c r="J191" s="80"/>
      <c r="K191" s="79"/>
      <c r="L191" s="80"/>
      <c r="M191" s="81"/>
      <c r="N191" s="39"/>
      <c r="O191" s="39"/>
    </row>
    <row r="192" spans="4:15" ht="15" x14ac:dyDescent="0.2">
      <c r="D192" s="75"/>
      <c r="H192" s="76"/>
      <c r="I192" s="79"/>
      <c r="J192" s="80"/>
      <c r="K192" s="79"/>
      <c r="L192" s="80"/>
      <c r="M192" s="81"/>
      <c r="N192" s="39"/>
      <c r="O192" s="39"/>
    </row>
    <row r="193" spans="4:15" ht="15" x14ac:dyDescent="0.2">
      <c r="D193" s="75"/>
      <c r="H193" s="76"/>
      <c r="I193" s="79"/>
      <c r="J193" s="80"/>
      <c r="K193" s="79"/>
      <c r="L193" s="80"/>
      <c r="M193" s="81"/>
      <c r="N193" s="39"/>
      <c r="O193" s="39"/>
    </row>
    <row r="194" spans="4:15" ht="15" x14ac:dyDescent="0.2">
      <c r="D194" s="75"/>
      <c r="H194" s="76"/>
      <c r="I194" s="79"/>
      <c r="J194" s="80"/>
      <c r="K194" s="79"/>
      <c r="L194" s="80"/>
      <c r="M194" s="81"/>
      <c r="N194" s="39"/>
      <c r="O194" s="39"/>
    </row>
    <row r="195" spans="4:15" ht="15" x14ac:dyDescent="0.2">
      <c r="D195" s="75"/>
      <c r="H195" s="76"/>
      <c r="I195" s="79"/>
      <c r="J195" s="80"/>
      <c r="K195" s="79"/>
      <c r="L195" s="80"/>
      <c r="M195" s="81"/>
      <c r="N195" s="39"/>
      <c r="O195" s="39"/>
    </row>
    <row r="196" spans="4:15" ht="15" x14ac:dyDescent="0.2">
      <c r="D196" s="75"/>
      <c r="H196" s="76"/>
      <c r="I196" s="79"/>
      <c r="J196" s="80"/>
      <c r="K196" s="79"/>
      <c r="L196" s="80"/>
      <c r="M196" s="81"/>
      <c r="N196" s="39"/>
      <c r="O196" s="39"/>
    </row>
    <row r="197" spans="4:15" ht="15" x14ac:dyDescent="0.2">
      <c r="D197" s="75"/>
      <c r="H197" s="76"/>
      <c r="I197" s="79"/>
      <c r="J197" s="80"/>
      <c r="K197" s="79"/>
      <c r="L197" s="80"/>
      <c r="M197" s="81"/>
      <c r="N197" s="39"/>
      <c r="O197" s="39"/>
    </row>
    <row r="198" spans="4:15" ht="15" x14ac:dyDescent="0.2">
      <c r="D198" s="75"/>
      <c r="H198" s="76"/>
      <c r="I198" s="79"/>
      <c r="J198" s="80"/>
      <c r="K198" s="79"/>
      <c r="L198" s="80"/>
      <c r="M198" s="81"/>
      <c r="N198" s="39"/>
      <c r="O198" s="39"/>
    </row>
    <row r="199" spans="4:15" ht="15" x14ac:dyDescent="0.2">
      <c r="D199" s="75"/>
      <c r="H199" s="76"/>
      <c r="I199" s="79"/>
      <c r="J199" s="80"/>
      <c r="K199" s="79"/>
      <c r="L199" s="80"/>
      <c r="M199" s="81"/>
      <c r="N199" s="39"/>
      <c r="O199" s="39"/>
    </row>
    <row r="200" spans="4:15" ht="15" x14ac:dyDescent="0.2">
      <c r="D200" s="75"/>
      <c r="H200" s="76"/>
      <c r="I200" s="79"/>
      <c r="J200" s="80"/>
      <c r="K200" s="79"/>
      <c r="L200" s="80"/>
      <c r="M200" s="81"/>
      <c r="N200" s="39"/>
      <c r="O200" s="39"/>
    </row>
    <row r="201" spans="4:15" ht="15" x14ac:dyDescent="0.2">
      <c r="D201" s="75"/>
      <c r="H201" s="76"/>
      <c r="I201" s="79"/>
      <c r="J201" s="80"/>
      <c r="K201" s="79"/>
      <c r="L201" s="80"/>
      <c r="M201" s="81"/>
      <c r="N201" s="39"/>
      <c r="O201" s="39"/>
    </row>
    <row r="202" spans="4:15" ht="15" x14ac:dyDescent="0.2">
      <c r="D202" s="75"/>
      <c r="H202" s="76"/>
      <c r="I202" s="79"/>
      <c r="J202" s="80"/>
      <c r="K202" s="79"/>
      <c r="L202" s="80"/>
      <c r="M202" s="81"/>
      <c r="N202" s="39"/>
      <c r="O202" s="39"/>
    </row>
    <row r="203" spans="4:15" ht="15" x14ac:dyDescent="0.2">
      <c r="D203" s="75"/>
      <c r="H203" s="76"/>
      <c r="I203" s="79"/>
      <c r="J203" s="80"/>
      <c r="K203" s="79"/>
      <c r="L203" s="80"/>
      <c r="M203" s="81"/>
      <c r="N203" s="39"/>
      <c r="O203" s="39"/>
    </row>
    <row r="204" spans="4:15" ht="15" x14ac:dyDescent="0.2">
      <c r="D204" s="75"/>
      <c r="H204" s="76"/>
      <c r="I204" s="79"/>
      <c r="J204" s="80"/>
      <c r="K204" s="79"/>
      <c r="L204" s="80"/>
      <c r="M204" s="81"/>
      <c r="N204" s="39"/>
      <c r="O204" s="39"/>
    </row>
    <row r="205" spans="4:15" ht="15" x14ac:dyDescent="0.2">
      <c r="D205" s="75"/>
      <c r="H205" s="76"/>
      <c r="I205" s="79"/>
      <c r="J205" s="80"/>
      <c r="K205" s="79"/>
      <c r="L205" s="80"/>
      <c r="M205" s="81"/>
      <c r="N205" s="39"/>
      <c r="O205" s="39"/>
    </row>
    <row r="206" spans="4:15" ht="15" x14ac:dyDescent="0.2">
      <c r="D206" s="75"/>
      <c r="H206" s="76"/>
      <c r="I206" s="79"/>
      <c r="J206" s="80"/>
      <c r="K206" s="79"/>
      <c r="L206" s="80"/>
      <c r="M206" s="81"/>
      <c r="N206" s="39"/>
      <c r="O206" s="39"/>
    </row>
    <row r="207" spans="4:15" ht="15" x14ac:dyDescent="0.2">
      <c r="D207" s="75"/>
      <c r="H207" s="76"/>
      <c r="I207" s="79"/>
      <c r="J207" s="80"/>
      <c r="K207" s="79"/>
      <c r="L207" s="80"/>
      <c r="M207" s="81"/>
      <c r="N207" s="39"/>
      <c r="O207" s="39"/>
    </row>
    <row r="208" spans="4:15" ht="15" x14ac:dyDescent="0.2">
      <c r="D208" s="75"/>
      <c r="H208" s="76"/>
      <c r="I208" s="79"/>
      <c r="J208" s="80"/>
      <c r="K208" s="79"/>
      <c r="L208" s="80"/>
      <c r="M208" s="81"/>
      <c r="N208" s="39"/>
      <c r="O208" s="39"/>
    </row>
    <row r="209" spans="4:15" ht="15" x14ac:dyDescent="0.2">
      <c r="D209" s="75"/>
      <c r="H209" s="76"/>
      <c r="I209" s="79"/>
      <c r="J209" s="80"/>
      <c r="K209" s="79"/>
      <c r="L209" s="80"/>
      <c r="M209" s="81"/>
      <c r="N209" s="39"/>
      <c r="O209" s="39"/>
    </row>
    <row r="210" spans="4:15" ht="15" x14ac:dyDescent="0.2">
      <c r="D210" s="75"/>
      <c r="H210" s="76"/>
      <c r="I210" s="79"/>
      <c r="J210" s="80"/>
      <c r="K210" s="79"/>
      <c r="L210" s="80"/>
      <c r="M210" s="81"/>
      <c r="N210" s="39"/>
      <c r="O210" s="39"/>
    </row>
    <row r="211" spans="4:15" ht="15" x14ac:dyDescent="0.2">
      <c r="D211" s="75"/>
      <c r="H211" s="76"/>
      <c r="I211" s="79"/>
      <c r="J211" s="80"/>
      <c r="K211" s="79"/>
      <c r="L211" s="80"/>
      <c r="M211" s="81"/>
      <c r="N211" s="39"/>
      <c r="O211" s="39"/>
    </row>
    <row r="212" spans="4:15" ht="15" x14ac:dyDescent="0.2">
      <c r="D212" s="75"/>
      <c r="H212" s="76"/>
      <c r="I212" s="79"/>
      <c r="J212" s="80"/>
      <c r="K212" s="79"/>
      <c r="L212" s="80"/>
      <c r="M212" s="81"/>
      <c r="N212" s="39"/>
      <c r="O212" s="39"/>
    </row>
    <row r="213" spans="4:15" ht="15" x14ac:dyDescent="0.2">
      <c r="D213" s="75"/>
      <c r="H213" s="76"/>
      <c r="I213" s="79"/>
      <c r="J213" s="80"/>
      <c r="K213" s="79"/>
      <c r="L213" s="80"/>
      <c r="M213" s="81"/>
      <c r="N213" s="39"/>
      <c r="O213" s="39"/>
    </row>
    <row r="214" spans="4:15" ht="15" x14ac:dyDescent="0.2">
      <c r="D214" s="75"/>
      <c r="H214" s="76"/>
      <c r="I214" s="79"/>
      <c r="J214" s="80"/>
      <c r="K214" s="79"/>
      <c r="L214" s="80"/>
      <c r="M214" s="81"/>
      <c r="N214" s="39"/>
      <c r="O214" s="39"/>
    </row>
    <row r="215" spans="4:15" ht="15" x14ac:dyDescent="0.2">
      <c r="D215" s="75"/>
      <c r="H215" s="76"/>
      <c r="I215" s="79"/>
      <c r="J215" s="80"/>
      <c r="K215" s="79"/>
      <c r="L215" s="80"/>
      <c r="M215" s="81"/>
      <c r="N215" s="39"/>
      <c r="O215" s="39"/>
    </row>
    <row r="216" spans="4:15" ht="15" x14ac:dyDescent="0.2">
      <c r="D216" s="75"/>
      <c r="H216" s="76"/>
      <c r="I216" s="79"/>
      <c r="J216" s="80"/>
      <c r="K216" s="79"/>
      <c r="L216" s="80"/>
      <c r="M216" s="81"/>
      <c r="N216" s="39"/>
      <c r="O216" s="39"/>
    </row>
    <row r="217" spans="4:15" ht="15" x14ac:dyDescent="0.2">
      <c r="D217" s="75"/>
      <c r="H217" s="76"/>
      <c r="I217" s="79"/>
      <c r="J217" s="80"/>
      <c r="K217" s="79"/>
      <c r="L217" s="80"/>
      <c r="M217" s="81"/>
      <c r="N217" s="39"/>
      <c r="O217" s="39"/>
    </row>
    <row r="218" spans="4:15" ht="15" x14ac:dyDescent="0.2">
      <c r="D218" s="75"/>
      <c r="H218" s="76"/>
      <c r="I218" s="79"/>
      <c r="J218" s="80"/>
      <c r="K218" s="79"/>
      <c r="L218" s="80"/>
      <c r="M218" s="81"/>
      <c r="N218" s="39"/>
      <c r="O218" s="39"/>
    </row>
    <row r="219" spans="4:15" ht="15" x14ac:dyDescent="0.2">
      <c r="D219" s="75"/>
      <c r="H219" s="76"/>
      <c r="I219" s="79"/>
      <c r="J219" s="80"/>
      <c r="K219" s="79"/>
      <c r="L219" s="80"/>
      <c r="M219" s="81"/>
      <c r="N219" s="39"/>
      <c r="O219" s="39"/>
    </row>
    <row r="220" spans="4:15" ht="15" x14ac:dyDescent="0.2">
      <c r="D220" s="75"/>
      <c r="H220" s="76"/>
      <c r="I220" s="79"/>
      <c r="J220" s="80"/>
      <c r="K220" s="79"/>
      <c r="L220" s="80"/>
      <c r="M220" s="81"/>
      <c r="N220" s="39"/>
      <c r="O220" s="39"/>
    </row>
    <row r="221" spans="4:15" ht="15" x14ac:dyDescent="0.2">
      <c r="D221" s="75"/>
      <c r="H221" s="76"/>
      <c r="I221" s="79"/>
      <c r="J221" s="80"/>
      <c r="K221" s="79"/>
      <c r="L221" s="80"/>
      <c r="M221" s="81"/>
      <c r="N221" s="39"/>
      <c r="O221" s="39"/>
    </row>
    <row r="222" spans="4:15" ht="15" x14ac:dyDescent="0.2">
      <c r="D222" s="75"/>
      <c r="H222" s="76"/>
      <c r="I222" s="79"/>
      <c r="J222" s="80"/>
      <c r="K222" s="79"/>
      <c r="L222" s="80"/>
      <c r="M222" s="81"/>
      <c r="N222" s="39"/>
      <c r="O222" s="39"/>
    </row>
    <row r="223" spans="4:15" ht="15" x14ac:dyDescent="0.2">
      <c r="D223" s="75"/>
      <c r="H223" s="76"/>
      <c r="I223" s="79"/>
      <c r="J223" s="80"/>
      <c r="K223" s="79"/>
      <c r="L223" s="80"/>
      <c r="M223" s="81"/>
      <c r="N223" s="39"/>
      <c r="O223" s="39"/>
    </row>
    <row r="224" spans="4:15" ht="15" x14ac:dyDescent="0.2">
      <c r="D224" s="75"/>
      <c r="H224" s="76"/>
      <c r="I224" s="79"/>
      <c r="J224" s="80"/>
      <c r="K224" s="79"/>
      <c r="L224" s="80"/>
      <c r="M224" s="81"/>
      <c r="N224" s="39"/>
      <c r="O224" s="39"/>
    </row>
    <row r="225" spans="4:15" ht="15" x14ac:dyDescent="0.2">
      <c r="D225" s="75"/>
      <c r="H225" s="76"/>
      <c r="I225" s="79"/>
      <c r="J225" s="80"/>
      <c r="K225" s="79"/>
      <c r="L225" s="80"/>
      <c r="M225" s="81"/>
      <c r="N225" s="39"/>
      <c r="O225" s="39"/>
    </row>
    <row r="226" spans="4:15" ht="15" x14ac:dyDescent="0.2">
      <c r="D226" s="75"/>
      <c r="H226" s="76"/>
      <c r="I226" s="79"/>
      <c r="J226" s="80"/>
      <c r="K226" s="79"/>
      <c r="L226" s="80"/>
      <c r="M226" s="81"/>
      <c r="N226" s="39"/>
      <c r="O226" s="39"/>
    </row>
    <row r="227" spans="4:15" ht="15" x14ac:dyDescent="0.2">
      <c r="D227" s="75"/>
      <c r="H227" s="76"/>
      <c r="I227" s="79"/>
      <c r="J227" s="80"/>
      <c r="K227" s="79"/>
      <c r="L227" s="80"/>
      <c r="M227" s="81"/>
      <c r="N227" s="39"/>
      <c r="O227" s="39"/>
    </row>
    <row r="228" spans="4:15" ht="15" x14ac:dyDescent="0.2">
      <c r="D228" s="75"/>
      <c r="H228" s="76"/>
      <c r="I228" s="79"/>
      <c r="J228" s="80"/>
      <c r="K228" s="79"/>
      <c r="L228" s="80"/>
      <c r="M228" s="81"/>
      <c r="N228" s="39"/>
      <c r="O228" s="39"/>
    </row>
    <row r="229" spans="4:15" ht="15" x14ac:dyDescent="0.2">
      <c r="D229" s="75"/>
      <c r="H229" s="76"/>
      <c r="I229" s="79"/>
      <c r="J229" s="80"/>
      <c r="K229" s="79"/>
      <c r="L229" s="80"/>
      <c r="M229" s="81"/>
      <c r="N229" s="39"/>
      <c r="O229" s="39"/>
    </row>
    <row r="230" spans="4:15" ht="15" x14ac:dyDescent="0.2">
      <c r="D230" s="75"/>
      <c r="H230" s="76"/>
      <c r="I230" s="79"/>
      <c r="J230" s="80"/>
      <c r="K230" s="79"/>
      <c r="L230" s="80"/>
      <c r="M230" s="81"/>
      <c r="N230" s="39"/>
      <c r="O230" s="39"/>
    </row>
    <row r="231" spans="4:15" ht="15" x14ac:dyDescent="0.2">
      <c r="D231" s="75"/>
      <c r="H231" s="76"/>
      <c r="I231" s="79"/>
      <c r="J231" s="80"/>
      <c r="K231" s="79"/>
      <c r="L231" s="80"/>
      <c r="M231" s="81"/>
      <c r="N231" s="39"/>
      <c r="O231" s="39"/>
    </row>
    <row r="232" spans="4:15" ht="15" x14ac:dyDescent="0.2">
      <c r="D232" s="75"/>
      <c r="H232" s="76"/>
      <c r="I232" s="79"/>
      <c r="J232" s="80"/>
      <c r="K232" s="79"/>
      <c r="L232" s="80"/>
      <c r="M232" s="81"/>
      <c r="N232" s="39"/>
      <c r="O232" s="39"/>
    </row>
    <row r="233" spans="4:15" ht="15" x14ac:dyDescent="0.2">
      <c r="D233" s="75"/>
      <c r="H233" s="76"/>
      <c r="I233" s="79"/>
      <c r="J233" s="80"/>
      <c r="K233" s="79"/>
      <c r="L233" s="80"/>
      <c r="M233" s="81"/>
      <c r="N233" s="39"/>
      <c r="O233" s="39"/>
    </row>
    <row r="234" spans="4:15" ht="15" x14ac:dyDescent="0.2">
      <c r="D234" s="75"/>
      <c r="H234" s="76"/>
      <c r="I234" s="79"/>
      <c r="J234" s="80"/>
      <c r="K234" s="79"/>
      <c r="L234" s="80"/>
      <c r="M234" s="81"/>
      <c r="N234" s="39"/>
      <c r="O234" s="39"/>
    </row>
    <row r="235" spans="4:15" ht="15" x14ac:dyDescent="0.2">
      <c r="D235" s="75"/>
      <c r="H235" s="76"/>
      <c r="I235" s="79"/>
      <c r="J235" s="80"/>
      <c r="K235" s="79"/>
      <c r="L235" s="80"/>
      <c r="M235" s="81"/>
      <c r="N235" s="39"/>
      <c r="O235" s="39"/>
    </row>
    <row r="236" spans="4:15" ht="15" x14ac:dyDescent="0.2">
      <c r="D236" s="75"/>
      <c r="H236" s="76"/>
      <c r="I236" s="79"/>
      <c r="J236" s="80"/>
      <c r="K236" s="79"/>
      <c r="L236" s="80"/>
      <c r="M236" s="81"/>
      <c r="N236" s="39"/>
      <c r="O236" s="39"/>
    </row>
    <row r="237" spans="4:15" ht="15" x14ac:dyDescent="0.2">
      <c r="D237" s="75"/>
      <c r="H237" s="76"/>
      <c r="I237" s="79"/>
      <c r="J237" s="80"/>
      <c r="K237" s="79"/>
      <c r="L237" s="80"/>
      <c r="M237" s="81"/>
      <c r="N237" s="39"/>
      <c r="O237" s="39"/>
    </row>
    <row r="238" spans="4:15" ht="15" x14ac:dyDescent="0.2">
      <c r="D238" s="75"/>
      <c r="H238" s="76"/>
      <c r="I238" s="79"/>
      <c r="J238" s="80"/>
      <c r="K238" s="79"/>
      <c r="L238" s="80"/>
      <c r="M238" s="81"/>
      <c r="N238" s="39"/>
      <c r="O238" s="39"/>
    </row>
    <row r="239" spans="4:15" ht="15" x14ac:dyDescent="0.2">
      <c r="D239" s="75"/>
      <c r="H239" s="76"/>
      <c r="I239" s="79"/>
      <c r="J239" s="80"/>
      <c r="K239" s="79"/>
      <c r="L239" s="80"/>
      <c r="M239" s="81"/>
      <c r="N239" s="39"/>
      <c r="O239" s="39"/>
    </row>
    <row r="240" spans="4:15" ht="15" x14ac:dyDescent="0.2">
      <c r="D240" s="75"/>
      <c r="H240" s="76"/>
      <c r="I240" s="79"/>
      <c r="J240" s="80"/>
      <c r="K240" s="79"/>
      <c r="L240" s="80"/>
      <c r="M240" s="81"/>
      <c r="N240" s="39"/>
      <c r="O240" s="39"/>
    </row>
    <row r="241" spans="4:15" ht="15" x14ac:dyDescent="0.2">
      <c r="D241" s="75"/>
      <c r="H241" s="76"/>
      <c r="I241" s="79"/>
      <c r="J241" s="80"/>
      <c r="K241" s="79"/>
      <c r="L241" s="80"/>
      <c r="M241" s="81"/>
      <c r="N241" s="39"/>
      <c r="O241" s="39"/>
    </row>
    <row r="242" spans="4:15" ht="15" x14ac:dyDescent="0.2">
      <c r="D242" s="75"/>
      <c r="H242" s="76"/>
      <c r="I242" s="79"/>
      <c r="J242" s="80"/>
      <c r="K242" s="79"/>
      <c r="L242" s="80"/>
      <c r="M242" s="81"/>
      <c r="N242" s="39"/>
      <c r="O242" s="39"/>
    </row>
    <row r="243" spans="4:15" ht="15" x14ac:dyDescent="0.2">
      <c r="D243" s="75"/>
      <c r="H243" s="76"/>
      <c r="I243" s="79"/>
      <c r="J243" s="80"/>
      <c r="K243" s="79"/>
      <c r="L243" s="80"/>
      <c r="M243" s="81"/>
      <c r="N243" s="39"/>
      <c r="O243" s="39"/>
    </row>
    <row r="244" spans="4:15" ht="15" x14ac:dyDescent="0.2">
      <c r="D244" s="75"/>
      <c r="H244" s="76"/>
      <c r="I244" s="79"/>
      <c r="J244" s="80"/>
      <c r="K244" s="79"/>
      <c r="L244" s="80"/>
      <c r="M244" s="81"/>
      <c r="N244" s="39"/>
      <c r="O244" s="39"/>
    </row>
    <row r="245" spans="4:15" ht="15" x14ac:dyDescent="0.2">
      <c r="D245" s="75"/>
      <c r="H245" s="76"/>
      <c r="I245" s="79"/>
      <c r="J245" s="80"/>
      <c r="K245" s="79"/>
      <c r="L245" s="80"/>
      <c r="M245" s="81"/>
      <c r="N245" s="39"/>
      <c r="O245" s="39"/>
    </row>
    <row r="246" spans="4:15" ht="15" x14ac:dyDescent="0.2">
      <c r="D246" s="75"/>
      <c r="H246" s="76"/>
      <c r="I246" s="79"/>
      <c r="J246" s="80"/>
      <c r="K246" s="79"/>
      <c r="L246" s="80"/>
      <c r="M246" s="81"/>
      <c r="N246" s="39"/>
      <c r="O246" s="39"/>
    </row>
    <row r="247" spans="4:15" ht="15" x14ac:dyDescent="0.2">
      <c r="D247" s="75"/>
      <c r="H247" s="76"/>
      <c r="I247" s="79"/>
      <c r="J247" s="80"/>
      <c r="K247" s="79"/>
      <c r="L247" s="80"/>
      <c r="M247" s="81"/>
      <c r="N247" s="39"/>
      <c r="O247" s="39"/>
    </row>
    <row r="248" spans="4:15" ht="15" x14ac:dyDescent="0.2">
      <c r="D248" s="75"/>
      <c r="H248" s="76"/>
      <c r="I248" s="79"/>
      <c r="J248" s="80"/>
      <c r="K248" s="79"/>
      <c r="L248" s="80"/>
      <c r="M248" s="81"/>
      <c r="N248" s="39"/>
      <c r="O248" s="39"/>
    </row>
    <row r="249" spans="4:15" ht="15" x14ac:dyDescent="0.2">
      <c r="D249" s="75"/>
      <c r="H249" s="76"/>
      <c r="I249" s="79"/>
      <c r="J249" s="80"/>
      <c r="K249" s="79"/>
      <c r="L249" s="80"/>
      <c r="M249" s="81"/>
      <c r="N249" s="39"/>
      <c r="O249" s="39"/>
    </row>
    <row r="250" spans="4:15" ht="15" x14ac:dyDescent="0.2">
      <c r="D250" s="75"/>
      <c r="H250" s="76"/>
      <c r="I250" s="79"/>
      <c r="J250" s="80"/>
      <c r="K250" s="79"/>
      <c r="L250" s="80"/>
      <c r="M250" s="81"/>
      <c r="N250" s="39"/>
      <c r="O250" s="39"/>
    </row>
    <row r="251" spans="4:15" ht="15" x14ac:dyDescent="0.2">
      <c r="D251" s="75"/>
      <c r="H251" s="76"/>
      <c r="I251" s="79"/>
      <c r="J251" s="80"/>
      <c r="K251" s="79"/>
      <c r="L251" s="80"/>
      <c r="M251" s="81"/>
      <c r="N251" s="39"/>
      <c r="O251" s="39"/>
    </row>
    <row r="252" spans="4:15" ht="15" x14ac:dyDescent="0.2">
      <c r="D252" s="75"/>
      <c r="H252" s="76"/>
      <c r="I252" s="79"/>
      <c r="J252" s="80"/>
      <c r="K252" s="79"/>
      <c r="L252" s="80"/>
      <c r="M252" s="81"/>
      <c r="N252" s="39"/>
      <c r="O252" s="39"/>
    </row>
    <row r="253" spans="4:15" ht="15" x14ac:dyDescent="0.2">
      <c r="D253" s="75"/>
      <c r="H253" s="76"/>
      <c r="I253" s="79"/>
      <c r="J253" s="80"/>
      <c r="K253" s="79"/>
      <c r="L253" s="80"/>
      <c r="M253" s="81"/>
      <c r="N253" s="39"/>
      <c r="O253" s="39"/>
    </row>
    <row r="254" spans="4:15" ht="15" x14ac:dyDescent="0.2">
      <c r="D254" s="75"/>
      <c r="H254" s="76"/>
      <c r="I254" s="79"/>
      <c r="J254" s="80"/>
      <c r="K254" s="79"/>
      <c r="L254" s="80"/>
      <c r="M254" s="81"/>
      <c r="N254" s="39"/>
      <c r="O254" s="39"/>
    </row>
    <row r="255" spans="4:15" ht="15" x14ac:dyDescent="0.2">
      <c r="D255" s="75"/>
      <c r="H255" s="76"/>
      <c r="I255" s="79"/>
      <c r="J255" s="80"/>
      <c r="K255" s="79"/>
      <c r="L255" s="80"/>
      <c r="M255" s="81"/>
      <c r="N255" s="39"/>
      <c r="O255" s="39"/>
    </row>
    <row r="256" spans="4:15" ht="15" x14ac:dyDescent="0.2">
      <c r="D256" s="75"/>
      <c r="H256" s="76"/>
      <c r="I256" s="79"/>
      <c r="J256" s="80"/>
      <c r="K256" s="79"/>
      <c r="L256" s="80"/>
      <c r="M256" s="81"/>
      <c r="N256" s="39"/>
      <c r="O256" s="39"/>
    </row>
    <row r="257" spans="4:15" ht="15" x14ac:dyDescent="0.2">
      <c r="D257" s="75"/>
      <c r="H257" s="76"/>
      <c r="I257" s="79"/>
      <c r="J257" s="80"/>
      <c r="K257" s="79"/>
      <c r="L257" s="80"/>
      <c r="M257" s="81"/>
      <c r="N257" s="39"/>
      <c r="O257" s="39"/>
    </row>
    <row r="258" spans="4:15" ht="15" x14ac:dyDescent="0.2">
      <c r="D258" s="75"/>
      <c r="H258" s="76"/>
      <c r="I258" s="79"/>
      <c r="J258" s="80"/>
      <c r="K258" s="79"/>
      <c r="L258" s="80"/>
      <c r="M258" s="81"/>
      <c r="N258" s="39"/>
      <c r="O258" s="39"/>
    </row>
    <row r="259" spans="4:15" ht="15" x14ac:dyDescent="0.2">
      <c r="D259" s="75"/>
      <c r="H259" s="76"/>
      <c r="I259" s="79"/>
      <c r="J259" s="80"/>
      <c r="K259" s="79"/>
      <c r="L259" s="80"/>
      <c r="M259" s="81"/>
      <c r="N259" s="39"/>
      <c r="O259" s="39"/>
    </row>
    <row r="260" spans="4:15" ht="15" x14ac:dyDescent="0.2">
      <c r="D260" s="75"/>
      <c r="H260" s="76"/>
      <c r="I260" s="79"/>
      <c r="J260" s="80"/>
      <c r="K260" s="79"/>
      <c r="L260" s="80"/>
      <c r="M260" s="81"/>
      <c r="N260" s="39"/>
      <c r="O260" s="39"/>
    </row>
    <row r="261" spans="4:15" ht="15" x14ac:dyDescent="0.2">
      <c r="D261" s="75"/>
      <c r="H261" s="76"/>
      <c r="I261" s="79"/>
      <c r="J261" s="80"/>
      <c r="K261" s="79"/>
      <c r="L261" s="80"/>
      <c r="M261" s="81"/>
      <c r="N261" s="39"/>
      <c r="O261" s="39"/>
    </row>
    <row r="262" spans="4:15" ht="15" x14ac:dyDescent="0.2">
      <c r="D262" s="75"/>
      <c r="H262" s="76"/>
      <c r="I262" s="79"/>
      <c r="J262" s="80"/>
      <c r="K262" s="79"/>
      <c r="L262" s="80"/>
      <c r="M262" s="81"/>
      <c r="N262" s="39"/>
      <c r="O262" s="39"/>
    </row>
    <row r="263" spans="4:15" ht="15" x14ac:dyDescent="0.2">
      <c r="D263" s="75"/>
      <c r="H263" s="76"/>
      <c r="I263" s="79"/>
      <c r="J263" s="80"/>
      <c r="K263" s="79"/>
      <c r="L263" s="80"/>
      <c r="M263" s="81"/>
      <c r="N263" s="39"/>
      <c r="O263" s="39"/>
    </row>
    <row r="264" spans="4:15" ht="15" x14ac:dyDescent="0.2">
      <c r="D264" s="75"/>
      <c r="H264" s="76"/>
      <c r="I264" s="79"/>
      <c r="J264" s="80"/>
      <c r="K264" s="79"/>
      <c r="L264" s="80"/>
      <c r="M264" s="81"/>
      <c r="N264" s="39"/>
      <c r="O264" s="39"/>
    </row>
    <row r="265" spans="4:15" ht="15" x14ac:dyDescent="0.2">
      <c r="D265" s="75"/>
      <c r="H265" s="76"/>
      <c r="I265" s="79"/>
      <c r="J265" s="80"/>
      <c r="K265" s="79"/>
      <c r="L265" s="80"/>
      <c r="M265" s="81"/>
      <c r="N265" s="39"/>
      <c r="O265" s="39"/>
    </row>
    <row r="266" spans="4:15" ht="15" x14ac:dyDescent="0.2">
      <c r="D266" s="75"/>
      <c r="H266" s="76"/>
      <c r="I266" s="79"/>
      <c r="J266" s="80"/>
      <c r="K266" s="79"/>
      <c r="L266" s="80"/>
      <c r="M266" s="81"/>
      <c r="N266" s="39"/>
      <c r="O266" s="39"/>
    </row>
    <row r="267" spans="4:15" ht="15" x14ac:dyDescent="0.2">
      <c r="D267" s="75"/>
      <c r="H267" s="76"/>
      <c r="I267" s="79"/>
      <c r="J267" s="80"/>
      <c r="K267" s="79"/>
      <c r="L267" s="80"/>
      <c r="M267" s="81"/>
      <c r="N267" s="39"/>
      <c r="O267" s="39"/>
    </row>
    <row r="268" spans="4:15" ht="15" x14ac:dyDescent="0.2">
      <c r="D268" s="75"/>
      <c r="H268" s="76"/>
      <c r="I268" s="79"/>
      <c r="J268" s="80"/>
      <c r="K268" s="79"/>
      <c r="L268" s="80"/>
      <c r="M268" s="81"/>
      <c r="N268" s="39"/>
      <c r="O268" s="39"/>
    </row>
    <row r="269" spans="4:15" ht="15" x14ac:dyDescent="0.2">
      <c r="D269" s="75"/>
      <c r="H269" s="76"/>
      <c r="I269" s="79"/>
      <c r="J269" s="80"/>
      <c r="K269" s="79"/>
      <c r="L269" s="80"/>
      <c r="M269" s="81"/>
      <c r="N269" s="39"/>
      <c r="O269" s="39"/>
    </row>
    <row r="270" spans="4:15" ht="15" x14ac:dyDescent="0.2">
      <c r="D270" s="75"/>
      <c r="H270" s="76"/>
      <c r="I270" s="79"/>
      <c r="J270" s="80"/>
      <c r="K270" s="79"/>
      <c r="L270" s="80"/>
      <c r="M270" s="81"/>
      <c r="N270" s="39"/>
      <c r="O270" s="39"/>
    </row>
    <row r="271" spans="4:15" ht="15" x14ac:dyDescent="0.2">
      <c r="D271" s="75"/>
      <c r="H271" s="76"/>
      <c r="I271" s="79"/>
      <c r="J271" s="80"/>
      <c r="K271" s="79"/>
      <c r="L271" s="80"/>
      <c r="M271" s="81"/>
      <c r="N271" s="39"/>
      <c r="O271" s="39"/>
    </row>
    <row r="272" spans="4:15" ht="15" x14ac:dyDescent="0.2">
      <c r="D272" s="75"/>
      <c r="H272" s="76"/>
      <c r="I272" s="79"/>
      <c r="J272" s="80"/>
      <c r="K272" s="79"/>
      <c r="L272" s="80"/>
      <c r="M272" s="81"/>
      <c r="N272" s="39"/>
      <c r="O272" s="39"/>
    </row>
    <row r="273" spans="4:15" ht="15" x14ac:dyDescent="0.2">
      <c r="D273" s="75"/>
      <c r="H273" s="76"/>
      <c r="I273" s="79"/>
      <c r="J273" s="80"/>
      <c r="K273" s="79"/>
      <c r="L273" s="80"/>
      <c r="M273" s="81"/>
      <c r="N273" s="39"/>
      <c r="O273" s="39"/>
    </row>
    <row r="274" spans="4:15" ht="15" x14ac:dyDescent="0.2">
      <c r="D274" s="75"/>
      <c r="H274" s="76"/>
      <c r="I274" s="79"/>
      <c r="J274" s="80"/>
      <c r="K274" s="79"/>
      <c r="L274" s="80"/>
      <c r="M274" s="81"/>
      <c r="N274" s="39"/>
      <c r="O274" s="39"/>
    </row>
    <row r="275" spans="4:15" ht="15" x14ac:dyDescent="0.2">
      <c r="D275" s="75"/>
      <c r="H275" s="76"/>
      <c r="I275" s="79"/>
      <c r="J275" s="80"/>
      <c r="K275" s="79"/>
      <c r="L275" s="80"/>
      <c r="M275" s="81"/>
      <c r="N275" s="39"/>
      <c r="O275" s="39"/>
    </row>
    <row r="276" spans="4:15" ht="15" x14ac:dyDescent="0.2">
      <c r="D276" s="75"/>
      <c r="H276" s="76"/>
      <c r="I276" s="79"/>
      <c r="J276" s="80"/>
      <c r="K276" s="79"/>
      <c r="L276" s="80"/>
      <c r="M276" s="81"/>
      <c r="N276" s="39"/>
      <c r="O276" s="39"/>
    </row>
    <row r="277" spans="4:15" ht="15" x14ac:dyDescent="0.2">
      <c r="D277" s="75"/>
      <c r="H277" s="76"/>
      <c r="I277" s="79"/>
      <c r="J277" s="80"/>
      <c r="K277" s="79"/>
      <c r="L277" s="80"/>
      <c r="M277" s="81"/>
      <c r="N277" s="39"/>
      <c r="O277" s="39"/>
    </row>
    <row r="278" spans="4:15" ht="15" x14ac:dyDescent="0.2">
      <c r="D278" s="75"/>
      <c r="H278" s="76"/>
      <c r="I278" s="79"/>
      <c r="J278" s="80"/>
      <c r="K278" s="79"/>
      <c r="L278" s="80"/>
      <c r="M278" s="81"/>
      <c r="N278" s="39"/>
      <c r="O278" s="39"/>
    </row>
    <row r="279" spans="4:15" ht="15" x14ac:dyDescent="0.2">
      <c r="D279" s="75"/>
      <c r="H279" s="76"/>
      <c r="I279" s="79"/>
      <c r="J279" s="80"/>
      <c r="K279" s="79"/>
      <c r="L279" s="80"/>
      <c r="M279" s="81"/>
      <c r="N279" s="39"/>
      <c r="O279" s="39"/>
    </row>
    <row r="280" spans="4:15" ht="15" x14ac:dyDescent="0.2">
      <c r="D280" s="75"/>
      <c r="H280" s="76"/>
      <c r="I280" s="79"/>
      <c r="J280" s="80"/>
      <c r="K280" s="79"/>
      <c r="L280" s="80"/>
      <c r="M280" s="81"/>
      <c r="N280" s="39"/>
      <c r="O280" s="39"/>
    </row>
    <row r="281" spans="4:15" ht="15" x14ac:dyDescent="0.2">
      <c r="D281" s="75"/>
      <c r="H281" s="76"/>
      <c r="I281" s="79"/>
      <c r="J281" s="80"/>
      <c r="K281" s="79"/>
      <c r="L281" s="80"/>
      <c r="M281" s="81"/>
      <c r="N281" s="39"/>
      <c r="O281" s="39"/>
    </row>
    <row r="282" spans="4:15" ht="15" x14ac:dyDescent="0.2">
      <c r="D282" s="75"/>
      <c r="H282" s="76"/>
      <c r="I282" s="79"/>
      <c r="J282" s="80"/>
      <c r="K282" s="79"/>
      <c r="L282" s="80"/>
      <c r="M282" s="81"/>
      <c r="N282" s="39"/>
      <c r="O282" s="39"/>
    </row>
    <row r="283" spans="4:15" ht="15" x14ac:dyDescent="0.2">
      <c r="D283" s="75"/>
      <c r="H283" s="76"/>
      <c r="I283" s="79"/>
      <c r="J283" s="80"/>
      <c r="K283" s="79"/>
      <c r="L283" s="80"/>
      <c r="M283" s="81"/>
      <c r="N283" s="39"/>
      <c r="O283" s="39"/>
    </row>
    <row r="284" spans="4:15" ht="15" x14ac:dyDescent="0.2">
      <c r="D284" s="75"/>
      <c r="H284" s="76"/>
      <c r="I284" s="79"/>
      <c r="J284" s="80"/>
      <c r="K284" s="79"/>
      <c r="L284" s="80"/>
      <c r="M284" s="81"/>
      <c r="N284" s="39"/>
      <c r="O284" s="39"/>
    </row>
    <row r="285" spans="4:15" ht="15" x14ac:dyDescent="0.2">
      <c r="D285" s="75"/>
      <c r="H285" s="76"/>
      <c r="I285" s="79"/>
      <c r="J285" s="80"/>
      <c r="K285" s="79"/>
      <c r="L285" s="80"/>
      <c r="M285" s="81"/>
      <c r="N285" s="39"/>
      <c r="O285" s="39"/>
    </row>
    <row r="286" spans="4:15" ht="15" x14ac:dyDescent="0.2">
      <c r="D286" s="75"/>
      <c r="H286" s="76"/>
      <c r="I286" s="79"/>
      <c r="J286" s="80"/>
      <c r="K286" s="79"/>
      <c r="L286" s="80"/>
      <c r="M286" s="81"/>
      <c r="N286" s="39"/>
      <c r="O286" s="39"/>
    </row>
    <row r="287" spans="4:15" ht="15" x14ac:dyDescent="0.2">
      <c r="D287" s="75"/>
      <c r="H287" s="76"/>
      <c r="I287" s="79"/>
      <c r="J287" s="80"/>
      <c r="K287" s="79"/>
      <c r="L287" s="80"/>
      <c r="M287" s="81"/>
      <c r="N287" s="39"/>
      <c r="O287" s="39"/>
    </row>
    <row r="288" spans="4:15" ht="15" x14ac:dyDescent="0.2">
      <c r="D288" s="75"/>
      <c r="H288" s="76"/>
      <c r="I288" s="79"/>
      <c r="J288" s="80"/>
      <c r="K288" s="79"/>
      <c r="L288" s="80"/>
      <c r="M288" s="81"/>
      <c r="N288" s="39"/>
      <c r="O288" s="39"/>
    </row>
    <row r="289" spans="4:15" ht="15" x14ac:dyDescent="0.2">
      <c r="D289" s="75"/>
      <c r="H289" s="76"/>
      <c r="I289" s="79"/>
      <c r="J289" s="80"/>
      <c r="K289" s="79"/>
      <c r="L289" s="80"/>
      <c r="M289" s="81"/>
      <c r="N289" s="39"/>
      <c r="O289" s="39"/>
    </row>
    <row r="290" spans="4:15" ht="15" x14ac:dyDescent="0.2">
      <c r="D290" s="75"/>
      <c r="H290" s="76"/>
      <c r="I290" s="79"/>
      <c r="J290" s="80"/>
      <c r="K290" s="79"/>
      <c r="L290" s="80"/>
      <c r="M290" s="81"/>
      <c r="N290" s="39"/>
      <c r="O290" s="39"/>
    </row>
    <row r="291" spans="4:15" ht="15" x14ac:dyDescent="0.2">
      <c r="D291" s="75"/>
      <c r="H291" s="76"/>
      <c r="I291" s="79"/>
      <c r="J291" s="80"/>
      <c r="K291" s="79"/>
      <c r="L291" s="80"/>
      <c r="M291" s="81"/>
      <c r="N291" s="39"/>
      <c r="O291" s="39"/>
    </row>
    <row r="292" spans="4:15" ht="15" x14ac:dyDescent="0.2">
      <c r="D292" s="75"/>
      <c r="H292" s="76"/>
      <c r="I292" s="79"/>
      <c r="J292" s="80"/>
      <c r="K292" s="79"/>
      <c r="L292" s="80"/>
      <c r="M292" s="81"/>
      <c r="N292" s="39"/>
      <c r="O292" s="39"/>
    </row>
    <row r="293" spans="4:15" ht="15" x14ac:dyDescent="0.2">
      <c r="D293" s="75"/>
      <c r="H293" s="76"/>
      <c r="I293" s="79"/>
      <c r="J293" s="80"/>
      <c r="K293" s="79"/>
      <c r="L293" s="80"/>
      <c r="M293" s="81"/>
      <c r="N293" s="39"/>
      <c r="O293" s="39"/>
    </row>
    <row r="294" spans="4:15" ht="15" x14ac:dyDescent="0.2">
      <c r="D294" s="75"/>
      <c r="H294" s="76"/>
      <c r="I294" s="79"/>
      <c r="J294" s="80"/>
      <c r="K294" s="79"/>
      <c r="L294" s="80"/>
      <c r="M294" s="81"/>
      <c r="N294" s="39"/>
      <c r="O294" s="39"/>
    </row>
    <row r="295" spans="4:15" ht="15" x14ac:dyDescent="0.2">
      <c r="D295" s="75"/>
      <c r="H295" s="76"/>
      <c r="I295" s="79"/>
      <c r="J295" s="80"/>
      <c r="K295" s="79"/>
      <c r="L295" s="80"/>
      <c r="M295" s="81"/>
      <c r="N295" s="39"/>
      <c r="O295" s="39"/>
    </row>
    <row r="296" spans="4:15" ht="15" x14ac:dyDescent="0.2">
      <c r="D296" s="75"/>
      <c r="H296" s="76"/>
      <c r="I296" s="79"/>
      <c r="J296" s="80"/>
      <c r="K296" s="79"/>
      <c r="L296" s="80"/>
      <c r="M296" s="81"/>
      <c r="N296" s="39"/>
      <c r="O296" s="39"/>
    </row>
    <row r="297" spans="4:15" ht="15" x14ac:dyDescent="0.2">
      <c r="D297" s="75"/>
      <c r="H297" s="76"/>
      <c r="I297" s="79"/>
      <c r="J297" s="80"/>
      <c r="K297" s="79"/>
      <c r="L297" s="80"/>
      <c r="M297" s="81"/>
      <c r="N297" s="39"/>
      <c r="O297" s="39"/>
    </row>
    <row r="298" spans="4:15" ht="15" x14ac:dyDescent="0.2">
      <c r="D298" s="75"/>
      <c r="H298" s="76"/>
      <c r="I298" s="79"/>
      <c r="J298" s="80"/>
      <c r="K298" s="79"/>
      <c r="L298" s="80"/>
      <c r="M298" s="81"/>
      <c r="N298" s="39"/>
      <c r="O298" s="39"/>
    </row>
    <row r="299" spans="4:15" ht="15" x14ac:dyDescent="0.2">
      <c r="D299" s="75"/>
      <c r="H299" s="76"/>
      <c r="I299" s="79"/>
      <c r="J299" s="80"/>
      <c r="K299" s="79"/>
      <c r="L299" s="80"/>
      <c r="M299" s="81"/>
      <c r="N299" s="39"/>
      <c r="O299" s="39"/>
    </row>
    <row r="300" spans="4:15" ht="15" x14ac:dyDescent="0.2">
      <c r="D300" s="75"/>
      <c r="H300" s="76"/>
      <c r="I300" s="79"/>
      <c r="J300" s="80"/>
      <c r="K300" s="79"/>
      <c r="L300" s="80"/>
      <c r="M300" s="81"/>
      <c r="N300" s="39"/>
      <c r="O300" s="39"/>
    </row>
    <row r="301" spans="4:15" ht="15" x14ac:dyDescent="0.2">
      <c r="D301" s="75"/>
      <c r="H301" s="76"/>
      <c r="I301" s="79"/>
      <c r="J301" s="80"/>
      <c r="K301" s="79"/>
      <c r="L301" s="80"/>
      <c r="M301" s="81"/>
      <c r="N301" s="39"/>
      <c r="O301" s="39"/>
    </row>
    <row r="302" spans="4:15" ht="15" x14ac:dyDescent="0.2">
      <c r="D302" s="75"/>
      <c r="H302" s="76"/>
      <c r="I302" s="79"/>
      <c r="J302" s="80"/>
      <c r="K302" s="79"/>
      <c r="L302" s="80"/>
      <c r="M302" s="81"/>
      <c r="N302" s="39"/>
      <c r="O302" s="39"/>
    </row>
    <row r="303" spans="4:15" ht="15" x14ac:dyDescent="0.2">
      <c r="D303" s="75"/>
      <c r="H303" s="76"/>
      <c r="I303" s="79"/>
      <c r="J303" s="80"/>
      <c r="K303" s="79"/>
      <c r="L303" s="80"/>
      <c r="M303" s="81"/>
      <c r="N303" s="39"/>
      <c r="O303" s="39"/>
    </row>
    <row r="304" spans="4:15" ht="15" x14ac:dyDescent="0.2">
      <c r="D304" s="75"/>
      <c r="H304" s="76"/>
      <c r="I304" s="79"/>
      <c r="J304" s="80"/>
      <c r="K304" s="79"/>
      <c r="L304" s="80"/>
      <c r="M304" s="81"/>
      <c r="N304" s="39"/>
      <c r="O304" s="39"/>
    </row>
    <row r="305" spans="4:15" ht="15" x14ac:dyDescent="0.2">
      <c r="D305" s="75"/>
      <c r="H305" s="76"/>
      <c r="I305" s="79"/>
      <c r="J305" s="80"/>
      <c r="K305" s="79"/>
      <c r="L305" s="80"/>
      <c r="M305" s="81"/>
      <c r="N305" s="39"/>
      <c r="O305" s="39"/>
    </row>
    <row r="306" spans="4:15" ht="15" x14ac:dyDescent="0.2">
      <c r="D306" s="75"/>
      <c r="H306" s="76"/>
      <c r="I306" s="79"/>
      <c r="J306" s="80"/>
      <c r="K306" s="79"/>
      <c r="L306" s="80"/>
      <c r="M306" s="81"/>
      <c r="N306" s="39"/>
      <c r="O306" s="39"/>
    </row>
    <row r="307" spans="4:15" ht="15" x14ac:dyDescent="0.2">
      <c r="D307" s="75"/>
      <c r="H307" s="76"/>
      <c r="I307" s="79"/>
      <c r="J307" s="80"/>
      <c r="K307" s="79"/>
      <c r="L307" s="80"/>
      <c r="M307" s="81"/>
      <c r="N307" s="39"/>
      <c r="O307" s="39"/>
    </row>
    <row r="308" spans="4:15" ht="15" x14ac:dyDescent="0.2">
      <c r="D308" s="75"/>
      <c r="H308" s="76"/>
      <c r="I308" s="79"/>
      <c r="J308" s="80"/>
      <c r="K308" s="79"/>
      <c r="L308" s="80"/>
      <c r="M308" s="81"/>
      <c r="N308" s="39"/>
      <c r="O308" s="39"/>
    </row>
    <row r="309" spans="4:15" ht="15" x14ac:dyDescent="0.2">
      <c r="D309" s="75"/>
      <c r="H309" s="76"/>
      <c r="I309" s="79"/>
      <c r="J309" s="80"/>
      <c r="K309" s="79"/>
      <c r="L309" s="80"/>
      <c r="M309" s="81"/>
      <c r="N309" s="39"/>
      <c r="O309" s="39"/>
    </row>
    <row r="310" spans="4:15" ht="15" x14ac:dyDescent="0.2">
      <c r="D310" s="75"/>
      <c r="H310" s="76"/>
      <c r="I310" s="79"/>
      <c r="J310" s="80"/>
      <c r="K310" s="79"/>
      <c r="L310" s="80"/>
      <c r="M310" s="81"/>
      <c r="N310" s="39"/>
      <c r="O310" s="39"/>
    </row>
    <row r="311" spans="4:15" ht="15" x14ac:dyDescent="0.2">
      <c r="D311" s="75"/>
      <c r="H311" s="76"/>
      <c r="I311" s="79"/>
      <c r="J311" s="80"/>
      <c r="K311" s="79"/>
      <c r="L311" s="80"/>
      <c r="M311" s="81"/>
      <c r="N311" s="39"/>
      <c r="O311" s="39"/>
    </row>
    <row r="312" spans="4:15" ht="15" x14ac:dyDescent="0.2">
      <c r="D312" s="75"/>
      <c r="H312" s="76"/>
      <c r="I312" s="79"/>
      <c r="J312" s="80"/>
      <c r="K312" s="79"/>
      <c r="L312" s="80"/>
      <c r="M312" s="81"/>
      <c r="N312" s="39"/>
      <c r="O312" s="39"/>
    </row>
    <row r="313" spans="4:15" ht="15" x14ac:dyDescent="0.2">
      <c r="D313" s="75"/>
      <c r="H313" s="76"/>
      <c r="I313" s="79"/>
      <c r="J313" s="80"/>
      <c r="K313" s="79"/>
      <c r="L313" s="80"/>
      <c r="M313" s="81"/>
      <c r="N313" s="39"/>
      <c r="O313" s="39"/>
    </row>
    <row r="314" spans="4:15" ht="15" x14ac:dyDescent="0.2">
      <c r="D314" s="75"/>
      <c r="H314" s="76"/>
      <c r="I314" s="79"/>
      <c r="J314" s="80"/>
      <c r="K314" s="79"/>
      <c r="L314" s="80"/>
      <c r="M314" s="81"/>
      <c r="N314" s="39"/>
      <c r="O314" s="39"/>
    </row>
    <row r="315" spans="4:15" ht="15" x14ac:dyDescent="0.2">
      <c r="D315" s="75"/>
      <c r="H315" s="76"/>
      <c r="I315" s="79"/>
      <c r="J315" s="80"/>
      <c r="K315" s="79"/>
      <c r="L315" s="80"/>
      <c r="M315" s="81"/>
      <c r="N315" s="39"/>
      <c r="O315" s="39"/>
    </row>
    <row r="316" spans="4:15" ht="15" x14ac:dyDescent="0.2">
      <c r="D316" s="75"/>
      <c r="H316" s="76"/>
      <c r="I316" s="79"/>
      <c r="J316" s="80"/>
      <c r="K316" s="79"/>
      <c r="L316" s="80"/>
      <c r="M316" s="81"/>
      <c r="N316" s="39"/>
      <c r="O316" s="39"/>
    </row>
    <row r="317" spans="4:15" ht="15" x14ac:dyDescent="0.2">
      <c r="D317" s="75"/>
      <c r="H317" s="76"/>
      <c r="I317" s="79"/>
      <c r="J317" s="80"/>
      <c r="K317" s="79"/>
      <c r="L317" s="80"/>
      <c r="M317" s="81"/>
      <c r="N317" s="39"/>
      <c r="O317" s="39"/>
    </row>
    <row r="318" spans="4:15" ht="15" x14ac:dyDescent="0.2">
      <c r="D318" s="75"/>
      <c r="H318" s="76"/>
      <c r="I318" s="79"/>
      <c r="J318" s="80"/>
      <c r="K318" s="79"/>
      <c r="L318" s="80"/>
      <c r="M318" s="81"/>
      <c r="N318" s="39"/>
      <c r="O318" s="39"/>
    </row>
    <row r="319" spans="4:15" ht="15" x14ac:dyDescent="0.2">
      <c r="D319" s="75"/>
      <c r="H319" s="76"/>
      <c r="I319" s="79"/>
      <c r="J319" s="80"/>
      <c r="K319" s="79"/>
      <c r="L319" s="80"/>
      <c r="M319" s="81"/>
      <c r="N319" s="39"/>
      <c r="O319" s="39"/>
    </row>
    <row r="320" spans="4:15" ht="15" x14ac:dyDescent="0.2">
      <c r="D320" s="75"/>
      <c r="H320" s="76"/>
      <c r="I320" s="79"/>
      <c r="J320" s="80"/>
      <c r="K320" s="79"/>
      <c r="L320" s="80"/>
      <c r="M320" s="81"/>
      <c r="N320" s="39"/>
      <c r="O320" s="39"/>
    </row>
    <row r="321" spans="4:15" ht="15" x14ac:dyDescent="0.2">
      <c r="D321" s="75"/>
      <c r="H321" s="76"/>
      <c r="I321" s="79"/>
      <c r="J321" s="80"/>
      <c r="K321" s="79"/>
      <c r="L321" s="80"/>
      <c r="M321" s="81"/>
      <c r="N321" s="39"/>
      <c r="O321" s="39"/>
    </row>
    <row r="322" spans="4:15" ht="15" x14ac:dyDescent="0.2">
      <c r="D322" s="75"/>
      <c r="H322" s="76"/>
      <c r="I322" s="79"/>
      <c r="J322" s="80"/>
      <c r="K322" s="79"/>
      <c r="L322" s="80"/>
      <c r="M322" s="81"/>
      <c r="N322" s="39"/>
      <c r="O322" s="39"/>
    </row>
    <row r="323" spans="4:15" ht="15" x14ac:dyDescent="0.2">
      <c r="D323" s="75"/>
      <c r="H323" s="76"/>
      <c r="I323" s="79"/>
      <c r="J323" s="80"/>
      <c r="K323" s="79"/>
      <c r="L323" s="80"/>
      <c r="M323" s="81"/>
      <c r="N323" s="39"/>
      <c r="O323" s="39"/>
    </row>
    <row r="324" spans="4:15" ht="15" x14ac:dyDescent="0.2">
      <c r="D324" s="75"/>
      <c r="H324" s="76"/>
      <c r="I324" s="79"/>
      <c r="J324" s="80"/>
      <c r="K324" s="79"/>
      <c r="L324" s="80"/>
      <c r="M324" s="81"/>
      <c r="N324" s="39"/>
      <c r="O324" s="39"/>
    </row>
    <row r="325" spans="4:15" ht="15" x14ac:dyDescent="0.2">
      <c r="D325" s="75"/>
      <c r="H325" s="76"/>
      <c r="I325" s="79"/>
      <c r="J325" s="80"/>
      <c r="K325" s="79"/>
      <c r="L325" s="80"/>
      <c r="M325" s="81"/>
      <c r="N325" s="39"/>
      <c r="O325" s="39"/>
    </row>
    <row r="326" spans="4:15" ht="15" x14ac:dyDescent="0.2">
      <c r="D326" s="75"/>
      <c r="H326" s="76"/>
      <c r="I326" s="79"/>
      <c r="J326" s="80"/>
      <c r="K326" s="79"/>
      <c r="L326" s="80"/>
      <c r="M326" s="81"/>
      <c r="N326" s="39"/>
      <c r="O326" s="39"/>
    </row>
    <row r="327" spans="4:15" ht="15" x14ac:dyDescent="0.2">
      <c r="D327" s="75"/>
      <c r="H327" s="76"/>
      <c r="I327" s="79"/>
      <c r="J327" s="80"/>
      <c r="K327" s="79"/>
      <c r="L327" s="80"/>
      <c r="M327" s="81"/>
      <c r="N327" s="39"/>
      <c r="O327" s="39"/>
    </row>
    <row r="328" spans="4:15" ht="15" x14ac:dyDescent="0.2">
      <c r="D328" s="75"/>
      <c r="H328" s="76"/>
      <c r="I328" s="79"/>
      <c r="J328" s="80"/>
      <c r="K328" s="79"/>
      <c r="L328" s="80"/>
      <c r="M328" s="81"/>
      <c r="N328" s="39"/>
      <c r="O328" s="39"/>
    </row>
    <row r="329" spans="4:15" ht="15" x14ac:dyDescent="0.2">
      <c r="D329" s="75"/>
      <c r="H329" s="76"/>
      <c r="I329" s="79"/>
      <c r="J329" s="80"/>
      <c r="K329" s="79"/>
      <c r="L329" s="80"/>
      <c r="M329" s="81"/>
      <c r="N329" s="39"/>
      <c r="O329" s="39"/>
    </row>
    <row r="330" spans="4:15" ht="15" x14ac:dyDescent="0.2">
      <c r="D330" s="75"/>
      <c r="H330" s="76"/>
      <c r="I330" s="79"/>
      <c r="J330" s="80"/>
      <c r="K330" s="79"/>
      <c r="L330" s="80"/>
      <c r="M330" s="81"/>
      <c r="N330" s="39"/>
      <c r="O330" s="39"/>
    </row>
    <row r="331" spans="4:15" ht="15" x14ac:dyDescent="0.2">
      <c r="D331" s="75"/>
      <c r="H331" s="76"/>
      <c r="I331" s="79"/>
      <c r="J331" s="80"/>
      <c r="K331" s="79"/>
      <c r="L331" s="80"/>
      <c r="M331" s="81"/>
      <c r="N331" s="39"/>
      <c r="O331" s="39"/>
    </row>
    <row r="332" spans="4:15" ht="15" x14ac:dyDescent="0.2">
      <c r="D332" s="75"/>
      <c r="H332" s="76"/>
      <c r="I332" s="79"/>
      <c r="J332" s="80"/>
      <c r="K332" s="79"/>
      <c r="L332" s="80"/>
      <c r="M332" s="81"/>
      <c r="N332" s="39"/>
      <c r="O332" s="39"/>
    </row>
    <row r="333" spans="4:15" ht="15" x14ac:dyDescent="0.2">
      <c r="D333" s="75"/>
      <c r="H333" s="76"/>
      <c r="I333" s="79"/>
      <c r="J333" s="80"/>
      <c r="K333" s="79"/>
      <c r="L333" s="80"/>
      <c r="M333" s="81"/>
      <c r="N333" s="39"/>
      <c r="O333" s="39"/>
    </row>
    <row r="334" spans="4:15" ht="15" x14ac:dyDescent="0.2">
      <c r="D334" s="75"/>
      <c r="H334" s="76"/>
      <c r="I334" s="79"/>
      <c r="J334" s="80"/>
      <c r="K334" s="79"/>
      <c r="L334" s="80"/>
      <c r="M334" s="81"/>
      <c r="N334" s="39"/>
      <c r="O334" s="39"/>
    </row>
    <row r="335" spans="4:15" ht="15" x14ac:dyDescent="0.2">
      <c r="D335" s="75"/>
      <c r="H335" s="76"/>
      <c r="I335" s="79"/>
      <c r="J335" s="80"/>
      <c r="K335" s="79"/>
      <c r="L335" s="80"/>
      <c r="M335" s="81"/>
      <c r="N335" s="39"/>
      <c r="O335" s="39"/>
    </row>
    <row r="336" spans="4:15" ht="15" x14ac:dyDescent="0.2">
      <c r="D336" s="75"/>
      <c r="H336" s="76"/>
      <c r="I336" s="79"/>
      <c r="J336" s="80"/>
      <c r="K336" s="79"/>
      <c r="L336" s="80"/>
      <c r="M336" s="81"/>
      <c r="N336" s="39"/>
      <c r="O336" s="39"/>
    </row>
    <row r="337" spans="4:15" ht="15" x14ac:dyDescent="0.2">
      <c r="D337" s="75"/>
      <c r="H337" s="76"/>
      <c r="I337" s="79"/>
      <c r="J337" s="80"/>
      <c r="K337" s="79"/>
      <c r="L337" s="80"/>
      <c r="M337" s="81"/>
      <c r="N337" s="39"/>
      <c r="O337" s="39"/>
    </row>
    <row r="338" spans="4:15" ht="15" x14ac:dyDescent="0.2">
      <c r="D338" s="75"/>
      <c r="H338" s="76"/>
      <c r="I338" s="79"/>
      <c r="J338" s="80"/>
      <c r="K338" s="79"/>
      <c r="L338" s="80"/>
      <c r="M338" s="81"/>
      <c r="N338" s="39"/>
      <c r="O338" s="39"/>
    </row>
    <row r="339" spans="4:15" ht="15" x14ac:dyDescent="0.2">
      <c r="D339" s="75"/>
      <c r="H339" s="76"/>
      <c r="I339" s="79"/>
      <c r="J339" s="80"/>
      <c r="K339" s="79"/>
      <c r="L339" s="80"/>
      <c r="M339" s="81"/>
      <c r="N339" s="39"/>
      <c r="O339" s="39"/>
    </row>
    <row r="340" spans="4:15" ht="15" x14ac:dyDescent="0.2">
      <c r="D340" s="75"/>
      <c r="H340" s="76"/>
      <c r="I340" s="79"/>
      <c r="J340" s="80"/>
      <c r="K340" s="79"/>
      <c r="L340" s="80"/>
      <c r="M340" s="81"/>
      <c r="N340" s="39"/>
      <c r="O340" s="39"/>
    </row>
    <row r="341" spans="4:15" ht="15" x14ac:dyDescent="0.2">
      <c r="D341" s="75"/>
      <c r="H341" s="76"/>
      <c r="I341" s="79"/>
      <c r="J341" s="80"/>
      <c r="K341" s="79"/>
      <c r="L341" s="80"/>
      <c r="M341" s="81"/>
      <c r="N341" s="39"/>
      <c r="O341" s="39"/>
    </row>
    <row r="342" spans="4:15" ht="15" x14ac:dyDescent="0.2">
      <c r="D342" s="75"/>
      <c r="H342" s="76"/>
      <c r="I342" s="79"/>
      <c r="J342" s="80"/>
      <c r="K342" s="79"/>
      <c r="L342" s="80"/>
      <c r="M342" s="81"/>
      <c r="N342" s="39"/>
      <c r="O342" s="39"/>
    </row>
    <row r="343" spans="4:15" ht="15" x14ac:dyDescent="0.2">
      <c r="D343" s="75"/>
      <c r="H343" s="76"/>
      <c r="I343" s="79"/>
      <c r="J343" s="80"/>
      <c r="K343" s="79"/>
      <c r="L343" s="80"/>
      <c r="M343" s="81"/>
      <c r="N343" s="39"/>
      <c r="O343" s="39"/>
    </row>
    <row r="344" spans="4:15" ht="15" x14ac:dyDescent="0.2">
      <c r="D344" s="75"/>
      <c r="H344" s="76"/>
      <c r="I344" s="79"/>
      <c r="J344" s="80"/>
      <c r="K344" s="79"/>
      <c r="L344" s="80"/>
      <c r="M344" s="81"/>
      <c r="N344" s="39"/>
      <c r="O344" s="39"/>
    </row>
    <row r="345" spans="4:15" ht="15" x14ac:dyDescent="0.2">
      <c r="D345" s="75"/>
      <c r="H345" s="76"/>
      <c r="I345" s="79"/>
      <c r="J345" s="80"/>
      <c r="K345" s="79"/>
      <c r="L345" s="80"/>
      <c r="M345" s="81"/>
      <c r="N345" s="39"/>
      <c r="O345" s="39"/>
    </row>
    <row r="346" spans="4:15" ht="15" x14ac:dyDescent="0.2">
      <c r="D346" s="75"/>
      <c r="H346" s="76"/>
      <c r="I346" s="79"/>
      <c r="J346" s="80"/>
      <c r="K346" s="79"/>
      <c r="L346" s="80"/>
      <c r="M346" s="81"/>
      <c r="N346" s="39"/>
      <c r="O346" s="39"/>
    </row>
    <row r="347" spans="4:15" ht="15" x14ac:dyDescent="0.2">
      <c r="D347" s="75"/>
      <c r="H347" s="76"/>
      <c r="I347" s="79"/>
      <c r="J347" s="80"/>
      <c r="K347" s="79"/>
      <c r="L347" s="80"/>
      <c r="M347" s="81"/>
      <c r="N347" s="39"/>
      <c r="O347" s="39"/>
    </row>
    <row r="348" spans="4:15" ht="15" x14ac:dyDescent="0.2">
      <c r="D348" s="75"/>
      <c r="H348" s="76"/>
      <c r="I348" s="79"/>
      <c r="J348" s="80"/>
      <c r="K348" s="79"/>
      <c r="L348" s="80"/>
      <c r="M348" s="81"/>
      <c r="N348" s="39"/>
      <c r="O348" s="39"/>
    </row>
    <row r="349" spans="4:15" ht="15" x14ac:dyDescent="0.2">
      <c r="D349" s="75"/>
      <c r="H349" s="76"/>
      <c r="I349" s="79"/>
      <c r="J349" s="80"/>
      <c r="K349" s="79"/>
      <c r="L349" s="80"/>
      <c r="M349" s="81"/>
      <c r="N349" s="39"/>
      <c r="O349" s="39"/>
    </row>
    <row r="350" spans="4:15" ht="15" x14ac:dyDescent="0.2">
      <c r="D350" s="75"/>
      <c r="H350" s="76"/>
      <c r="I350" s="79"/>
      <c r="J350" s="80"/>
      <c r="K350" s="79"/>
      <c r="L350" s="80"/>
      <c r="M350" s="81"/>
      <c r="N350" s="39"/>
      <c r="O350" s="39"/>
    </row>
    <row r="351" spans="4:15" ht="15" x14ac:dyDescent="0.2">
      <c r="D351" s="75"/>
      <c r="H351" s="76"/>
      <c r="I351" s="79"/>
      <c r="J351" s="80"/>
      <c r="K351" s="79"/>
      <c r="L351" s="80"/>
      <c r="M351" s="81"/>
      <c r="N351" s="39"/>
      <c r="O351" s="39"/>
    </row>
    <row r="352" spans="4:15" ht="15" x14ac:dyDescent="0.2">
      <c r="D352" s="75"/>
      <c r="H352" s="76"/>
      <c r="I352" s="79"/>
      <c r="J352" s="80"/>
      <c r="K352" s="79"/>
      <c r="L352" s="80"/>
      <c r="M352" s="81"/>
      <c r="N352" s="39"/>
      <c r="O352" s="39"/>
    </row>
    <row r="353" spans="4:15" ht="15" x14ac:dyDescent="0.2">
      <c r="D353" s="75"/>
      <c r="H353" s="76"/>
      <c r="I353" s="79"/>
      <c r="J353" s="80"/>
      <c r="K353" s="79"/>
      <c r="L353" s="80"/>
      <c r="M353" s="81"/>
      <c r="N353" s="39"/>
      <c r="O353" s="39"/>
    </row>
    <row r="354" spans="4:15" ht="15" x14ac:dyDescent="0.2">
      <c r="D354" s="75"/>
      <c r="H354" s="76"/>
      <c r="I354" s="79"/>
      <c r="J354" s="80"/>
      <c r="K354" s="79"/>
      <c r="L354" s="80"/>
      <c r="M354" s="81"/>
      <c r="N354" s="39"/>
      <c r="O354" s="39"/>
    </row>
    <row r="355" spans="4:15" ht="15" x14ac:dyDescent="0.2">
      <c r="D355" s="75"/>
      <c r="H355" s="76"/>
      <c r="I355" s="79"/>
      <c r="J355" s="80"/>
      <c r="K355" s="79"/>
      <c r="L355" s="80"/>
      <c r="M355" s="81"/>
      <c r="N355" s="39"/>
      <c r="O355" s="39"/>
    </row>
    <row r="356" spans="4:15" ht="15" x14ac:dyDescent="0.2">
      <c r="D356" s="75"/>
      <c r="H356" s="76"/>
      <c r="I356" s="79"/>
      <c r="J356" s="80"/>
      <c r="K356" s="79"/>
      <c r="L356" s="80"/>
      <c r="M356" s="81"/>
      <c r="N356" s="39"/>
      <c r="O356" s="39"/>
    </row>
    <row r="357" spans="4:15" ht="15" x14ac:dyDescent="0.2">
      <c r="D357" s="75"/>
      <c r="H357" s="76"/>
      <c r="I357" s="79"/>
      <c r="J357" s="80"/>
      <c r="K357" s="79"/>
      <c r="L357" s="80"/>
      <c r="M357" s="81"/>
      <c r="N357" s="39"/>
      <c r="O357" s="39"/>
    </row>
    <row r="358" spans="4:15" ht="15" x14ac:dyDescent="0.2">
      <c r="D358" s="75"/>
      <c r="H358" s="76"/>
      <c r="I358" s="79"/>
      <c r="J358" s="80"/>
      <c r="K358" s="79"/>
      <c r="L358" s="80"/>
      <c r="M358" s="81"/>
      <c r="N358" s="39"/>
      <c r="O358" s="39"/>
    </row>
    <row r="359" spans="4:15" ht="15" x14ac:dyDescent="0.2">
      <c r="D359" s="75"/>
      <c r="H359" s="76"/>
      <c r="I359" s="79"/>
      <c r="J359" s="80"/>
      <c r="K359" s="79"/>
      <c r="L359" s="80"/>
      <c r="M359" s="81"/>
      <c r="N359" s="39"/>
      <c r="O359" s="39"/>
    </row>
    <row r="360" spans="4:15" ht="15" x14ac:dyDescent="0.2">
      <c r="D360" s="75"/>
      <c r="H360" s="76"/>
      <c r="I360" s="79"/>
      <c r="J360" s="80"/>
      <c r="K360" s="79"/>
      <c r="L360" s="80"/>
      <c r="M360" s="81"/>
      <c r="N360" s="39"/>
      <c r="O360" s="39"/>
    </row>
    <row r="361" spans="4:15" ht="15" x14ac:dyDescent="0.2">
      <c r="D361" s="75"/>
      <c r="H361" s="76"/>
      <c r="I361" s="79"/>
      <c r="J361" s="80"/>
      <c r="K361" s="79"/>
      <c r="L361" s="80"/>
      <c r="M361" s="81"/>
      <c r="N361" s="39"/>
      <c r="O361" s="39"/>
    </row>
    <row r="362" spans="4:15" ht="15" x14ac:dyDescent="0.2">
      <c r="D362" s="75"/>
      <c r="H362" s="76"/>
      <c r="I362" s="79"/>
      <c r="J362" s="80"/>
      <c r="K362" s="79"/>
      <c r="L362" s="80"/>
      <c r="M362" s="81"/>
      <c r="N362" s="39"/>
      <c r="O362" s="39"/>
    </row>
    <row r="363" spans="4:15" ht="15" x14ac:dyDescent="0.2">
      <c r="D363" s="75"/>
      <c r="H363" s="76"/>
      <c r="I363" s="79"/>
      <c r="J363" s="80"/>
      <c r="K363" s="79"/>
      <c r="L363" s="80"/>
      <c r="M363" s="81"/>
      <c r="N363" s="39"/>
      <c r="O363" s="39"/>
    </row>
    <row r="364" spans="4:15" ht="15" x14ac:dyDescent="0.2">
      <c r="D364" s="75"/>
      <c r="H364" s="76"/>
      <c r="I364" s="79"/>
      <c r="J364" s="80"/>
      <c r="K364" s="79"/>
      <c r="L364" s="80"/>
      <c r="M364" s="81"/>
      <c r="N364" s="39"/>
      <c r="O364" s="39"/>
    </row>
    <row r="365" spans="4:15" ht="15" x14ac:dyDescent="0.2">
      <c r="D365" s="75"/>
      <c r="H365" s="76"/>
      <c r="I365" s="79"/>
      <c r="J365" s="80"/>
      <c r="K365" s="79"/>
      <c r="L365" s="80"/>
      <c r="M365" s="81"/>
      <c r="N365" s="39"/>
      <c r="O365" s="39"/>
    </row>
    <row r="366" spans="4:15" ht="15" x14ac:dyDescent="0.2">
      <c r="D366" s="75"/>
      <c r="H366" s="76"/>
      <c r="I366" s="79"/>
      <c r="J366" s="80"/>
      <c r="K366" s="79"/>
      <c r="L366" s="80"/>
      <c r="M366" s="81"/>
      <c r="N366" s="39"/>
      <c r="O366" s="39"/>
    </row>
    <row r="367" spans="4:15" ht="15" x14ac:dyDescent="0.2">
      <c r="D367" s="75"/>
      <c r="H367" s="76"/>
      <c r="I367" s="79"/>
      <c r="J367" s="80"/>
      <c r="K367" s="79"/>
      <c r="L367" s="80"/>
      <c r="M367" s="81"/>
      <c r="N367" s="39"/>
      <c r="O367" s="39"/>
    </row>
    <row r="368" spans="4:15" ht="15" x14ac:dyDescent="0.2">
      <c r="D368" s="75"/>
      <c r="H368" s="76"/>
      <c r="I368" s="79"/>
      <c r="J368" s="80"/>
      <c r="K368" s="79"/>
      <c r="L368" s="80"/>
      <c r="M368" s="81"/>
      <c r="N368" s="39"/>
      <c r="O368" s="39"/>
    </row>
    <row r="369" spans="4:15" ht="15" x14ac:dyDescent="0.2">
      <c r="D369" s="75"/>
      <c r="H369" s="76"/>
      <c r="I369" s="79"/>
      <c r="J369" s="80"/>
      <c r="K369" s="79"/>
      <c r="L369" s="80"/>
      <c r="M369" s="81"/>
      <c r="N369" s="39"/>
      <c r="O369" s="39"/>
    </row>
    <row r="370" spans="4:15" ht="15" x14ac:dyDescent="0.2">
      <c r="D370" s="75"/>
      <c r="H370" s="76"/>
      <c r="I370" s="79"/>
      <c r="J370" s="80"/>
      <c r="K370" s="79"/>
      <c r="L370" s="80"/>
      <c r="M370" s="81"/>
      <c r="N370" s="39"/>
      <c r="O370" s="39"/>
    </row>
    <row r="371" spans="4:15" ht="15" x14ac:dyDescent="0.2">
      <c r="D371" s="75"/>
      <c r="H371" s="76"/>
      <c r="I371" s="79"/>
      <c r="J371" s="80"/>
      <c r="K371" s="79"/>
      <c r="L371" s="80"/>
      <c r="M371" s="81"/>
      <c r="N371" s="39"/>
      <c r="O371" s="39"/>
    </row>
    <row r="372" spans="4:15" ht="15" x14ac:dyDescent="0.2">
      <c r="D372" s="75"/>
      <c r="H372" s="76"/>
      <c r="I372" s="79"/>
      <c r="J372" s="80"/>
      <c r="K372" s="79"/>
      <c r="L372" s="80"/>
      <c r="M372" s="81"/>
      <c r="N372" s="39"/>
      <c r="O372" s="39"/>
    </row>
    <row r="373" spans="4:15" ht="15" x14ac:dyDescent="0.2">
      <c r="D373" s="75"/>
      <c r="H373" s="76"/>
      <c r="I373" s="79"/>
      <c r="J373" s="80"/>
      <c r="K373" s="79"/>
      <c r="L373" s="80"/>
      <c r="M373" s="81"/>
      <c r="N373" s="39"/>
      <c r="O373" s="39"/>
    </row>
    <row r="374" spans="4:15" ht="15" x14ac:dyDescent="0.2">
      <c r="D374" s="75"/>
      <c r="H374" s="76"/>
      <c r="I374" s="79"/>
      <c r="J374" s="80"/>
      <c r="K374" s="79"/>
      <c r="L374" s="80"/>
      <c r="M374" s="81"/>
      <c r="N374" s="39"/>
      <c r="O374" s="39"/>
    </row>
    <row r="375" spans="4:15" ht="15" x14ac:dyDescent="0.2">
      <c r="D375" s="75"/>
      <c r="H375" s="76"/>
      <c r="I375" s="79"/>
      <c r="J375" s="80"/>
      <c r="K375" s="79"/>
      <c r="L375" s="80"/>
      <c r="M375" s="81"/>
      <c r="N375" s="39"/>
      <c r="O375" s="39"/>
    </row>
    <row r="376" spans="4:15" ht="15" x14ac:dyDescent="0.2">
      <c r="D376" s="75"/>
      <c r="H376" s="76"/>
      <c r="I376" s="79"/>
      <c r="J376" s="80"/>
      <c r="K376" s="79"/>
      <c r="L376" s="80"/>
      <c r="M376" s="81"/>
      <c r="N376" s="39"/>
      <c r="O376" s="39"/>
    </row>
    <row r="377" spans="4:15" ht="15" x14ac:dyDescent="0.2">
      <c r="D377" s="75"/>
      <c r="H377" s="76"/>
      <c r="I377" s="79"/>
      <c r="J377" s="80"/>
      <c r="K377" s="79"/>
      <c r="L377" s="80"/>
      <c r="M377" s="81"/>
      <c r="N377" s="39"/>
      <c r="O377" s="39"/>
    </row>
    <row r="378" spans="4:15" ht="15" x14ac:dyDescent="0.2">
      <c r="D378" s="75"/>
      <c r="H378" s="76"/>
      <c r="I378" s="79"/>
      <c r="J378" s="80"/>
      <c r="K378" s="79"/>
      <c r="L378" s="80"/>
      <c r="M378" s="81"/>
      <c r="N378" s="39"/>
      <c r="O378" s="39"/>
    </row>
    <row r="379" spans="4:15" ht="15" x14ac:dyDescent="0.2">
      <c r="D379" s="75"/>
      <c r="H379" s="76"/>
      <c r="I379" s="79"/>
      <c r="J379" s="80"/>
      <c r="K379" s="79"/>
      <c r="L379" s="80"/>
      <c r="M379" s="81"/>
      <c r="N379" s="39"/>
      <c r="O379" s="39"/>
    </row>
    <row r="380" spans="4:15" ht="15" x14ac:dyDescent="0.2">
      <c r="D380" s="75"/>
      <c r="H380" s="76"/>
      <c r="I380" s="79"/>
      <c r="J380" s="80"/>
      <c r="K380" s="79"/>
      <c r="L380" s="80"/>
      <c r="M380" s="81"/>
      <c r="N380" s="39"/>
      <c r="O380" s="39"/>
    </row>
    <row r="381" spans="4:15" ht="15" x14ac:dyDescent="0.2">
      <c r="D381" s="75"/>
      <c r="H381" s="76"/>
      <c r="I381" s="79"/>
      <c r="J381" s="80"/>
      <c r="K381" s="79"/>
      <c r="L381" s="80"/>
      <c r="M381" s="81"/>
      <c r="N381" s="39"/>
      <c r="O381" s="39"/>
    </row>
    <row r="382" spans="4:15" ht="15" x14ac:dyDescent="0.2">
      <c r="D382" s="75"/>
      <c r="H382" s="76"/>
      <c r="I382" s="79"/>
      <c r="J382" s="80"/>
      <c r="K382" s="79"/>
      <c r="L382" s="80"/>
      <c r="M382" s="81"/>
      <c r="N382" s="39"/>
      <c r="O382" s="39"/>
    </row>
    <row r="383" spans="4:15" ht="15" x14ac:dyDescent="0.2">
      <c r="D383" s="75"/>
      <c r="H383" s="76"/>
      <c r="I383" s="79"/>
      <c r="J383" s="80"/>
      <c r="K383" s="79"/>
      <c r="L383" s="80"/>
      <c r="M383" s="81"/>
      <c r="N383" s="39"/>
      <c r="O383" s="39"/>
    </row>
    <row r="384" spans="4:15" ht="15" x14ac:dyDescent="0.2">
      <c r="D384" s="75"/>
      <c r="H384" s="76"/>
      <c r="I384" s="79"/>
      <c r="J384" s="80"/>
      <c r="K384" s="79"/>
      <c r="L384" s="80"/>
      <c r="M384" s="81"/>
      <c r="N384" s="39"/>
      <c r="O384" s="39"/>
    </row>
    <row r="385" spans="4:15" ht="15" x14ac:dyDescent="0.2">
      <c r="D385" s="75"/>
      <c r="H385" s="76"/>
      <c r="I385" s="79"/>
      <c r="J385" s="80"/>
      <c r="K385" s="79"/>
      <c r="L385" s="80"/>
      <c r="M385" s="81"/>
      <c r="N385" s="39"/>
      <c r="O385" s="39"/>
    </row>
    <row r="386" spans="4:15" ht="15" x14ac:dyDescent="0.2">
      <c r="D386" s="75"/>
      <c r="H386" s="76"/>
      <c r="I386" s="79"/>
      <c r="J386" s="80"/>
      <c r="K386" s="79"/>
      <c r="L386" s="80"/>
      <c r="M386" s="81"/>
      <c r="N386" s="39"/>
      <c r="O386" s="39"/>
    </row>
    <row r="387" spans="4:15" ht="15" x14ac:dyDescent="0.2">
      <c r="D387" s="75"/>
      <c r="H387" s="76"/>
      <c r="I387" s="79"/>
      <c r="J387" s="80"/>
      <c r="K387" s="79"/>
      <c r="L387" s="80"/>
      <c r="M387" s="81"/>
      <c r="N387" s="39"/>
      <c r="O387" s="39"/>
    </row>
    <row r="388" spans="4:15" ht="15" x14ac:dyDescent="0.2">
      <c r="D388" s="75"/>
      <c r="H388" s="76"/>
      <c r="I388" s="79"/>
      <c r="J388" s="80"/>
      <c r="K388" s="79"/>
      <c r="L388" s="80"/>
      <c r="M388" s="81"/>
      <c r="N388" s="39"/>
      <c r="O388" s="39"/>
    </row>
    <row r="389" spans="4:15" ht="15" x14ac:dyDescent="0.2">
      <c r="D389" s="75"/>
      <c r="H389" s="76"/>
      <c r="I389" s="79"/>
      <c r="J389" s="80"/>
      <c r="K389" s="79"/>
      <c r="L389" s="80"/>
      <c r="M389" s="81"/>
      <c r="N389" s="39"/>
      <c r="O389" s="39"/>
    </row>
    <row r="390" spans="4:15" ht="15" x14ac:dyDescent="0.2">
      <c r="D390" s="75"/>
      <c r="H390" s="76"/>
      <c r="I390" s="79"/>
      <c r="J390" s="80"/>
      <c r="K390" s="79"/>
      <c r="L390" s="80"/>
      <c r="M390" s="81"/>
      <c r="N390" s="39"/>
      <c r="O390" s="39"/>
    </row>
    <row r="391" spans="4:15" ht="15" x14ac:dyDescent="0.2">
      <c r="D391" s="75"/>
      <c r="H391" s="76"/>
      <c r="I391" s="79"/>
      <c r="J391" s="80"/>
      <c r="K391" s="79"/>
      <c r="L391" s="80"/>
      <c r="M391" s="81"/>
      <c r="N391" s="39"/>
      <c r="O391" s="39"/>
    </row>
    <row r="392" spans="4:15" ht="15" x14ac:dyDescent="0.2">
      <c r="D392" s="75"/>
      <c r="H392" s="76"/>
      <c r="I392" s="79"/>
      <c r="J392" s="80"/>
      <c r="K392" s="79"/>
      <c r="L392" s="80"/>
      <c r="M392" s="81"/>
      <c r="N392" s="39"/>
      <c r="O392" s="39"/>
    </row>
    <row r="393" spans="4:15" ht="15" x14ac:dyDescent="0.2">
      <c r="D393" s="75"/>
      <c r="H393" s="76"/>
      <c r="I393" s="79"/>
      <c r="J393" s="80"/>
      <c r="K393" s="79"/>
      <c r="L393" s="80"/>
      <c r="M393" s="81"/>
      <c r="N393" s="39"/>
      <c r="O393" s="39"/>
    </row>
    <row r="394" spans="4:15" ht="15" x14ac:dyDescent="0.2">
      <c r="D394" s="75"/>
      <c r="H394" s="76"/>
      <c r="I394" s="79"/>
      <c r="J394" s="80"/>
      <c r="K394" s="79"/>
      <c r="L394" s="80"/>
      <c r="M394" s="81"/>
      <c r="N394" s="39"/>
      <c r="O394" s="39"/>
    </row>
    <row r="395" spans="4:15" ht="15" x14ac:dyDescent="0.2">
      <c r="D395" s="75"/>
      <c r="H395" s="76"/>
      <c r="I395" s="79"/>
      <c r="J395" s="80"/>
      <c r="K395" s="79"/>
      <c r="L395" s="80"/>
      <c r="M395" s="81"/>
      <c r="N395" s="39"/>
      <c r="O395" s="39"/>
    </row>
    <row r="396" spans="4:15" ht="15" x14ac:dyDescent="0.2">
      <c r="D396" s="75"/>
      <c r="H396" s="76"/>
      <c r="I396" s="79"/>
      <c r="J396" s="80"/>
      <c r="K396" s="79"/>
      <c r="L396" s="80"/>
      <c r="M396" s="81"/>
      <c r="N396" s="39"/>
      <c r="O396" s="39"/>
    </row>
    <row r="397" spans="4:15" ht="15" x14ac:dyDescent="0.2">
      <c r="D397" s="75"/>
      <c r="H397" s="76"/>
      <c r="I397" s="79"/>
      <c r="J397" s="80"/>
      <c r="K397" s="79"/>
      <c r="L397" s="80"/>
      <c r="M397" s="81"/>
      <c r="N397" s="39"/>
      <c r="O397" s="39"/>
    </row>
    <row r="398" spans="4:15" ht="15" x14ac:dyDescent="0.2">
      <c r="D398" s="75"/>
      <c r="H398" s="76"/>
      <c r="I398" s="79"/>
      <c r="J398" s="80"/>
      <c r="K398" s="79"/>
      <c r="L398" s="80"/>
      <c r="M398" s="81"/>
      <c r="N398" s="39"/>
      <c r="O398" s="39"/>
    </row>
    <row r="399" spans="4:15" ht="15" x14ac:dyDescent="0.2">
      <c r="D399" s="75"/>
      <c r="H399" s="76"/>
      <c r="I399" s="79"/>
      <c r="J399" s="80"/>
      <c r="K399" s="79"/>
      <c r="L399" s="80"/>
      <c r="M399" s="81"/>
      <c r="N399" s="39"/>
      <c r="O399" s="39"/>
    </row>
    <row r="400" spans="4:15" ht="15" x14ac:dyDescent="0.2">
      <c r="D400" s="75"/>
      <c r="H400" s="76"/>
      <c r="I400" s="79"/>
      <c r="J400" s="80"/>
      <c r="K400" s="79"/>
      <c r="L400" s="80"/>
      <c r="M400" s="81"/>
      <c r="N400" s="39"/>
      <c r="O400" s="39"/>
    </row>
    <row r="401" spans="4:15" ht="15" x14ac:dyDescent="0.2">
      <c r="D401" s="75"/>
      <c r="H401" s="76"/>
      <c r="I401" s="79"/>
      <c r="J401" s="80"/>
      <c r="K401" s="79"/>
      <c r="L401" s="80"/>
      <c r="M401" s="81"/>
      <c r="N401" s="39"/>
      <c r="O401" s="39"/>
    </row>
    <row r="402" spans="4:15" ht="15" x14ac:dyDescent="0.2">
      <c r="D402" s="75"/>
      <c r="H402" s="76"/>
      <c r="I402" s="79"/>
      <c r="J402" s="80"/>
      <c r="K402" s="79"/>
      <c r="L402" s="80"/>
      <c r="M402" s="81"/>
      <c r="N402" s="39"/>
      <c r="O402" s="39"/>
    </row>
    <row r="403" spans="4:15" ht="15" x14ac:dyDescent="0.2">
      <c r="D403" s="75"/>
      <c r="H403" s="76"/>
      <c r="I403" s="79"/>
      <c r="J403" s="80"/>
      <c r="K403" s="79"/>
      <c r="L403" s="80"/>
      <c r="M403" s="81"/>
      <c r="N403" s="39"/>
      <c r="O403" s="39"/>
    </row>
    <row r="404" spans="4:15" ht="15" x14ac:dyDescent="0.2">
      <c r="D404" s="75"/>
      <c r="H404" s="76"/>
      <c r="I404" s="79"/>
      <c r="J404" s="80"/>
      <c r="K404" s="79"/>
      <c r="L404" s="80"/>
      <c r="M404" s="81"/>
      <c r="N404" s="39"/>
      <c r="O404" s="39"/>
    </row>
    <row r="405" spans="4:15" ht="15" x14ac:dyDescent="0.2">
      <c r="D405" s="75"/>
      <c r="H405" s="76"/>
      <c r="I405" s="79"/>
      <c r="J405" s="80"/>
      <c r="K405" s="79"/>
      <c r="L405" s="80"/>
      <c r="M405" s="81"/>
      <c r="N405" s="39"/>
      <c r="O405" s="39"/>
    </row>
    <row r="406" spans="4:15" ht="15" x14ac:dyDescent="0.2">
      <c r="D406" s="75"/>
      <c r="H406" s="76"/>
      <c r="I406" s="79"/>
      <c r="J406" s="80"/>
      <c r="K406" s="79"/>
      <c r="L406" s="80"/>
      <c r="M406" s="81"/>
      <c r="N406" s="39"/>
      <c r="O406" s="39"/>
    </row>
    <row r="407" spans="4:15" ht="15" x14ac:dyDescent="0.2">
      <c r="D407" s="75"/>
      <c r="H407" s="76"/>
      <c r="I407" s="79"/>
      <c r="J407" s="80"/>
      <c r="K407" s="79"/>
      <c r="L407" s="80"/>
      <c r="M407" s="81"/>
      <c r="N407" s="39"/>
      <c r="O407" s="39"/>
    </row>
    <row r="408" spans="4:15" ht="15" x14ac:dyDescent="0.2">
      <c r="D408" s="75"/>
      <c r="H408" s="76"/>
      <c r="I408" s="79"/>
      <c r="J408" s="80"/>
      <c r="K408" s="79"/>
      <c r="L408" s="80"/>
      <c r="M408" s="81"/>
      <c r="N408" s="39"/>
      <c r="O408" s="39"/>
    </row>
    <row r="409" spans="4:15" ht="15" x14ac:dyDescent="0.2">
      <c r="D409" s="75"/>
      <c r="H409" s="76"/>
      <c r="I409" s="79"/>
      <c r="J409" s="80"/>
      <c r="K409" s="79"/>
      <c r="L409" s="80"/>
      <c r="M409" s="81"/>
      <c r="N409" s="39"/>
      <c r="O409" s="39"/>
    </row>
    <row r="410" spans="4:15" ht="15" x14ac:dyDescent="0.2">
      <c r="D410" s="75"/>
      <c r="H410" s="76"/>
      <c r="I410" s="79"/>
      <c r="J410" s="80"/>
      <c r="K410" s="79"/>
      <c r="L410" s="80"/>
      <c r="M410" s="81"/>
      <c r="N410" s="39"/>
      <c r="O410" s="39"/>
    </row>
    <row r="411" spans="4:15" ht="15" x14ac:dyDescent="0.2">
      <c r="D411" s="75"/>
      <c r="H411" s="76"/>
      <c r="I411" s="79"/>
      <c r="J411" s="80"/>
      <c r="K411" s="79"/>
      <c r="L411" s="80"/>
      <c r="M411" s="81"/>
      <c r="N411" s="39"/>
      <c r="O411" s="39"/>
    </row>
    <row r="412" spans="4:15" ht="15" x14ac:dyDescent="0.2">
      <c r="D412" s="75"/>
      <c r="H412" s="76"/>
      <c r="I412" s="79"/>
      <c r="J412" s="80"/>
      <c r="K412" s="79"/>
      <c r="L412" s="80"/>
      <c r="M412" s="81"/>
      <c r="N412" s="39"/>
      <c r="O412" s="39"/>
    </row>
    <row r="413" spans="4:15" ht="15" x14ac:dyDescent="0.2">
      <c r="D413" s="75"/>
      <c r="H413" s="76"/>
      <c r="I413" s="79"/>
      <c r="J413" s="80"/>
      <c r="K413" s="79"/>
      <c r="L413" s="80"/>
      <c r="M413" s="81"/>
      <c r="N413" s="39"/>
      <c r="O413" s="39"/>
    </row>
    <row r="414" spans="4:15" ht="15" x14ac:dyDescent="0.2">
      <c r="D414" s="75"/>
      <c r="H414" s="76"/>
      <c r="I414" s="79"/>
      <c r="J414" s="80"/>
      <c r="K414" s="79"/>
      <c r="L414" s="80"/>
      <c r="M414" s="81"/>
      <c r="N414" s="39"/>
      <c r="O414" s="39"/>
    </row>
    <row r="415" spans="4:15" ht="15" x14ac:dyDescent="0.2">
      <c r="D415" s="75"/>
      <c r="H415" s="76"/>
      <c r="I415" s="79"/>
      <c r="J415" s="80"/>
      <c r="K415" s="79"/>
      <c r="L415" s="80"/>
      <c r="M415" s="81"/>
      <c r="N415" s="39"/>
      <c r="O415" s="39"/>
    </row>
    <row r="416" spans="4:15" ht="15" x14ac:dyDescent="0.2">
      <c r="D416" s="75"/>
      <c r="H416" s="76"/>
      <c r="I416" s="79"/>
      <c r="J416" s="80"/>
      <c r="K416" s="79"/>
      <c r="L416" s="80"/>
      <c r="M416" s="81"/>
      <c r="N416" s="39"/>
      <c r="O416" s="39"/>
    </row>
    <row r="417" spans="4:15" ht="15" x14ac:dyDescent="0.2">
      <c r="D417" s="75"/>
      <c r="H417" s="76"/>
      <c r="I417" s="79"/>
      <c r="J417" s="80"/>
      <c r="K417" s="79"/>
      <c r="L417" s="80"/>
      <c r="M417" s="81"/>
      <c r="N417" s="39"/>
      <c r="O417" s="39"/>
    </row>
    <row r="418" spans="4:15" ht="15" x14ac:dyDescent="0.2">
      <c r="D418" s="75"/>
      <c r="H418" s="76"/>
      <c r="I418" s="79"/>
      <c r="J418" s="80"/>
      <c r="K418" s="79"/>
      <c r="L418" s="80"/>
      <c r="M418" s="81"/>
      <c r="N418" s="39"/>
      <c r="O418" s="39"/>
    </row>
    <row r="419" spans="4:15" ht="15" x14ac:dyDescent="0.2">
      <c r="D419" s="75"/>
      <c r="H419" s="76"/>
      <c r="I419" s="79"/>
      <c r="J419" s="80"/>
      <c r="K419" s="79"/>
      <c r="L419" s="80"/>
      <c r="M419" s="81"/>
      <c r="N419" s="39"/>
      <c r="O419" s="39"/>
    </row>
    <row r="420" spans="4:15" ht="15" x14ac:dyDescent="0.2">
      <c r="D420" s="75"/>
      <c r="H420" s="76"/>
      <c r="I420" s="79"/>
      <c r="J420" s="80"/>
      <c r="K420" s="79"/>
      <c r="L420" s="80"/>
      <c r="M420" s="81"/>
      <c r="N420" s="39"/>
      <c r="O420" s="39"/>
    </row>
    <row r="421" spans="4:15" ht="15" x14ac:dyDescent="0.2">
      <c r="D421" s="75"/>
      <c r="H421" s="76"/>
      <c r="I421" s="79"/>
      <c r="J421" s="80"/>
      <c r="K421" s="79"/>
      <c r="L421" s="80"/>
      <c r="M421" s="81"/>
      <c r="N421" s="39"/>
      <c r="O421" s="39"/>
    </row>
    <row r="422" spans="4:15" ht="15" x14ac:dyDescent="0.2">
      <c r="D422" s="75"/>
      <c r="H422" s="76"/>
      <c r="I422" s="79"/>
      <c r="J422" s="80"/>
      <c r="K422" s="79"/>
      <c r="L422" s="80"/>
      <c r="M422" s="81"/>
      <c r="N422" s="39"/>
      <c r="O422" s="39"/>
    </row>
    <row r="423" spans="4:15" ht="15" x14ac:dyDescent="0.2">
      <c r="D423" s="75"/>
      <c r="H423" s="76"/>
      <c r="I423" s="79"/>
      <c r="J423" s="80"/>
      <c r="K423" s="79"/>
      <c r="L423" s="80"/>
      <c r="M423" s="81"/>
      <c r="N423" s="39"/>
      <c r="O423" s="39"/>
    </row>
    <row r="424" spans="4:15" ht="15" x14ac:dyDescent="0.2">
      <c r="D424" s="75"/>
      <c r="H424" s="76"/>
      <c r="I424" s="79"/>
      <c r="J424" s="80"/>
      <c r="K424" s="79"/>
      <c r="L424" s="80"/>
      <c r="M424" s="81"/>
      <c r="N424" s="39"/>
      <c r="O424" s="39"/>
    </row>
    <row r="425" spans="4:15" ht="15" x14ac:dyDescent="0.2">
      <c r="D425" s="75"/>
      <c r="H425" s="76"/>
      <c r="I425" s="79"/>
      <c r="J425" s="80"/>
      <c r="K425" s="79"/>
      <c r="L425" s="80"/>
      <c r="M425" s="81"/>
      <c r="N425" s="39"/>
      <c r="O425" s="39"/>
    </row>
    <row r="426" spans="4:15" ht="15" x14ac:dyDescent="0.2">
      <c r="D426" s="75"/>
      <c r="H426" s="76"/>
      <c r="I426" s="79"/>
      <c r="J426" s="80"/>
      <c r="K426" s="79"/>
      <c r="L426" s="80"/>
      <c r="M426" s="81"/>
      <c r="N426" s="39"/>
      <c r="O426" s="39"/>
    </row>
    <row r="427" spans="4:15" ht="15" x14ac:dyDescent="0.2">
      <c r="D427" s="75"/>
      <c r="H427" s="76"/>
      <c r="I427" s="79"/>
      <c r="J427" s="80"/>
      <c r="K427" s="79"/>
      <c r="L427" s="80"/>
      <c r="M427" s="81"/>
      <c r="N427" s="39"/>
      <c r="O427" s="39"/>
    </row>
    <row r="428" spans="4:15" ht="15" x14ac:dyDescent="0.2">
      <c r="D428" s="75"/>
      <c r="H428" s="76"/>
      <c r="I428" s="79"/>
      <c r="J428" s="80"/>
      <c r="K428" s="79"/>
      <c r="L428" s="80"/>
      <c r="M428" s="81"/>
      <c r="N428" s="39"/>
      <c r="O428" s="39"/>
    </row>
    <row r="429" spans="4:15" ht="15" x14ac:dyDescent="0.2">
      <c r="D429" s="75"/>
      <c r="H429" s="76"/>
      <c r="I429" s="79"/>
      <c r="J429" s="80"/>
      <c r="K429" s="79"/>
      <c r="L429" s="80"/>
      <c r="M429" s="81"/>
      <c r="N429" s="39"/>
      <c r="O429" s="39"/>
    </row>
    <row r="430" spans="4:15" ht="15" x14ac:dyDescent="0.2">
      <c r="D430" s="75"/>
      <c r="H430" s="76"/>
      <c r="I430" s="79"/>
      <c r="J430" s="80"/>
      <c r="K430" s="79"/>
      <c r="L430" s="80"/>
      <c r="M430" s="81"/>
      <c r="N430" s="39"/>
      <c r="O430" s="39"/>
    </row>
    <row r="431" spans="4:15" ht="15" x14ac:dyDescent="0.2">
      <c r="D431" s="75"/>
      <c r="H431" s="76"/>
      <c r="I431" s="79"/>
      <c r="J431" s="80"/>
      <c r="K431" s="79"/>
      <c r="L431" s="80"/>
      <c r="M431" s="81"/>
      <c r="N431" s="39"/>
      <c r="O431" s="39"/>
    </row>
    <row r="432" spans="4:15" ht="15" x14ac:dyDescent="0.2">
      <c r="D432" s="75"/>
      <c r="H432" s="76"/>
      <c r="I432" s="79"/>
      <c r="J432" s="80"/>
      <c r="K432" s="79"/>
      <c r="L432" s="80"/>
      <c r="M432" s="81"/>
      <c r="N432" s="39"/>
      <c r="O432" s="39"/>
    </row>
    <row r="433" spans="4:15" ht="15" x14ac:dyDescent="0.2">
      <c r="D433" s="75"/>
      <c r="H433" s="76"/>
      <c r="I433" s="79"/>
      <c r="J433" s="80"/>
      <c r="K433" s="79"/>
      <c r="L433" s="80"/>
      <c r="M433" s="81"/>
      <c r="N433" s="39"/>
      <c r="O433" s="39"/>
    </row>
    <row r="434" spans="4:15" ht="15" x14ac:dyDescent="0.2">
      <c r="D434" s="75"/>
      <c r="H434" s="76"/>
      <c r="I434" s="79"/>
      <c r="J434" s="80"/>
      <c r="K434" s="79"/>
      <c r="L434" s="80"/>
      <c r="M434" s="81"/>
      <c r="N434" s="39"/>
      <c r="O434" s="39"/>
    </row>
    <row r="435" spans="4:15" ht="15" x14ac:dyDescent="0.2">
      <c r="D435" s="75"/>
      <c r="H435" s="76"/>
      <c r="I435" s="79"/>
      <c r="J435" s="80"/>
      <c r="K435" s="79"/>
      <c r="L435" s="80"/>
      <c r="M435" s="81"/>
      <c r="N435" s="39"/>
      <c r="O435" s="39"/>
    </row>
    <row r="436" spans="4:15" ht="15" x14ac:dyDescent="0.2">
      <c r="D436" s="75"/>
      <c r="H436" s="76"/>
      <c r="I436" s="79"/>
      <c r="J436" s="80"/>
      <c r="K436" s="79"/>
      <c r="L436" s="80"/>
      <c r="M436" s="81"/>
      <c r="N436" s="39"/>
      <c r="O436" s="39"/>
    </row>
    <row r="437" spans="4:15" ht="15" x14ac:dyDescent="0.2">
      <c r="D437" s="75"/>
      <c r="H437" s="76"/>
      <c r="I437" s="79"/>
      <c r="J437" s="80"/>
      <c r="K437" s="79"/>
      <c r="L437" s="80"/>
      <c r="M437" s="81"/>
      <c r="N437" s="39"/>
      <c r="O437" s="39"/>
    </row>
    <row r="438" spans="4:15" ht="15" x14ac:dyDescent="0.2">
      <c r="D438" s="75"/>
      <c r="H438" s="76"/>
      <c r="I438" s="79"/>
      <c r="J438" s="80"/>
      <c r="K438" s="79"/>
      <c r="L438" s="80"/>
      <c r="M438" s="81"/>
      <c r="N438" s="39"/>
      <c r="O438" s="39"/>
    </row>
    <row r="439" spans="4:15" ht="15" x14ac:dyDescent="0.2">
      <c r="D439" s="75"/>
      <c r="H439" s="76"/>
      <c r="I439" s="79"/>
      <c r="J439" s="80"/>
      <c r="K439" s="79"/>
      <c r="L439" s="80"/>
      <c r="M439" s="81"/>
      <c r="N439" s="39"/>
      <c r="O439" s="39"/>
    </row>
    <row r="440" spans="4:15" ht="15" x14ac:dyDescent="0.2">
      <c r="D440" s="75"/>
      <c r="H440" s="76"/>
      <c r="I440" s="79"/>
      <c r="J440" s="80"/>
      <c r="K440" s="79"/>
      <c r="L440" s="80"/>
      <c r="M440" s="81"/>
      <c r="N440" s="39"/>
      <c r="O440" s="39"/>
    </row>
    <row r="441" spans="4:15" ht="15" x14ac:dyDescent="0.2">
      <c r="D441" s="75"/>
      <c r="H441" s="76"/>
      <c r="I441" s="79"/>
      <c r="J441" s="80"/>
      <c r="K441" s="79"/>
      <c r="L441" s="80"/>
      <c r="M441" s="81"/>
      <c r="N441" s="39"/>
      <c r="O441" s="39"/>
    </row>
    <row r="442" spans="4:15" ht="15" x14ac:dyDescent="0.2">
      <c r="D442" s="75"/>
      <c r="H442" s="76"/>
      <c r="I442" s="79"/>
      <c r="J442" s="80"/>
      <c r="K442" s="79"/>
      <c r="L442" s="80"/>
      <c r="M442" s="81"/>
      <c r="N442" s="39"/>
      <c r="O442" s="39"/>
    </row>
    <row r="443" spans="4:15" ht="15" x14ac:dyDescent="0.2">
      <c r="D443" s="75"/>
      <c r="H443" s="76"/>
      <c r="I443" s="79"/>
      <c r="J443" s="80"/>
      <c r="K443" s="79"/>
      <c r="L443" s="80"/>
      <c r="M443" s="81"/>
      <c r="N443" s="39"/>
      <c r="O443" s="39"/>
    </row>
    <row r="444" spans="4:15" ht="15" x14ac:dyDescent="0.2">
      <c r="D444" s="75"/>
      <c r="H444" s="76"/>
      <c r="I444" s="79"/>
      <c r="J444" s="80"/>
      <c r="K444" s="79"/>
      <c r="L444" s="80"/>
      <c r="M444" s="81"/>
      <c r="N444" s="39"/>
      <c r="O444" s="39"/>
    </row>
    <row r="445" spans="4:15" ht="15" x14ac:dyDescent="0.2">
      <c r="D445" s="75"/>
      <c r="H445" s="76"/>
      <c r="I445" s="79"/>
      <c r="J445" s="80"/>
      <c r="K445" s="79"/>
      <c r="L445" s="80"/>
      <c r="M445" s="81"/>
      <c r="N445" s="39"/>
      <c r="O445" s="39"/>
    </row>
    <row r="446" spans="4:15" ht="15" x14ac:dyDescent="0.2">
      <c r="D446" s="75"/>
      <c r="H446" s="76"/>
      <c r="I446" s="79"/>
      <c r="J446" s="80"/>
      <c r="K446" s="79"/>
      <c r="L446" s="80"/>
      <c r="M446" s="81"/>
      <c r="N446" s="39"/>
      <c r="O446" s="39"/>
    </row>
    <row r="447" spans="4:15" ht="15" x14ac:dyDescent="0.2">
      <c r="D447" s="75"/>
      <c r="H447" s="76"/>
      <c r="I447" s="79"/>
      <c r="J447" s="80"/>
      <c r="K447" s="79"/>
      <c r="L447" s="80"/>
      <c r="M447" s="81"/>
      <c r="N447" s="39"/>
      <c r="O447" s="39"/>
    </row>
    <row r="448" spans="4:15" ht="15" x14ac:dyDescent="0.2">
      <c r="D448" s="75"/>
      <c r="H448" s="76"/>
      <c r="I448" s="79"/>
      <c r="J448" s="80"/>
      <c r="K448" s="79"/>
      <c r="L448" s="80"/>
      <c r="M448" s="81"/>
      <c r="N448" s="39"/>
      <c r="O448" s="39"/>
    </row>
    <row r="449" spans="4:15" ht="15" x14ac:dyDescent="0.2">
      <c r="D449" s="75"/>
      <c r="H449" s="76"/>
      <c r="I449" s="79"/>
      <c r="J449" s="80"/>
      <c r="K449" s="79"/>
      <c r="L449" s="80"/>
      <c r="M449" s="81"/>
      <c r="N449" s="39"/>
      <c r="O449" s="39"/>
    </row>
    <row r="450" spans="4:15" ht="15" x14ac:dyDescent="0.2">
      <c r="D450" s="75"/>
      <c r="H450" s="76"/>
      <c r="I450" s="79"/>
      <c r="J450" s="80"/>
      <c r="K450" s="79"/>
      <c r="L450" s="80"/>
      <c r="M450" s="81"/>
      <c r="N450" s="39"/>
      <c r="O450" s="39"/>
    </row>
    <row r="451" spans="4:15" ht="15" x14ac:dyDescent="0.2">
      <c r="D451" s="75"/>
      <c r="H451" s="76"/>
      <c r="I451" s="79"/>
      <c r="J451" s="80"/>
      <c r="K451" s="79"/>
      <c r="L451" s="80"/>
      <c r="M451" s="81"/>
      <c r="N451" s="39"/>
      <c r="O451" s="39"/>
    </row>
    <row r="452" spans="4:15" ht="15" x14ac:dyDescent="0.2">
      <c r="D452" s="75"/>
      <c r="H452" s="76"/>
      <c r="I452" s="79"/>
      <c r="J452" s="80"/>
      <c r="K452" s="79"/>
      <c r="L452" s="80"/>
      <c r="M452" s="81"/>
      <c r="N452" s="39"/>
      <c r="O452" s="39"/>
    </row>
    <row r="453" spans="4:15" ht="15" x14ac:dyDescent="0.2">
      <c r="D453" s="75"/>
      <c r="H453" s="76"/>
      <c r="I453" s="79"/>
      <c r="J453" s="80"/>
      <c r="K453" s="79"/>
      <c r="L453" s="80"/>
      <c r="M453" s="81"/>
      <c r="N453" s="39"/>
      <c r="O453" s="39"/>
    </row>
    <row r="454" spans="4:15" ht="15" x14ac:dyDescent="0.2">
      <c r="D454" s="75"/>
      <c r="H454" s="76"/>
      <c r="I454" s="79"/>
      <c r="J454" s="80"/>
      <c r="K454" s="79"/>
      <c r="L454" s="80"/>
      <c r="M454" s="81"/>
      <c r="N454" s="39"/>
      <c r="O454" s="39"/>
    </row>
    <row r="455" spans="4:15" ht="15" x14ac:dyDescent="0.2">
      <c r="D455" s="75"/>
      <c r="H455" s="76"/>
      <c r="I455" s="79"/>
      <c r="J455" s="80"/>
      <c r="K455" s="79"/>
      <c r="L455" s="80"/>
      <c r="M455" s="81"/>
      <c r="N455" s="39"/>
      <c r="O455" s="39"/>
    </row>
    <row r="456" spans="4:15" ht="15" x14ac:dyDescent="0.2">
      <c r="D456" s="75"/>
      <c r="H456" s="76"/>
      <c r="I456" s="79"/>
      <c r="J456" s="80"/>
      <c r="K456" s="79"/>
      <c r="L456" s="80"/>
      <c r="M456" s="81"/>
      <c r="N456" s="39"/>
      <c r="O456" s="39"/>
    </row>
    <row r="457" spans="4:15" ht="15" x14ac:dyDescent="0.2">
      <c r="D457" s="75"/>
      <c r="H457" s="76"/>
      <c r="I457" s="79"/>
      <c r="J457" s="80"/>
      <c r="K457" s="79"/>
      <c r="L457" s="80"/>
      <c r="M457" s="81"/>
      <c r="N457" s="39"/>
      <c r="O457" s="39"/>
    </row>
    <row r="458" spans="4:15" ht="15" x14ac:dyDescent="0.2">
      <c r="D458" s="75"/>
      <c r="H458" s="76"/>
      <c r="I458" s="79"/>
      <c r="J458" s="80"/>
      <c r="K458" s="79"/>
      <c r="L458" s="80"/>
      <c r="M458" s="81"/>
      <c r="N458" s="39"/>
      <c r="O458" s="39"/>
    </row>
    <row r="459" spans="4:15" ht="15" x14ac:dyDescent="0.2">
      <c r="D459" s="75"/>
      <c r="H459" s="76"/>
      <c r="I459" s="79"/>
      <c r="J459" s="80"/>
      <c r="K459" s="79"/>
      <c r="L459" s="80"/>
      <c r="M459" s="81"/>
      <c r="N459" s="39"/>
      <c r="O459" s="39"/>
    </row>
    <row r="460" spans="4:15" ht="15" x14ac:dyDescent="0.2">
      <c r="D460" s="75"/>
      <c r="H460" s="76"/>
      <c r="I460" s="79"/>
      <c r="J460" s="80"/>
      <c r="K460" s="79"/>
      <c r="L460" s="80"/>
      <c r="M460" s="81"/>
      <c r="N460" s="39"/>
      <c r="O460" s="39"/>
    </row>
    <row r="461" spans="4:15" ht="15" x14ac:dyDescent="0.2">
      <c r="D461" s="75"/>
      <c r="H461" s="76"/>
      <c r="I461" s="79"/>
      <c r="J461" s="80"/>
      <c r="K461" s="79"/>
      <c r="L461" s="80"/>
      <c r="M461" s="81"/>
      <c r="N461" s="39"/>
      <c r="O461" s="39"/>
    </row>
    <row r="462" spans="4:15" ht="15" x14ac:dyDescent="0.2">
      <c r="D462" s="75"/>
      <c r="H462" s="76"/>
      <c r="I462" s="79"/>
      <c r="J462" s="80"/>
      <c r="K462" s="79"/>
      <c r="L462" s="80"/>
      <c r="M462" s="81"/>
      <c r="N462" s="39"/>
      <c r="O462" s="39"/>
    </row>
    <row r="463" spans="4:15" ht="15" x14ac:dyDescent="0.2">
      <c r="D463" s="75"/>
      <c r="H463" s="76"/>
      <c r="I463" s="79"/>
      <c r="J463" s="80"/>
      <c r="K463" s="79"/>
      <c r="L463" s="80"/>
      <c r="M463" s="81"/>
      <c r="N463" s="39"/>
      <c r="O463" s="39"/>
    </row>
    <row r="464" spans="4:15" ht="15" x14ac:dyDescent="0.2">
      <c r="D464" s="75"/>
      <c r="H464" s="76"/>
      <c r="I464" s="79"/>
      <c r="J464" s="80"/>
      <c r="K464" s="79"/>
      <c r="L464" s="80"/>
      <c r="M464" s="81"/>
      <c r="N464" s="39"/>
      <c r="O464" s="39"/>
    </row>
    <row r="465" spans="4:15" ht="15" x14ac:dyDescent="0.2">
      <c r="D465" s="75"/>
      <c r="H465" s="76"/>
      <c r="I465" s="79"/>
      <c r="J465" s="80"/>
      <c r="K465" s="79"/>
      <c r="L465" s="80"/>
      <c r="M465" s="81"/>
      <c r="N465" s="39"/>
      <c r="O465" s="39"/>
    </row>
    <row r="466" spans="4:15" ht="15" x14ac:dyDescent="0.2">
      <c r="D466" s="75"/>
      <c r="H466" s="76"/>
      <c r="I466" s="79"/>
      <c r="J466" s="80"/>
      <c r="K466" s="79"/>
      <c r="L466" s="80"/>
      <c r="M466" s="81"/>
      <c r="N466" s="39"/>
      <c r="O466" s="39"/>
    </row>
    <row r="467" spans="4:15" ht="15" x14ac:dyDescent="0.2">
      <c r="D467" s="75"/>
      <c r="H467" s="76"/>
      <c r="I467" s="79"/>
      <c r="J467" s="80"/>
      <c r="K467" s="79"/>
      <c r="L467" s="80"/>
      <c r="M467" s="81"/>
      <c r="N467" s="39"/>
      <c r="O467" s="39"/>
    </row>
    <row r="468" spans="4:15" ht="15" x14ac:dyDescent="0.2">
      <c r="D468" s="75"/>
      <c r="H468" s="76"/>
      <c r="I468" s="79"/>
      <c r="J468" s="80"/>
      <c r="K468" s="79"/>
      <c r="L468" s="80"/>
      <c r="M468" s="81"/>
      <c r="N468" s="39"/>
      <c r="O468" s="39"/>
    </row>
    <row r="469" spans="4:15" ht="15" x14ac:dyDescent="0.2">
      <c r="D469" s="75"/>
      <c r="H469" s="76"/>
      <c r="I469" s="79"/>
      <c r="J469" s="80"/>
      <c r="K469" s="79"/>
      <c r="L469" s="80"/>
      <c r="M469" s="81"/>
      <c r="N469" s="39"/>
      <c r="O469" s="39"/>
    </row>
    <row r="470" spans="4:15" ht="15" x14ac:dyDescent="0.2">
      <c r="D470" s="75"/>
      <c r="H470" s="76"/>
      <c r="I470" s="79"/>
      <c r="J470" s="80"/>
      <c r="K470" s="79"/>
      <c r="L470" s="80"/>
      <c r="M470" s="81"/>
      <c r="N470" s="39"/>
      <c r="O470" s="39"/>
    </row>
    <row r="471" spans="4:15" ht="15" x14ac:dyDescent="0.2">
      <c r="D471" s="75"/>
      <c r="H471" s="76"/>
      <c r="I471" s="79"/>
      <c r="J471" s="80"/>
      <c r="K471" s="79"/>
      <c r="L471" s="80"/>
      <c r="M471" s="81"/>
      <c r="N471" s="39"/>
      <c r="O471" s="39"/>
    </row>
    <row r="472" spans="4:15" ht="15" x14ac:dyDescent="0.2">
      <c r="D472" s="75"/>
      <c r="H472" s="76"/>
      <c r="I472" s="79"/>
      <c r="J472" s="80"/>
      <c r="K472" s="79"/>
      <c r="L472" s="80"/>
      <c r="M472" s="81"/>
      <c r="N472" s="39"/>
      <c r="O472" s="39"/>
    </row>
    <row r="473" spans="4:15" ht="15" x14ac:dyDescent="0.2">
      <c r="D473" s="75"/>
      <c r="H473" s="76"/>
      <c r="I473" s="79"/>
      <c r="J473" s="80"/>
      <c r="K473" s="79"/>
      <c r="L473" s="80"/>
      <c r="M473" s="81"/>
      <c r="N473" s="39"/>
      <c r="O473" s="39"/>
    </row>
    <row r="474" spans="4:15" ht="15" x14ac:dyDescent="0.2">
      <c r="D474" s="75"/>
      <c r="H474" s="76"/>
      <c r="I474" s="79"/>
      <c r="J474" s="80"/>
      <c r="K474" s="79"/>
      <c r="L474" s="80"/>
      <c r="M474" s="81"/>
      <c r="N474" s="39"/>
      <c r="O474" s="39"/>
    </row>
    <row r="475" spans="4:15" ht="15" x14ac:dyDescent="0.2">
      <c r="D475" s="75"/>
      <c r="H475" s="76"/>
      <c r="I475" s="79"/>
      <c r="J475" s="80"/>
      <c r="K475" s="79"/>
      <c r="L475" s="80"/>
      <c r="M475" s="81"/>
      <c r="N475" s="39"/>
      <c r="O475" s="39"/>
    </row>
    <row r="476" spans="4:15" ht="15" x14ac:dyDescent="0.2">
      <c r="D476" s="75"/>
      <c r="H476" s="76"/>
      <c r="I476" s="79"/>
      <c r="J476" s="80"/>
      <c r="K476" s="79"/>
      <c r="L476" s="80"/>
      <c r="M476" s="81"/>
      <c r="N476" s="39"/>
      <c r="O476" s="39"/>
    </row>
    <row r="477" spans="4:15" ht="15" x14ac:dyDescent="0.2">
      <c r="D477" s="75"/>
      <c r="H477" s="76"/>
      <c r="I477" s="79"/>
      <c r="J477" s="80"/>
      <c r="K477" s="79"/>
      <c r="L477" s="80"/>
      <c r="M477" s="81"/>
      <c r="N477" s="39"/>
      <c r="O477" s="39"/>
    </row>
    <row r="478" spans="4:15" ht="15" x14ac:dyDescent="0.2">
      <c r="D478" s="75"/>
      <c r="H478" s="76"/>
      <c r="I478" s="79"/>
      <c r="J478" s="80"/>
      <c r="K478" s="79"/>
      <c r="L478" s="80"/>
      <c r="M478" s="81"/>
      <c r="N478" s="39"/>
      <c r="O478" s="39"/>
    </row>
    <row r="479" spans="4:15" ht="15" x14ac:dyDescent="0.2">
      <c r="D479" s="75"/>
      <c r="H479" s="76"/>
      <c r="I479" s="79"/>
      <c r="J479" s="80"/>
      <c r="K479" s="79"/>
      <c r="L479" s="80"/>
      <c r="M479" s="81"/>
      <c r="N479" s="39"/>
      <c r="O479" s="39"/>
    </row>
    <row r="480" spans="4:15" ht="15" x14ac:dyDescent="0.2">
      <c r="D480" s="75"/>
      <c r="H480" s="76"/>
      <c r="I480" s="79"/>
      <c r="J480" s="80"/>
      <c r="K480" s="79"/>
      <c r="L480" s="80"/>
      <c r="M480" s="81"/>
      <c r="N480" s="39"/>
      <c r="O480" s="39"/>
    </row>
    <row r="481" spans="4:15" ht="15" x14ac:dyDescent="0.2">
      <c r="D481" s="75"/>
      <c r="H481" s="76"/>
      <c r="I481" s="79"/>
      <c r="J481" s="80"/>
      <c r="K481" s="79"/>
      <c r="L481" s="80"/>
      <c r="M481" s="81"/>
      <c r="N481" s="39"/>
      <c r="O481" s="39"/>
    </row>
    <row r="482" spans="4:15" ht="15" x14ac:dyDescent="0.2">
      <c r="D482" s="75"/>
      <c r="H482" s="76"/>
      <c r="I482" s="79"/>
      <c r="J482" s="80"/>
      <c r="K482" s="79"/>
      <c r="L482" s="80"/>
      <c r="M482" s="81"/>
      <c r="N482" s="39"/>
      <c r="O482" s="39"/>
    </row>
    <row r="483" spans="4:15" ht="15" x14ac:dyDescent="0.2">
      <c r="D483" s="75"/>
      <c r="H483" s="76"/>
      <c r="I483" s="79"/>
      <c r="J483" s="80"/>
      <c r="K483" s="79"/>
      <c r="L483" s="80"/>
      <c r="M483" s="81"/>
      <c r="N483" s="39"/>
      <c r="O483" s="39"/>
    </row>
    <row r="484" spans="4:15" ht="15" x14ac:dyDescent="0.2">
      <c r="D484" s="75"/>
      <c r="H484" s="76"/>
      <c r="I484" s="79"/>
      <c r="J484" s="80"/>
      <c r="K484" s="79"/>
      <c r="L484" s="80"/>
      <c r="M484" s="81"/>
      <c r="N484" s="39"/>
      <c r="O484" s="39"/>
    </row>
    <row r="485" spans="4:15" ht="15" x14ac:dyDescent="0.2">
      <c r="D485" s="75"/>
      <c r="H485" s="76"/>
      <c r="I485" s="79"/>
      <c r="J485" s="80"/>
      <c r="K485" s="79"/>
      <c r="L485" s="80"/>
      <c r="M485" s="81"/>
      <c r="N485" s="39"/>
      <c r="O485" s="39"/>
    </row>
    <row r="486" spans="4:15" ht="15" x14ac:dyDescent="0.2">
      <c r="D486" s="75"/>
      <c r="H486" s="76"/>
      <c r="I486" s="79"/>
      <c r="J486" s="80"/>
      <c r="K486" s="79"/>
      <c r="L486" s="80"/>
      <c r="M486" s="81"/>
      <c r="N486" s="39"/>
      <c r="O486" s="39"/>
    </row>
    <row r="487" spans="4:15" ht="15" x14ac:dyDescent="0.2">
      <c r="D487" s="75"/>
      <c r="H487" s="76"/>
      <c r="I487" s="79"/>
      <c r="J487" s="80"/>
      <c r="K487" s="79"/>
      <c r="L487" s="80"/>
      <c r="M487" s="81"/>
      <c r="N487" s="39"/>
      <c r="O487" s="39"/>
    </row>
    <row r="488" spans="4:15" ht="15" x14ac:dyDescent="0.2">
      <c r="D488" s="75"/>
      <c r="H488" s="76"/>
      <c r="I488" s="79"/>
      <c r="J488" s="80"/>
      <c r="K488" s="79"/>
      <c r="L488" s="80"/>
      <c r="M488" s="81"/>
      <c r="N488" s="39"/>
      <c r="O488" s="39"/>
    </row>
    <row r="489" spans="4:15" ht="15" x14ac:dyDescent="0.2">
      <c r="D489" s="75"/>
      <c r="H489" s="76"/>
      <c r="I489" s="79"/>
      <c r="J489" s="80"/>
      <c r="K489" s="79"/>
      <c r="L489" s="80"/>
      <c r="M489" s="81"/>
      <c r="N489" s="39"/>
      <c r="O489" s="39"/>
    </row>
    <row r="490" spans="4:15" ht="15" x14ac:dyDescent="0.2">
      <c r="D490" s="75"/>
      <c r="H490" s="76"/>
      <c r="I490" s="79"/>
      <c r="J490" s="80"/>
      <c r="K490" s="79"/>
      <c r="L490" s="80"/>
      <c r="M490" s="81"/>
      <c r="N490" s="39"/>
      <c r="O490" s="39"/>
    </row>
    <row r="491" spans="4:15" ht="15" x14ac:dyDescent="0.2">
      <c r="D491" s="75"/>
      <c r="H491" s="76"/>
      <c r="I491" s="79"/>
      <c r="J491" s="80"/>
      <c r="K491" s="79"/>
      <c r="L491" s="80"/>
      <c r="M491" s="81"/>
      <c r="N491" s="39"/>
      <c r="O491" s="39"/>
    </row>
    <row r="492" spans="4:15" ht="15" x14ac:dyDescent="0.2">
      <c r="D492" s="75"/>
      <c r="H492" s="76"/>
      <c r="I492" s="79"/>
      <c r="J492" s="80"/>
      <c r="K492" s="79"/>
      <c r="L492" s="80"/>
      <c r="M492" s="81"/>
      <c r="N492" s="39"/>
      <c r="O492" s="39"/>
    </row>
    <row r="493" spans="4:15" ht="15" x14ac:dyDescent="0.2">
      <c r="D493" s="75"/>
      <c r="H493" s="76"/>
      <c r="I493" s="79"/>
      <c r="J493" s="80"/>
      <c r="K493" s="79"/>
      <c r="L493" s="80"/>
      <c r="M493" s="81"/>
      <c r="N493" s="39"/>
      <c r="O493" s="39"/>
    </row>
    <row r="494" spans="4:15" ht="15" x14ac:dyDescent="0.2">
      <c r="D494" s="75"/>
      <c r="H494" s="76"/>
      <c r="I494" s="79"/>
      <c r="J494" s="80"/>
      <c r="K494" s="79"/>
      <c r="L494" s="80"/>
      <c r="M494" s="81"/>
      <c r="N494" s="39"/>
      <c r="O494" s="39"/>
    </row>
    <row r="495" spans="4:15" ht="15" x14ac:dyDescent="0.2">
      <c r="D495" s="75"/>
      <c r="H495" s="76"/>
      <c r="I495" s="79"/>
      <c r="J495" s="80"/>
      <c r="K495" s="79"/>
      <c r="L495" s="80"/>
      <c r="M495" s="81"/>
      <c r="N495" s="39"/>
      <c r="O495" s="39"/>
    </row>
    <row r="496" spans="4:15" ht="15" x14ac:dyDescent="0.2">
      <c r="D496" s="75"/>
      <c r="H496" s="76"/>
      <c r="I496" s="79"/>
      <c r="J496" s="80"/>
      <c r="K496" s="79"/>
      <c r="L496" s="80"/>
      <c r="M496" s="81"/>
      <c r="N496" s="39"/>
      <c r="O496" s="39"/>
    </row>
    <row r="497" spans="4:15" ht="15" x14ac:dyDescent="0.2">
      <c r="D497" s="75"/>
      <c r="H497" s="76"/>
      <c r="I497" s="79"/>
      <c r="J497" s="80"/>
      <c r="K497" s="79"/>
      <c r="L497" s="80"/>
      <c r="M497" s="81"/>
      <c r="N497" s="39"/>
      <c r="O497" s="39"/>
    </row>
    <row r="498" spans="4:15" ht="15" x14ac:dyDescent="0.2">
      <c r="D498" s="75"/>
      <c r="H498" s="76"/>
      <c r="I498" s="79"/>
      <c r="J498" s="80"/>
      <c r="K498" s="79"/>
      <c r="L498" s="80"/>
      <c r="M498" s="81"/>
      <c r="N498" s="39"/>
      <c r="O498" s="39"/>
    </row>
    <row r="499" spans="4:15" ht="15" x14ac:dyDescent="0.2">
      <c r="D499" s="75"/>
      <c r="H499" s="76"/>
      <c r="I499" s="79"/>
      <c r="J499" s="80"/>
      <c r="K499" s="79"/>
      <c r="L499" s="80"/>
      <c r="M499" s="81"/>
      <c r="N499" s="39"/>
      <c r="O499" s="39"/>
    </row>
    <row r="500" spans="4:15" ht="15" x14ac:dyDescent="0.2">
      <c r="D500" s="75"/>
      <c r="H500" s="76"/>
      <c r="I500" s="79"/>
      <c r="J500" s="80"/>
      <c r="K500" s="79"/>
      <c r="L500" s="80"/>
      <c r="M500" s="81"/>
      <c r="N500" s="39"/>
      <c r="O500" s="39"/>
    </row>
    <row r="501" spans="4:15" ht="15" x14ac:dyDescent="0.2">
      <c r="D501" s="75"/>
      <c r="H501" s="76"/>
      <c r="I501" s="79"/>
      <c r="J501" s="80"/>
      <c r="K501" s="79"/>
      <c r="L501" s="80"/>
      <c r="M501" s="81"/>
      <c r="N501" s="39"/>
      <c r="O501" s="39"/>
    </row>
    <row r="502" spans="4:15" ht="15" x14ac:dyDescent="0.2">
      <c r="D502" s="75"/>
      <c r="H502" s="76"/>
      <c r="I502" s="79"/>
      <c r="J502" s="80"/>
      <c r="K502" s="79"/>
      <c r="L502" s="80"/>
      <c r="M502" s="81"/>
      <c r="N502" s="39"/>
      <c r="O502" s="39"/>
    </row>
    <row r="503" spans="4:15" ht="15" x14ac:dyDescent="0.2">
      <c r="D503" s="75"/>
      <c r="H503" s="76"/>
      <c r="I503" s="79"/>
      <c r="J503" s="80"/>
      <c r="K503" s="79"/>
      <c r="L503" s="80"/>
      <c r="M503" s="81"/>
      <c r="N503" s="39"/>
      <c r="O503" s="39"/>
    </row>
    <row r="504" spans="4:15" ht="15" x14ac:dyDescent="0.2">
      <c r="D504" s="75"/>
      <c r="H504" s="76"/>
      <c r="I504" s="79"/>
      <c r="J504" s="80"/>
      <c r="K504" s="79"/>
      <c r="L504" s="80"/>
      <c r="M504" s="81"/>
      <c r="N504" s="39"/>
      <c r="O504" s="39"/>
    </row>
    <row r="505" spans="4:15" ht="15" x14ac:dyDescent="0.2">
      <c r="D505" s="75"/>
      <c r="H505" s="76"/>
      <c r="I505" s="79"/>
      <c r="J505" s="80"/>
      <c r="K505" s="79"/>
      <c r="L505" s="80"/>
      <c r="M505" s="81"/>
      <c r="N505" s="39"/>
      <c r="O505" s="39"/>
    </row>
    <row r="506" spans="4:15" ht="15" x14ac:dyDescent="0.2">
      <c r="D506" s="75"/>
      <c r="H506" s="76"/>
      <c r="I506" s="79"/>
      <c r="J506" s="80"/>
      <c r="K506" s="79"/>
      <c r="L506" s="80"/>
      <c r="M506" s="81"/>
      <c r="N506" s="39"/>
      <c r="O506" s="39"/>
    </row>
    <row r="507" spans="4:15" ht="15" x14ac:dyDescent="0.2">
      <c r="D507" s="75"/>
      <c r="H507" s="76"/>
      <c r="I507" s="79"/>
      <c r="J507" s="80"/>
      <c r="K507" s="79"/>
      <c r="L507" s="80"/>
      <c r="M507" s="81"/>
      <c r="N507" s="39"/>
      <c r="O507" s="39"/>
    </row>
    <row r="508" spans="4:15" ht="15" x14ac:dyDescent="0.2">
      <c r="D508" s="75"/>
      <c r="H508" s="76"/>
      <c r="I508" s="79"/>
      <c r="J508" s="80"/>
      <c r="K508" s="79"/>
      <c r="L508" s="80"/>
      <c r="M508" s="81"/>
      <c r="N508" s="39"/>
      <c r="O508" s="39"/>
    </row>
    <row r="509" spans="4:15" ht="15" x14ac:dyDescent="0.2">
      <c r="D509" s="75"/>
      <c r="H509" s="76"/>
      <c r="I509" s="79"/>
      <c r="J509" s="80"/>
      <c r="K509" s="79"/>
      <c r="L509" s="80"/>
      <c r="M509" s="81"/>
      <c r="N509" s="39"/>
      <c r="O509" s="39"/>
    </row>
    <row r="510" spans="4:15" ht="15" x14ac:dyDescent="0.2">
      <c r="D510" s="75"/>
      <c r="H510" s="76"/>
      <c r="I510" s="79"/>
      <c r="J510" s="80"/>
      <c r="K510" s="79"/>
      <c r="L510" s="80"/>
      <c r="M510" s="81"/>
      <c r="N510" s="39"/>
      <c r="O510" s="39"/>
    </row>
    <row r="511" spans="4:15" ht="15" x14ac:dyDescent="0.2">
      <c r="D511" s="75"/>
      <c r="H511" s="76"/>
      <c r="I511" s="79"/>
      <c r="J511" s="80"/>
      <c r="K511" s="79"/>
      <c r="L511" s="80"/>
      <c r="M511" s="81"/>
      <c r="N511" s="39"/>
      <c r="O511" s="39"/>
    </row>
    <row r="512" spans="4:15" ht="15" x14ac:dyDescent="0.2">
      <c r="D512" s="75"/>
      <c r="H512" s="76"/>
      <c r="I512" s="79"/>
      <c r="J512" s="80"/>
      <c r="K512" s="79"/>
      <c r="L512" s="80"/>
      <c r="M512" s="81"/>
      <c r="N512" s="39"/>
      <c r="O512" s="39"/>
    </row>
    <row r="513" spans="4:15" ht="15" x14ac:dyDescent="0.2">
      <c r="D513" s="75"/>
      <c r="H513" s="76"/>
      <c r="I513" s="79"/>
      <c r="J513" s="80"/>
      <c r="K513" s="79"/>
      <c r="L513" s="80"/>
      <c r="M513" s="81"/>
      <c r="N513" s="39"/>
      <c r="O513" s="39"/>
    </row>
    <row r="514" spans="4:15" ht="15" x14ac:dyDescent="0.2">
      <c r="D514" s="75"/>
      <c r="H514" s="76"/>
      <c r="I514" s="79"/>
      <c r="J514" s="80"/>
      <c r="K514" s="79"/>
      <c r="L514" s="80"/>
      <c r="M514" s="81"/>
      <c r="N514" s="39"/>
      <c r="O514" s="39"/>
    </row>
    <row r="515" spans="4:15" ht="15" x14ac:dyDescent="0.2">
      <c r="D515" s="75"/>
      <c r="H515" s="76"/>
      <c r="I515" s="79"/>
      <c r="J515" s="80"/>
      <c r="K515" s="79"/>
      <c r="L515" s="80"/>
      <c r="M515" s="81"/>
      <c r="N515" s="39"/>
      <c r="O515" s="39"/>
    </row>
    <row r="516" spans="4:15" ht="15" x14ac:dyDescent="0.2">
      <c r="D516" s="75"/>
      <c r="H516" s="76"/>
      <c r="I516" s="79"/>
      <c r="J516" s="80"/>
      <c r="K516" s="79"/>
      <c r="L516" s="80"/>
      <c r="M516" s="81"/>
      <c r="N516" s="39"/>
      <c r="O516" s="39"/>
    </row>
    <row r="517" spans="4:15" ht="15" x14ac:dyDescent="0.2">
      <c r="D517" s="75"/>
      <c r="H517" s="76"/>
      <c r="I517" s="79"/>
      <c r="J517" s="80"/>
      <c r="K517" s="79"/>
      <c r="L517" s="80"/>
      <c r="M517" s="81"/>
      <c r="N517" s="39"/>
      <c r="O517" s="39"/>
    </row>
    <row r="518" spans="4:15" ht="15" x14ac:dyDescent="0.2">
      <c r="D518" s="75"/>
      <c r="H518" s="76"/>
      <c r="I518" s="79"/>
      <c r="J518" s="80"/>
      <c r="K518" s="79"/>
      <c r="L518" s="80"/>
      <c r="M518" s="81"/>
      <c r="N518" s="39"/>
      <c r="O518" s="39"/>
    </row>
    <row r="519" spans="4:15" ht="15" x14ac:dyDescent="0.2">
      <c r="D519" s="75"/>
      <c r="H519" s="76"/>
      <c r="I519" s="79"/>
      <c r="J519" s="80"/>
      <c r="K519" s="79"/>
      <c r="L519" s="80"/>
      <c r="M519" s="81"/>
      <c r="N519" s="39"/>
      <c r="O519" s="39"/>
    </row>
    <row r="520" spans="4:15" ht="15" x14ac:dyDescent="0.2">
      <c r="D520" s="75"/>
      <c r="H520" s="76"/>
      <c r="I520" s="79"/>
      <c r="J520" s="80"/>
      <c r="K520" s="79"/>
      <c r="L520" s="80"/>
      <c r="M520" s="81"/>
      <c r="N520" s="39"/>
      <c r="O520" s="39"/>
    </row>
    <row r="521" spans="4:15" ht="15" x14ac:dyDescent="0.2">
      <c r="D521" s="75"/>
      <c r="H521" s="76"/>
      <c r="I521" s="79"/>
      <c r="J521" s="80"/>
      <c r="K521" s="79"/>
      <c r="L521" s="80"/>
      <c r="M521" s="81"/>
      <c r="N521" s="39"/>
      <c r="O521" s="39"/>
    </row>
    <row r="522" spans="4:15" ht="15" x14ac:dyDescent="0.2">
      <c r="D522" s="75"/>
      <c r="H522" s="76"/>
      <c r="I522" s="79"/>
      <c r="J522" s="80"/>
      <c r="K522" s="79"/>
      <c r="L522" s="80"/>
      <c r="M522" s="81"/>
      <c r="N522" s="39"/>
      <c r="O522" s="39"/>
    </row>
    <row r="523" spans="4:15" ht="15" x14ac:dyDescent="0.2">
      <c r="D523" s="75"/>
      <c r="H523" s="76"/>
      <c r="I523" s="79"/>
      <c r="J523" s="80"/>
      <c r="K523" s="79"/>
      <c r="L523" s="80"/>
      <c r="M523" s="81"/>
      <c r="N523" s="39"/>
      <c r="O523" s="39"/>
    </row>
    <row r="524" spans="4:15" ht="15" x14ac:dyDescent="0.2">
      <c r="D524" s="75"/>
      <c r="H524" s="76"/>
      <c r="I524" s="79"/>
      <c r="J524" s="80"/>
      <c r="K524" s="79"/>
      <c r="L524" s="80"/>
      <c r="M524" s="81"/>
      <c r="N524" s="39"/>
      <c r="O524" s="39"/>
    </row>
    <row r="525" spans="4:15" ht="15" x14ac:dyDescent="0.2">
      <c r="D525" s="75"/>
      <c r="H525" s="76"/>
      <c r="I525" s="79"/>
      <c r="J525" s="80"/>
      <c r="K525" s="79"/>
      <c r="L525" s="80"/>
      <c r="M525" s="81"/>
      <c r="N525" s="39"/>
      <c r="O525" s="39"/>
    </row>
    <row r="526" spans="4:15" ht="15" x14ac:dyDescent="0.2">
      <c r="D526" s="75"/>
      <c r="H526" s="76"/>
      <c r="I526" s="79"/>
      <c r="J526" s="80"/>
      <c r="K526" s="79"/>
      <c r="L526" s="80"/>
      <c r="M526" s="81"/>
      <c r="N526" s="39"/>
      <c r="O526" s="39"/>
    </row>
    <row r="527" spans="4:15" ht="15" x14ac:dyDescent="0.2">
      <c r="D527" s="75"/>
      <c r="H527" s="76"/>
      <c r="I527" s="79"/>
      <c r="J527" s="80"/>
      <c r="K527" s="79"/>
      <c r="L527" s="80"/>
      <c r="M527" s="81"/>
      <c r="N527" s="39"/>
      <c r="O527" s="39"/>
    </row>
    <row r="528" spans="4:15" ht="15" x14ac:dyDescent="0.2">
      <c r="D528" s="75"/>
      <c r="H528" s="76"/>
      <c r="I528" s="79"/>
      <c r="J528" s="80"/>
      <c r="K528" s="79"/>
      <c r="L528" s="80"/>
      <c r="M528" s="81"/>
      <c r="N528" s="39"/>
      <c r="O528" s="39"/>
    </row>
    <row r="529" spans="4:15" ht="15" x14ac:dyDescent="0.2">
      <c r="D529" s="75"/>
      <c r="H529" s="76"/>
      <c r="I529" s="79"/>
      <c r="J529" s="80"/>
      <c r="K529" s="79"/>
      <c r="L529" s="80"/>
      <c r="M529" s="81"/>
      <c r="N529" s="39"/>
      <c r="O529" s="39"/>
    </row>
    <row r="530" spans="4:15" ht="15" x14ac:dyDescent="0.2">
      <c r="D530" s="75"/>
      <c r="H530" s="76"/>
      <c r="I530" s="79"/>
      <c r="J530" s="80"/>
      <c r="K530" s="79"/>
      <c r="L530" s="80"/>
      <c r="M530" s="81"/>
      <c r="N530" s="39"/>
      <c r="O530" s="39"/>
    </row>
    <row r="531" spans="4:15" ht="15" x14ac:dyDescent="0.2">
      <c r="D531" s="75"/>
      <c r="H531" s="76"/>
      <c r="I531" s="79"/>
      <c r="J531" s="80"/>
      <c r="K531" s="79"/>
      <c r="L531" s="80"/>
      <c r="M531" s="81"/>
      <c r="N531" s="39"/>
      <c r="O531" s="39"/>
    </row>
    <row r="532" spans="4:15" ht="15" x14ac:dyDescent="0.2">
      <c r="D532" s="75"/>
      <c r="H532" s="76"/>
      <c r="I532" s="79"/>
      <c r="J532" s="80"/>
      <c r="K532" s="79"/>
      <c r="L532" s="80"/>
      <c r="M532" s="81"/>
      <c r="N532" s="39"/>
      <c r="O532" s="39"/>
    </row>
    <row r="533" spans="4:15" ht="15" x14ac:dyDescent="0.2">
      <c r="D533" s="75"/>
      <c r="H533" s="76"/>
      <c r="I533" s="79"/>
      <c r="J533" s="80"/>
      <c r="K533" s="79"/>
      <c r="L533" s="80"/>
      <c r="M533" s="81"/>
      <c r="N533" s="39"/>
      <c r="O533" s="39"/>
    </row>
    <row r="534" spans="4:15" ht="15" x14ac:dyDescent="0.2">
      <c r="D534" s="75"/>
      <c r="H534" s="76"/>
      <c r="I534" s="79"/>
      <c r="J534" s="80"/>
      <c r="K534" s="79"/>
      <c r="L534" s="80"/>
      <c r="M534" s="81"/>
      <c r="N534" s="39"/>
      <c r="O534" s="39"/>
    </row>
    <row r="535" spans="4:15" ht="15" x14ac:dyDescent="0.2">
      <c r="D535" s="75"/>
      <c r="H535" s="76"/>
      <c r="I535" s="79"/>
      <c r="J535" s="80"/>
      <c r="K535" s="79"/>
      <c r="L535" s="80"/>
      <c r="M535" s="81"/>
      <c r="N535" s="39"/>
      <c r="O535" s="39"/>
    </row>
    <row r="536" spans="4:15" ht="15" x14ac:dyDescent="0.2">
      <c r="D536" s="75"/>
      <c r="H536" s="76"/>
      <c r="I536" s="79"/>
      <c r="J536" s="80"/>
      <c r="K536" s="79"/>
      <c r="L536" s="80"/>
      <c r="M536" s="81"/>
      <c r="N536" s="39"/>
      <c r="O536" s="39"/>
    </row>
    <row r="537" spans="4:15" ht="15" x14ac:dyDescent="0.2">
      <c r="D537" s="75"/>
      <c r="H537" s="76"/>
      <c r="I537" s="79"/>
      <c r="J537" s="80"/>
      <c r="K537" s="79"/>
      <c r="L537" s="80"/>
      <c r="M537" s="81"/>
      <c r="N537" s="39"/>
      <c r="O537" s="39"/>
    </row>
    <row r="538" spans="4:15" ht="15" x14ac:dyDescent="0.2">
      <c r="D538" s="75"/>
      <c r="H538" s="76"/>
      <c r="I538" s="79"/>
      <c r="J538" s="80"/>
      <c r="K538" s="79"/>
      <c r="L538" s="80"/>
      <c r="M538" s="81"/>
      <c r="N538" s="39"/>
      <c r="O538" s="39"/>
    </row>
    <row r="539" spans="4:15" ht="15" x14ac:dyDescent="0.2">
      <c r="D539" s="75"/>
      <c r="H539" s="76"/>
      <c r="I539" s="79"/>
      <c r="J539" s="80"/>
      <c r="K539" s="79"/>
      <c r="L539" s="80"/>
      <c r="M539" s="81"/>
      <c r="N539" s="39"/>
      <c r="O539" s="39"/>
    </row>
    <row r="540" spans="4:15" ht="15" x14ac:dyDescent="0.2">
      <c r="D540" s="75"/>
      <c r="H540" s="76"/>
      <c r="I540" s="79"/>
      <c r="J540" s="80"/>
      <c r="K540" s="79"/>
      <c r="L540" s="80"/>
      <c r="M540" s="81"/>
      <c r="N540" s="39"/>
      <c r="O540" s="39"/>
    </row>
    <row r="541" spans="4:15" ht="15" x14ac:dyDescent="0.2">
      <c r="D541" s="75"/>
      <c r="H541" s="76"/>
      <c r="I541" s="79"/>
      <c r="J541" s="80"/>
      <c r="K541" s="79"/>
      <c r="L541" s="80"/>
      <c r="M541" s="81"/>
      <c r="N541" s="39"/>
      <c r="O541" s="39"/>
    </row>
    <row r="542" spans="4:15" ht="15" x14ac:dyDescent="0.2">
      <c r="D542" s="75"/>
      <c r="H542" s="76"/>
      <c r="I542" s="79"/>
      <c r="J542" s="80"/>
      <c r="K542" s="79"/>
      <c r="L542" s="80"/>
      <c r="M542" s="81"/>
      <c r="N542" s="39"/>
      <c r="O542" s="39"/>
    </row>
    <row r="543" spans="4:15" ht="15" x14ac:dyDescent="0.2">
      <c r="D543" s="75"/>
      <c r="H543" s="76"/>
      <c r="I543" s="79"/>
      <c r="J543" s="80"/>
      <c r="K543" s="79"/>
      <c r="L543" s="80"/>
      <c r="M543" s="81"/>
      <c r="N543" s="39"/>
      <c r="O543" s="39"/>
    </row>
    <row r="544" spans="4:15" ht="15" x14ac:dyDescent="0.2">
      <c r="D544" s="75"/>
      <c r="H544" s="76"/>
      <c r="I544" s="79"/>
      <c r="J544" s="80"/>
      <c r="K544" s="79"/>
      <c r="L544" s="80"/>
      <c r="M544" s="81"/>
      <c r="N544" s="39"/>
      <c r="O544" s="39"/>
    </row>
    <row r="545" spans="4:15" ht="15" x14ac:dyDescent="0.2">
      <c r="D545" s="75"/>
      <c r="H545" s="76"/>
      <c r="I545" s="79"/>
      <c r="J545" s="80"/>
      <c r="K545" s="79"/>
      <c r="L545" s="80"/>
      <c r="M545" s="81"/>
      <c r="N545" s="39"/>
      <c r="O545" s="39"/>
    </row>
    <row r="546" spans="4:15" ht="15" x14ac:dyDescent="0.2">
      <c r="D546" s="75"/>
      <c r="H546" s="76"/>
      <c r="I546" s="79"/>
      <c r="J546" s="80"/>
      <c r="K546" s="79"/>
      <c r="L546" s="80"/>
      <c r="M546" s="81"/>
      <c r="N546" s="39"/>
      <c r="O546" s="39"/>
    </row>
    <row r="547" spans="4:15" ht="15" x14ac:dyDescent="0.2">
      <c r="D547" s="75"/>
      <c r="H547" s="76"/>
      <c r="I547" s="79"/>
      <c r="J547" s="80"/>
      <c r="K547" s="79"/>
      <c r="L547" s="80"/>
      <c r="M547" s="81"/>
      <c r="N547" s="39"/>
      <c r="O547" s="39"/>
    </row>
    <row r="548" spans="4:15" ht="15" x14ac:dyDescent="0.2">
      <c r="D548" s="75"/>
      <c r="H548" s="76"/>
      <c r="I548" s="79"/>
      <c r="J548" s="80"/>
      <c r="K548" s="79"/>
      <c r="L548" s="80"/>
      <c r="M548" s="81"/>
      <c r="N548" s="39"/>
      <c r="O548" s="39"/>
    </row>
    <row r="549" spans="4:15" ht="15" x14ac:dyDescent="0.2">
      <c r="D549" s="75"/>
      <c r="H549" s="76"/>
      <c r="I549" s="79"/>
      <c r="J549" s="80"/>
      <c r="K549" s="79"/>
      <c r="L549" s="80"/>
      <c r="M549" s="81"/>
      <c r="N549" s="39"/>
      <c r="O549" s="39"/>
    </row>
    <row r="550" spans="4:15" ht="15" x14ac:dyDescent="0.2">
      <c r="D550" s="75"/>
      <c r="H550" s="76"/>
      <c r="I550" s="79"/>
      <c r="J550" s="80"/>
      <c r="K550" s="79"/>
      <c r="L550" s="80"/>
      <c r="M550" s="81"/>
      <c r="N550" s="39"/>
      <c r="O550" s="39"/>
    </row>
    <row r="551" spans="4:15" ht="15" x14ac:dyDescent="0.2">
      <c r="D551" s="75"/>
      <c r="H551" s="76"/>
      <c r="I551" s="79"/>
      <c r="J551" s="80"/>
      <c r="K551" s="79"/>
      <c r="L551" s="80"/>
      <c r="M551" s="81"/>
      <c r="N551" s="39"/>
      <c r="O551" s="39"/>
    </row>
    <row r="552" spans="4:15" ht="15" x14ac:dyDescent="0.2">
      <c r="D552" s="75"/>
      <c r="H552" s="76"/>
      <c r="I552" s="79"/>
      <c r="J552" s="80"/>
      <c r="K552" s="79"/>
      <c r="L552" s="80"/>
      <c r="M552" s="81"/>
      <c r="N552" s="39"/>
      <c r="O552" s="39"/>
    </row>
    <row r="553" spans="4:15" ht="15" x14ac:dyDescent="0.2">
      <c r="D553" s="75"/>
      <c r="H553" s="76"/>
      <c r="I553" s="79"/>
      <c r="J553" s="80"/>
      <c r="K553" s="79"/>
      <c r="L553" s="80"/>
      <c r="M553" s="81"/>
      <c r="N553" s="39"/>
      <c r="O553" s="39"/>
    </row>
    <row r="554" spans="4:15" ht="15" x14ac:dyDescent="0.2">
      <c r="D554" s="75"/>
      <c r="H554" s="76"/>
      <c r="I554" s="79"/>
      <c r="J554" s="80"/>
      <c r="K554" s="79"/>
      <c r="L554" s="80"/>
      <c r="M554" s="81"/>
      <c r="N554" s="39"/>
      <c r="O554" s="39"/>
    </row>
    <row r="555" spans="4:15" ht="15" x14ac:dyDescent="0.2">
      <c r="D555" s="75"/>
      <c r="H555" s="76"/>
      <c r="I555" s="79"/>
      <c r="J555" s="80"/>
      <c r="K555" s="79"/>
      <c r="L555" s="80"/>
      <c r="M555" s="81"/>
      <c r="N555" s="39"/>
      <c r="O555" s="39"/>
    </row>
    <row r="556" spans="4:15" ht="15" x14ac:dyDescent="0.2">
      <c r="D556" s="75"/>
      <c r="H556" s="76"/>
      <c r="I556" s="79"/>
      <c r="J556" s="80"/>
      <c r="K556" s="79"/>
      <c r="L556" s="80"/>
      <c r="M556" s="81"/>
      <c r="N556" s="39"/>
      <c r="O556" s="39"/>
    </row>
    <row r="557" spans="4:15" ht="15" x14ac:dyDescent="0.2">
      <c r="D557" s="75"/>
      <c r="H557" s="76"/>
      <c r="I557" s="79"/>
      <c r="J557" s="80"/>
      <c r="K557" s="79"/>
      <c r="L557" s="80"/>
      <c r="M557" s="81"/>
      <c r="N557" s="39"/>
      <c r="O557" s="39"/>
    </row>
    <row r="558" spans="4:15" ht="15" x14ac:dyDescent="0.2">
      <c r="D558" s="75"/>
      <c r="H558" s="76"/>
      <c r="I558" s="79"/>
      <c r="J558" s="80"/>
      <c r="K558" s="79"/>
      <c r="L558" s="80"/>
      <c r="M558" s="81"/>
      <c r="N558" s="39"/>
      <c r="O558" s="39"/>
    </row>
    <row r="559" spans="4:15" ht="15" x14ac:dyDescent="0.2">
      <c r="D559" s="75"/>
      <c r="H559" s="76"/>
      <c r="I559" s="79"/>
      <c r="J559" s="80"/>
      <c r="K559" s="79"/>
      <c r="L559" s="80"/>
      <c r="M559" s="81"/>
      <c r="N559" s="39"/>
      <c r="O559" s="39"/>
    </row>
    <row r="560" spans="4:15" ht="15" x14ac:dyDescent="0.2">
      <c r="D560" s="75"/>
      <c r="H560" s="76"/>
      <c r="I560" s="79"/>
      <c r="J560" s="80"/>
      <c r="K560" s="79"/>
      <c r="L560" s="80"/>
      <c r="M560" s="81"/>
      <c r="N560" s="39"/>
      <c r="O560" s="39"/>
    </row>
    <row r="561" spans="4:15" ht="15" x14ac:dyDescent="0.2">
      <c r="D561" s="75"/>
      <c r="H561" s="76"/>
      <c r="I561" s="79"/>
      <c r="J561" s="80"/>
      <c r="K561" s="79"/>
      <c r="L561" s="80"/>
      <c r="M561" s="81"/>
      <c r="N561" s="39"/>
      <c r="O561" s="39"/>
    </row>
    <row r="562" spans="4:15" ht="15" x14ac:dyDescent="0.2">
      <c r="D562" s="75"/>
      <c r="H562" s="76"/>
      <c r="I562" s="79"/>
      <c r="J562" s="80"/>
      <c r="K562" s="79"/>
      <c r="L562" s="80"/>
      <c r="M562" s="81"/>
      <c r="N562" s="39"/>
      <c r="O562" s="39"/>
    </row>
    <row r="563" spans="4:15" ht="15" x14ac:dyDescent="0.2">
      <c r="D563" s="75"/>
      <c r="H563" s="76"/>
      <c r="I563" s="79"/>
      <c r="J563" s="80"/>
      <c r="K563" s="79"/>
      <c r="L563" s="80"/>
      <c r="M563" s="81"/>
      <c r="N563" s="39"/>
      <c r="O563" s="39"/>
    </row>
    <row r="564" spans="4:15" ht="15" x14ac:dyDescent="0.2">
      <c r="D564" s="75"/>
      <c r="H564" s="76"/>
      <c r="I564" s="79"/>
      <c r="J564" s="80"/>
      <c r="K564" s="79"/>
      <c r="L564" s="80"/>
      <c r="M564" s="81"/>
      <c r="N564" s="39"/>
      <c r="O564" s="39"/>
    </row>
    <row r="565" spans="4:15" ht="15" x14ac:dyDescent="0.2">
      <c r="D565" s="75"/>
      <c r="H565" s="76"/>
      <c r="I565" s="79"/>
      <c r="J565" s="80"/>
      <c r="K565" s="79"/>
      <c r="L565" s="80"/>
      <c r="M565" s="81"/>
      <c r="N565" s="39"/>
      <c r="O565" s="39"/>
    </row>
    <row r="566" spans="4:15" ht="15" x14ac:dyDescent="0.2">
      <c r="D566" s="75"/>
      <c r="H566" s="76"/>
      <c r="I566" s="79"/>
      <c r="J566" s="80"/>
      <c r="K566" s="79"/>
      <c r="L566" s="80"/>
      <c r="M566" s="81"/>
      <c r="N566" s="39"/>
      <c r="O566" s="39"/>
    </row>
    <row r="567" spans="4:15" ht="15" x14ac:dyDescent="0.2">
      <c r="D567" s="75"/>
      <c r="H567" s="76"/>
      <c r="I567" s="79"/>
      <c r="J567" s="80"/>
      <c r="K567" s="79"/>
      <c r="L567" s="80"/>
      <c r="M567" s="81"/>
      <c r="N567" s="39"/>
      <c r="O567" s="39"/>
    </row>
    <row r="568" spans="4:15" ht="15" x14ac:dyDescent="0.2">
      <c r="D568" s="75"/>
      <c r="H568" s="76"/>
      <c r="I568" s="79"/>
      <c r="J568" s="80"/>
      <c r="K568" s="79"/>
      <c r="L568" s="80"/>
      <c r="M568" s="81"/>
      <c r="N568" s="39"/>
      <c r="O568" s="39"/>
    </row>
    <row r="569" spans="4:15" ht="15" x14ac:dyDescent="0.2">
      <c r="D569" s="75"/>
      <c r="H569" s="76"/>
      <c r="I569" s="79"/>
      <c r="J569" s="80"/>
      <c r="K569" s="79"/>
      <c r="L569" s="80"/>
      <c r="M569" s="81"/>
      <c r="N569" s="39"/>
      <c r="O569" s="39"/>
    </row>
    <row r="570" spans="4:15" ht="15" x14ac:dyDescent="0.2">
      <c r="D570" s="75"/>
      <c r="H570" s="76"/>
      <c r="I570" s="79"/>
      <c r="J570" s="80"/>
      <c r="K570" s="79"/>
      <c r="L570" s="80"/>
      <c r="M570" s="81"/>
      <c r="N570" s="39"/>
      <c r="O570" s="39"/>
    </row>
    <row r="571" spans="4:15" ht="15" x14ac:dyDescent="0.2">
      <c r="D571" s="75"/>
      <c r="H571" s="76"/>
      <c r="I571" s="79"/>
      <c r="J571" s="80"/>
      <c r="K571" s="79"/>
      <c r="L571" s="80"/>
      <c r="M571" s="81"/>
      <c r="N571" s="39"/>
      <c r="O571" s="39"/>
    </row>
    <row r="572" spans="4:15" ht="15" x14ac:dyDescent="0.2">
      <c r="D572" s="75"/>
      <c r="H572" s="76"/>
      <c r="I572" s="79"/>
      <c r="J572" s="80"/>
      <c r="K572" s="79"/>
      <c r="L572" s="80"/>
      <c r="M572" s="81"/>
      <c r="N572" s="39"/>
      <c r="O572" s="39"/>
    </row>
    <row r="573" spans="4:15" ht="15" x14ac:dyDescent="0.2">
      <c r="D573" s="75"/>
      <c r="H573" s="76"/>
      <c r="I573" s="79"/>
      <c r="J573" s="80"/>
      <c r="K573" s="79"/>
      <c r="L573" s="80"/>
      <c r="M573" s="81"/>
      <c r="N573" s="39"/>
      <c r="O573" s="39"/>
    </row>
    <row r="574" spans="4:15" ht="15" x14ac:dyDescent="0.2">
      <c r="D574" s="75"/>
      <c r="H574" s="76"/>
      <c r="I574" s="79"/>
      <c r="J574" s="80"/>
      <c r="K574" s="79"/>
      <c r="L574" s="80"/>
      <c r="M574" s="81"/>
      <c r="N574" s="39"/>
      <c r="O574" s="39"/>
    </row>
    <row r="575" spans="4:15" ht="15" x14ac:dyDescent="0.2">
      <c r="D575" s="75"/>
      <c r="H575" s="76"/>
      <c r="I575" s="79"/>
      <c r="J575" s="80"/>
      <c r="K575" s="79"/>
      <c r="L575" s="80"/>
      <c r="M575" s="81"/>
      <c r="N575" s="39"/>
      <c r="O575" s="39"/>
    </row>
    <row r="576" spans="4:15" ht="15" x14ac:dyDescent="0.2">
      <c r="D576" s="75"/>
      <c r="H576" s="76"/>
      <c r="I576" s="79"/>
      <c r="J576" s="80"/>
      <c r="K576" s="79"/>
      <c r="L576" s="80"/>
      <c r="M576" s="81"/>
      <c r="N576" s="39"/>
      <c r="O576" s="39"/>
    </row>
    <row r="577" spans="4:15" ht="15" x14ac:dyDescent="0.2">
      <c r="D577" s="75"/>
      <c r="H577" s="76"/>
      <c r="I577" s="79"/>
      <c r="J577" s="80"/>
      <c r="K577" s="79"/>
      <c r="L577" s="80"/>
      <c r="M577" s="81"/>
      <c r="N577" s="39"/>
      <c r="O577" s="39"/>
    </row>
    <row r="578" spans="4:15" ht="15" x14ac:dyDescent="0.2">
      <c r="D578" s="75"/>
      <c r="H578" s="76"/>
      <c r="I578" s="79"/>
      <c r="J578" s="80"/>
      <c r="K578" s="79"/>
      <c r="L578" s="80"/>
      <c r="M578" s="81"/>
      <c r="N578" s="39"/>
      <c r="O578" s="39"/>
    </row>
    <row r="579" spans="4:15" ht="15" x14ac:dyDescent="0.2">
      <c r="D579" s="75"/>
      <c r="H579" s="76"/>
      <c r="I579" s="79"/>
      <c r="J579" s="80"/>
      <c r="K579" s="79"/>
      <c r="L579" s="80"/>
      <c r="M579" s="81"/>
      <c r="N579" s="39"/>
      <c r="O579" s="39"/>
    </row>
    <row r="580" spans="4:15" ht="15" x14ac:dyDescent="0.2">
      <c r="D580" s="75"/>
      <c r="H580" s="76"/>
      <c r="I580" s="79"/>
      <c r="J580" s="80"/>
      <c r="K580" s="79"/>
      <c r="L580" s="80"/>
      <c r="M580" s="81"/>
      <c r="N580" s="39"/>
      <c r="O580" s="39"/>
    </row>
    <row r="581" spans="4:15" ht="15" x14ac:dyDescent="0.2">
      <c r="D581" s="75"/>
      <c r="H581" s="76"/>
      <c r="I581" s="79"/>
      <c r="J581" s="80"/>
      <c r="K581" s="79"/>
      <c r="L581" s="80"/>
      <c r="M581" s="81"/>
      <c r="N581" s="39"/>
      <c r="O581" s="39"/>
    </row>
    <row r="582" spans="4:15" ht="15" x14ac:dyDescent="0.2">
      <c r="D582" s="75"/>
      <c r="H582" s="76"/>
      <c r="I582" s="79"/>
      <c r="J582" s="80"/>
      <c r="K582" s="79"/>
      <c r="L582" s="80"/>
      <c r="M582" s="81"/>
      <c r="N582" s="39"/>
      <c r="O582" s="39"/>
    </row>
    <row r="583" spans="4:15" ht="15" x14ac:dyDescent="0.2">
      <c r="D583" s="75"/>
      <c r="H583" s="76"/>
      <c r="I583" s="79"/>
      <c r="J583" s="80"/>
      <c r="K583" s="79"/>
      <c r="L583" s="80"/>
      <c r="M583" s="81"/>
      <c r="N583" s="39"/>
      <c r="O583" s="39"/>
    </row>
    <row r="584" spans="4:15" ht="15" x14ac:dyDescent="0.2">
      <c r="D584" s="75"/>
      <c r="H584" s="76"/>
      <c r="I584" s="79"/>
      <c r="J584" s="80"/>
      <c r="K584" s="79"/>
      <c r="L584" s="80"/>
      <c r="M584" s="81"/>
      <c r="N584" s="39"/>
      <c r="O584" s="39"/>
    </row>
    <row r="585" spans="4:15" ht="15" x14ac:dyDescent="0.2">
      <c r="D585" s="75"/>
      <c r="H585" s="76"/>
      <c r="I585" s="79"/>
      <c r="J585" s="80"/>
      <c r="K585" s="79"/>
      <c r="L585" s="80"/>
      <c r="M585" s="81"/>
      <c r="N585" s="39"/>
      <c r="O585" s="39"/>
    </row>
    <row r="586" spans="4:15" ht="15" x14ac:dyDescent="0.2">
      <c r="D586" s="75"/>
      <c r="H586" s="76"/>
      <c r="I586" s="79"/>
      <c r="J586" s="80"/>
      <c r="K586" s="79"/>
      <c r="L586" s="80"/>
      <c r="M586" s="81"/>
      <c r="N586" s="39"/>
      <c r="O586" s="39"/>
    </row>
    <row r="587" spans="4:15" ht="15" x14ac:dyDescent="0.2">
      <c r="D587" s="75"/>
      <c r="H587" s="76"/>
      <c r="I587" s="79"/>
      <c r="J587" s="80"/>
      <c r="K587" s="79"/>
      <c r="L587" s="80"/>
      <c r="M587" s="81"/>
      <c r="N587" s="39"/>
      <c r="O587" s="39"/>
    </row>
    <row r="588" spans="4:15" ht="15" x14ac:dyDescent="0.2">
      <c r="D588" s="75"/>
      <c r="H588" s="76"/>
      <c r="I588" s="79"/>
      <c r="J588" s="80"/>
      <c r="K588" s="79"/>
      <c r="L588" s="80"/>
      <c r="M588" s="81"/>
      <c r="N588" s="39"/>
      <c r="O588" s="39"/>
    </row>
    <row r="589" spans="4:15" ht="15" x14ac:dyDescent="0.2">
      <c r="D589" s="75"/>
      <c r="H589" s="76"/>
      <c r="I589" s="79"/>
      <c r="J589" s="80"/>
      <c r="K589" s="79"/>
      <c r="L589" s="80"/>
      <c r="M589" s="81"/>
      <c r="N589" s="39"/>
      <c r="O589" s="39"/>
    </row>
    <row r="590" spans="4:15" ht="15" x14ac:dyDescent="0.2">
      <c r="D590" s="75"/>
      <c r="H590" s="76"/>
      <c r="I590" s="79"/>
      <c r="J590" s="80"/>
      <c r="K590" s="79"/>
      <c r="L590" s="80"/>
      <c r="M590" s="81"/>
      <c r="N590" s="39"/>
      <c r="O590" s="39"/>
    </row>
    <row r="591" spans="4:15" ht="15" x14ac:dyDescent="0.2">
      <c r="D591" s="75"/>
      <c r="H591" s="76"/>
      <c r="I591" s="79"/>
      <c r="J591" s="80"/>
      <c r="K591" s="79"/>
      <c r="L591" s="80"/>
      <c r="M591" s="81"/>
      <c r="N591" s="39"/>
      <c r="O591" s="39"/>
    </row>
    <row r="592" spans="4:15" ht="15" x14ac:dyDescent="0.2">
      <c r="D592" s="75"/>
      <c r="H592" s="76"/>
      <c r="I592" s="79"/>
      <c r="J592" s="80"/>
      <c r="K592" s="79"/>
      <c r="L592" s="80"/>
      <c r="M592" s="81"/>
      <c r="N592" s="39"/>
      <c r="O592" s="39"/>
    </row>
    <row r="593" spans="4:15" ht="15" x14ac:dyDescent="0.2">
      <c r="D593" s="75"/>
      <c r="H593" s="76"/>
      <c r="I593" s="79"/>
      <c r="J593" s="80"/>
      <c r="K593" s="79"/>
      <c r="L593" s="80"/>
      <c r="M593" s="81"/>
      <c r="N593" s="39"/>
      <c r="O593" s="39"/>
    </row>
    <row r="594" spans="4:15" ht="15" x14ac:dyDescent="0.2">
      <c r="D594" s="75"/>
      <c r="H594" s="76"/>
      <c r="I594" s="79"/>
      <c r="J594" s="80"/>
      <c r="K594" s="79"/>
      <c r="L594" s="80"/>
      <c r="M594" s="81"/>
      <c r="N594" s="39"/>
      <c r="O594" s="39"/>
    </row>
    <row r="595" spans="4:15" ht="15" x14ac:dyDescent="0.2">
      <c r="D595" s="75"/>
      <c r="H595" s="76"/>
      <c r="I595" s="79"/>
      <c r="J595" s="80"/>
      <c r="K595" s="79"/>
      <c r="L595" s="80"/>
      <c r="M595" s="81"/>
      <c r="N595" s="39"/>
      <c r="O595" s="39"/>
    </row>
    <row r="596" spans="4:15" ht="15" x14ac:dyDescent="0.2">
      <c r="D596" s="75"/>
      <c r="H596" s="76"/>
      <c r="I596" s="79"/>
      <c r="J596" s="80"/>
      <c r="K596" s="79"/>
      <c r="L596" s="80"/>
      <c r="M596" s="81"/>
      <c r="N596" s="39"/>
      <c r="O596" s="39"/>
    </row>
    <row r="597" spans="4:15" ht="15" x14ac:dyDescent="0.2">
      <c r="D597" s="75"/>
      <c r="H597" s="76"/>
      <c r="I597" s="79"/>
      <c r="J597" s="80"/>
      <c r="K597" s="79"/>
      <c r="L597" s="80"/>
      <c r="M597" s="81"/>
      <c r="N597" s="39"/>
      <c r="O597" s="39"/>
    </row>
    <row r="598" spans="4:15" ht="15" x14ac:dyDescent="0.2">
      <c r="D598" s="75"/>
      <c r="H598" s="76"/>
      <c r="I598" s="79"/>
      <c r="J598" s="80"/>
      <c r="K598" s="79"/>
      <c r="L598" s="80"/>
      <c r="M598" s="81"/>
      <c r="N598" s="39"/>
      <c r="O598" s="39"/>
    </row>
    <row r="599" spans="4:15" ht="15" x14ac:dyDescent="0.2">
      <c r="D599" s="75"/>
      <c r="H599" s="76"/>
      <c r="I599" s="79"/>
      <c r="J599" s="80"/>
      <c r="K599" s="79"/>
      <c r="L599" s="80"/>
      <c r="M599" s="81"/>
      <c r="N599" s="39"/>
      <c r="O599" s="39"/>
    </row>
    <row r="600" spans="4:15" ht="15" x14ac:dyDescent="0.2">
      <c r="D600" s="75"/>
      <c r="H600" s="76"/>
      <c r="I600" s="79"/>
      <c r="J600" s="80"/>
      <c r="K600" s="79"/>
      <c r="L600" s="80"/>
      <c r="M600" s="81"/>
      <c r="N600" s="39"/>
      <c r="O600" s="39"/>
    </row>
    <row r="601" spans="4:15" ht="15" x14ac:dyDescent="0.2">
      <c r="D601" s="75"/>
      <c r="H601" s="76"/>
      <c r="I601" s="79"/>
      <c r="J601" s="80"/>
      <c r="K601" s="79"/>
      <c r="L601" s="80"/>
      <c r="M601" s="81"/>
      <c r="N601" s="39"/>
      <c r="O601" s="39"/>
    </row>
    <row r="602" spans="4:15" ht="15" x14ac:dyDescent="0.2">
      <c r="D602" s="75"/>
      <c r="H602" s="76"/>
      <c r="I602" s="79"/>
      <c r="J602" s="80"/>
      <c r="K602" s="79"/>
      <c r="L602" s="80"/>
      <c r="M602" s="81"/>
      <c r="N602" s="39"/>
      <c r="O602" s="39"/>
    </row>
    <row r="603" spans="4:15" ht="15" x14ac:dyDescent="0.2">
      <c r="D603" s="75"/>
      <c r="H603" s="76"/>
      <c r="I603" s="79"/>
      <c r="J603" s="80"/>
      <c r="K603" s="79"/>
      <c r="L603" s="80"/>
      <c r="M603" s="81"/>
      <c r="N603" s="39"/>
      <c r="O603" s="39"/>
    </row>
    <row r="604" spans="4:15" ht="15" x14ac:dyDescent="0.2">
      <c r="D604" s="75"/>
      <c r="H604" s="76"/>
      <c r="I604" s="79"/>
      <c r="J604" s="80"/>
      <c r="K604" s="79"/>
      <c r="L604" s="80"/>
      <c r="M604" s="81"/>
      <c r="N604" s="39"/>
      <c r="O604" s="39"/>
    </row>
    <row r="605" spans="4:15" ht="15" x14ac:dyDescent="0.2">
      <c r="D605" s="75"/>
      <c r="H605" s="76"/>
      <c r="I605" s="79"/>
      <c r="J605" s="80"/>
      <c r="K605" s="79"/>
      <c r="L605" s="80"/>
      <c r="M605" s="81"/>
      <c r="N605" s="39"/>
      <c r="O605" s="39"/>
    </row>
    <row r="606" spans="4:15" ht="15" x14ac:dyDescent="0.2">
      <c r="D606" s="75"/>
      <c r="H606" s="76"/>
      <c r="I606" s="79"/>
      <c r="J606" s="80"/>
      <c r="K606" s="79"/>
      <c r="L606" s="80"/>
      <c r="M606" s="81"/>
      <c r="N606" s="39"/>
      <c r="O606" s="39"/>
    </row>
    <row r="607" spans="4:15" ht="15" x14ac:dyDescent="0.2">
      <c r="D607" s="75"/>
      <c r="H607" s="76"/>
      <c r="I607" s="79"/>
      <c r="J607" s="80"/>
      <c r="K607" s="79"/>
      <c r="L607" s="80"/>
      <c r="M607" s="81"/>
      <c r="N607" s="39"/>
      <c r="O607" s="39"/>
    </row>
    <row r="608" spans="4:15" ht="15" x14ac:dyDescent="0.2">
      <c r="D608" s="75"/>
      <c r="H608" s="76"/>
      <c r="I608" s="79"/>
      <c r="J608" s="80"/>
      <c r="K608" s="79"/>
      <c r="L608" s="80"/>
      <c r="M608" s="81"/>
      <c r="N608" s="39"/>
      <c r="O608" s="39"/>
    </row>
    <row r="609" spans="4:15" ht="15" x14ac:dyDescent="0.2">
      <c r="D609" s="75"/>
      <c r="H609" s="76"/>
      <c r="I609" s="79"/>
      <c r="J609" s="80"/>
      <c r="K609" s="79"/>
      <c r="L609" s="80"/>
      <c r="M609" s="81"/>
      <c r="N609" s="39"/>
      <c r="O609" s="39"/>
    </row>
    <row r="610" spans="4:15" ht="15" x14ac:dyDescent="0.2">
      <c r="D610" s="75"/>
      <c r="H610" s="76"/>
      <c r="I610" s="79"/>
      <c r="J610" s="80"/>
      <c r="K610" s="79"/>
      <c r="L610" s="80"/>
      <c r="M610" s="81"/>
      <c r="N610" s="39"/>
      <c r="O610" s="39"/>
    </row>
    <row r="611" spans="4:15" ht="15" x14ac:dyDescent="0.2">
      <c r="D611" s="75"/>
      <c r="H611" s="76"/>
      <c r="I611" s="79"/>
      <c r="J611" s="80"/>
      <c r="K611" s="79"/>
      <c r="L611" s="80"/>
      <c r="M611" s="81"/>
      <c r="N611" s="39"/>
      <c r="O611" s="39"/>
    </row>
    <row r="612" spans="4:15" ht="15" x14ac:dyDescent="0.2">
      <c r="D612" s="75"/>
      <c r="H612" s="76"/>
      <c r="I612" s="79"/>
      <c r="J612" s="80"/>
      <c r="K612" s="79"/>
      <c r="L612" s="80"/>
      <c r="M612" s="81"/>
      <c r="N612" s="39"/>
      <c r="O612" s="39"/>
    </row>
    <row r="613" spans="4:15" ht="15" x14ac:dyDescent="0.2">
      <c r="D613" s="75"/>
      <c r="H613" s="76"/>
      <c r="I613" s="79"/>
      <c r="J613" s="80"/>
      <c r="K613" s="79"/>
      <c r="L613" s="80"/>
      <c r="M613" s="81"/>
      <c r="N613" s="39"/>
      <c r="O613" s="39"/>
    </row>
    <row r="614" spans="4:15" ht="15" x14ac:dyDescent="0.2">
      <c r="D614" s="75"/>
      <c r="H614" s="76"/>
      <c r="I614" s="79"/>
      <c r="J614" s="80"/>
      <c r="K614" s="79"/>
      <c r="L614" s="80"/>
      <c r="M614" s="81"/>
      <c r="N614" s="39"/>
      <c r="O614" s="39"/>
    </row>
    <row r="615" spans="4:15" ht="15" x14ac:dyDescent="0.2">
      <c r="D615" s="75"/>
      <c r="H615" s="76"/>
      <c r="I615" s="79"/>
      <c r="J615" s="80"/>
      <c r="K615" s="79"/>
      <c r="L615" s="80"/>
      <c r="M615" s="81"/>
      <c r="N615" s="39"/>
      <c r="O615" s="39"/>
    </row>
    <row r="616" spans="4:15" ht="15" x14ac:dyDescent="0.2">
      <c r="D616" s="75"/>
      <c r="H616" s="76"/>
      <c r="I616" s="79"/>
      <c r="J616" s="80"/>
      <c r="K616" s="79"/>
      <c r="L616" s="80"/>
      <c r="M616" s="81"/>
      <c r="N616" s="39"/>
      <c r="O616" s="39"/>
    </row>
    <row r="617" spans="4:15" ht="15" x14ac:dyDescent="0.2">
      <c r="D617" s="75"/>
      <c r="H617" s="76"/>
      <c r="I617" s="79"/>
      <c r="J617" s="80"/>
      <c r="K617" s="79"/>
      <c r="L617" s="80"/>
      <c r="M617" s="81"/>
      <c r="N617" s="39"/>
      <c r="O617" s="39"/>
    </row>
    <row r="618" spans="4:15" ht="15" x14ac:dyDescent="0.2">
      <c r="D618" s="75"/>
      <c r="H618" s="76"/>
      <c r="I618" s="79"/>
      <c r="J618" s="80"/>
      <c r="K618" s="79"/>
      <c r="L618" s="80"/>
      <c r="M618" s="81"/>
      <c r="N618" s="39"/>
      <c r="O618" s="39"/>
    </row>
    <row r="619" spans="4:15" ht="15" x14ac:dyDescent="0.2">
      <c r="D619" s="75"/>
      <c r="H619" s="76"/>
      <c r="I619" s="79"/>
      <c r="J619" s="80"/>
      <c r="K619" s="79"/>
      <c r="L619" s="80"/>
      <c r="M619" s="81"/>
      <c r="N619" s="39"/>
      <c r="O619" s="39"/>
    </row>
    <row r="620" spans="4:15" ht="15" x14ac:dyDescent="0.2">
      <c r="D620" s="75"/>
      <c r="H620" s="76"/>
      <c r="I620" s="79"/>
      <c r="J620" s="80"/>
      <c r="K620" s="79"/>
      <c r="L620" s="80"/>
      <c r="M620" s="81"/>
      <c r="N620" s="39"/>
      <c r="O620" s="39"/>
    </row>
    <row r="621" spans="4:15" ht="15" x14ac:dyDescent="0.2">
      <c r="D621" s="75"/>
      <c r="H621" s="76"/>
      <c r="I621" s="79"/>
      <c r="J621" s="80"/>
      <c r="K621" s="79"/>
      <c r="L621" s="80"/>
      <c r="M621" s="81"/>
      <c r="N621" s="39"/>
      <c r="O621" s="39"/>
    </row>
    <row r="622" spans="4:15" ht="15" x14ac:dyDescent="0.2">
      <c r="D622" s="75"/>
      <c r="H622" s="76"/>
      <c r="I622" s="79"/>
      <c r="J622" s="80"/>
      <c r="K622" s="79"/>
      <c r="L622" s="80"/>
      <c r="M622" s="81"/>
      <c r="N622" s="39"/>
      <c r="O622" s="39"/>
    </row>
    <row r="623" spans="4:15" ht="15" x14ac:dyDescent="0.2">
      <c r="D623" s="75"/>
      <c r="H623" s="76"/>
      <c r="I623" s="79"/>
      <c r="J623" s="80"/>
      <c r="K623" s="79"/>
      <c r="L623" s="80"/>
      <c r="M623" s="81"/>
      <c r="N623" s="39"/>
      <c r="O623" s="39"/>
    </row>
    <row r="624" spans="4:15" ht="15" x14ac:dyDescent="0.2">
      <c r="D624" s="75"/>
      <c r="H624" s="76"/>
      <c r="I624" s="79"/>
      <c r="J624" s="80"/>
      <c r="K624" s="79"/>
      <c r="L624" s="80"/>
      <c r="M624" s="81"/>
      <c r="N624" s="39"/>
      <c r="O624" s="39"/>
    </row>
    <row r="625" spans="4:15" ht="15" x14ac:dyDescent="0.2">
      <c r="D625" s="75"/>
      <c r="H625" s="76"/>
      <c r="I625" s="79"/>
      <c r="J625" s="80"/>
      <c r="K625" s="79"/>
      <c r="L625" s="80"/>
      <c r="M625" s="81"/>
      <c r="N625" s="39"/>
      <c r="O625" s="39"/>
    </row>
    <row r="626" spans="4:15" ht="15" x14ac:dyDescent="0.2">
      <c r="D626" s="75"/>
      <c r="H626" s="76"/>
      <c r="I626" s="79"/>
      <c r="J626" s="80"/>
      <c r="K626" s="79"/>
      <c r="L626" s="80"/>
      <c r="M626" s="81"/>
      <c r="N626" s="39"/>
      <c r="O626" s="39"/>
    </row>
    <row r="627" spans="4:15" ht="15" x14ac:dyDescent="0.2">
      <c r="D627" s="75"/>
      <c r="H627" s="76"/>
      <c r="I627" s="79"/>
      <c r="J627" s="80"/>
      <c r="K627" s="79"/>
      <c r="L627" s="80"/>
      <c r="M627" s="81"/>
      <c r="N627" s="39"/>
      <c r="O627" s="39"/>
    </row>
    <row r="628" spans="4:15" ht="15" x14ac:dyDescent="0.2">
      <c r="D628" s="75"/>
      <c r="H628" s="76"/>
      <c r="I628" s="79"/>
      <c r="J628" s="80"/>
      <c r="K628" s="79"/>
      <c r="L628" s="80"/>
      <c r="M628" s="81"/>
      <c r="N628" s="39"/>
      <c r="O628" s="39"/>
    </row>
    <row r="629" spans="4:15" ht="15" x14ac:dyDescent="0.2">
      <c r="D629" s="75"/>
      <c r="H629" s="76"/>
      <c r="I629" s="79"/>
      <c r="J629" s="80"/>
      <c r="K629" s="79"/>
      <c r="L629" s="80"/>
      <c r="M629" s="81"/>
      <c r="N629" s="39"/>
      <c r="O629" s="39"/>
    </row>
    <row r="630" spans="4:15" ht="15" x14ac:dyDescent="0.2">
      <c r="D630" s="75"/>
      <c r="H630" s="76"/>
      <c r="I630" s="79"/>
      <c r="J630" s="80"/>
      <c r="K630" s="79"/>
      <c r="L630" s="80"/>
      <c r="M630" s="81"/>
      <c r="N630" s="39"/>
      <c r="O630" s="39"/>
    </row>
    <row r="631" spans="4:15" ht="15" x14ac:dyDescent="0.2">
      <c r="D631" s="75"/>
      <c r="H631" s="76"/>
      <c r="I631" s="79"/>
      <c r="J631" s="80"/>
      <c r="K631" s="79"/>
      <c r="L631" s="80"/>
      <c r="M631" s="81"/>
      <c r="N631" s="39"/>
      <c r="O631" s="39"/>
    </row>
    <row r="632" spans="4:15" ht="15" x14ac:dyDescent="0.2">
      <c r="D632" s="75"/>
      <c r="H632" s="76"/>
      <c r="I632" s="79"/>
      <c r="J632" s="80"/>
      <c r="K632" s="79"/>
      <c r="L632" s="80"/>
      <c r="M632" s="81"/>
      <c r="N632" s="39"/>
      <c r="O632" s="39"/>
    </row>
    <row r="633" spans="4:15" ht="15" x14ac:dyDescent="0.2">
      <c r="D633" s="75"/>
      <c r="H633" s="76"/>
      <c r="I633" s="79"/>
      <c r="J633" s="80"/>
      <c r="K633" s="79"/>
      <c r="L633" s="80"/>
      <c r="M633" s="81"/>
      <c r="N633" s="39"/>
      <c r="O633" s="39"/>
    </row>
    <row r="634" spans="4:15" ht="15" x14ac:dyDescent="0.2">
      <c r="D634" s="75"/>
      <c r="H634" s="76"/>
      <c r="I634" s="79"/>
      <c r="J634" s="80"/>
      <c r="K634" s="79"/>
      <c r="L634" s="80"/>
      <c r="M634" s="81"/>
      <c r="N634" s="39"/>
      <c r="O634" s="39"/>
    </row>
    <row r="635" spans="4:15" ht="15" x14ac:dyDescent="0.2">
      <c r="D635" s="75"/>
      <c r="H635" s="76"/>
      <c r="I635" s="79"/>
      <c r="J635" s="80"/>
      <c r="K635" s="79"/>
      <c r="L635" s="80"/>
      <c r="M635" s="81"/>
      <c r="N635" s="39"/>
      <c r="O635" s="39"/>
    </row>
    <row r="636" spans="4:15" ht="15" x14ac:dyDescent="0.2">
      <c r="D636" s="75"/>
      <c r="H636" s="76"/>
      <c r="I636" s="79"/>
      <c r="J636" s="80"/>
      <c r="K636" s="79"/>
      <c r="L636" s="80"/>
      <c r="M636" s="81"/>
      <c r="N636" s="39"/>
      <c r="O636" s="39"/>
    </row>
    <row r="637" spans="4:15" ht="15" x14ac:dyDescent="0.2">
      <c r="D637" s="75"/>
      <c r="H637" s="76"/>
      <c r="I637" s="79"/>
      <c r="J637" s="80"/>
      <c r="K637" s="79"/>
      <c r="L637" s="80"/>
      <c r="M637" s="81"/>
      <c r="N637" s="39"/>
      <c r="O637" s="39"/>
    </row>
    <row r="638" spans="4:15" ht="15" x14ac:dyDescent="0.2">
      <c r="D638" s="75"/>
      <c r="H638" s="76"/>
      <c r="I638" s="79"/>
      <c r="J638" s="80"/>
      <c r="K638" s="79"/>
      <c r="L638" s="80"/>
      <c r="M638" s="81"/>
      <c r="N638" s="39"/>
      <c r="O638" s="39"/>
    </row>
    <row r="639" spans="4:15" ht="15" x14ac:dyDescent="0.2">
      <c r="D639" s="75"/>
      <c r="H639" s="76"/>
      <c r="I639" s="79"/>
      <c r="J639" s="80"/>
      <c r="K639" s="79"/>
      <c r="L639" s="80"/>
      <c r="M639" s="81"/>
      <c r="N639" s="39"/>
      <c r="O639" s="39"/>
    </row>
    <row r="640" spans="4:15" ht="15" x14ac:dyDescent="0.2">
      <c r="D640" s="75"/>
      <c r="H640" s="76"/>
      <c r="I640" s="79"/>
      <c r="J640" s="80"/>
      <c r="K640" s="79"/>
      <c r="L640" s="80"/>
      <c r="M640" s="81"/>
      <c r="N640" s="39"/>
      <c r="O640" s="39"/>
    </row>
    <row r="641" spans="4:15" ht="15" x14ac:dyDescent="0.2">
      <c r="D641" s="75"/>
      <c r="H641" s="76"/>
      <c r="I641" s="79"/>
      <c r="J641" s="80"/>
      <c r="K641" s="79"/>
      <c r="L641" s="80"/>
      <c r="M641" s="81"/>
      <c r="N641" s="39"/>
      <c r="O641" s="39"/>
    </row>
    <row r="642" spans="4:15" ht="15" x14ac:dyDescent="0.2">
      <c r="D642" s="75"/>
      <c r="H642" s="76"/>
      <c r="I642" s="79"/>
      <c r="J642" s="80"/>
      <c r="K642" s="79"/>
      <c r="L642" s="80"/>
      <c r="M642" s="81"/>
      <c r="N642" s="39"/>
      <c r="O642" s="39"/>
    </row>
    <row r="643" spans="4:15" ht="15" x14ac:dyDescent="0.2">
      <c r="D643" s="75"/>
      <c r="H643" s="76"/>
      <c r="I643" s="79"/>
      <c r="J643" s="80"/>
      <c r="K643" s="79"/>
      <c r="L643" s="80"/>
      <c r="M643" s="81"/>
      <c r="N643" s="39"/>
      <c r="O643" s="39"/>
    </row>
    <row r="644" spans="4:15" ht="15" x14ac:dyDescent="0.2">
      <c r="D644" s="75"/>
      <c r="H644" s="76"/>
      <c r="I644" s="79"/>
      <c r="J644" s="80"/>
      <c r="K644" s="79"/>
      <c r="L644" s="80"/>
      <c r="M644" s="81"/>
      <c r="N644" s="39"/>
      <c r="O644" s="39"/>
    </row>
    <row r="645" spans="4:15" ht="15" x14ac:dyDescent="0.2">
      <c r="D645" s="75"/>
      <c r="H645" s="76"/>
      <c r="I645" s="79"/>
      <c r="J645" s="80"/>
      <c r="K645" s="79"/>
      <c r="L645" s="80"/>
      <c r="M645" s="81"/>
      <c r="N645" s="39"/>
      <c r="O645" s="39"/>
    </row>
    <row r="646" spans="4:15" ht="15" x14ac:dyDescent="0.2">
      <c r="D646" s="75"/>
      <c r="H646" s="76"/>
      <c r="I646" s="79"/>
      <c r="J646" s="80"/>
      <c r="K646" s="79"/>
      <c r="L646" s="80"/>
      <c r="M646" s="81"/>
      <c r="N646" s="39"/>
      <c r="O646" s="39"/>
    </row>
    <row r="647" spans="4:15" ht="15" x14ac:dyDescent="0.2">
      <c r="D647" s="75"/>
      <c r="H647" s="76"/>
      <c r="I647" s="79"/>
      <c r="J647" s="80"/>
      <c r="K647" s="79"/>
      <c r="L647" s="80"/>
      <c r="M647" s="81"/>
      <c r="N647" s="39"/>
      <c r="O647" s="39"/>
    </row>
    <row r="648" spans="4:15" ht="15" x14ac:dyDescent="0.2">
      <c r="D648" s="75"/>
      <c r="H648" s="76"/>
      <c r="I648" s="79"/>
      <c r="J648" s="80"/>
      <c r="K648" s="79"/>
      <c r="L648" s="80"/>
      <c r="M648" s="81"/>
      <c r="N648" s="39"/>
      <c r="O648" s="39"/>
    </row>
    <row r="649" spans="4:15" ht="15" x14ac:dyDescent="0.2">
      <c r="D649" s="75"/>
      <c r="H649" s="76"/>
      <c r="I649" s="79"/>
      <c r="J649" s="80"/>
      <c r="K649" s="79"/>
      <c r="L649" s="80"/>
      <c r="M649" s="81"/>
      <c r="N649" s="39"/>
      <c r="O649" s="39"/>
    </row>
    <row r="650" spans="4:15" ht="15" x14ac:dyDescent="0.2">
      <c r="D650" s="75"/>
      <c r="H650" s="76"/>
      <c r="I650" s="79"/>
      <c r="J650" s="80"/>
      <c r="K650" s="79"/>
      <c r="L650" s="80"/>
      <c r="M650" s="81"/>
      <c r="N650" s="39"/>
      <c r="O650" s="39"/>
    </row>
    <row r="651" spans="4:15" ht="15" x14ac:dyDescent="0.2">
      <c r="D651" s="75"/>
      <c r="H651" s="76"/>
      <c r="I651" s="79"/>
      <c r="J651" s="80"/>
      <c r="K651" s="79"/>
      <c r="L651" s="80"/>
      <c r="M651" s="81"/>
      <c r="N651" s="39"/>
      <c r="O651" s="39"/>
    </row>
    <row r="652" spans="4:15" ht="15" x14ac:dyDescent="0.2">
      <c r="D652" s="75"/>
      <c r="H652" s="76"/>
      <c r="I652" s="79"/>
      <c r="J652" s="80"/>
      <c r="K652" s="79"/>
      <c r="L652" s="80"/>
      <c r="M652" s="81"/>
      <c r="N652" s="39"/>
      <c r="O652" s="39"/>
    </row>
    <row r="653" spans="4:15" ht="15" x14ac:dyDescent="0.2">
      <c r="D653" s="75"/>
      <c r="H653" s="76"/>
      <c r="I653" s="79"/>
      <c r="J653" s="80"/>
      <c r="K653" s="79"/>
      <c r="L653" s="80"/>
      <c r="M653" s="81"/>
      <c r="N653" s="39"/>
      <c r="O653" s="39"/>
    </row>
    <row r="654" spans="4:15" ht="15" x14ac:dyDescent="0.2">
      <c r="D654" s="75"/>
      <c r="H654" s="76"/>
      <c r="I654" s="79"/>
      <c r="J654" s="80"/>
      <c r="K654" s="79"/>
      <c r="L654" s="80"/>
      <c r="M654" s="81"/>
      <c r="N654" s="39"/>
      <c r="O654" s="39"/>
    </row>
    <row r="655" spans="4:15" ht="15" x14ac:dyDescent="0.2">
      <c r="D655" s="75"/>
      <c r="H655" s="76"/>
      <c r="I655" s="79"/>
      <c r="J655" s="80"/>
      <c r="K655" s="79"/>
      <c r="L655" s="80"/>
      <c r="M655" s="81"/>
      <c r="N655" s="39"/>
      <c r="O655" s="39"/>
    </row>
    <row r="656" spans="4:15" ht="15" x14ac:dyDescent="0.2">
      <c r="D656" s="75"/>
      <c r="H656" s="76"/>
      <c r="I656" s="79"/>
      <c r="J656" s="80"/>
      <c r="K656" s="79"/>
      <c r="L656" s="80"/>
      <c r="M656" s="81"/>
      <c r="N656" s="39"/>
      <c r="O656" s="39"/>
    </row>
    <row r="657" spans="4:15" ht="15" x14ac:dyDescent="0.2">
      <c r="D657" s="75"/>
      <c r="H657" s="76"/>
      <c r="I657" s="79"/>
      <c r="J657" s="80"/>
      <c r="K657" s="79"/>
      <c r="L657" s="80"/>
      <c r="M657" s="81"/>
      <c r="N657" s="39"/>
      <c r="O657" s="39"/>
    </row>
    <row r="658" spans="4:15" ht="15" x14ac:dyDescent="0.2">
      <c r="D658" s="75"/>
      <c r="H658" s="76"/>
      <c r="I658" s="79"/>
      <c r="J658" s="80"/>
      <c r="K658" s="79"/>
      <c r="L658" s="80"/>
      <c r="M658" s="81"/>
      <c r="N658" s="39"/>
      <c r="O658" s="39"/>
    </row>
    <row r="659" spans="4:15" ht="15" x14ac:dyDescent="0.2">
      <c r="D659" s="75"/>
      <c r="H659" s="76"/>
      <c r="I659" s="79"/>
      <c r="J659" s="80"/>
      <c r="K659" s="79"/>
      <c r="L659" s="80"/>
      <c r="M659" s="81"/>
      <c r="N659" s="39"/>
      <c r="O659" s="39"/>
    </row>
    <row r="660" spans="4:15" ht="15" x14ac:dyDescent="0.2">
      <c r="D660" s="75"/>
      <c r="H660" s="76"/>
      <c r="I660" s="79"/>
      <c r="J660" s="80"/>
      <c r="K660" s="79"/>
      <c r="L660" s="80"/>
      <c r="M660" s="81"/>
      <c r="N660" s="39"/>
      <c r="O660" s="39"/>
    </row>
    <row r="661" spans="4:15" ht="15" x14ac:dyDescent="0.2">
      <c r="D661" s="75"/>
      <c r="H661" s="76"/>
      <c r="I661" s="79"/>
      <c r="J661" s="80"/>
      <c r="K661" s="79"/>
      <c r="L661" s="80"/>
      <c r="M661" s="81"/>
      <c r="N661" s="39"/>
      <c r="O661" s="39"/>
    </row>
    <row r="662" spans="4:15" ht="15" x14ac:dyDescent="0.2">
      <c r="D662" s="75"/>
      <c r="H662" s="76"/>
      <c r="I662" s="79"/>
      <c r="J662" s="80"/>
      <c r="K662" s="79"/>
      <c r="L662" s="80"/>
      <c r="M662" s="81"/>
      <c r="N662" s="39"/>
      <c r="O662" s="39"/>
    </row>
    <row r="663" spans="4:15" ht="15" x14ac:dyDescent="0.2">
      <c r="D663" s="75"/>
      <c r="H663" s="76"/>
      <c r="I663" s="79"/>
      <c r="J663" s="80"/>
      <c r="K663" s="79"/>
      <c r="L663" s="80"/>
      <c r="M663" s="81"/>
      <c r="N663" s="39"/>
      <c r="O663" s="39"/>
    </row>
    <row r="664" spans="4:15" ht="15" x14ac:dyDescent="0.2">
      <c r="D664" s="75"/>
      <c r="H664" s="76"/>
      <c r="I664" s="79"/>
      <c r="J664" s="80"/>
      <c r="K664" s="79"/>
      <c r="L664" s="80"/>
      <c r="M664" s="81"/>
      <c r="N664" s="39"/>
      <c r="O664" s="39"/>
    </row>
    <row r="665" spans="4:15" ht="15" x14ac:dyDescent="0.2">
      <c r="D665" s="75"/>
      <c r="H665" s="76"/>
      <c r="I665" s="79"/>
      <c r="J665" s="80"/>
      <c r="K665" s="79"/>
      <c r="L665" s="80"/>
      <c r="M665" s="81"/>
      <c r="N665" s="39"/>
      <c r="O665" s="39"/>
    </row>
    <row r="666" spans="4:15" ht="15" x14ac:dyDescent="0.2">
      <c r="D666" s="75"/>
      <c r="H666" s="76"/>
      <c r="I666" s="79"/>
      <c r="J666" s="80"/>
      <c r="K666" s="79"/>
      <c r="L666" s="80"/>
      <c r="M666" s="81"/>
      <c r="N666" s="39"/>
      <c r="O666" s="39"/>
    </row>
    <row r="667" spans="4:15" ht="15" x14ac:dyDescent="0.2">
      <c r="D667" s="75"/>
      <c r="H667" s="76"/>
      <c r="I667" s="79"/>
      <c r="J667" s="80"/>
      <c r="K667" s="79"/>
      <c r="L667" s="80"/>
      <c r="M667" s="81"/>
      <c r="N667" s="39"/>
      <c r="O667" s="39"/>
    </row>
    <row r="668" spans="4:15" ht="15" x14ac:dyDescent="0.2">
      <c r="D668" s="75"/>
      <c r="H668" s="76"/>
      <c r="I668" s="79"/>
      <c r="J668" s="80"/>
      <c r="K668" s="79"/>
      <c r="L668" s="80"/>
      <c r="M668" s="81"/>
      <c r="N668" s="39"/>
      <c r="O668" s="39"/>
    </row>
    <row r="669" spans="4:15" ht="15" x14ac:dyDescent="0.2">
      <c r="D669" s="75"/>
      <c r="H669" s="76"/>
      <c r="I669" s="79"/>
      <c r="J669" s="80"/>
      <c r="K669" s="79"/>
      <c r="L669" s="80"/>
      <c r="M669" s="81"/>
      <c r="N669" s="39"/>
      <c r="O669" s="39"/>
    </row>
    <row r="670" spans="4:15" ht="15" x14ac:dyDescent="0.2">
      <c r="D670" s="75"/>
      <c r="H670" s="76"/>
      <c r="I670" s="79"/>
      <c r="J670" s="80"/>
      <c r="K670" s="79"/>
      <c r="L670" s="80"/>
      <c r="M670" s="81"/>
      <c r="N670" s="39"/>
      <c r="O670" s="39"/>
    </row>
    <row r="671" spans="4:15" ht="15" x14ac:dyDescent="0.2">
      <c r="D671" s="75"/>
      <c r="H671" s="76"/>
      <c r="I671" s="79"/>
      <c r="J671" s="80"/>
      <c r="K671" s="79"/>
      <c r="L671" s="80"/>
      <c r="M671" s="81"/>
      <c r="N671" s="39"/>
      <c r="O671" s="39"/>
    </row>
    <row r="672" spans="4:15" ht="15" x14ac:dyDescent="0.2">
      <c r="D672" s="75"/>
      <c r="H672" s="76"/>
      <c r="I672" s="79"/>
      <c r="J672" s="80"/>
      <c r="K672" s="79"/>
      <c r="L672" s="80"/>
      <c r="M672" s="81"/>
      <c r="N672" s="39"/>
      <c r="O672" s="39"/>
    </row>
    <row r="673" spans="4:15" ht="15" x14ac:dyDescent="0.2">
      <c r="D673" s="75"/>
      <c r="H673" s="76"/>
      <c r="I673" s="79"/>
      <c r="J673" s="80"/>
      <c r="K673" s="79"/>
      <c r="L673" s="80"/>
      <c r="M673" s="81"/>
      <c r="N673" s="39"/>
      <c r="O673" s="39"/>
    </row>
    <row r="674" spans="4:15" ht="15" x14ac:dyDescent="0.2">
      <c r="D674" s="75"/>
      <c r="H674" s="76"/>
      <c r="I674" s="79"/>
      <c r="J674" s="80"/>
      <c r="K674" s="79"/>
      <c r="L674" s="80"/>
      <c r="M674" s="81"/>
      <c r="N674" s="39"/>
      <c r="O674" s="39"/>
    </row>
    <row r="675" spans="4:15" ht="15" x14ac:dyDescent="0.2">
      <c r="D675" s="75"/>
      <c r="H675" s="76"/>
      <c r="I675" s="79"/>
      <c r="J675" s="80"/>
      <c r="K675" s="79"/>
      <c r="L675" s="80"/>
      <c r="M675" s="81"/>
      <c r="N675" s="39"/>
      <c r="O675" s="39"/>
    </row>
    <row r="676" spans="4:15" ht="15" x14ac:dyDescent="0.2">
      <c r="D676" s="75"/>
      <c r="H676" s="76"/>
      <c r="I676" s="79"/>
      <c r="J676" s="80"/>
      <c r="K676" s="79"/>
      <c r="L676" s="80"/>
      <c r="M676" s="81"/>
      <c r="N676" s="39"/>
      <c r="O676" s="39"/>
    </row>
    <row r="677" spans="4:15" ht="15" x14ac:dyDescent="0.2">
      <c r="D677" s="75"/>
      <c r="H677" s="76"/>
      <c r="I677" s="79"/>
      <c r="J677" s="80"/>
      <c r="K677" s="79"/>
      <c r="L677" s="80"/>
      <c r="M677" s="81"/>
      <c r="N677" s="39"/>
      <c r="O677" s="39"/>
    </row>
    <row r="678" spans="4:15" ht="15" x14ac:dyDescent="0.2">
      <c r="D678" s="75"/>
      <c r="H678" s="76"/>
      <c r="I678" s="79"/>
      <c r="J678" s="80"/>
      <c r="K678" s="79"/>
      <c r="L678" s="80"/>
      <c r="M678" s="81"/>
      <c r="N678" s="39"/>
      <c r="O678" s="39"/>
    </row>
    <row r="679" spans="4:15" ht="15" x14ac:dyDescent="0.2">
      <c r="D679" s="75"/>
      <c r="H679" s="76"/>
      <c r="I679" s="79"/>
      <c r="J679" s="80"/>
      <c r="K679" s="79"/>
      <c r="L679" s="80"/>
      <c r="M679" s="81"/>
      <c r="N679" s="39"/>
      <c r="O679" s="39"/>
    </row>
    <row r="680" spans="4:15" ht="15" x14ac:dyDescent="0.2">
      <c r="D680" s="75"/>
      <c r="H680" s="76"/>
      <c r="I680" s="79"/>
      <c r="J680" s="80"/>
      <c r="K680" s="79"/>
      <c r="L680" s="80"/>
      <c r="M680" s="81"/>
      <c r="N680" s="39"/>
      <c r="O680" s="39"/>
    </row>
    <row r="681" spans="4:15" ht="15" x14ac:dyDescent="0.2">
      <c r="D681" s="75"/>
      <c r="H681" s="76"/>
      <c r="I681" s="79"/>
      <c r="J681" s="80"/>
      <c r="K681" s="79"/>
      <c r="L681" s="80"/>
      <c r="M681" s="81"/>
      <c r="N681" s="39"/>
      <c r="O681" s="39"/>
    </row>
    <row r="682" spans="4:15" ht="15" x14ac:dyDescent="0.2">
      <c r="D682" s="75"/>
      <c r="H682" s="76"/>
      <c r="I682" s="79"/>
      <c r="J682" s="80"/>
      <c r="K682" s="79"/>
      <c r="L682" s="80"/>
      <c r="M682" s="81"/>
      <c r="N682" s="39"/>
      <c r="O682" s="39"/>
    </row>
    <row r="683" spans="4:15" ht="15" x14ac:dyDescent="0.2">
      <c r="D683" s="75"/>
      <c r="H683" s="76"/>
      <c r="I683" s="79"/>
      <c r="J683" s="80"/>
      <c r="K683" s="79"/>
      <c r="L683" s="80"/>
      <c r="M683" s="81"/>
      <c r="N683" s="39"/>
      <c r="O683" s="39"/>
    </row>
    <row r="684" spans="4:15" ht="15" x14ac:dyDescent="0.2">
      <c r="D684" s="75"/>
      <c r="H684" s="76"/>
      <c r="I684" s="79"/>
      <c r="J684" s="80"/>
      <c r="K684" s="79"/>
      <c r="L684" s="80"/>
      <c r="M684" s="81"/>
      <c r="N684" s="39"/>
      <c r="O684" s="39"/>
    </row>
    <row r="685" spans="4:15" ht="15" x14ac:dyDescent="0.2">
      <c r="D685" s="75"/>
      <c r="H685" s="76"/>
      <c r="I685" s="79"/>
      <c r="J685" s="80"/>
      <c r="K685" s="79"/>
      <c r="L685" s="80"/>
      <c r="M685" s="81"/>
      <c r="N685" s="39"/>
      <c r="O685" s="39"/>
    </row>
    <row r="686" spans="4:15" ht="15" x14ac:dyDescent="0.2">
      <c r="D686" s="75"/>
      <c r="H686" s="76"/>
      <c r="I686" s="79"/>
      <c r="J686" s="80"/>
      <c r="K686" s="79"/>
      <c r="L686" s="80"/>
      <c r="M686" s="81"/>
      <c r="N686" s="39"/>
      <c r="O686" s="39"/>
    </row>
    <row r="687" spans="4:15" ht="15" x14ac:dyDescent="0.2">
      <c r="D687" s="75"/>
      <c r="H687" s="76"/>
      <c r="I687" s="79"/>
      <c r="J687" s="80"/>
      <c r="K687" s="79"/>
      <c r="L687" s="80"/>
      <c r="M687" s="81"/>
      <c r="N687" s="39"/>
      <c r="O687" s="39"/>
    </row>
    <row r="688" spans="4:15" ht="15" x14ac:dyDescent="0.2">
      <c r="D688" s="75"/>
      <c r="H688" s="76"/>
      <c r="I688" s="79"/>
      <c r="J688" s="80"/>
      <c r="K688" s="79"/>
      <c r="L688" s="80"/>
      <c r="M688" s="81"/>
      <c r="N688" s="39"/>
      <c r="O688" s="39"/>
    </row>
    <row r="689" spans="4:15" ht="15" x14ac:dyDescent="0.2">
      <c r="D689" s="75"/>
      <c r="H689" s="76"/>
      <c r="I689" s="79"/>
      <c r="J689" s="80"/>
      <c r="K689" s="79"/>
      <c r="L689" s="80"/>
      <c r="M689" s="81"/>
      <c r="N689" s="39"/>
      <c r="O689" s="39"/>
    </row>
    <row r="690" spans="4:15" ht="15" x14ac:dyDescent="0.2">
      <c r="D690" s="75"/>
      <c r="H690" s="76"/>
      <c r="I690" s="79"/>
      <c r="J690" s="80"/>
      <c r="K690" s="79"/>
      <c r="L690" s="80"/>
      <c r="M690" s="81"/>
      <c r="N690" s="39"/>
      <c r="O690" s="39"/>
    </row>
    <row r="691" spans="4:15" ht="15" x14ac:dyDescent="0.2">
      <c r="D691" s="75"/>
      <c r="H691" s="76"/>
      <c r="I691" s="79"/>
      <c r="J691" s="80"/>
      <c r="K691" s="79"/>
      <c r="L691" s="80"/>
      <c r="M691" s="81"/>
      <c r="N691" s="39"/>
      <c r="O691" s="39"/>
    </row>
    <row r="692" spans="4:15" ht="15" x14ac:dyDescent="0.2">
      <c r="D692" s="75"/>
      <c r="H692" s="76"/>
      <c r="I692" s="79"/>
      <c r="J692" s="80"/>
      <c r="K692" s="79"/>
      <c r="L692" s="80"/>
      <c r="M692" s="81"/>
      <c r="N692" s="39"/>
      <c r="O692" s="39"/>
    </row>
    <row r="693" spans="4:15" ht="15" x14ac:dyDescent="0.2">
      <c r="D693" s="75"/>
      <c r="H693" s="76"/>
      <c r="I693" s="79"/>
      <c r="J693" s="80"/>
      <c r="K693" s="79"/>
      <c r="L693" s="80"/>
      <c r="M693" s="81"/>
      <c r="N693" s="39"/>
      <c r="O693" s="39"/>
    </row>
    <row r="694" spans="4:15" ht="15" x14ac:dyDescent="0.2">
      <c r="D694" s="75"/>
      <c r="H694" s="76"/>
      <c r="I694" s="79"/>
      <c r="J694" s="80"/>
      <c r="K694" s="79"/>
      <c r="L694" s="80"/>
      <c r="M694" s="81"/>
      <c r="N694" s="39"/>
      <c r="O694" s="39"/>
    </row>
    <row r="695" spans="4:15" ht="15" x14ac:dyDescent="0.2">
      <c r="D695" s="75"/>
      <c r="H695" s="76"/>
      <c r="I695" s="79"/>
      <c r="J695" s="80"/>
      <c r="K695" s="79"/>
      <c r="L695" s="80"/>
      <c r="M695" s="81"/>
      <c r="N695" s="39"/>
      <c r="O695" s="39"/>
    </row>
    <row r="696" spans="4:15" ht="15" x14ac:dyDescent="0.2">
      <c r="D696" s="75"/>
      <c r="H696" s="76"/>
      <c r="I696" s="79"/>
      <c r="J696" s="80"/>
      <c r="K696" s="79"/>
      <c r="L696" s="80"/>
      <c r="M696" s="81"/>
      <c r="N696" s="39"/>
      <c r="O696" s="39"/>
    </row>
    <row r="697" spans="4:15" ht="15" x14ac:dyDescent="0.2">
      <c r="D697" s="75"/>
      <c r="H697" s="76"/>
      <c r="I697" s="79"/>
      <c r="J697" s="80"/>
      <c r="K697" s="79"/>
      <c r="L697" s="80"/>
      <c r="M697" s="81"/>
      <c r="N697" s="39"/>
      <c r="O697" s="39"/>
    </row>
    <row r="698" spans="4:15" ht="15" x14ac:dyDescent="0.2">
      <c r="D698" s="75"/>
      <c r="H698" s="76"/>
      <c r="I698" s="79"/>
      <c r="J698" s="80"/>
      <c r="K698" s="79"/>
      <c r="L698" s="80"/>
      <c r="M698" s="81"/>
      <c r="N698" s="39"/>
      <c r="O698" s="39"/>
    </row>
    <row r="699" spans="4:15" ht="15" x14ac:dyDescent="0.2">
      <c r="D699" s="75"/>
      <c r="H699" s="76"/>
      <c r="I699" s="79"/>
      <c r="J699" s="80"/>
      <c r="K699" s="79"/>
      <c r="L699" s="80"/>
      <c r="M699" s="81"/>
      <c r="N699" s="39"/>
      <c r="O699" s="39"/>
    </row>
    <row r="700" spans="4:15" ht="15" x14ac:dyDescent="0.2">
      <c r="D700" s="75"/>
      <c r="H700" s="76"/>
      <c r="I700" s="79"/>
      <c r="J700" s="80"/>
      <c r="K700" s="79"/>
      <c r="L700" s="80"/>
      <c r="M700" s="81"/>
      <c r="N700" s="39"/>
      <c r="O700" s="39"/>
    </row>
    <row r="701" spans="4:15" ht="15" x14ac:dyDescent="0.2">
      <c r="D701" s="75"/>
      <c r="H701" s="76"/>
      <c r="I701" s="79"/>
      <c r="J701" s="80"/>
      <c r="K701" s="79"/>
      <c r="L701" s="80"/>
      <c r="M701" s="81"/>
      <c r="N701" s="39"/>
      <c r="O701" s="39"/>
    </row>
    <row r="702" spans="4:15" ht="15" x14ac:dyDescent="0.2">
      <c r="D702" s="75"/>
      <c r="H702" s="76"/>
      <c r="I702" s="79"/>
      <c r="J702" s="80"/>
      <c r="K702" s="79"/>
      <c r="L702" s="80"/>
      <c r="M702" s="81"/>
      <c r="N702" s="39"/>
      <c r="O702" s="39"/>
    </row>
    <row r="703" spans="4:15" ht="15" x14ac:dyDescent="0.2">
      <c r="D703" s="75"/>
      <c r="H703" s="76"/>
      <c r="I703" s="79"/>
      <c r="J703" s="80"/>
      <c r="K703" s="79"/>
      <c r="L703" s="80"/>
      <c r="M703" s="81"/>
      <c r="N703" s="39"/>
      <c r="O703" s="39"/>
    </row>
    <row r="704" spans="4:15" ht="15" x14ac:dyDescent="0.2">
      <c r="D704" s="75"/>
      <c r="H704" s="76"/>
      <c r="I704" s="79"/>
      <c r="J704" s="80"/>
      <c r="K704" s="79"/>
      <c r="L704" s="80"/>
      <c r="M704" s="81"/>
      <c r="N704" s="39"/>
      <c r="O704" s="39"/>
    </row>
    <row r="705" spans="4:15" ht="15" x14ac:dyDescent="0.2">
      <c r="D705" s="75"/>
      <c r="H705" s="76"/>
      <c r="I705" s="79"/>
      <c r="J705" s="80"/>
      <c r="K705" s="79"/>
      <c r="L705" s="80"/>
      <c r="M705" s="81"/>
      <c r="N705" s="39"/>
      <c r="O705" s="39"/>
    </row>
    <row r="706" spans="4:15" ht="15" x14ac:dyDescent="0.2">
      <c r="D706" s="75"/>
      <c r="H706" s="76"/>
      <c r="I706" s="79"/>
      <c r="J706" s="80"/>
      <c r="K706" s="79"/>
      <c r="L706" s="80"/>
      <c r="M706" s="81"/>
      <c r="N706" s="39"/>
      <c r="O706" s="39"/>
    </row>
    <row r="707" spans="4:15" ht="15" x14ac:dyDescent="0.2">
      <c r="D707" s="75"/>
      <c r="H707" s="76"/>
      <c r="I707" s="79"/>
      <c r="J707" s="80"/>
      <c r="K707" s="79"/>
      <c r="L707" s="80"/>
      <c r="M707" s="81"/>
      <c r="N707" s="39"/>
      <c r="O707" s="39"/>
    </row>
    <row r="708" spans="4:15" ht="15" x14ac:dyDescent="0.2">
      <c r="D708" s="75"/>
      <c r="H708" s="76"/>
      <c r="I708" s="79"/>
      <c r="J708" s="80"/>
      <c r="K708" s="79"/>
      <c r="L708" s="80"/>
      <c r="M708" s="81"/>
      <c r="N708" s="39"/>
      <c r="O708" s="39"/>
    </row>
    <row r="709" spans="4:15" ht="15" x14ac:dyDescent="0.2">
      <c r="D709" s="75"/>
      <c r="H709" s="76"/>
      <c r="I709" s="79"/>
      <c r="J709" s="80"/>
      <c r="K709" s="79"/>
      <c r="L709" s="80"/>
      <c r="M709" s="81"/>
      <c r="N709" s="39"/>
      <c r="O709" s="39"/>
    </row>
    <row r="710" spans="4:15" ht="15" x14ac:dyDescent="0.2">
      <c r="D710" s="75"/>
      <c r="H710" s="76"/>
      <c r="I710" s="79"/>
      <c r="J710" s="80"/>
      <c r="K710" s="79"/>
      <c r="L710" s="80"/>
      <c r="M710" s="81"/>
      <c r="N710" s="39"/>
      <c r="O710" s="39"/>
    </row>
    <row r="711" spans="4:15" ht="15" x14ac:dyDescent="0.2">
      <c r="D711" s="75"/>
      <c r="H711" s="76"/>
      <c r="I711" s="79"/>
      <c r="J711" s="80"/>
      <c r="K711" s="79"/>
      <c r="L711" s="80"/>
      <c r="M711" s="81"/>
      <c r="N711" s="39"/>
      <c r="O711" s="39"/>
    </row>
    <row r="712" spans="4:15" ht="15" x14ac:dyDescent="0.2">
      <c r="D712" s="75"/>
      <c r="H712" s="76"/>
      <c r="I712" s="79"/>
      <c r="J712" s="80"/>
      <c r="K712" s="79"/>
      <c r="L712" s="80"/>
      <c r="M712" s="81"/>
      <c r="N712" s="39"/>
      <c r="O712" s="39"/>
    </row>
    <row r="713" spans="4:15" ht="15" x14ac:dyDescent="0.2">
      <c r="D713" s="75"/>
      <c r="H713" s="76"/>
      <c r="I713" s="79"/>
      <c r="J713" s="80"/>
      <c r="K713" s="79"/>
      <c r="L713" s="80"/>
      <c r="M713" s="81"/>
      <c r="N713" s="39"/>
      <c r="O713" s="39"/>
    </row>
    <row r="714" spans="4:15" ht="15" x14ac:dyDescent="0.2">
      <c r="D714" s="75"/>
      <c r="H714" s="76"/>
      <c r="I714" s="79"/>
      <c r="J714" s="80"/>
      <c r="K714" s="79"/>
      <c r="L714" s="80"/>
      <c r="M714" s="81"/>
      <c r="N714" s="39"/>
      <c r="O714" s="39"/>
    </row>
    <row r="715" spans="4:15" ht="15" x14ac:dyDescent="0.2">
      <c r="D715" s="75"/>
      <c r="H715" s="76"/>
      <c r="I715" s="79"/>
      <c r="J715" s="80"/>
      <c r="K715" s="79"/>
      <c r="L715" s="80"/>
      <c r="M715" s="81"/>
      <c r="N715" s="39"/>
      <c r="O715" s="39"/>
    </row>
    <row r="716" spans="4:15" ht="15" x14ac:dyDescent="0.2">
      <c r="D716" s="75"/>
      <c r="H716" s="76"/>
      <c r="I716" s="79"/>
      <c r="J716" s="80"/>
      <c r="K716" s="79"/>
      <c r="L716" s="80"/>
      <c r="M716" s="81"/>
      <c r="N716" s="39"/>
      <c r="O716" s="39"/>
    </row>
    <row r="717" spans="4:15" ht="15" x14ac:dyDescent="0.2">
      <c r="D717" s="75"/>
      <c r="H717" s="76"/>
      <c r="I717" s="79"/>
      <c r="J717" s="80"/>
      <c r="K717" s="79"/>
      <c r="L717" s="80"/>
      <c r="M717" s="81"/>
      <c r="N717" s="39"/>
      <c r="O717" s="39"/>
    </row>
    <row r="718" spans="4:15" ht="15" x14ac:dyDescent="0.2">
      <c r="D718" s="75"/>
      <c r="H718" s="76"/>
      <c r="I718" s="79"/>
      <c r="J718" s="80"/>
      <c r="K718" s="79"/>
      <c r="L718" s="80"/>
      <c r="M718" s="81"/>
      <c r="N718" s="39"/>
      <c r="O718" s="39"/>
    </row>
    <row r="719" spans="4:15" ht="15" x14ac:dyDescent="0.2">
      <c r="D719" s="75"/>
      <c r="H719" s="76"/>
      <c r="I719" s="79"/>
      <c r="J719" s="80"/>
      <c r="K719" s="79"/>
      <c r="L719" s="80"/>
      <c r="M719" s="81"/>
      <c r="N719" s="39"/>
      <c r="O719" s="39"/>
    </row>
    <row r="720" spans="4:15" ht="15" x14ac:dyDescent="0.2">
      <c r="D720" s="75"/>
      <c r="H720" s="76"/>
      <c r="I720" s="79"/>
      <c r="J720" s="80"/>
      <c r="K720" s="79"/>
      <c r="L720" s="80"/>
      <c r="M720" s="81"/>
      <c r="N720" s="39"/>
      <c r="O720" s="39"/>
    </row>
    <row r="721" spans="4:15" ht="15" x14ac:dyDescent="0.2">
      <c r="D721" s="75"/>
      <c r="H721" s="76"/>
      <c r="I721" s="79"/>
      <c r="J721" s="80"/>
      <c r="K721" s="79"/>
      <c r="L721" s="80"/>
      <c r="M721" s="81"/>
      <c r="N721" s="39"/>
      <c r="O721" s="39"/>
    </row>
    <row r="722" spans="4:15" ht="15" x14ac:dyDescent="0.2">
      <c r="D722" s="75"/>
      <c r="H722" s="76"/>
      <c r="I722" s="79"/>
      <c r="J722" s="80"/>
      <c r="K722" s="79"/>
      <c r="L722" s="80"/>
      <c r="M722" s="81"/>
      <c r="N722" s="39"/>
      <c r="O722" s="39"/>
    </row>
    <row r="723" spans="4:15" ht="15" x14ac:dyDescent="0.2">
      <c r="D723" s="75"/>
      <c r="H723" s="76"/>
      <c r="I723" s="79"/>
      <c r="J723" s="80"/>
      <c r="K723" s="79"/>
      <c r="L723" s="80"/>
      <c r="M723" s="81"/>
      <c r="N723" s="39"/>
      <c r="O723" s="39"/>
    </row>
    <row r="724" spans="4:15" ht="15" x14ac:dyDescent="0.2">
      <c r="D724" s="75"/>
      <c r="H724" s="76"/>
      <c r="I724" s="79"/>
      <c r="J724" s="80"/>
      <c r="K724" s="79"/>
      <c r="L724" s="80"/>
      <c r="M724" s="81"/>
      <c r="N724" s="39"/>
      <c r="O724" s="39"/>
    </row>
    <row r="725" spans="4:15" ht="15" x14ac:dyDescent="0.2">
      <c r="D725" s="75"/>
      <c r="H725" s="76"/>
      <c r="I725" s="79"/>
      <c r="J725" s="80"/>
      <c r="K725" s="79"/>
      <c r="L725" s="80"/>
      <c r="M725" s="81"/>
      <c r="N725" s="39"/>
      <c r="O725" s="39"/>
    </row>
    <row r="726" spans="4:15" ht="15" x14ac:dyDescent="0.2">
      <c r="D726" s="75"/>
      <c r="H726" s="76"/>
      <c r="I726" s="79"/>
      <c r="J726" s="80"/>
      <c r="K726" s="79"/>
      <c r="L726" s="80"/>
      <c r="M726" s="81"/>
      <c r="N726" s="39"/>
      <c r="O726" s="39"/>
    </row>
    <row r="727" spans="4:15" ht="15" x14ac:dyDescent="0.2">
      <c r="D727" s="75"/>
      <c r="H727" s="76"/>
      <c r="I727" s="79"/>
      <c r="J727" s="80"/>
      <c r="K727" s="79"/>
      <c r="L727" s="80"/>
      <c r="M727" s="81"/>
      <c r="N727" s="39"/>
      <c r="O727" s="39"/>
    </row>
    <row r="728" spans="4:15" ht="15" x14ac:dyDescent="0.2">
      <c r="D728" s="75"/>
      <c r="H728" s="76"/>
      <c r="I728" s="79"/>
      <c r="J728" s="80"/>
      <c r="K728" s="79"/>
      <c r="L728" s="80"/>
      <c r="M728" s="81"/>
      <c r="N728" s="39"/>
      <c r="O728" s="39"/>
    </row>
    <row r="729" spans="4:15" ht="15" x14ac:dyDescent="0.2">
      <c r="D729" s="75"/>
      <c r="H729" s="76"/>
      <c r="I729" s="79"/>
      <c r="J729" s="80"/>
      <c r="K729" s="79"/>
      <c r="L729" s="80"/>
      <c r="M729" s="81"/>
      <c r="N729" s="39"/>
      <c r="O729" s="39"/>
    </row>
    <row r="730" spans="4:15" ht="15" x14ac:dyDescent="0.2">
      <c r="D730" s="75"/>
      <c r="H730" s="76"/>
      <c r="I730" s="79"/>
      <c r="J730" s="80"/>
      <c r="K730" s="79"/>
      <c r="L730" s="80"/>
      <c r="M730" s="81"/>
      <c r="N730" s="39"/>
      <c r="O730" s="39"/>
    </row>
    <row r="731" spans="4:15" ht="15" x14ac:dyDescent="0.2">
      <c r="D731" s="75"/>
      <c r="H731" s="76"/>
      <c r="I731" s="79"/>
      <c r="J731" s="80"/>
      <c r="K731" s="79"/>
      <c r="L731" s="80"/>
      <c r="M731" s="81"/>
      <c r="N731" s="39"/>
      <c r="O731" s="39"/>
    </row>
    <row r="732" spans="4:15" ht="15" x14ac:dyDescent="0.2">
      <c r="D732" s="75"/>
      <c r="H732" s="76"/>
      <c r="I732" s="79"/>
      <c r="J732" s="80"/>
      <c r="K732" s="79"/>
      <c r="L732" s="80"/>
      <c r="M732" s="81"/>
      <c r="N732" s="39"/>
      <c r="O732" s="39"/>
    </row>
    <row r="733" spans="4:15" ht="15" x14ac:dyDescent="0.2">
      <c r="D733" s="75"/>
      <c r="H733" s="76"/>
      <c r="I733" s="79"/>
      <c r="J733" s="80"/>
      <c r="K733" s="79"/>
      <c r="L733" s="80"/>
      <c r="M733" s="81"/>
      <c r="N733" s="39"/>
      <c r="O733" s="39"/>
    </row>
    <row r="734" spans="4:15" ht="15" x14ac:dyDescent="0.2">
      <c r="D734" s="75"/>
      <c r="H734" s="76"/>
      <c r="I734" s="79"/>
      <c r="J734" s="80"/>
      <c r="K734" s="79"/>
      <c r="L734" s="80"/>
      <c r="M734" s="81"/>
      <c r="N734" s="39"/>
      <c r="O734" s="39"/>
    </row>
    <row r="735" spans="4:15" ht="15" x14ac:dyDescent="0.2">
      <c r="D735" s="75"/>
      <c r="H735" s="76"/>
      <c r="I735" s="79"/>
      <c r="J735" s="80"/>
      <c r="K735" s="79"/>
      <c r="L735" s="80"/>
      <c r="M735" s="81"/>
      <c r="N735" s="39"/>
      <c r="O735" s="39"/>
    </row>
    <row r="736" spans="4:15" ht="15" x14ac:dyDescent="0.2">
      <c r="D736" s="75"/>
      <c r="H736" s="76"/>
      <c r="I736" s="79"/>
      <c r="J736" s="80"/>
      <c r="K736" s="79"/>
      <c r="L736" s="80"/>
      <c r="M736" s="81"/>
      <c r="N736" s="39"/>
      <c r="O736" s="39"/>
    </row>
    <row r="737" spans="4:15" ht="15" x14ac:dyDescent="0.2">
      <c r="D737" s="75"/>
      <c r="H737" s="76"/>
      <c r="I737" s="79"/>
      <c r="J737" s="80"/>
      <c r="K737" s="79"/>
      <c r="L737" s="80"/>
      <c r="M737" s="81"/>
      <c r="N737" s="39"/>
      <c r="O737" s="39"/>
    </row>
    <row r="738" spans="4:15" ht="15" x14ac:dyDescent="0.2">
      <c r="D738" s="75"/>
      <c r="H738" s="76"/>
      <c r="I738" s="79"/>
      <c r="J738" s="80"/>
      <c r="K738" s="79"/>
      <c r="L738" s="80"/>
      <c r="M738" s="81"/>
      <c r="N738" s="39"/>
      <c r="O738" s="39"/>
    </row>
    <row r="739" spans="4:15" ht="15" x14ac:dyDescent="0.2">
      <c r="D739" s="75"/>
      <c r="H739" s="76"/>
      <c r="I739" s="79"/>
      <c r="J739" s="80"/>
      <c r="K739" s="79"/>
      <c r="L739" s="80"/>
      <c r="M739" s="81"/>
      <c r="N739" s="39"/>
      <c r="O739" s="39"/>
    </row>
    <row r="740" spans="4:15" ht="15" x14ac:dyDescent="0.2">
      <c r="D740" s="75"/>
      <c r="H740" s="76"/>
      <c r="I740" s="79"/>
      <c r="J740" s="80"/>
      <c r="K740" s="79"/>
      <c r="L740" s="80"/>
      <c r="M740" s="81"/>
      <c r="N740" s="39"/>
      <c r="O740" s="39"/>
    </row>
    <row r="741" spans="4:15" ht="15" x14ac:dyDescent="0.2">
      <c r="D741" s="75"/>
      <c r="H741" s="76"/>
      <c r="I741" s="79"/>
      <c r="J741" s="80"/>
      <c r="K741" s="79"/>
      <c r="L741" s="80"/>
      <c r="M741" s="81"/>
      <c r="N741" s="39"/>
      <c r="O741" s="39"/>
    </row>
    <row r="742" spans="4:15" ht="15" x14ac:dyDescent="0.2">
      <c r="D742" s="75"/>
      <c r="H742" s="76"/>
      <c r="I742" s="79"/>
      <c r="J742" s="80"/>
      <c r="K742" s="79"/>
      <c r="L742" s="80"/>
      <c r="M742" s="81"/>
      <c r="N742" s="39"/>
      <c r="O742" s="39"/>
    </row>
    <row r="743" spans="4:15" ht="15" x14ac:dyDescent="0.2">
      <c r="D743" s="75"/>
      <c r="H743" s="76"/>
      <c r="I743" s="79"/>
      <c r="J743" s="80"/>
      <c r="K743" s="79"/>
      <c r="L743" s="80"/>
      <c r="M743" s="81"/>
      <c r="N743" s="39"/>
      <c r="O743" s="39"/>
    </row>
    <row r="744" spans="4:15" ht="15" x14ac:dyDescent="0.2">
      <c r="D744" s="75"/>
      <c r="H744" s="76"/>
      <c r="I744" s="79"/>
      <c r="J744" s="80"/>
      <c r="K744" s="79"/>
      <c r="L744" s="80"/>
      <c r="M744" s="81"/>
      <c r="N744" s="39"/>
      <c r="O744" s="39"/>
    </row>
    <row r="745" spans="4:15" ht="15" x14ac:dyDescent="0.2">
      <c r="D745" s="75"/>
      <c r="H745" s="76"/>
      <c r="I745" s="79"/>
      <c r="J745" s="80"/>
      <c r="K745" s="79"/>
      <c r="L745" s="80"/>
      <c r="M745" s="81"/>
      <c r="N745" s="39"/>
      <c r="O745" s="39"/>
    </row>
    <row r="746" spans="4:15" ht="15" x14ac:dyDescent="0.2">
      <c r="D746" s="75"/>
      <c r="H746" s="76"/>
      <c r="I746" s="79"/>
      <c r="J746" s="80"/>
      <c r="K746" s="79"/>
      <c r="L746" s="80"/>
      <c r="M746" s="81"/>
      <c r="N746" s="39"/>
      <c r="O746" s="39"/>
    </row>
    <row r="747" spans="4:15" ht="15" x14ac:dyDescent="0.2">
      <c r="D747" s="75"/>
      <c r="H747" s="76"/>
      <c r="I747" s="79"/>
      <c r="J747" s="80"/>
      <c r="K747" s="79"/>
      <c r="L747" s="80"/>
      <c r="M747" s="81"/>
      <c r="N747" s="39"/>
      <c r="O747" s="39"/>
    </row>
    <row r="748" spans="4:15" ht="15" x14ac:dyDescent="0.2">
      <c r="D748" s="75"/>
      <c r="H748" s="76"/>
      <c r="I748" s="79"/>
      <c r="J748" s="80"/>
      <c r="K748" s="79"/>
      <c r="L748" s="80"/>
      <c r="M748" s="81"/>
      <c r="N748" s="39"/>
      <c r="O748" s="39"/>
    </row>
    <row r="749" spans="4:15" ht="15" x14ac:dyDescent="0.2">
      <c r="D749" s="75"/>
      <c r="H749" s="76"/>
      <c r="I749" s="79"/>
      <c r="J749" s="80"/>
      <c r="K749" s="79"/>
      <c r="L749" s="80"/>
      <c r="M749" s="81"/>
      <c r="N749" s="39"/>
      <c r="O749" s="39"/>
    </row>
    <row r="750" spans="4:15" ht="15" x14ac:dyDescent="0.2">
      <c r="D750" s="75"/>
      <c r="H750" s="76"/>
      <c r="I750" s="79"/>
      <c r="J750" s="80"/>
      <c r="K750" s="79"/>
      <c r="L750" s="80"/>
      <c r="M750" s="81"/>
      <c r="N750" s="39"/>
      <c r="O750" s="39"/>
    </row>
    <row r="751" spans="4:15" ht="15" x14ac:dyDescent="0.2">
      <c r="D751" s="75"/>
      <c r="H751" s="76"/>
      <c r="I751" s="79"/>
      <c r="J751" s="80"/>
      <c r="K751" s="79"/>
      <c r="L751" s="80"/>
      <c r="M751" s="81"/>
      <c r="N751" s="39"/>
      <c r="O751" s="39"/>
    </row>
    <row r="752" spans="4:15" ht="15" x14ac:dyDescent="0.2">
      <c r="D752" s="75"/>
      <c r="H752" s="76"/>
      <c r="I752" s="79"/>
      <c r="J752" s="80"/>
      <c r="K752" s="79"/>
      <c r="L752" s="80"/>
      <c r="M752" s="81"/>
      <c r="N752" s="39"/>
      <c r="O752" s="39"/>
    </row>
    <row r="753" spans="4:15" ht="15" x14ac:dyDescent="0.2">
      <c r="D753" s="75"/>
      <c r="H753" s="76"/>
      <c r="I753" s="79"/>
      <c r="J753" s="80"/>
      <c r="K753" s="79"/>
      <c r="L753" s="80"/>
      <c r="M753" s="81"/>
      <c r="N753" s="39"/>
      <c r="O753" s="39"/>
    </row>
    <row r="754" spans="4:15" ht="15" x14ac:dyDescent="0.2">
      <c r="D754" s="75"/>
      <c r="H754" s="76"/>
      <c r="I754" s="79"/>
      <c r="J754" s="80"/>
      <c r="K754" s="79"/>
      <c r="L754" s="80"/>
      <c r="M754" s="81"/>
      <c r="N754" s="39"/>
      <c r="O754" s="39"/>
    </row>
    <row r="755" spans="4:15" ht="15" x14ac:dyDescent="0.2">
      <c r="D755" s="75"/>
      <c r="H755" s="76"/>
      <c r="I755" s="79"/>
      <c r="J755" s="80"/>
      <c r="K755" s="79"/>
      <c r="L755" s="80"/>
      <c r="M755" s="81"/>
      <c r="N755" s="39"/>
      <c r="O755" s="39"/>
    </row>
    <row r="756" spans="4:15" ht="15" x14ac:dyDescent="0.2">
      <c r="D756" s="75"/>
      <c r="H756" s="76"/>
      <c r="I756" s="79"/>
      <c r="J756" s="80"/>
      <c r="K756" s="79"/>
      <c r="L756" s="80"/>
      <c r="M756" s="81"/>
      <c r="N756" s="39"/>
      <c r="O756" s="39"/>
    </row>
    <row r="757" spans="4:15" ht="15" x14ac:dyDescent="0.2">
      <c r="D757" s="75"/>
      <c r="H757" s="76"/>
      <c r="I757" s="79"/>
      <c r="J757" s="80"/>
      <c r="K757" s="79"/>
      <c r="L757" s="80"/>
      <c r="M757" s="81"/>
      <c r="N757" s="39"/>
      <c r="O757" s="39"/>
    </row>
    <row r="758" spans="4:15" ht="15" x14ac:dyDescent="0.2">
      <c r="D758" s="75"/>
      <c r="H758" s="76"/>
      <c r="I758" s="79"/>
      <c r="J758" s="80"/>
      <c r="K758" s="79"/>
      <c r="L758" s="80"/>
      <c r="M758" s="81"/>
      <c r="N758" s="39"/>
      <c r="O758" s="39"/>
    </row>
    <row r="759" spans="4:15" ht="15" x14ac:dyDescent="0.2">
      <c r="D759" s="75"/>
      <c r="H759" s="76"/>
      <c r="I759" s="79"/>
      <c r="J759" s="80"/>
      <c r="K759" s="79"/>
      <c r="L759" s="80"/>
      <c r="M759" s="81"/>
      <c r="N759" s="39"/>
      <c r="O759" s="39"/>
    </row>
    <row r="760" spans="4:15" ht="15" x14ac:dyDescent="0.2">
      <c r="D760" s="75"/>
      <c r="H760" s="76"/>
      <c r="I760" s="79"/>
      <c r="J760" s="80"/>
      <c r="K760" s="79"/>
      <c r="L760" s="80"/>
      <c r="M760" s="81"/>
      <c r="N760" s="39"/>
      <c r="O760" s="39"/>
    </row>
    <row r="761" spans="4:15" ht="15" x14ac:dyDescent="0.2">
      <c r="D761" s="75"/>
      <c r="H761" s="76"/>
      <c r="I761" s="79"/>
      <c r="J761" s="80"/>
      <c r="K761" s="79"/>
      <c r="L761" s="80"/>
      <c r="M761" s="81"/>
      <c r="N761" s="39"/>
      <c r="O761" s="39"/>
    </row>
    <row r="762" spans="4:15" ht="15" x14ac:dyDescent="0.2">
      <c r="D762" s="75"/>
      <c r="H762" s="76"/>
      <c r="I762" s="79"/>
      <c r="J762" s="80"/>
      <c r="K762" s="79"/>
      <c r="L762" s="80"/>
      <c r="M762" s="81"/>
      <c r="N762" s="39"/>
      <c r="O762" s="39"/>
    </row>
    <row r="763" spans="4:15" ht="15" x14ac:dyDescent="0.2">
      <c r="D763" s="75"/>
      <c r="H763" s="76"/>
      <c r="I763" s="79"/>
      <c r="J763" s="80"/>
      <c r="K763" s="79"/>
      <c r="L763" s="80"/>
      <c r="M763" s="81"/>
      <c r="N763" s="39"/>
      <c r="O763" s="39"/>
    </row>
    <row r="764" spans="4:15" ht="15" x14ac:dyDescent="0.2">
      <c r="D764" s="75"/>
      <c r="H764" s="76"/>
      <c r="I764" s="79"/>
      <c r="J764" s="80"/>
      <c r="K764" s="79"/>
      <c r="L764" s="80"/>
      <c r="M764" s="81"/>
      <c r="N764" s="39"/>
      <c r="O764" s="39"/>
    </row>
    <row r="765" spans="4:15" ht="15" x14ac:dyDescent="0.2">
      <c r="D765" s="75"/>
      <c r="H765" s="76"/>
      <c r="I765" s="79"/>
      <c r="J765" s="80"/>
      <c r="K765" s="79"/>
      <c r="L765" s="80"/>
      <c r="M765" s="81"/>
      <c r="N765" s="39"/>
      <c r="O765" s="39"/>
    </row>
    <row r="766" spans="4:15" ht="15" x14ac:dyDescent="0.2">
      <c r="D766" s="75"/>
      <c r="H766" s="76"/>
      <c r="I766" s="79"/>
      <c r="J766" s="80"/>
      <c r="K766" s="79"/>
      <c r="L766" s="80"/>
      <c r="M766" s="81"/>
      <c r="N766" s="39"/>
      <c r="O766" s="39"/>
    </row>
    <row r="767" spans="4:15" ht="15" x14ac:dyDescent="0.2">
      <c r="D767" s="75"/>
      <c r="H767" s="76"/>
      <c r="I767" s="79"/>
      <c r="J767" s="80"/>
      <c r="K767" s="79"/>
      <c r="L767" s="80"/>
      <c r="M767" s="81"/>
      <c r="N767" s="39"/>
      <c r="O767" s="39"/>
    </row>
    <row r="768" spans="4:15" ht="15" x14ac:dyDescent="0.2">
      <c r="D768" s="75"/>
      <c r="H768" s="76"/>
      <c r="I768" s="79"/>
      <c r="J768" s="80"/>
      <c r="K768" s="79"/>
      <c r="L768" s="80"/>
      <c r="M768" s="81"/>
      <c r="N768" s="39"/>
      <c r="O768" s="39"/>
    </row>
    <row r="769" spans="4:15" ht="15" x14ac:dyDescent="0.2">
      <c r="D769" s="75"/>
      <c r="H769" s="76"/>
      <c r="I769" s="79"/>
      <c r="J769" s="80"/>
      <c r="K769" s="79"/>
      <c r="L769" s="80"/>
      <c r="M769" s="81"/>
      <c r="N769" s="39"/>
      <c r="O769" s="39"/>
    </row>
    <row r="770" spans="4:15" ht="15" x14ac:dyDescent="0.2">
      <c r="D770" s="75"/>
      <c r="H770" s="76"/>
      <c r="I770" s="79"/>
      <c r="J770" s="80"/>
      <c r="K770" s="79"/>
      <c r="L770" s="80"/>
      <c r="M770" s="81"/>
      <c r="N770" s="39"/>
      <c r="O770" s="39"/>
    </row>
    <row r="771" spans="4:15" ht="15" x14ac:dyDescent="0.2">
      <c r="D771" s="75"/>
      <c r="H771" s="76"/>
      <c r="I771" s="79"/>
      <c r="J771" s="80"/>
      <c r="K771" s="79"/>
      <c r="L771" s="80"/>
      <c r="M771" s="81"/>
      <c r="N771" s="39"/>
      <c r="O771" s="39"/>
    </row>
    <row r="772" spans="4:15" ht="15" x14ac:dyDescent="0.2">
      <c r="D772" s="75"/>
      <c r="H772" s="76"/>
      <c r="I772" s="79"/>
      <c r="J772" s="80"/>
      <c r="K772" s="79"/>
      <c r="L772" s="80"/>
      <c r="M772" s="81"/>
      <c r="N772" s="39"/>
      <c r="O772" s="39"/>
    </row>
    <row r="773" spans="4:15" ht="15" x14ac:dyDescent="0.2">
      <c r="D773" s="75"/>
      <c r="H773" s="76"/>
      <c r="I773" s="79"/>
      <c r="J773" s="80"/>
      <c r="K773" s="79"/>
      <c r="L773" s="80"/>
      <c r="M773" s="81"/>
      <c r="N773" s="39"/>
      <c r="O773" s="39"/>
    </row>
    <row r="774" spans="4:15" ht="15" x14ac:dyDescent="0.2">
      <c r="D774" s="75"/>
      <c r="H774" s="76"/>
      <c r="I774" s="79"/>
      <c r="J774" s="80"/>
      <c r="K774" s="79"/>
      <c r="L774" s="80"/>
      <c r="M774" s="81"/>
      <c r="N774" s="39"/>
      <c r="O774" s="39"/>
    </row>
    <row r="775" spans="4:15" ht="15" x14ac:dyDescent="0.2">
      <c r="D775" s="75"/>
      <c r="H775" s="76"/>
      <c r="I775" s="79"/>
      <c r="J775" s="80"/>
      <c r="K775" s="79"/>
      <c r="L775" s="80"/>
      <c r="M775" s="81"/>
      <c r="N775" s="39"/>
      <c r="O775" s="39"/>
    </row>
    <row r="776" spans="4:15" ht="15" x14ac:dyDescent="0.2">
      <c r="D776" s="75"/>
      <c r="H776" s="76"/>
      <c r="I776" s="79"/>
      <c r="J776" s="80"/>
      <c r="K776" s="79"/>
      <c r="L776" s="80"/>
      <c r="M776" s="81"/>
      <c r="N776" s="39"/>
      <c r="O776" s="39"/>
    </row>
    <row r="777" spans="4:15" ht="15" x14ac:dyDescent="0.2">
      <c r="D777" s="75"/>
      <c r="H777" s="76"/>
      <c r="I777" s="79"/>
      <c r="J777" s="80"/>
      <c r="K777" s="79"/>
      <c r="L777" s="80"/>
      <c r="M777" s="81"/>
      <c r="N777" s="39"/>
      <c r="O777" s="39"/>
    </row>
    <row r="778" spans="4:15" ht="15" x14ac:dyDescent="0.2">
      <c r="D778" s="75"/>
      <c r="H778" s="76"/>
      <c r="I778" s="79"/>
      <c r="J778" s="80"/>
      <c r="K778" s="79"/>
      <c r="L778" s="80"/>
      <c r="M778" s="81"/>
      <c r="N778" s="39"/>
      <c r="O778" s="39"/>
    </row>
    <row r="779" spans="4:15" ht="15" x14ac:dyDescent="0.2">
      <c r="D779" s="75"/>
      <c r="H779" s="76"/>
      <c r="I779" s="79"/>
      <c r="J779" s="80"/>
      <c r="K779" s="79"/>
      <c r="L779" s="80"/>
      <c r="M779" s="81"/>
      <c r="N779" s="39"/>
      <c r="O779" s="39"/>
    </row>
    <row r="780" spans="4:15" ht="15" x14ac:dyDescent="0.2">
      <c r="D780" s="75"/>
      <c r="H780" s="76"/>
      <c r="I780" s="79"/>
      <c r="J780" s="80"/>
      <c r="K780" s="79"/>
      <c r="L780" s="80"/>
      <c r="M780" s="81"/>
      <c r="N780" s="39"/>
      <c r="O780" s="39"/>
    </row>
    <row r="781" spans="4:15" ht="15" x14ac:dyDescent="0.2">
      <c r="D781" s="75"/>
      <c r="H781" s="76"/>
      <c r="I781" s="79"/>
      <c r="J781" s="80"/>
      <c r="K781" s="79"/>
      <c r="L781" s="80"/>
      <c r="M781" s="81"/>
      <c r="N781" s="39"/>
      <c r="O781" s="39"/>
    </row>
    <row r="782" spans="4:15" ht="15" x14ac:dyDescent="0.2">
      <c r="D782" s="75"/>
      <c r="H782" s="76"/>
      <c r="I782" s="79"/>
      <c r="J782" s="80"/>
      <c r="K782" s="79"/>
      <c r="L782" s="80"/>
      <c r="M782" s="81"/>
      <c r="N782" s="39"/>
      <c r="O782" s="39"/>
    </row>
    <row r="783" spans="4:15" ht="15" x14ac:dyDescent="0.2">
      <c r="D783" s="75"/>
      <c r="H783" s="76"/>
      <c r="I783" s="79"/>
      <c r="J783" s="80"/>
      <c r="K783" s="79"/>
      <c r="L783" s="80"/>
      <c r="M783" s="81"/>
      <c r="N783" s="39"/>
      <c r="O783" s="39"/>
    </row>
    <row r="784" spans="4:15" ht="15" x14ac:dyDescent="0.2">
      <c r="D784" s="75"/>
      <c r="H784" s="76"/>
      <c r="I784" s="79"/>
      <c r="J784" s="80"/>
      <c r="K784" s="79"/>
      <c r="L784" s="80"/>
      <c r="M784" s="81"/>
      <c r="N784" s="39"/>
      <c r="O784" s="39"/>
    </row>
    <row r="785" spans="4:15" ht="15" x14ac:dyDescent="0.2">
      <c r="D785" s="75"/>
      <c r="H785" s="76"/>
      <c r="I785" s="79"/>
      <c r="J785" s="80"/>
      <c r="K785" s="79"/>
      <c r="L785" s="80"/>
      <c r="M785" s="81"/>
      <c r="N785" s="39"/>
      <c r="O785" s="39"/>
    </row>
    <row r="786" spans="4:15" ht="15" x14ac:dyDescent="0.2">
      <c r="D786" s="75"/>
      <c r="H786" s="76"/>
      <c r="I786" s="79"/>
      <c r="J786" s="80"/>
      <c r="K786" s="79"/>
      <c r="L786" s="80"/>
      <c r="M786" s="81"/>
      <c r="N786" s="39"/>
      <c r="O786" s="39"/>
    </row>
    <row r="787" spans="4:15" ht="15" x14ac:dyDescent="0.2">
      <c r="D787" s="75"/>
      <c r="H787" s="76"/>
      <c r="I787" s="79"/>
      <c r="J787" s="80"/>
      <c r="K787" s="79"/>
      <c r="L787" s="80"/>
      <c r="M787" s="81"/>
      <c r="N787" s="39"/>
      <c r="O787" s="39"/>
    </row>
    <row r="788" spans="4:15" ht="15" x14ac:dyDescent="0.2">
      <c r="D788" s="75"/>
      <c r="H788" s="76"/>
      <c r="I788" s="79"/>
      <c r="J788" s="80"/>
      <c r="K788" s="79"/>
      <c r="L788" s="80"/>
      <c r="M788" s="81"/>
      <c r="N788" s="39"/>
      <c r="O788" s="39"/>
    </row>
    <row r="789" spans="4:15" ht="15" x14ac:dyDescent="0.2">
      <c r="D789" s="75"/>
      <c r="H789" s="76"/>
      <c r="I789" s="79"/>
      <c r="J789" s="80"/>
      <c r="K789" s="79"/>
      <c r="L789" s="80"/>
      <c r="M789" s="81"/>
      <c r="N789" s="39"/>
      <c r="O789" s="39"/>
    </row>
    <row r="790" spans="4:15" ht="15" x14ac:dyDescent="0.2">
      <c r="D790" s="75"/>
      <c r="H790" s="76"/>
      <c r="I790" s="79"/>
      <c r="J790" s="80"/>
      <c r="K790" s="79"/>
      <c r="L790" s="80"/>
      <c r="M790" s="81"/>
      <c r="N790" s="39"/>
      <c r="O790" s="39"/>
    </row>
    <row r="791" spans="4:15" ht="15" x14ac:dyDescent="0.2">
      <c r="D791" s="75"/>
      <c r="H791" s="76"/>
      <c r="I791" s="79"/>
      <c r="J791" s="80"/>
      <c r="K791" s="79"/>
      <c r="L791" s="80"/>
      <c r="M791" s="81"/>
      <c r="N791" s="39"/>
      <c r="O791" s="39"/>
    </row>
    <row r="792" spans="4:15" ht="15" x14ac:dyDescent="0.2">
      <c r="D792" s="75"/>
      <c r="H792" s="76"/>
      <c r="I792" s="79"/>
      <c r="J792" s="80"/>
      <c r="K792" s="79"/>
      <c r="L792" s="80"/>
      <c r="M792" s="81"/>
      <c r="N792" s="39"/>
      <c r="O792" s="39"/>
    </row>
    <row r="793" spans="4:15" ht="15" x14ac:dyDescent="0.2">
      <c r="D793" s="75"/>
      <c r="H793" s="76"/>
      <c r="I793" s="79"/>
      <c r="J793" s="80"/>
      <c r="K793" s="79"/>
      <c r="L793" s="80"/>
      <c r="M793" s="81"/>
      <c r="N793" s="39"/>
      <c r="O793" s="39"/>
    </row>
    <row r="794" spans="4:15" ht="15" x14ac:dyDescent="0.2">
      <c r="D794" s="75"/>
      <c r="H794" s="76"/>
      <c r="I794" s="79"/>
      <c r="J794" s="80"/>
      <c r="K794" s="79"/>
      <c r="L794" s="80"/>
      <c r="M794" s="81"/>
      <c r="N794" s="39"/>
      <c r="O794" s="39"/>
    </row>
    <row r="795" spans="4:15" ht="15" x14ac:dyDescent="0.2">
      <c r="D795" s="75"/>
      <c r="H795" s="76"/>
      <c r="I795" s="79"/>
      <c r="J795" s="80"/>
      <c r="K795" s="79"/>
      <c r="L795" s="80"/>
      <c r="M795" s="81"/>
      <c r="N795" s="39"/>
      <c r="O795" s="39"/>
    </row>
    <row r="796" spans="4:15" ht="15" x14ac:dyDescent="0.2">
      <c r="D796" s="75"/>
      <c r="H796" s="76"/>
      <c r="I796" s="79"/>
      <c r="J796" s="80"/>
      <c r="K796" s="79"/>
      <c r="L796" s="80"/>
      <c r="M796" s="81"/>
      <c r="N796" s="39"/>
      <c r="O796" s="39"/>
    </row>
    <row r="797" spans="4:15" ht="15" x14ac:dyDescent="0.2">
      <c r="D797" s="75"/>
      <c r="H797" s="76"/>
      <c r="I797" s="79"/>
      <c r="J797" s="80"/>
      <c r="K797" s="79"/>
      <c r="L797" s="80"/>
      <c r="M797" s="81"/>
      <c r="N797" s="39"/>
      <c r="O797" s="39"/>
    </row>
    <row r="798" spans="4:15" ht="15" x14ac:dyDescent="0.2">
      <c r="D798" s="75"/>
      <c r="H798" s="76"/>
      <c r="I798" s="79"/>
      <c r="J798" s="80"/>
      <c r="K798" s="79"/>
      <c r="L798" s="80"/>
      <c r="M798" s="81"/>
      <c r="N798" s="39"/>
      <c r="O798" s="39"/>
    </row>
    <row r="799" spans="4:15" ht="15" x14ac:dyDescent="0.2">
      <c r="D799" s="75"/>
      <c r="H799" s="76"/>
      <c r="I799" s="79"/>
      <c r="J799" s="80"/>
      <c r="K799" s="79"/>
      <c r="L799" s="80"/>
      <c r="M799" s="81"/>
      <c r="N799" s="39"/>
      <c r="O799" s="39"/>
    </row>
    <row r="800" spans="4:15" ht="15" x14ac:dyDescent="0.2">
      <c r="D800" s="75"/>
      <c r="H800" s="76"/>
      <c r="I800" s="79"/>
      <c r="J800" s="80"/>
      <c r="K800" s="79"/>
      <c r="L800" s="80"/>
      <c r="M800" s="81"/>
      <c r="N800" s="39"/>
      <c r="O800" s="39"/>
    </row>
    <row r="801" spans="4:15" ht="15" x14ac:dyDescent="0.2">
      <c r="D801" s="75"/>
      <c r="H801" s="76"/>
      <c r="I801" s="79"/>
      <c r="J801" s="80"/>
      <c r="K801" s="79"/>
      <c r="L801" s="80"/>
      <c r="M801" s="81"/>
      <c r="N801" s="39"/>
      <c r="O801" s="39"/>
    </row>
    <row r="802" spans="4:15" ht="15" x14ac:dyDescent="0.2">
      <c r="D802" s="75"/>
      <c r="H802" s="76"/>
      <c r="I802" s="79"/>
      <c r="J802" s="80"/>
      <c r="K802" s="79"/>
      <c r="L802" s="80"/>
      <c r="M802" s="81"/>
      <c r="N802" s="39"/>
      <c r="O802" s="39"/>
    </row>
    <row r="803" spans="4:15" ht="15" x14ac:dyDescent="0.2">
      <c r="D803" s="75"/>
      <c r="H803" s="76"/>
      <c r="I803" s="79"/>
      <c r="J803" s="80"/>
      <c r="K803" s="79"/>
      <c r="L803" s="80"/>
      <c r="M803" s="81"/>
      <c r="N803" s="39"/>
      <c r="O803" s="39"/>
    </row>
    <row r="804" spans="4:15" ht="15" x14ac:dyDescent="0.2">
      <c r="D804" s="75"/>
      <c r="H804" s="76"/>
      <c r="I804" s="79"/>
      <c r="J804" s="80"/>
      <c r="K804" s="79"/>
      <c r="L804" s="80"/>
      <c r="M804" s="81"/>
      <c r="N804" s="39"/>
      <c r="O804" s="39"/>
    </row>
    <row r="805" spans="4:15" ht="15" x14ac:dyDescent="0.2">
      <c r="D805" s="75"/>
      <c r="H805" s="76"/>
      <c r="I805" s="79"/>
      <c r="J805" s="80"/>
      <c r="K805" s="79"/>
      <c r="L805" s="80"/>
      <c r="M805" s="81"/>
      <c r="N805" s="39"/>
      <c r="O805" s="39"/>
    </row>
    <row r="806" spans="4:15" ht="15" x14ac:dyDescent="0.2">
      <c r="D806" s="75"/>
      <c r="H806" s="76"/>
      <c r="I806" s="79"/>
      <c r="J806" s="80"/>
      <c r="K806" s="79"/>
      <c r="L806" s="80"/>
      <c r="M806" s="81"/>
      <c r="N806" s="39"/>
      <c r="O806" s="39"/>
    </row>
    <row r="807" spans="4:15" ht="15" x14ac:dyDescent="0.2">
      <c r="D807" s="75"/>
      <c r="H807" s="76"/>
      <c r="I807" s="79"/>
      <c r="J807" s="80"/>
      <c r="K807" s="79"/>
      <c r="L807" s="80"/>
      <c r="M807" s="81"/>
      <c r="N807" s="39"/>
      <c r="O807" s="39"/>
    </row>
    <row r="808" spans="4:15" ht="15" x14ac:dyDescent="0.2">
      <c r="D808" s="75"/>
      <c r="H808" s="76"/>
      <c r="I808" s="79"/>
      <c r="J808" s="80"/>
      <c r="K808" s="79"/>
      <c r="L808" s="80"/>
      <c r="M808" s="81"/>
      <c r="N808" s="39"/>
      <c r="O808" s="39"/>
    </row>
    <row r="809" spans="4:15" ht="15" x14ac:dyDescent="0.2">
      <c r="D809" s="75"/>
      <c r="H809" s="76"/>
      <c r="I809" s="79"/>
      <c r="J809" s="80"/>
      <c r="K809" s="79"/>
      <c r="L809" s="80"/>
      <c r="M809" s="81"/>
      <c r="N809" s="39"/>
      <c r="O809" s="39"/>
    </row>
    <row r="810" spans="4:15" ht="15" x14ac:dyDescent="0.2">
      <c r="D810" s="75"/>
      <c r="H810" s="76"/>
      <c r="I810" s="79"/>
      <c r="J810" s="80"/>
      <c r="K810" s="79"/>
      <c r="L810" s="80"/>
      <c r="M810" s="81"/>
      <c r="N810" s="39"/>
      <c r="O810" s="39"/>
    </row>
    <row r="811" spans="4:15" ht="15" x14ac:dyDescent="0.2">
      <c r="D811" s="75"/>
      <c r="H811" s="76"/>
      <c r="I811" s="79"/>
      <c r="J811" s="80"/>
      <c r="K811" s="79"/>
      <c r="L811" s="80"/>
      <c r="M811" s="81"/>
      <c r="N811" s="39"/>
      <c r="O811" s="39"/>
    </row>
    <row r="812" spans="4:15" ht="15" x14ac:dyDescent="0.2">
      <c r="D812" s="75"/>
      <c r="H812" s="76"/>
      <c r="I812" s="79"/>
      <c r="J812" s="80"/>
      <c r="K812" s="79"/>
      <c r="L812" s="80"/>
      <c r="M812" s="81"/>
      <c r="N812" s="39"/>
      <c r="O812" s="39"/>
    </row>
    <row r="813" spans="4:15" ht="15" x14ac:dyDescent="0.2">
      <c r="D813" s="75"/>
      <c r="H813" s="76"/>
      <c r="I813" s="79"/>
      <c r="J813" s="80"/>
      <c r="K813" s="79"/>
      <c r="L813" s="80"/>
      <c r="M813" s="81"/>
      <c r="N813" s="39"/>
      <c r="O813" s="39"/>
    </row>
    <row r="814" spans="4:15" ht="15" x14ac:dyDescent="0.2">
      <c r="D814" s="75"/>
      <c r="H814" s="76"/>
      <c r="I814" s="79"/>
      <c r="J814" s="80"/>
      <c r="K814" s="79"/>
      <c r="L814" s="80"/>
      <c r="M814" s="81"/>
      <c r="N814" s="39"/>
      <c r="O814" s="39"/>
    </row>
    <row r="815" spans="4:15" ht="15" x14ac:dyDescent="0.2">
      <c r="D815" s="75"/>
      <c r="H815" s="76"/>
      <c r="I815" s="79"/>
      <c r="J815" s="80"/>
      <c r="K815" s="79"/>
      <c r="L815" s="80"/>
      <c r="M815" s="81"/>
      <c r="N815" s="39"/>
      <c r="O815" s="39"/>
    </row>
    <row r="816" spans="4:15" ht="15" x14ac:dyDescent="0.2">
      <c r="D816" s="75"/>
      <c r="H816" s="76"/>
      <c r="I816" s="79"/>
      <c r="J816" s="80"/>
      <c r="K816" s="79"/>
      <c r="L816" s="80"/>
      <c r="M816" s="81"/>
      <c r="N816" s="39"/>
      <c r="O816" s="39"/>
    </row>
    <row r="817" spans="4:15" ht="15" x14ac:dyDescent="0.2">
      <c r="D817" s="75"/>
      <c r="H817" s="76"/>
      <c r="I817" s="79"/>
      <c r="J817" s="80"/>
      <c r="K817" s="79"/>
      <c r="L817" s="80"/>
      <c r="M817" s="81"/>
      <c r="N817" s="39"/>
      <c r="O817" s="39"/>
    </row>
    <row r="818" spans="4:15" ht="15" x14ac:dyDescent="0.2">
      <c r="D818" s="75"/>
      <c r="H818" s="76"/>
      <c r="I818" s="79"/>
      <c r="J818" s="80"/>
      <c r="K818" s="79"/>
      <c r="L818" s="80"/>
      <c r="M818" s="81"/>
      <c r="N818" s="39"/>
      <c r="O818" s="39"/>
    </row>
    <row r="819" spans="4:15" ht="15" x14ac:dyDescent="0.2">
      <c r="D819" s="75"/>
      <c r="H819" s="76"/>
      <c r="I819" s="79"/>
      <c r="J819" s="80"/>
      <c r="K819" s="79"/>
      <c r="L819" s="80"/>
      <c r="M819" s="81"/>
      <c r="N819" s="39"/>
      <c r="O819" s="39"/>
    </row>
    <row r="820" spans="4:15" ht="15" x14ac:dyDescent="0.2">
      <c r="D820" s="75"/>
      <c r="H820" s="76"/>
      <c r="I820" s="79"/>
      <c r="J820" s="80"/>
      <c r="K820" s="79"/>
      <c r="L820" s="80"/>
      <c r="M820" s="81"/>
      <c r="N820" s="39"/>
      <c r="O820" s="39"/>
    </row>
    <row r="821" spans="4:15" ht="15" x14ac:dyDescent="0.2">
      <c r="D821" s="75"/>
      <c r="H821" s="76"/>
      <c r="I821" s="79"/>
      <c r="J821" s="80"/>
      <c r="K821" s="79"/>
      <c r="L821" s="80"/>
      <c r="M821" s="81"/>
      <c r="N821" s="39"/>
      <c r="O821" s="39"/>
    </row>
    <row r="822" spans="4:15" ht="15" x14ac:dyDescent="0.2">
      <c r="D822" s="75"/>
      <c r="H822" s="76"/>
      <c r="I822" s="79"/>
      <c r="J822" s="80"/>
      <c r="K822" s="79"/>
      <c r="L822" s="80"/>
      <c r="M822" s="81"/>
      <c r="N822" s="39"/>
      <c r="O822" s="39"/>
    </row>
    <row r="823" spans="4:15" ht="15" x14ac:dyDescent="0.2">
      <c r="D823" s="75"/>
      <c r="H823" s="76"/>
      <c r="I823" s="79"/>
      <c r="J823" s="80"/>
      <c r="K823" s="79"/>
      <c r="L823" s="80"/>
      <c r="M823" s="81"/>
      <c r="N823" s="39"/>
      <c r="O823" s="39"/>
    </row>
    <row r="824" spans="4:15" ht="15" x14ac:dyDescent="0.2">
      <c r="D824" s="75"/>
      <c r="H824" s="76"/>
      <c r="I824" s="79"/>
      <c r="J824" s="80"/>
      <c r="K824" s="79"/>
      <c r="L824" s="80"/>
      <c r="M824" s="81"/>
      <c r="N824" s="39"/>
      <c r="O824" s="39"/>
    </row>
    <row r="825" spans="4:15" ht="15" x14ac:dyDescent="0.2">
      <c r="D825" s="75"/>
      <c r="H825" s="76"/>
      <c r="I825" s="79"/>
      <c r="J825" s="80"/>
      <c r="K825" s="79"/>
      <c r="L825" s="80"/>
      <c r="M825" s="81"/>
      <c r="N825" s="39"/>
      <c r="O825" s="39"/>
    </row>
    <row r="826" spans="4:15" ht="15" x14ac:dyDescent="0.2">
      <c r="D826" s="75"/>
      <c r="H826" s="76"/>
      <c r="I826" s="79"/>
      <c r="J826" s="80"/>
      <c r="K826" s="79"/>
      <c r="L826" s="80"/>
      <c r="M826" s="81"/>
      <c r="N826" s="39"/>
      <c r="O826" s="39"/>
    </row>
    <row r="827" spans="4:15" ht="15" x14ac:dyDescent="0.2">
      <c r="D827" s="75"/>
      <c r="H827" s="76"/>
      <c r="I827" s="79"/>
      <c r="J827" s="80"/>
      <c r="K827" s="79"/>
      <c r="L827" s="80"/>
      <c r="M827" s="81"/>
      <c r="N827" s="39"/>
      <c r="O827" s="39"/>
    </row>
    <row r="828" spans="4:15" ht="15" x14ac:dyDescent="0.2">
      <c r="D828" s="75"/>
      <c r="H828" s="76"/>
      <c r="I828" s="79"/>
      <c r="J828" s="80"/>
      <c r="K828" s="79"/>
      <c r="L828" s="80"/>
      <c r="M828" s="81"/>
      <c r="N828" s="39"/>
      <c r="O828" s="39"/>
    </row>
    <row r="829" spans="4:15" ht="15" x14ac:dyDescent="0.2">
      <c r="D829" s="75"/>
      <c r="H829" s="76"/>
      <c r="I829" s="79"/>
      <c r="J829" s="80"/>
      <c r="K829" s="79"/>
      <c r="L829" s="80"/>
      <c r="M829" s="81"/>
      <c r="N829" s="39"/>
      <c r="O829" s="39"/>
    </row>
    <row r="830" spans="4:15" ht="15" x14ac:dyDescent="0.2">
      <c r="D830" s="75"/>
      <c r="H830" s="76"/>
      <c r="I830" s="79"/>
      <c r="J830" s="80"/>
      <c r="K830" s="79"/>
      <c r="L830" s="80"/>
      <c r="M830" s="81"/>
      <c r="N830" s="39"/>
      <c r="O830" s="39"/>
    </row>
    <row r="831" spans="4:15" ht="15" x14ac:dyDescent="0.2">
      <c r="D831" s="75"/>
      <c r="H831" s="76"/>
      <c r="I831" s="79"/>
      <c r="J831" s="80"/>
      <c r="K831" s="79"/>
      <c r="L831" s="80"/>
      <c r="M831" s="81"/>
      <c r="N831" s="39"/>
      <c r="O831" s="39"/>
    </row>
    <row r="832" spans="4:15" ht="15" x14ac:dyDescent="0.2">
      <c r="D832" s="75"/>
      <c r="H832" s="76"/>
      <c r="I832" s="79"/>
      <c r="J832" s="80"/>
      <c r="K832" s="79"/>
      <c r="L832" s="80"/>
      <c r="M832" s="81"/>
      <c r="N832" s="39"/>
      <c r="O832" s="39"/>
    </row>
    <row r="833" spans="4:15" ht="15" x14ac:dyDescent="0.2">
      <c r="D833" s="75"/>
      <c r="H833" s="76"/>
      <c r="I833" s="79"/>
      <c r="J833" s="80"/>
      <c r="K833" s="79"/>
      <c r="L833" s="80"/>
      <c r="M833" s="81"/>
      <c r="N833" s="39"/>
      <c r="O833" s="39"/>
    </row>
    <row r="834" spans="4:15" ht="15" x14ac:dyDescent="0.2">
      <c r="D834" s="75"/>
      <c r="H834" s="76"/>
      <c r="I834" s="79"/>
      <c r="J834" s="80"/>
      <c r="K834" s="79"/>
      <c r="L834" s="80"/>
      <c r="M834" s="81"/>
      <c r="N834" s="39"/>
      <c r="O834" s="39"/>
    </row>
    <row r="835" spans="4:15" ht="15" x14ac:dyDescent="0.2">
      <c r="D835" s="75"/>
      <c r="H835" s="76"/>
      <c r="I835" s="79"/>
      <c r="J835" s="80"/>
      <c r="K835" s="79"/>
      <c r="L835" s="80"/>
      <c r="M835" s="81"/>
      <c r="N835" s="39"/>
      <c r="O835" s="39"/>
    </row>
    <row r="836" spans="4:15" ht="15" x14ac:dyDescent="0.2">
      <c r="D836" s="75"/>
      <c r="H836" s="76"/>
      <c r="I836" s="79"/>
      <c r="J836" s="80"/>
      <c r="K836" s="79"/>
      <c r="L836" s="80"/>
      <c r="M836" s="81"/>
      <c r="N836" s="39"/>
      <c r="O836" s="39"/>
    </row>
    <row r="837" spans="4:15" ht="15" x14ac:dyDescent="0.2">
      <c r="D837" s="75"/>
      <c r="H837" s="76"/>
      <c r="I837" s="79"/>
      <c r="J837" s="80"/>
      <c r="K837" s="79"/>
      <c r="L837" s="80"/>
      <c r="M837" s="81"/>
      <c r="N837" s="39"/>
      <c r="O837" s="39"/>
    </row>
    <row r="838" spans="4:15" ht="15" x14ac:dyDescent="0.2">
      <c r="D838" s="75"/>
      <c r="H838" s="76"/>
      <c r="I838" s="79"/>
      <c r="J838" s="80"/>
      <c r="K838" s="79"/>
      <c r="L838" s="80"/>
      <c r="M838" s="81"/>
      <c r="N838" s="39"/>
      <c r="O838" s="39"/>
    </row>
    <row r="839" spans="4:15" ht="15" x14ac:dyDescent="0.2">
      <c r="D839" s="75"/>
      <c r="H839" s="76"/>
      <c r="I839" s="79"/>
      <c r="J839" s="80"/>
      <c r="K839" s="79"/>
      <c r="L839" s="80"/>
      <c r="M839" s="81"/>
      <c r="N839" s="39"/>
      <c r="O839" s="39"/>
    </row>
    <row r="840" spans="4:15" ht="15" x14ac:dyDescent="0.2">
      <c r="D840" s="75"/>
      <c r="H840" s="76"/>
      <c r="I840" s="79"/>
      <c r="J840" s="80"/>
      <c r="K840" s="79"/>
      <c r="L840" s="80"/>
      <c r="M840" s="81"/>
      <c r="N840" s="39"/>
      <c r="O840" s="39"/>
    </row>
    <row r="841" spans="4:15" ht="15" x14ac:dyDescent="0.2">
      <c r="D841" s="75"/>
      <c r="H841" s="76"/>
      <c r="I841" s="79"/>
      <c r="J841" s="80"/>
      <c r="K841" s="79"/>
      <c r="L841" s="80"/>
      <c r="M841" s="81"/>
      <c r="N841" s="39"/>
      <c r="O841" s="39"/>
    </row>
    <row r="842" spans="4:15" ht="15" x14ac:dyDescent="0.2">
      <c r="D842" s="75"/>
      <c r="H842" s="76"/>
      <c r="I842" s="79"/>
      <c r="J842" s="80"/>
      <c r="K842" s="79"/>
      <c r="L842" s="80"/>
      <c r="M842" s="81"/>
      <c r="N842" s="39"/>
      <c r="O842" s="39"/>
    </row>
    <row r="843" spans="4:15" ht="15" x14ac:dyDescent="0.2">
      <c r="D843" s="75"/>
      <c r="H843" s="76"/>
      <c r="I843" s="79"/>
      <c r="J843" s="80"/>
      <c r="K843" s="79"/>
      <c r="L843" s="80"/>
      <c r="M843" s="81"/>
      <c r="N843" s="39"/>
      <c r="O843" s="39"/>
    </row>
    <row r="844" spans="4:15" ht="15" x14ac:dyDescent="0.2">
      <c r="D844" s="75"/>
      <c r="H844" s="76"/>
      <c r="I844" s="79"/>
      <c r="J844" s="80"/>
      <c r="K844" s="79"/>
      <c r="L844" s="80"/>
      <c r="M844" s="81"/>
      <c r="N844" s="39"/>
      <c r="O844" s="39"/>
    </row>
    <row r="845" spans="4:15" ht="15" x14ac:dyDescent="0.2">
      <c r="D845" s="75"/>
      <c r="H845" s="76"/>
      <c r="I845" s="79"/>
      <c r="J845" s="80"/>
      <c r="K845" s="79"/>
      <c r="L845" s="80"/>
      <c r="M845" s="81"/>
      <c r="N845" s="39"/>
      <c r="O845" s="39"/>
    </row>
    <row r="846" spans="4:15" ht="15" x14ac:dyDescent="0.2">
      <c r="D846" s="75"/>
      <c r="H846" s="76"/>
      <c r="I846" s="79"/>
      <c r="J846" s="80"/>
      <c r="K846" s="79"/>
      <c r="L846" s="80"/>
      <c r="M846" s="81"/>
      <c r="N846" s="39"/>
      <c r="O846" s="39"/>
    </row>
    <row r="847" spans="4:15" ht="15" x14ac:dyDescent="0.2">
      <c r="D847" s="75"/>
      <c r="H847" s="76"/>
      <c r="I847" s="79"/>
      <c r="J847" s="80"/>
      <c r="K847" s="79"/>
      <c r="L847" s="80"/>
      <c r="M847" s="81"/>
      <c r="N847" s="39"/>
      <c r="O847" s="39"/>
    </row>
    <row r="848" spans="4:15" ht="15" x14ac:dyDescent="0.2">
      <c r="D848" s="75"/>
      <c r="H848" s="76"/>
      <c r="I848" s="79"/>
      <c r="J848" s="80"/>
      <c r="K848" s="79"/>
      <c r="L848" s="80"/>
      <c r="M848" s="81"/>
      <c r="N848" s="39"/>
      <c r="O848" s="39"/>
    </row>
    <row r="849" spans="4:15" ht="15" x14ac:dyDescent="0.2">
      <c r="D849" s="75"/>
      <c r="H849" s="76"/>
      <c r="I849" s="79"/>
      <c r="J849" s="80"/>
      <c r="K849" s="79"/>
      <c r="L849" s="80"/>
      <c r="M849" s="81"/>
      <c r="N849" s="39"/>
      <c r="O849" s="39"/>
    </row>
    <row r="850" spans="4:15" ht="15" x14ac:dyDescent="0.2">
      <c r="D850" s="75"/>
      <c r="H850" s="76"/>
      <c r="I850" s="79"/>
      <c r="J850" s="80"/>
      <c r="K850" s="79"/>
      <c r="L850" s="80"/>
      <c r="M850" s="81"/>
      <c r="N850" s="39"/>
      <c r="O850" s="39"/>
    </row>
    <row r="851" spans="4:15" ht="15" x14ac:dyDescent="0.2">
      <c r="D851" s="75"/>
      <c r="H851" s="76"/>
      <c r="I851" s="79"/>
      <c r="J851" s="80"/>
      <c r="K851" s="79"/>
      <c r="L851" s="80"/>
      <c r="M851" s="81"/>
      <c r="N851" s="39"/>
      <c r="O851" s="39"/>
    </row>
    <row r="852" spans="4:15" ht="15" x14ac:dyDescent="0.2">
      <c r="D852" s="75"/>
      <c r="H852" s="76"/>
      <c r="I852" s="79"/>
      <c r="J852" s="80"/>
      <c r="K852" s="79"/>
      <c r="L852" s="80"/>
      <c r="M852" s="81"/>
      <c r="N852" s="39"/>
      <c r="O852" s="39"/>
    </row>
    <row r="853" spans="4:15" ht="15" x14ac:dyDescent="0.2">
      <c r="D853" s="75"/>
      <c r="H853" s="76"/>
      <c r="I853" s="79"/>
      <c r="J853" s="80"/>
      <c r="K853" s="79"/>
      <c r="L853" s="80"/>
      <c r="M853" s="81"/>
      <c r="N853" s="39"/>
      <c r="O853" s="39"/>
    </row>
    <row r="854" spans="4:15" ht="15" x14ac:dyDescent="0.2">
      <c r="D854" s="75"/>
      <c r="H854" s="76"/>
      <c r="I854" s="79"/>
      <c r="J854" s="80"/>
      <c r="K854" s="79"/>
      <c r="L854" s="80"/>
      <c r="M854" s="81"/>
      <c r="N854" s="39"/>
      <c r="O854" s="39"/>
    </row>
    <row r="855" spans="4:15" ht="15" x14ac:dyDescent="0.2">
      <c r="D855" s="75"/>
      <c r="H855" s="76"/>
      <c r="I855" s="79"/>
      <c r="J855" s="80"/>
      <c r="K855" s="79"/>
      <c r="L855" s="80"/>
      <c r="M855" s="81"/>
      <c r="N855" s="39"/>
      <c r="O855" s="39"/>
    </row>
    <row r="856" spans="4:15" ht="15" x14ac:dyDescent="0.2">
      <c r="D856" s="75"/>
      <c r="H856" s="76"/>
      <c r="I856" s="79"/>
      <c r="J856" s="80"/>
      <c r="K856" s="79"/>
      <c r="L856" s="80"/>
      <c r="M856" s="81"/>
      <c r="N856" s="39"/>
      <c r="O856" s="39"/>
    </row>
    <row r="857" spans="4:15" ht="15" x14ac:dyDescent="0.2">
      <c r="D857" s="75"/>
      <c r="H857" s="76"/>
      <c r="I857" s="79"/>
      <c r="J857" s="80"/>
      <c r="K857" s="79"/>
      <c r="L857" s="80"/>
      <c r="M857" s="81"/>
      <c r="N857" s="39"/>
      <c r="O857" s="39"/>
    </row>
    <row r="858" spans="4:15" ht="15" x14ac:dyDescent="0.2">
      <c r="D858" s="75"/>
      <c r="H858" s="76"/>
      <c r="I858" s="79"/>
      <c r="J858" s="80"/>
      <c r="K858" s="79"/>
      <c r="L858" s="80"/>
      <c r="M858" s="81"/>
      <c r="N858" s="39"/>
      <c r="O858" s="39"/>
    </row>
    <row r="859" spans="4:15" ht="15" x14ac:dyDescent="0.2">
      <c r="D859" s="75"/>
      <c r="H859" s="76"/>
      <c r="I859" s="79"/>
      <c r="J859" s="80"/>
      <c r="K859" s="79"/>
      <c r="L859" s="80"/>
      <c r="M859" s="81"/>
      <c r="N859" s="39"/>
      <c r="O859" s="39"/>
    </row>
    <row r="860" spans="4:15" ht="15" x14ac:dyDescent="0.2">
      <c r="D860" s="75"/>
      <c r="H860" s="76"/>
      <c r="I860" s="79"/>
      <c r="J860" s="80"/>
      <c r="K860" s="79"/>
      <c r="L860" s="80"/>
      <c r="M860" s="81"/>
      <c r="N860" s="39"/>
      <c r="O860" s="39"/>
    </row>
    <row r="861" spans="4:15" ht="15" x14ac:dyDescent="0.2">
      <c r="D861" s="75"/>
      <c r="H861" s="76"/>
      <c r="I861" s="79"/>
      <c r="J861" s="80"/>
      <c r="K861" s="79"/>
      <c r="L861" s="80"/>
      <c r="M861" s="81"/>
      <c r="N861" s="39"/>
      <c r="O861" s="39"/>
    </row>
    <row r="862" spans="4:15" ht="15" x14ac:dyDescent="0.2">
      <c r="D862" s="75"/>
      <c r="H862" s="76"/>
      <c r="I862" s="79"/>
      <c r="J862" s="80"/>
      <c r="K862" s="79"/>
      <c r="L862" s="80"/>
      <c r="M862" s="81"/>
      <c r="N862" s="39"/>
      <c r="O862" s="39"/>
    </row>
    <row r="863" spans="4:15" ht="15" x14ac:dyDescent="0.2">
      <c r="D863" s="75"/>
      <c r="H863" s="76"/>
      <c r="I863" s="79"/>
      <c r="J863" s="80"/>
      <c r="K863" s="79"/>
      <c r="L863" s="80"/>
      <c r="M863" s="81"/>
      <c r="N863" s="39"/>
      <c r="O863" s="39"/>
    </row>
    <row r="864" spans="4:15" ht="15" x14ac:dyDescent="0.2">
      <c r="D864" s="75"/>
      <c r="H864" s="76"/>
      <c r="I864" s="79"/>
      <c r="J864" s="80"/>
      <c r="K864" s="79"/>
      <c r="L864" s="80"/>
      <c r="M864" s="81"/>
      <c r="N864" s="39"/>
      <c r="O864" s="39"/>
    </row>
    <row r="865" spans="4:15" ht="15" x14ac:dyDescent="0.2">
      <c r="D865" s="75"/>
      <c r="H865" s="76"/>
      <c r="I865" s="79"/>
      <c r="J865" s="80"/>
      <c r="K865" s="79"/>
      <c r="L865" s="80"/>
      <c r="M865" s="81"/>
      <c r="N865" s="39"/>
      <c r="O865" s="39"/>
    </row>
    <row r="866" spans="4:15" ht="15" x14ac:dyDescent="0.2">
      <c r="D866" s="75"/>
      <c r="H866" s="76"/>
      <c r="I866" s="79"/>
      <c r="J866" s="80"/>
      <c r="K866" s="79"/>
      <c r="L866" s="80"/>
      <c r="M866" s="81"/>
      <c r="N866" s="39"/>
      <c r="O866" s="39"/>
    </row>
    <row r="867" spans="4:15" ht="15" x14ac:dyDescent="0.2">
      <c r="D867" s="75"/>
      <c r="H867" s="76"/>
      <c r="I867" s="79"/>
      <c r="J867" s="80"/>
      <c r="K867" s="79"/>
      <c r="L867" s="80"/>
      <c r="M867" s="81"/>
      <c r="N867" s="39"/>
      <c r="O867" s="39"/>
    </row>
    <row r="868" spans="4:15" ht="15" x14ac:dyDescent="0.2">
      <c r="D868" s="75"/>
      <c r="H868" s="76"/>
      <c r="I868" s="79"/>
      <c r="J868" s="80"/>
      <c r="K868" s="79"/>
      <c r="L868" s="80"/>
      <c r="M868" s="81"/>
      <c r="N868" s="39"/>
      <c r="O868" s="39"/>
    </row>
    <row r="869" spans="4:15" ht="15" x14ac:dyDescent="0.2">
      <c r="D869" s="75"/>
      <c r="H869" s="76"/>
      <c r="I869" s="79"/>
      <c r="J869" s="80"/>
      <c r="K869" s="79"/>
      <c r="L869" s="80"/>
      <c r="M869" s="81"/>
      <c r="N869" s="39"/>
      <c r="O869" s="39"/>
    </row>
    <row r="870" spans="4:15" ht="15" x14ac:dyDescent="0.2">
      <c r="D870" s="75"/>
      <c r="H870" s="76"/>
      <c r="I870" s="79"/>
      <c r="J870" s="80"/>
      <c r="K870" s="79"/>
      <c r="L870" s="80"/>
      <c r="M870" s="81"/>
      <c r="N870" s="39"/>
      <c r="O870" s="39"/>
    </row>
    <row r="871" spans="4:15" ht="15" x14ac:dyDescent="0.2">
      <c r="D871" s="75"/>
      <c r="H871" s="76"/>
      <c r="I871" s="79"/>
      <c r="J871" s="80"/>
      <c r="K871" s="79"/>
      <c r="L871" s="80"/>
      <c r="M871" s="81"/>
      <c r="N871" s="39"/>
      <c r="O871" s="39"/>
    </row>
    <row r="872" spans="4:15" ht="15" x14ac:dyDescent="0.2">
      <c r="D872" s="75"/>
      <c r="H872" s="76"/>
      <c r="I872" s="79"/>
      <c r="J872" s="80"/>
      <c r="K872" s="79"/>
      <c r="L872" s="80"/>
      <c r="M872" s="81"/>
      <c r="N872" s="39"/>
      <c r="O872" s="39"/>
    </row>
    <row r="873" spans="4:15" ht="15" x14ac:dyDescent="0.2">
      <c r="D873" s="75"/>
      <c r="H873" s="76"/>
      <c r="I873" s="79"/>
      <c r="J873" s="80"/>
      <c r="K873" s="79"/>
      <c r="L873" s="80"/>
      <c r="M873" s="81"/>
      <c r="N873" s="39"/>
      <c r="O873" s="39"/>
    </row>
    <row r="874" spans="4:15" ht="15" x14ac:dyDescent="0.2">
      <c r="D874" s="75"/>
      <c r="H874" s="76"/>
      <c r="I874" s="79"/>
      <c r="J874" s="80"/>
      <c r="K874" s="79"/>
      <c r="L874" s="80"/>
      <c r="M874" s="81"/>
      <c r="N874" s="39"/>
      <c r="O874" s="39"/>
    </row>
    <row r="875" spans="4:15" ht="15" x14ac:dyDescent="0.2">
      <c r="D875" s="75"/>
      <c r="H875" s="76"/>
      <c r="I875" s="79"/>
      <c r="J875" s="80"/>
      <c r="K875" s="79"/>
      <c r="L875" s="80"/>
      <c r="M875" s="81"/>
      <c r="N875" s="39"/>
      <c r="O875" s="39"/>
    </row>
    <row r="876" spans="4:15" ht="15" x14ac:dyDescent="0.2">
      <c r="D876" s="75"/>
      <c r="H876" s="76"/>
      <c r="I876" s="79"/>
      <c r="J876" s="80"/>
      <c r="K876" s="79"/>
      <c r="L876" s="80"/>
      <c r="M876" s="81"/>
      <c r="N876" s="39"/>
      <c r="O876" s="39"/>
    </row>
    <row r="877" spans="4:15" ht="15" x14ac:dyDescent="0.2">
      <c r="D877" s="75"/>
      <c r="H877" s="76"/>
      <c r="I877" s="79"/>
      <c r="J877" s="80"/>
      <c r="K877" s="79"/>
      <c r="L877" s="80"/>
      <c r="M877" s="81"/>
      <c r="N877" s="39"/>
      <c r="O877" s="39"/>
    </row>
    <row r="878" spans="4:15" ht="15" x14ac:dyDescent="0.2">
      <c r="D878" s="75"/>
      <c r="H878" s="76"/>
      <c r="I878" s="79"/>
      <c r="J878" s="80"/>
      <c r="K878" s="79"/>
      <c r="L878" s="80"/>
      <c r="M878" s="81"/>
      <c r="N878" s="39"/>
      <c r="O878" s="39"/>
    </row>
    <row r="879" spans="4:15" ht="15" x14ac:dyDescent="0.2">
      <c r="D879" s="75"/>
      <c r="H879" s="76"/>
      <c r="I879" s="79"/>
      <c r="J879" s="80"/>
      <c r="K879" s="79"/>
      <c r="L879" s="80"/>
      <c r="M879" s="81"/>
      <c r="N879" s="39"/>
      <c r="O879" s="39"/>
    </row>
    <row r="880" spans="4:15" ht="15" x14ac:dyDescent="0.2">
      <c r="D880" s="75"/>
      <c r="H880" s="76"/>
      <c r="I880" s="79"/>
      <c r="J880" s="80"/>
      <c r="K880" s="79"/>
      <c r="L880" s="80"/>
      <c r="M880" s="81"/>
      <c r="N880" s="39"/>
      <c r="O880" s="39"/>
    </row>
    <row r="881" spans="4:15" ht="15" x14ac:dyDescent="0.2">
      <c r="D881" s="75"/>
      <c r="H881" s="76"/>
      <c r="I881" s="79"/>
      <c r="J881" s="80"/>
      <c r="K881" s="79"/>
      <c r="L881" s="80"/>
      <c r="M881" s="81"/>
      <c r="N881" s="39"/>
      <c r="O881" s="39"/>
    </row>
    <row r="882" spans="4:15" ht="15" x14ac:dyDescent="0.2">
      <c r="D882" s="75"/>
      <c r="H882" s="76"/>
      <c r="I882" s="79"/>
      <c r="J882" s="80"/>
      <c r="K882" s="79"/>
      <c r="L882" s="80"/>
      <c r="M882" s="81"/>
      <c r="N882" s="39"/>
      <c r="O882" s="39"/>
    </row>
    <row r="883" spans="4:15" ht="15" x14ac:dyDescent="0.2">
      <c r="D883" s="75"/>
      <c r="H883" s="76"/>
      <c r="I883" s="79"/>
      <c r="J883" s="80"/>
      <c r="K883" s="79"/>
      <c r="L883" s="80"/>
      <c r="M883" s="81"/>
      <c r="N883" s="39"/>
      <c r="O883" s="39"/>
    </row>
    <row r="884" spans="4:15" ht="15" x14ac:dyDescent="0.2">
      <c r="D884" s="75"/>
      <c r="H884" s="76"/>
      <c r="I884" s="79"/>
      <c r="J884" s="80"/>
      <c r="K884" s="79"/>
      <c r="L884" s="80"/>
      <c r="M884" s="81"/>
      <c r="N884" s="39"/>
      <c r="O884" s="39"/>
    </row>
    <row r="885" spans="4:15" ht="15" x14ac:dyDescent="0.2">
      <c r="D885" s="75"/>
      <c r="H885" s="76"/>
      <c r="I885" s="79"/>
      <c r="J885" s="80"/>
      <c r="K885" s="79"/>
      <c r="L885" s="80"/>
      <c r="M885" s="81"/>
      <c r="N885" s="39"/>
      <c r="O885" s="39"/>
    </row>
    <row r="886" spans="4:15" ht="15" x14ac:dyDescent="0.2">
      <c r="D886" s="75"/>
      <c r="H886" s="76"/>
      <c r="I886" s="79"/>
      <c r="J886" s="80"/>
      <c r="K886" s="79"/>
      <c r="L886" s="80"/>
      <c r="M886" s="81"/>
      <c r="N886" s="39"/>
      <c r="O886" s="39"/>
    </row>
    <row r="887" spans="4:15" ht="15" x14ac:dyDescent="0.2">
      <c r="D887" s="75"/>
      <c r="H887" s="76"/>
      <c r="I887" s="79"/>
      <c r="J887" s="80"/>
      <c r="K887" s="79"/>
      <c r="L887" s="80"/>
      <c r="M887" s="81"/>
      <c r="N887" s="39"/>
      <c r="O887" s="39"/>
    </row>
    <row r="888" spans="4:15" ht="15" x14ac:dyDescent="0.2">
      <c r="D888" s="75"/>
      <c r="H888" s="76"/>
      <c r="I888" s="79"/>
      <c r="J888" s="80"/>
      <c r="K888" s="79"/>
      <c r="L888" s="80"/>
      <c r="M888" s="81"/>
      <c r="N888" s="39"/>
      <c r="O888" s="39"/>
    </row>
    <row r="889" spans="4:15" ht="15" x14ac:dyDescent="0.2">
      <c r="D889" s="75"/>
      <c r="H889" s="76"/>
      <c r="I889" s="79"/>
      <c r="J889" s="80"/>
      <c r="K889" s="79"/>
      <c r="L889" s="80"/>
      <c r="M889" s="81"/>
      <c r="N889" s="39"/>
      <c r="O889" s="39"/>
    </row>
    <row r="890" spans="4:15" ht="15" x14ac:dyDescent="0.2">
      <c r="D890" s="75"/>
      <c r="H890" s="76"/>
      <c r="I890" s="79"/>
      <c r="J890" s="80"/>
      <c r="K890" s="79"/>
      <c r="L890" s="80"/>
      <c r="M890" s="81"/>
      <c r="N890" s="39"/>
      <c r="O890" s="39"/>
    </row>
    <row r="891" spans="4:15" ht="15" x14ac:dyDescent="0.2">
      <c r="D891" s="75"/>
      <c r="H891" s="76"/>
      <c r="I891" s="79"/>
      <c r="J891" s="80"/>
      <c r="K891" s="79"/>
      <c r="L891" s="80"/>
      <c r="M891" s="81"/>
      <c r="N891" s="39"/>
      <c r="O891" s="39"/>
    </row>
    <row r="892" spans="4:15" ht="15" x14ac:dyDescent="0.2">
      <c r="D892" s="75"/>
      <c r="H892" s="76"/>
      <c r="I892" s="79"/>
      <c r="J892" s="80"/>
      <c r="K892" s="79"/>
      <c r="L892" s="80"/>
      <c r="M892" s="81"/>
      <c r="N892" s="39"/>
      <c r="O892" s="39"/>
    </row>
    <row r="893" spans="4:15" ht="15" x14ac:dyDescent="0.2">
      <c r="D893" s="75"/>
      <c r="H893" s="76"/>
      <c r="I893" s="79"/>
      <c r="J893" s="80"/>
      <c r="K893" s="79"/>
      <c r="L893" s="80"/>
      <c r="M893" s="81"/>
      <c r="N893" s="39"/>
      <c r="O893" s="39"/>
    </row>
    <row r="894" spans="4:15" ht="15" x14ac:dyDescent="0.2">
      <c r="D894" s="75"/>
      <c r="H894" s="76"/>
      <c r="I894" s="79"/>
      <c r="J894" s="80"/>
      <c r="K894" s="79"/>
      <c r="L894" s="80"/>
      <c r="M894" s="81"/>
      <c r="N894" s="39"/>
      <c r="O894" s="39"/>
    </row>
    <row r="895" spans="4:15" ht="15" x14ac:dyDescent="0.2">
      <c r="D895" s="75"/>
      <c r="H895" s="76"/>
      <c r="I895" s="79"/>
      <c r="J895" s="80"/>
      <c r="K895" s="79"/>
      <c r="L895" s="80"/>
      <c r="M895" s="81"/>
      <c r="N895" s="39"/>
      <c r="O895" s="39"/>
    </row>
    <row r="896" spans="4:15" ht="15" x14ac:dyDescent="0.2">
      <c r="D896" s="75"/>
      <c r="H896" s="76"/>
      <c r="I896" s="79"/>
      <c r="J896" s="80"/>
      <c r="K896" s="79"/>
      <c r="L896" s="80"/>
      <c r="M896" s="81"/>
      <c r="N896" s="39"/>
      <c r="O896" s="39"/>
    </row>
    <row r="897" spans="4:15" ht="15" x14ac:dyDescent="0.2">
      <c r="D897" s="75"/>
      <c r="H897" s="76"/>
      <c r="I897" s="79"/>
      <c r="J897" s="80"/>
      <c r="K897" s="79"/>
      <c r="L897" s="80"/>
      <c r="M897" s="81"/>
      <c r="N897" s="39"/>
      <c r="O897" s="39"/>
    </row>
    <row r="898" spans="4:15" ht="15" x14ac:dyDescent="0.2">
      <c r="D898" s="75"/>
      <c r="H898" s="76"/>
      <c r="I898" s="79"/>
      <c r="J898" s="80"/>
      <c r="K898" s="79"/>
      <c r="L898" s="80"/>
      <c r="M898" s="81"/>
      <c r="N898" s="39"/>
      <c r="O898" s="39"/>
    </row>
    <row r="899" spans="4:15" ht="15" x14ac:dyDescent="0.2">
      <c r="D899" s="75"/>
      <c r="H899" s="76"/>
      <c r="I899" s="79"/>
      <c r="J899" s="80"/>
      <c r="K899" s="79"/>
      <c r="L899" s="80"/>
      <c r="M899" s="81"/>
      <c r="N899" s="39"/>
      <c r="O899" s="39"/>
    </row>
    <row r="900" spans="4:15" ht="15" x14ac:dyDescent="0.2">
      <c r="D900" s="75"/>
      <c r="H900" s="76"/>
      <c r="I900" s="79"/>
      <c r="J900" s="80"/>
      <c r="K900" s="79"/>
      <c r="L900" s="80"/>
      <c r="M900" s="81"/>
      <c r="N900" s="39"/>
      <c r="O900" s="39"/>
    </row>
    <row r="901" spans="4:15" ht="15" x14ac:dyDescent="0.2">
      <c r="D901" s="75"/>
      <c r="H901" s="76"/>
      <c r="I901" s="79"/>
      <c r="J901" s="80"/>
      <c r="K901" s="79"/>
      <c r="L901" s="80"/>
      <c r="M901" s="81"/>
      <c r="N901" s="39"/>
      <c r="O901" s="39"/>
    </row>
    <row r="902" spans="4:15" ht="15" x14ac:dyDescent="0.2">
      <c r="D902" s="75"/>
      <c r="H902" s="76"/>
      <c r="I902" s="79"/>
      <c r="J902" s="80"/>
      <c r="K902" s="79"/>
      <c r="L902" s="80"/>
      <c r="M902" s="81"/>
      <c r="N902" s="39"/>
      <c r="O902" s="39"/>
    </row>
    <row r="903" spans="4:15" ht="15" x14ac:dyDescent="0.2">
      <c r="D903" s="75"/>
      <c r="H903" s="76"/>
      <c r="I903" s="79"/>
      <c r="J903" s="80"/>
      <c r="K903" s="79"/>
      <c r="L903" s="80"/>
      <c r="M903" s="81"/>
      <c r="N903" s="39"/>
      <c r="O903" s="39"/>
    </row>
    <row r="904" spans="4:15" ht="15" x14ac:dyDescent="0.2">
      <c r="D904" s="75"/>
      <c r="H904" s="76"/>
      <c r="I904" s="79"/>
      <c r="J904" s="80"/>
      <c r="K904" s="79"/>
      <c r="L904" s="80"/>
      <c r="M904" s="81"/>
      <c r="N904" s="39"/>
      <c r="O904" s="39"/>
    </row>
    <row r="905" spans="4:15" ht="15" x14ac:dyDescent="0.2">
      <c r="D905" s="75"/>
      <c r="H905" s="76"/>
      <c r="I905" s="79"/>
      <c r="J905" s="80"/>
      <c r="K905" s="79"/>
      <c r="L905" s="80"/>
      <c r="M905" s="81"/>
      <c r="N905" s="39"/>
      <c r="O905" s="39"/>
    </row>
    <row r="906" spans="4:15" ht="15" x14ac:dyDescent="0.2">
      <c r="D906" s="75"/>
      <c r="H906" s="76"/>
      <c r="I906" s="79"/>
      <c r="J906" s="80"/>
      <c r="K906" s="79"/>
      <c r="L906" s="80"/>
      <c r="M906" s="81"/>
      <c r="N906" s="39"/>
      <c r="O906" s="39"/>
    </row>
    <row r="907" spans="4:15" ht="15" x14ac:dyDescent="0.2">
      <c r="D907" s="75"/>
      <c r="H907" s="76"/>
      <c r="I907" s="79"/>
      <c r="J907" s="80"/>
      <c r="K907" s="79"/>
      <c r="L907" s="80"/>
      <c r="M907" s="81"/>
      <c r="N907" s="39"/>
      <c r="O907" s="39"/>
    </row>
    <row r="908" spans="4:15" ht="15" x14ac:dyDescent="0.2">
      <c r="D908" s="75"/>
      <c r="H908" s="76"/>
      <c r="I908" s="79"/>
      <c r="J908" s="80"/>
      <c r="K908" s="79"/>
      <c r="L908" s="80"/>
      <c r="M908" s="81"/>
      <c r="N908" s="39"/>
      <c r="O908" s="39"/>
    </row>
    <row r="909" spans="4:15" ht="15" x14ac:dyDescent="0.2">
      <c r="D909" s="75"/>
      <c r="H909" s="76"/>
      <c r="I909" s="79"/>
      <c r="J909" s="80"/>
      <c r="K909" s="79"/>
      <c r="L909" s="80"/>
      <c r="M909" s="81"/>
      <c r="N909" s="39"/>
      <c r="O909" s="39"/>
    </row>
    <row r="910" spans="4:15" ht="15" x14ac:dyDescent="0.2">
      <c r="D910" s="75"/>
      <c r="H910" s="76"/>
      <c r="I910" s="79"/>
      <c r="J910" s="80"/>
      <c r="K910" s="79"/>
      <c r="L910" s="80"/>
      <c r="M910" s="81"/>
      <c r="N910" s="39"/>
      <c r="O910" s="39"/>
    </row>
    <row r="911" spans="4:15" ht="15" x14ac:dyDescent="0.2">
      <c r="D911" s="75"/>
      <c r="H911" s="76"/>
      <c r="I911" s="79"/>
      <c r="J911" s="80"/>
      <c r="K911" s="79"/>
      <c r="L911" s="80"/>
      <c r="M911" s="81"/>
      <c r="N911" s="39"/>
      <c r="O911" s="39"/>
    </row>
    <row r="912" spans="4:15" ht="15" x14ac:dyDescent="0.2">
      <c r="D912" s="75"/>
      <c r="H912" s="76"/>
      <c r="I912" s="79"/>
      <c r="J912" s="80"/>
      <c r="K912" s="79"/>
      <c r="L912" s="80"/>
      <c r="M912" s="81"/>
      <c r="N912" s="39"/>
      <c r="O912" s="39"/>
    </row>
    <row r="913" spans="4:15" ht="15" x14ac:dyDescent="0.2">
      <c r="D913" s="75"/>
      <c r="H913" s="76"/>
      <c r="I913" s="79"/>
      <c r="J913" s="80"/>
      <c r="K913" s="79"/>
      <c r="L913" s="80"/>
      <c r="M913" s="81"/>
      <c r="N913" s="39"/>
      <c r="O913" s="39"/>
    </row>
    <row r="914" spans="4:15" ht="15" x14ac:dyDescent="0.2">
      <c r="D914" s="75"/>
      <c r="H914" s="76"/>
      <c r="I914" s="79"/>
      <c r="J914" s="80"/>
      <c r="K914" s="79"/>
      <c r="L914" s="80"/>
      <c r="M914" s="81"/>
      <c r="N914" s="39"/>
      <c r="O914" s="39"/>
    </row>
    <row r="915" spans="4:15" ht="15" x14ac:dyDescent="0.2">
      <c r="D915" s="75"/>
      <c r="H915" s="76"/>
      <c r="I915" s="79"/>
      <c r="J915" s="80"/>
      <c r="K915" s="79"/>
      <c r="L915" s="80"/>
      <c r="M915" s="81"/>
      <c r="N915" s="39"/>
      <c r="O915" s="39"/>
    </row>
    <row r="916" spans="4:15" ht="15" x14ac:dyDescent="0.2">
      <c r="D916" s="75"/>
      <c r="H916" s="76"/>
      <c r="I916" s="79"/>
      <c r="J916" s="80"/>
      <c r="K916" s="79"/>
      <c r="L916" s="80"/>
      <c r="M916" s="81"/>
      <c r="N916" s="39"/>
      <c r="O916" s="39"/>
    </row>
    <row r="917" spans="4:15" ht="15" x14ac:dyDescent="0.2">
      <c r="D917" s="75"/>
      <c r="H917" s="76"/>
      <c r="I917" s="79"/>
      <c r="J917" s="80"/>
      <c r="K917" s="79"/>
      <c r="L917" s="80"/>
      <c r="M917" s="81"/>
      <c r="N917" s="39"/>
      <c r="O917" s="39"/>
    </row>
    <row r="918" spans="4:15" ht="15" x14ac:dyDescent="0.2">
      <c r="D918" s="75"/>
      <c r="H918" s="76"/>
      <c r="I918" s="79"/>
      <c r="J918" s="80"/>
      <c r="K918" s="79"/>
      <c r="L918" s="80"/>
      <c r="M918" s="81"/>
      <c r="N918" s="39"/>
      <c r="O918" s="39"/>
    </row>
    <row r="919" spans="4:15" ht="15" x14ac:dyDescent="0.2">
      <c r="D919" s="75"/>
      <c r="H919" s="76"/>
      <c r="I919" s="79"/>
      <c r="J919" s="80"/>
      <c r="K919" s="79"/>
      <c r="L919" s="80"/>
      <c r="M919" s="81"/>
      <c r="N919" s="39"/>
      <c r="O919" s="39"/>
    </row>
    <row r="920" spans="4:15" ht="15" x14ac:dyDescent="0.2">
      <c r="D920" s="75"/>
      <c r="H920" s="76"/>
      <c r="I920" s="79"/>
      <c r="J920" s="80"/>
      <c r="K920" s="79"/>
      <c r="L920" s="80"/>
      <c r="M920" s="81"/>
      <c r="N920" s="39"/>
      <c r="O920" s="39"/>
    </row>
    <row r="921" spans="4:15" ht="15" x14ac:dyDescent="0.2">
      <c r="D921" s="75"/>
      <c r="H921" s="76"/>
      <c r="I921" s="79"/>
      <c r="J921" s="80"/>
      <c r="K921" s="79"/>
      <c r="L921" s="80"/>
      <c r="M921" s="81"/>
      <c r="N921" s="39"/>
      <c r="O921" s="39"/>
    </row>
    <row r="922" spans="4:15" ht="15" x14ac:dyDescent="0.2">
      <c r="D922" s="75"/>
      <c r="H922" s="76"/>
      <c r="I922" s="79"/>
      <c r="J922" s="80"/>
      <c r="K922" s="79"/>
      <c r="L922" s="80"/>
      <c r="M922" s="81"/>
      <c r="N922" s="39"/>
      <c r="O922" s="39"/>
    </row>
    <row r="923" spans="4:15" ht="15" x14ac:dyDescent="0.2">
      <c r="D923" s="75"/>
      <c r="H923" s="76"/>
      <c r="I923" s="79"/>
      <c r="J923" s="80"/>
      <c r="K923" s="79"/>
      <c r="L923" s="80"/>
      <c r="M923" s="81"/>
      <c r="N923" s="39"/>
      <c r="O923" s="39"/>
    </row>
    <row r="924" spans="4:15" ht="15" x14ac:dyDescent="0.2">
      <c r="D924" s="75"/>
      <c r="H924" s="76"/>
      <c r="I924" s="79"/>
      <c r="J924" s="80"/>
      <c r="K924" s="79"/>
      <c r="L924" s="80"/>
      <c r="M924" s="81"/>
      <c r="N924" s="39"/>
      <c r="O924" s="39"/>
    </row>
    <row r="925" spans="4:15" ht="15" x14ac:dyDescent="0.2">
      <c r="D925" s="75"/>
      <c r="H925" s="76"/>
      <c r="I925" s="79"/>
      <c r="J925" s="80"/>
      <c r="K925" s="79"/>
      <c r="L925" s="80"/>
      <c r="M925" s="81"/>
      <c r="N925" s="39"/>
      <c r="O925" s="39"/>
    </row>
    <row r="926" spans="4:15" ht="15" x14ac:dyDescent="0.2">
      <c r="D926" s="75"/>
      <c r="H926" s="76"/>
      <c r="I926" s="79"/>
      <c r="J926" s="80"/>
      <c r="K926" s="79"/>
      <c r="L926" s="80"/>
      <c r="M926" s="81"/>
      <c r="N926" s="39"/>
      <c r="O926" s="39"/>
    </row>
    <row r="927" spans="4:15" ht="15" x14ac:dyDescent="0.2">
      <c r="D927" s="75"/>
      <c r="H927" s="76"/>
      <c r="I927" s="79"/>
      <c r="J927" s="80"/>
      <c r="K927" s="79"/>
      <c r="L927" s="80"/>
      <c r="M927" s="81"/>
      <c r="N927" s="39"/>
      <c r="O927" s="39"/>
    </row>
    <row r="928" spans="4:15" ht="15" x14ac:dyDescent="0.2">
      <c r="D928" s="75"/>
      <c r="H928" s="76"/>
      <c r="I928" s="79"/>
      <c r="J928" s="80"/>
      <c r="K928" s="79"/>
      <c r="L928" s="80"/>
      <c r="M928" s="81"/>
      <c r="N928" s="39"/>
      <c r="O928" s="39"/>
    </row>
    <row r="929" spans="4:15" ht="15" x14ac:dyDescent="0.2">
      <c r="D929" s="75"/>
      <c r="H929" s="76"/>
      <c r="I929" s="79"/>
      <c r="J929" s="80"/>
      <c r="K929" s="79"/>
      <c r="L929" s="80"/>
      <c r="M929" s="81"/>
      <c r="N929" s="39"/>
      <c r="O929" s="39"/>
    </row>
    <row r="930" spans="4:15" ht="15" x14ac:dyDescent="0.2">
      <c r="D930" s="75"/>
      <c r="H930" s="76"/>
      <c r="I930" s="79"/>
      <c r="J930" s="80"/>
      <c r="K930" s="79"/>
      <c r="L930" s="80"/>
      <c r="M930" s="81"/>
      <c r="N930" s="39"/>
      <c r="O930" s="39"/>
    </row>
    <row r="931" spans="4:15" ht="15" x14ac:dyDescent="0.2">
      <c r="D931" s="75"/>
      <c r="H931" s="76"/>
      <c r="I931" s="79"/>
      <c r="J931" s="80"/>
      <c r="K931" s="79"/>
      <c r="L931" s="80"/>
      <c r="M931" s="81"/>
      <c r="N931" s="39"/>
      <c r="O931" s="39"/>
    </row>
    <row r="932" spans="4:15" ht="15" x14ac:dyDescent="0.2">
      <c r="D932" s="75"/>
      <c r="H932" s="76"/>
      <c r="I932" s="79"/>
      <c r="J932" s="80"/>
      <c r="K932" s="79"/>
      <c r="L932" s="80"/>
      <c r="M932" s="81"/>
      <c r="N932" s="39"/>
      <c r="O932" s="39"/>
    </row>
    <row r="933" spans="4:15" ht="15" x14ac:dyDescent="0.2">
      <c r="D933" s="75"/>
      <c r="H933" s="76"/>
      <c r="I933" s="79"/>
      <c r="J933" s="80"/>
      <c r="K933" s="79"/>
      <c r="L933" s="80"/>
      <c r="M933" s="81"/>
      <c r="N933" s="39"/>
      <c r="O933" s="39"/>
    </row>
    <row r="934" spans="4:15" ht="15" x14ac:dyDescent="0.2">
      <c r="D934" s="75"/>
      <c r="H934" s="76"/>
      <c r="I934" s="79"/>
      <c r="J934" s="80"/>
      <c r="K934" s="79"/>
      <c r="L934" s="80"/>
      <c r="M934" s="81"/>
      <c r="N934" s="39"/>
      <c r="O934" s="39"/>
    </row>
    <row r="935" spans="4:15" ht="15" x14ac:dyDescent="0.2">
      <c r="D935" s="75"/>
      <c r="H935" s="76"/>
      <c r="I935" s="79"/>
      <c r="J935" s="80"/>
      <c r="K935" s="79"/>
      <c r="L935" s="80"/>
      <c r="M935" s="81"/>
      <c r="N935" s="39"/>
      <c r="O935" s="39"/>
    </row>
    <row r="936" spans="4:15" ht="15" x14ac:dyDescent="0.2">
      <c r="D936" s="75"/>
      <c r="H936" s="76"/>
      <c r="I936" s="79"/>
      <c r="J936" s="80"/>
      <c r="K936" s="79"/>
      <c r="L936" s="80"/>
      <c r="M936" s="81"/>
      <c r="N936" s="39"/>
      <c r="O936" s="39"/>
    </row>
    <row r="937" spans="4:15" ht="15" x14ac:dyDescent="0.2">
      <c r="D937" s="75"/>
      <c r="H937" s="76"/>
      <c r="I937" s="79"/>
      <c r="J937" s="80"/>
      <c r="K937" s="79"/>
      <c r="L937" s="80"/>
      <c r="M937" s="81"/>
      <c r="N937" s="39"/>
      <c r="O937" s="39"/>
    </row>
    <row r="938" spans="4:15" ht="15" x14ac:dyDescent="0.2">
      <c r="D938" s="75"/>
      <c r="H938" s="76"/>
      <c r="I938" s="79"/>
      <c r="J938" s="80"/>
      <c r="K938" s="79"/>
      <c r="L938" s="80"/>
      <c r="M938" s="81"/>
      <c r="N938" s="39"/>
      <c r="O938" s="39"/>
    </row>
    <row r="939" spans="4:15" ht="15" x14ac:dyDescent="0.2">
      <c r="D939" s="75"/>
      <c r="H939" s="76"/>
      <c r="I939" s="79"/>
      <c r="J939" s="80"/>
      <c r="K939" s="79"/>
      <c r="L939" s="80"/>
      <c r="M939" s="81"/>
      <c r="N939" s="39"/>
      <c r="O939" s="39"/>
    </row>
    <row r="940" spans="4:15" ht="15" x14ac:dyDescent="0.2">
      <c r="D940" s="75"/>
      <c r="H940" s="76"/>
      <c r="I940" s="79"/>
      <c r="J940" s="80"/>
      <c r="K940" s="79"/>
      <c r="L940" s="80"/>
      <c r="M940" s="81"/>
      <c r="N940" s="39"/>
      <c r="O940" s="39"/>
    </row>
    <row r="941" spans="4:15" ht="15" x14ac:dyDescent="0.2">
      <c r="D941" s="75"/>
      <c r="H941" s="76"/>
      <c r="I941" s="79"/>
      <c r="J941" s="80"/>
      <c r="K941" s="79"/>
      <c r="L941" s="80"/>
      <c r="M941" s="81"/>
      <c r="N941" s="39"/>
      <c r="O941" s="39"/>
    </row>
    <row r="942" spans="4:15" ht="15" x14ac:dyDescent="0.2">
      <c r="D942" s="75"/>
      <c r="H942" s="76"/>
      <c r="I942" s="79"/>
      <c r="J942" s="80"/>
      <c r="K942" s="79"/>
      <c r="L942" s="80"/>
      <c r="M942" s="81"/>
      <c r="N942" s="39"/>
      <c r="O942" s="39"/>
    </row>
    <row r="943" spans="4:15" ht="15" x14ac:dyDescent="0.2">
      <c r="D943" s="75"/>
      <c r="H943" s="76"/>
      <c r="I943" s="79"/>
      <c r="J943" s="80"/>
      <c r="K943" s="79"/>
      <c r="L943" s="80"/>
      <c r="M943" s="81"/>
      <c r="N943" s="39"/>
      <c r="O943" s="39"/>
    </row>
    <row r="944" spans="4:15" ht="15" x14ac:dyDescent="0.2">
      <c r="D944" s="75"/>
      <c r="H944" s="76"/>
      <c r="I944" s="79"/>
      <c r="J944" s="80"/>
      <c r="K944" s="79"/>
      <c r="L944" s="80"/>
      <c r="M944" s="81"/>
      <c r="N944" s="39"/>
      <c r="O944" s="39"/>
    </row>
    <row r="945" spans="4:15" ht="15" x14ac:dyDescent="0.2">
      <c r="D945" s="75"/>
      <c r="H945" s="76"/>
      <c r="I945" s="79"/>
      <c r="J945" s="80"/>
      <c r="K945" s="79"/>
      <c r="L945" s="80"/>
      <c r="M945" s="81"/>
      <c r="N945" s="39"/>
      <c r="O945" s="39"/>
    </row>
    <row r="946" spans="4:15" ht="15" x14ac:dyDescent="0.2">
      <c r="D946" s="75"/>
      <c r="H946" s="76"/>
      <c r="I946" s="79"/>
      <c r="J946" s="80"/>
      <c r="K946" s="79"/>
      <c r="L946" s="80"/>
      <c r="M946" s="81"/>
      <c r="N946" s="39"/>
      <c r="O946" s="39"/>
    </row>
    <row r="947" spans="4:15" ht="15" x14ac:dyDescent="0.2">
      <c r="D947" s="75"/>
      <c r="H947" s="76"/>
      <c r="I947" s="79"/>
      <c r="J947" s="80"/>
      <c r="K947" s="79"/>
      <c r="L947" s="80"/>
      <c r="M947" s="81"/>
      <c r="N947" s="39"/>
      <c r="O947" s="39"/>
    </row>
    <row r="948" spans="4:15" ht="15" x14ac:dyDescent="0.2">
      <c r="D948" s="75"/>
      <c r="H948" s="76"/>
      <c r="I948" s="79"/>
      <c r="J948" s="80"/>
      <c r="K948" s="79"/>
      <c r="L948" s="80"/>
      <c r="M948" s="81"/>
      <c r="N948" s="39"/>
      <c r="O948" s="39"/>
    </row>
    <row r="949" spans="4:15" ht="15" x14ac:dyDescent="0.2">
      <c r="D949" s="75"/>
      <c r="H949" s="76"/>
      <c r="I949" s="79"/>
      <c r="J949" s="80"/>
      <c r="K949" s="79"/>
      <c r="L949" s="80"/>
      <c r="M949" s="81"/>
      <c r="N949" s="39"/>
      <c r="O949" s="39"/>
    </row>
    <row r="950" spans="4:15" ht="15" x14ac:dyDescent="0.2">
      <c r="D950" s="75"/>
      <c r="H950" s="76"/>
      <c r="I950" s="79"/>
      <c r="J950" s="80"/>
      <c r="K950" s="79"/>
      <c r="L950" s="80"/>
      <c r="M950" s="81"/>
      <c r="N950" s="39"/>
      <c r="O950" s="39"/>
    </row>
    <row r="951" spans="4:15" ht="15" x14ac:dyDescent="0.2">
      <c r="D951" s="75"/>
      <c r="H951" s="76"/>
      <c r="I951" s="79"/>
      <c r="J951" s="80"/>
      <c r="K951" s="79"/>
      <c r="L951" s="80"/>
      <c r="M951" s="81"/>
      <c r="N951" s="39"/>
      <c r="O951" s="39"/>
    </row>
    <row r="952" spans="4:15" ht="15" x14ac:dyDescent="0.2">
      <c r="D952" s="75"/>
      <c r="H952" s="76"/>
      <c r="I952" s="79"/>
      <c r="J952" s="80"/>
      <c r="K952" s="79"/>
      <c r="L952" s="80"/>
      <c r="M952" s="81"/>
      <c r="N952" s="39"/>
      <c r="O952" s="39"/>
    </row>
    <row r="953" spans="4:15" ht="15" x14ac:dyDescent="0.2">
      <c r="D953" s="75"/>
      <c r="H953" s="76"/>
      <c r="I953" s="79"/>
      <c r="J953" s="80"/>
      <c r="K953" s="79"/>
      <c r="L953" s="80"/>
      <c r="M953" s="81"/>
      <c r="N953" s="39"/>
      <c r="O953" s="39"/>
    </row>
    <row r="954" spans="4:15" ht="15" x14ac:dyDescent="0.2">
      <c r="D954" s="75"/>
      <c r="H954" s="76"/>
      <c r="I954" s="79"/>
      <c r="J954" s="80"/>
      <c r="K954" s="79"/>
      <c r="L954" s="80"/>
      <c r="M954" s="81"/>
      <c r="N954" s="39"/>
      <c r="O954" s="39"/>
    </row>
    <row r="955" spans="4:15" ht="15" x14ac:dyDescent="0.2">
      <c r="D955" s="75"/>
      <c r="H955" s="76"/>
      <c r="I955" s="79"/>
      <c r="J955" s="80"/>
      <c r="K955" s="79"/>
      <c r="L955" s="80"/>
      <c r="M955" s="81"/>
      <c r="N955" s="39"/>
      <c r="O955" s="39"/>
    </row>
    <row r="956" spans="4:15" ht="15" x14ac:dyDescent="0.2">
      <c r="D956" s="75"/>
      <c r="H956" s="76"/>
      <c r="I956" s="79"/>
      <c r="J956" s="80"/>
      <c r="K956" s="79"/>
      <c r="L956" s="80"/>
      <c r="M956" s="81"/>
      <c r="N956" s="39"/>
      <c r="O956" s="39"/>
    </row>
    <row r="957" spans="4:15" ht="15" x14ac:dyDescent="0.2">
      <c r="D957" s="75"/>
      <c r="H957" s="76"/>
      <c r="I957" s="79"/>
      <c r="J957" s="80"/>
      <c r="K957" s="79"/>
      <c r="L957" s="80"/>
      <c r="M957" s="81"/>
      <c r="N957" s="39"/>
      <c r="O957" s="39"/>
    </row>
    <row r="958" spans="4:15" ht="15" x14ac:dyDescent="0.2">
      <c r="D958" s="75"/>
      <c r="H958" s="76"/>
      <c r="I958" s="79"/>
      <c r="J958" s="80"/>
      <c r="K958" s="79"/>
      <c r="L958" s="80"/>
      <c r="M958" s="81"/>
      <c r="N958" s="39"/>
      <c r="O958" s="39"/>
    </row>
    <row r="959" spans="4:15" ht="15" x14ac:dyDescent="0.2">
      <c r="D959" s="75"/>
      <c r="H959" s="76"/>
      <c r="I959" s="79"/>
      <c r="J959" s="80"/>
      <c r="K959" s="79"/>
      <c r="L959" s="80"/>
      <c r="M959" s="81"/>
      <c r="N959" s="39"/>
      <c r="O959" s="39"/>
    </row>
    <row r="960" spans="4:15" ht="15" x14ac:dyDescent="0.2">
      <c r="D960" s="75"/>
      <c r="H960" s="76"/>
      <c r="I960" s="79"/>
      <c r="J960" s="80"/>
      <c r="K960" s="79"/>
      <c r="L960" s="80"/>
      <c r="M960" s="81"/>
      <c r="N960" s="39"/>
      <c r="O960" s="39"/>
    </row>
    <row r="961" spans="4:15" ht="15" x14ac:dyDescent="0.2">
      <c r="D961" s="75"/>
      <c r="H961" s="76"/>
      <c r="I961" s="79"/>
      <c r="J961" s="80"/>
      <c r="K961" s="79"/>
      <c r="L961" s="80"/>
      <c r="M961" s="81"/>
      <c r="N961" s="39"/>
      <c r="O961" s="39"/>
    </row>
    <row r="962" spans="4:15" ht="15" x14ac:dyDescent="0.2">
      <c r="D962" s="75"/>
      <c r="H962" s="76"/>
      <c r="I962" s="79"/>
      <c r="J962" s="80"/>
      <c r="K962" s="79"/>
      <c r="L962" s="80"/>
      <c r="M962" s="81"/>
      <c r="N962" s="39"/>
      <c r="O962" s="39"/>
    </row>
    <row r="963" spans="4:15" ht="15" x14ac:dyDescent="0.2">
      <c r="D963" s="75"/>
      <c r="H963" s="76"/>
      <c r="I963" s="79"/>
      <c r="J963" s="80"/>
      <c r="K963" s="79"/>
      <c r="L963" s="80"/>
      <c r="M963" s="81"/>
      <c r="N963" s="39"/>
      <c r="O963" s="39"/>
    </row>
    <row r="964" spans="4:15" ht="15" x14ac:dyDescent="0.2">
      <c r="D964" s="75"/>
      <c r="H964" s="76"/>
      <c r="I964" s="79"/>
      <c r="J964" s="80"/>
      <c r="K964" s="79"/>
      <c r="L964" s="80"/>
      <c r="M964" s="81"/>
      <c r="N964" s="39"/>
      <c r="O964" s="39"/>
    </row>
    <row r="965" spans="4:15" ht="15" x14ac:dyDescent="0.2">
      <c r="D965" s="75"/>
      <c r="H965" s="76"/>
      <c r="I965" s="79"/>
      <c r="J965" s="80"/>
      <c r="K965" s="79"/>
      <c r="L965" s="80"/>
      <c r="M965" s="81"/>
      <c r="N965" s="39"/>
      <c r="O965" s="39"/>
    </row>
    <row r="966" spans="4:15" ht="15" x14ac:dyDescent="0.2">
      <c r="D966" s="75"/>
      <c r="H966" s="76"/>
      <c r="I966" s="79"/>
      <c r="J966" s="80"/>
      <c r="K966" s="79"/>
      <c r="L966" s="80"/>
      <c r="M966" s="81"/>
      <c r="N966" s="39"/>
      <c r="O966" s="39"/>
    </row>
    <row r="967" spans="4:15" ht="15" x14ac:dyDescent="0.2">
      <c r="D967" s="75"/>
      <c r="H967" s="76"/>
      <c r="I967" s="79"/>
      <c r="J967" s="80"/>
      <c r="K967" s="79"/>
      <c r="L967" s="80"/>
      <c r="M967" s="81"/>
      <c r="N967" s="39"/>
      <c r="O967" s="39"/>
    </row>
    <row r="968" spans="4:15" ht="15" x14ac:dyDescent="0.2">
      <c r="D968" s="75"/>
      <c r="H968" s="76"/>
      <c r="I968" s="79"/>
      <c r="J968" s="80"/>
      <c r="K968" s="79"/>
      <c r="L968" s="80"/>
      <c r="M968" s="81"/>
      <c r="N968" s="39"/>
      <c r="O968" s="39"/>
    </row>
    <row r="969" spans="4:15" ht="15" x14ac:dyDescent="0.2">
      <c r="D969" s="75"/>
      <c r="H969" s="76"/>
      <c r="I969" s="79"/>
      <c r="J969" s="80"/>
      <c r="K969" s="79"/>
      <c r="L969" s="80"/>
      <c r="M969" s="81"/>
      <c r="N969" s="39"/>
      <c r="O969" s="39"/>
    </row>
    <row r="970" spans="4:15" ht="15" x14ac:dyDescent="0.2">
      <c r="D970" s="75"/>
      <c r="H970" s="76"/>
      <c r="I970" s="79"/>
      <c r="J970" s="80"/>
      <c r="K970" s="79"/>
      <c r="L970" s="80"/>
      <c r="M970" s="81"/>
      <c r="N970" s="39"/>
      <c r="O970" s="39"/>
    </row>
    <row r="971" spans="4:15" ht="15" x14ac:dyDescent="0.2">
      <c r="D971" s="75"/>
      <c r="H971" s="76"/>
      <c r="I971" s="79"/>
      <c r="J971" s="80"/>
      <c r="K971" s="79"/>
      <c r="L971" s="80"/>
      <c r="M971" s="81"/>
      <c r="N971" s="39"/>
      <c r="O971" s="39"/>
    </row>
    <row r="972" spans="4:15" ht="15" x14ac:dyDescent="0.2">
      <c r="D972" s="75"/>
      <c r="H972" s="76"/>
      <c r="I972" s="79"/>
      <c r="J972" s="80"/>
      <c r="K972" s="79"/>
      <c r="L972" s="80"/>
      <c r="M972" s="81"/>
      <c r="N972" s="39"/>
      <c r="O972" s="39"/>
    </row>
    <row r="973" spans="4:15" ht="15" x14ac:dyDescent="0.2">
      <c r="D973" s="75"/>
      <c r="H973" s="76"/>
      <c r="I973" s="79"/>
      <c r="J973" s="80"/>
      <c r="K973" s="79"/>
      <c r="L973" s="80"/>
      <c r="M973" s="81"/>
      <c r="N973" s="39"/>
      <c r="O973" s="39"/>
    </row>
    <row r="974" spans="4:15" ht="15" x14ac:dyDescent="0.2">
      <c r="D974" s="75"/>
      <c r="H974" s="76"/>
      <c r="I974" s="79"/>
      <c r="J974" s="80"/>
      <c r="K974" s="79"/>
      <c r="L974" s="80"/>
      <c r="M974" s="81"/>
      <c r="N974" s="39"/>
      <c r="O974" s="39"/>
    </row>
    <row r="975" spans="4:15" ht="15" x14ac:dyDescent="0.2">
      <c r="D975" s="75"/>
      <c r="H975" s="76"/>
      <c r="I975" s="79"/>
      <c r="J975" s="80"/>
      <c r="K975" s="79"/>
      <c r="L975" s="80"/>
      <c r="M975" s="81"/>
      <c r="N975" s="39"/>
      <c r="O975" s="39"/>
    </row>
    <row r="976" spans="4:15" ht="15" x14ac:dyDescent="0.2">
      <c r="D976" s="75"/>
      <c r="H976" s="76"/>
      <c r="I976" s="79"/>
      <c r="J976" s="80"/>
      <c r="K976" s="79"/>
      <c r="L976" s="80"/>
      <c r="M976" s="81"/>
      <c r="N976" s="39"/>
      <c r="O976" s="39"/>
    </row>
    <row r="977" spans="4:15" ht="15" x14ac:dyDescent="0.2">
      <c r="D977" s="75"/>
      <c r="H977" s="76"/>
      <c r="I977" s="79"/>
      <c r="J977" s="80"/>
      <c r="K977" s="79"/>
      <c r="L977" s="80"/>
      <c r="M977" s="81"/>
      <c r="N977" s="39"/>
      <c r="O977" s="39"/>
    </row>
    <row r="978" spans="4:15" ht="15" x14ac:dyDescent="0.2">
      <c r="D978" s="75"/>
      <c r="H978" s="76"/>
      <c r="I978" s="79"/>
      <c r="J978" s="80"/>
      <c r="K978" s="79"/>
      <c r="L978" s="80"/>
      <c r="M978" s="81"/>
      <c r="N978" s="39"/>
      <c r="O978" s="39"/>
    </row>
    <row r="979" spans="4:15" ht="15" x14ac:dyDescent="0.2">
      <c r="D979" s="75"/>
      <c r="H979" s="76"/>
      <c r="I979" s="79"/>
      <c r="J979" s="80"/>
      <c r="K979" s="79"/>
      <c r="L979" s="80"/>
      <c r="M979" s="81"/>
      <c r="N979" s="39"/>
      <c r="O979" s="39"/>
    </row>
    <row r="980" spans="4:15" ht="15" x14ac:dyDescent="0.2">
      <c r="D980" s="75"/>
      <c r="H980" s="76"/>
      <c r="I980" s="79"/>
      <c r="J980" s="80"/>
      <c r="K980" s="79"/>
      <c r="L980" s="80"/>
      <c r="M980" s="81"/>
      <c r="N980" s="39"/>
      <c r="O980" s="39"/>
    </row>
    <row r="981" spans="4:15" ht="15" x14ac:dyDescent="0.2">
      <c r="D981" s="75"/>
      <c r="H981" s="76"/>
      <c r="I981" s="79"/>
      <c r="J981" s="80"/>
      <c r="K981" s="79"/>
      <c r="L981" s="80"/>
      <c r="M981" s="81"/>
      <c r="N981" s="39"/>
      <c r="O981" s="39"/>
    </row>
    <row r="982" spans="4:15" ht="15" x14ac:dyDescent="0.2">
      <c r="D982" s="75"/>
      <c r="H982" s="76"/>
      <c r="I982" s="79"/>
      <c r="J982" s="80"/>
      <c r="K982" s="79"/>
      <c r="L982" s="80"/>
      <c r="M982" s="81"/>
      <c r="N982" s="39"/>
      <c r="O982" s="39"/>
    </row>
    <row r="983" spans="4:15" ht="15" x14ac:dyDescent="0.2">
      <c r="D983" s="75"/>
      <c r="H983" s="76"/>
      <c r="I983" s="79"/>
      <c r="J983" s="80"/>
      <c r="K983" s="79"/>
      <c r="L983" s="80"/>
      <c r="M983" s="81"/>
      <c r="N983" s="39"/>
      <c r="O983" s="39"/>
    </row>
    <row r="984" spans="4:15" ht="15" x14ac:dyDescent="0.2">
      <c r="D984" s="75"/>
      <c r="H984" s="76"/>
      <c r="I984" s="79"/>
      <c r="J984" s="80"/>
      <c r="K984" s="79"/>
      <c r="L984" s="80"/>
      <c r="M984" s="81"/>
      <c r="N984" s="39"/>
      <c r="O984" s="39"/>
    </row>
    <row r="985" spans="4:15" ht="15" x14ac:dyDescent="0.2">
      <c r="D985" s="75"/>
      <c r="H985" s="76"/>
      <c r="I985" s="79"/>
      <c r="J985" s="80"/>
      <c r="K985" s="79"/>
      <c r="L985" s="80"/>
      <c r="M985" s="81"/>
      <c r="N985" s="39"/>
      <c r="O985" s="39"/>
    </row>
    <row r="986" spans="4:15" ht="15" x14ac:dyDescent="0.2">
      <c r="D986" s="75"/>
      <c r="H986" s="76"/>
      <c r="I986" s="79"/>
      <c r="J986" s="80"/>
      <c r="K986" s="79"/>
      <c r="L986" s="80"/>
      <c r="M986" s="81"/>
      <c r="N986" s="39"/>
      <c r="O986" s="39"/>
    </row>
    <row r="987" spans="4:15" ht="15" x14ac:dyDescent="0.2">
      <c r="D987" s="75"/>
      <c r="H987" s="76"/>
      <c r="I987" s="79"/>
      <c r="J987" s="80"/>
      <c r="K987" s="79"/>
      <c r="L987" s="80"/>
      <c r="M987" s="81"/>
      <c r="N987" s="39"/>
      <c r="O987" s="39"/>
    </row>
    <row r="988" spans="4:15" ht="15" x14ac:dyDescent="0.2">
      <c r="D988" s="75"/>
      <c r="H988" s="76"/>
      <c r="I988" s="79"/>
      <c r="J988" s="80"/>
      <c r="K988" s="79"/>
      <c r="L988" s="80"/>
      <c r="M988" s="81"/>
      <c r="N988" s="39"/>
      <c r="O988" s="39"/>
    </row>
    <row r="989" spans="4:15" ht="15" x14ac:dyDescent="0.2">
      <c r="D989" s="75"/>
      <c r="H989" s="76"/>
      <c r="I989" s="79"/>
      <c r="J989" s="80"/>
      <c r="K989" s="79"/>
      <c r="L989" s="80"/>
      <c r="M989" s="81"/>
      <c r="N989" s="39"/>
      <c r="O989" s="39"/>
    </row>
    <row r="990" spans="4:15" ht="15" x14ac:dyDescent="0.2">
      <c r="D990" s="75"/>
      <c r="H990" s="76"/>
      <c r="I990" s="79"/>
      <c r="J990" s="80"/>
      <c r="K990" s="79"/>
      <c r="L990" s="80"/>
      <c r="M990" s="81"/>
      <c r="N990" s="39"/>
      <c r="O990" s="39"/>
    </row>
    <row r="991" spans="4:15" ht="15" x14ac:dyDescent="0.2">
      <c r="D991" s="75"/>
      <c r="H991" s="76"/>
      <c r="I991" s="79"/>
      <c r="J991" s="80"/>
      <c r="K991" s="79"/>
      <c r="L991" s="80"/>
      <c r="M991" s="81"/>
      <c r="N991" s="39"/>
      <c r="O991" s="39"/>
    </row>
    <row r="992" spans="4:15" ht="15" x14ac:dyDescent="0.2">
      <c r="D992" s="75"/>
      <c r="H992" s="76"/>
      <c r="I992" s="79"/>
      <c r="J992" s="80"/>
      <c r="K992" s="79"/>
      <c r="L992" s="80"/>
      <c r="M992" s="81"/>
      <c r="N992" s="39"/>
      <c r="O992" s="39"/>
    </row>
    <row r="993" spans="4:15" ht="15" x14ac:dyDescent="0.2">
      <c r="D993" s="75"/>
      <c r="H993" s="76"/>
      <c r="I993" s="79"/>
      <c r="J993" s="80"/>
      <c r="K993" s="79"/>
      <c r="L993" s="80"/>
      <c r="M993" s="81"/>
      <c r="N993" s="39"/>
      <c r="O993" s="39"/>
    </row>
    <row r="994" spans="4:15" ht="15" x14ac:dyDescent="0.2">
      <c r="D994" s="75"/>
      <c r="H994" s="76"/>
      <c r="I994" s="79"/>
      <c r="J994" s="80"/>
      <c r="K994" s="79"/>
      <c r="L994" s="80"/>
      <c r="M994" s="81"/>
      <c r="N994" s="39"/>
      <c r="O994" s="39"/>
    </row>
    <row r="995" spans="4:15" ht="15" x14ac:dyDescent="0.2">
      <c r="D995" s="75"/>
      <c r="H995" s="76"/>
      <c r="I995" s="79"/>
      <c r="J995" s="80"/>
      <c r="K995" s="79"/>
      <c r="L995" s="80"/>
      <c r="M995" s="81"/>
      <c r="N995" s="39"/>
      <c r="O995" s="39"/>
    </row>
    <row r="996" spans="4:15" ht="15" x14ac:dyDescent="0.2">
      <c r="D996" s="75"/>
      <c r="H996" s="76"/>
      <c r="I996" s="79"/>
      <c r="J996" s="80"/>
      <c r="K996" s="79"/>
      <c r="L996" s="80"/>
      <c r="M996" s="81"/>
      <c r="N996" s="39"/>
      <c r="O996" s="39"/>
    </row>
    <row r="997" spans="4:15" ht="15" x14ac:dyDescent="0.2">
      <c r="D997" s="75"/>
      <c r="H997" s="76"/>
      <c r="I997" s="79"/>
      <c r="J997" s="80"/>
      <c r="K997" s="79"/>
      <c r="L997" s="80"/>
      <c r="M997" s="81"/>
      <c r="N997" s="39"/>
      <c r="O997" s="39"/>
    </row>
    <row r="998" spans="4:15" ht="15" x14ac:dyDescent="0.2">
      <c r="D998" s="75"/>
      <c r="H998" s="76"/>
      <c r="I998" s="79"/>
      <c r="J998" s="80"/>
      <c r="K998" s="79"/>
      <c r="L998" s="80"/>
      <c r="M998" s="81"/>
      <c r="N998" s="39"/>
      <c r="O998" s="39"/>
    </row>
    <row r="999" spans="4:15" ht="15" x14ac:dyDescent="0.2">
      <c r="D999" s="75"/>
      <c r="H999" s="76"/>
      <c r="I999" s="79"/>
      <c r="J999" s="80"/>
      <c r="K999" s="79"/>
      <c r="L999" s="80"/>
      <c r="M999" s="81"/>
      <c r="N999" s="39"/>
      <c r="O999" s="39"/>
    </row>
    <row r="1000" spans="4:15" ht="15" x14ac:dyDescent="0.2">
      <c r="D1000" s="75"/>
      <c r="H1000" s="76"/>
      <c r="I1000" s="79"/>
      <c r="J1000" s="80"/>
      <c r="K1000" s="79"/>
      <c r="L1000" s="80"/>
      <c r="M1000" s="81"/>
      <c r="N1000" s="39"/>
      <c r="O1000" s="39"/>
    </row>
  </sheetData>
  <mergeCells count="8">
    <mergeCell ref="A15:O15"/>
    <mergeCell ref="I2:J2"/>
    <mergeCell ref="K2:M2"/>
    <mergeCell ref="A1:O1"/>
    <mergeCell ref="A2:C2"/>
    <mergeCell ref="E2:H2"/>
    <mergeCell ref="N2:O2"/>
    <mergeCell ref="A4: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P996"/>
  <sheetViews>
    <sheetView workbookViewId="0">
      <selection sqref="A1:O1"/>
    </sheetView>
  </sheetViews>
  <sheetFormatPr baseColWidth="10" defaultColWidth="14.5" defaultRowHeight="15.75" customHeight="1" x14ac:dyDescent="0.15"/>
  <cols>
    <col min="1" max="1" width="5.5" customWidth="1"/>
    <col min="2" max="2" width="12" customWidth="1"/>
    <col min="3" max="4" width="13.1640625" customWidth="1"/>
    <col min="5" max="5" width="13.5" customWidth="1"/>
    <col min="6" max="6" width="12.33203125" customWidth="1"/>
    <col min="8" max="8" width="17.1640625" customWidth="1"/>
    <col min="9" max="9" width="10.33203125" customWidth="1"/>
    <col min="10" max="10" width="13.6640625" customWidth="1"/>
    <col min="11" max="11" width="10.1640625" customWidth="1"/>
    <col min="12" max="12" width="11.5" customWidth="1"/>
    <col min="14" max="14" width="23.5" customWidth="1"/>
    <col min="15" max="15" width="20.6640625" customWidth="1"/>
  </cols>
  <sheetData>
    <row r="1" spans="1:16" ht="47" customHeight="1" x14ac:dyDescent="0.2">
      <c r="A1" s="233" t="s">
        <v>783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693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49" t="s">
        <v>694</v>
      </c>
      <c r="N3" s="14" t="s">
        <v>14</v>
      </c>
      <c r="O3" s="107" t="s">
        <v>695</v>
      </c>
    </row>
    <row r="4" spans="1:16" ht="15" x14ac:dyDescent="0.2">
      <c r="A4" s="229" t="s">
        <v>17</v>
      </c>
      <c r="B4" s="230"/>
      <c r="C4" s="230"/>
      <c r="D4" s="230"/>
      <c r="E4" s="108"/>
      <c r="F4" s="18"/>
      <c r="G4" s="189"/>
      <c r="H4" s="159"/>
      <c r="I4" s="21"/>
      <c r="J4" s="22"/>
      <c r="K4" s="47"/>
      <c r="L4" s="23"/>
      <c r="M4" s="48"/>
      <c r="N4" s="132"/>
      <c r="O4" s="72"/>
    </row>
    <row r="5" spans="1:16" ht="15" x14ac:dyDescent="0.2">
      <c r="A5" s="27">
        <v>4</v>
      </c>
      <c r="B5" s="28">
        <v>74847646</v>
      </c>
      <c r="C5" s="28">
        <v>74847829</v>
      </c>
      <c r="D5" s="29">
        <v>4.2397120000000002E-5</v>
      </c>
      <c r="E5" s="190" t="s">
        <v>696</v>
      </c>
      <c r="F5" s="28">
        <v>74847646</v>
      </c>
      <c r="G5" s="142" t="s">
        <v>697</v>
      </c>
      <c r="H5" s="124" t="s">
        <v>65</v>
      </c>
      <c r="I5" s="33">
        <v>0.28600488000000002</v>
      </c>
      <c r="J5" s="34">
        <v>9.0257900000000005E-3</v>
      </c>
      <c r="K5" s="35">
        <v>7.6623339999999998E-2</v>
      </c>
      <c r="L5" s="36">
        <v>0.51774224000000002</v>
      </c>
      <c r="M5" s="89">
        <v>0</v>
      </c>
      <c r="N5" s="221">
        <v>0.19449340000000001</v>
      </c>
      <c r="O5" s="89">
        <v>0</v>
      </c>
      <c r="P5" s="219"/>
    </row>
    <row r="6" spans="1:16" ht="15" x14ac:dyDescent="0.2">
      <c r="A6" s="27"/>
      <c r="B6" s="28"/>
      <c r="C6" s="28"/>
      <c r="D6" s="40"/>
      <c r="E6" s="190" t="s">
        <v>698</v>
      </c>
      <c r="F6" s="28">
        <v>74847710</v>
      </c>
      <c r="G6" s="88" t="s">
        <v>699</v>
      </c>
      <c r="H6" s="32" t="s">
        <v>63</v>
      </c>
      <c r="I6" s="33">
        <v>0.32578435</v>
      </c>
      <c r="J6" s="34">
        <v>7.7977699999999999E-3</v>
      </c>
      <c r="K6" s="35">
        <v>3.050961E-2</v>
      </c>
      <c r="L6" s="36">
        <v>0.81671260000000001</v>
      </c>
      <c r="M6" s="41"/>
      <c r="N6" s="222">
        <v>0.32151000000000002</v>
      </c>
      <c r="O6" s="41"/>
      <c r="P6" s="219"/>
    </row>
    <row r="7" spans="1:16" ht="15" x14ac:dyDescent="0.2">
      <c r="A7" s="27"/>
      <c r="B7" s="28"/>
      <c r="C7" s="28"/>
      <c r="D7" s="40"/>
      <c r="E7" s="190" t="s">
        <v>700</v>
      </c>
      <c r="F7" s="28">
        <v>74847758</v>
      </c>
      <c r="G7" s="88" t="s">
        <v>697</v>
      </c>
      <c r="H7" s="32" t="s">
        <v>24</v>
      </c>
      <c r="I7" s="33">
        <v>0.30238530000000002</v>
      </c>
      <c r="J7" s="34">
        <v>7.1585399999999997E-3</v>
      </c>
      <c r="K7" s="35">
        <v>5.8593880000000001E-2</v>
      </c>
      <c r="L7" s="36">
        <v>0.64985236000000002</v>
      </c>
      <c r="M7" s="41"/>
      <c r="N7" s="222">
        <v>0.27334399999999998</v>
      </c>
      <c r="O7" s="41"/>
      <c r="P7" s="219"/>
    </row>
    <row r="8" spans="1:16" ht="15" x14ac:dyDescent="0.2">
      <c r="A8" s="27"/>
      <c r="B8" s="28"/>
      <c r="C8" s="28"/>
      <c r="D8" s="40"/>
      <c r="E8" s="190" t="s">
        <v>701</v>
      </c>
      <c r="F8" s="28">
        <v>74847761</v>
      </c>
      <c r="G8" s="88" t="s">
        <v>697</v>
      </c>
      <c r="H8" s="32" t="s">
        <v>24</v>
      </c>
      <c r="I8" s="33">
        <v>0.33382901999999998</v>
      </c>
      <c r="J8" s="34">
        <v>5.5951999999999998E-3</v>
      </c>
      <c r="K8" s="35">
        <v>3.4234559999999997E-2</v>
      </c>
      <c r="L8" s="36">
        <v>0.79364970999999995</v>
      </c>
      <c r="M8" s="41"/>
      <c r="N8" s="222">
        <v>0.37773060000000003</v>
      </c>
      <c r="O8" s="41"/>
      <c r="P8" s="219"/>
    </row>
    <row r="9" spans="1:16" ht="15" x14ac:dyDescent="0.2">
      <c r="A9" s="27"/>
      <c r="B9" s="28"/>
      <c r="C9" s="28"/>
      <c r="D9" s="40"/>
      <c r="E9" s="190" t="s">
        <v>702</v>
      </c>
      <c r="F9" s="28">
        <v>74847766</v>
      </c>
      <c r="G9" s="88" t="s">
        <v>697</v>
      </c>
      <c r="H9" s="32" t="s">
        <v>24</v>
      </c>
      <c r="I9" s="33">
        <v>0.42643806000000001</v>
      </c>
      <c r="J9" s="34">
        <v>7.86187E-3</v>
      </c>
      <c r="K9" s="35">
        <v>6.3360669999999994E-2</v>
      </c>
      <c r="L9" s="36">
        <v>0.71613649999999995</v>
      </c>
      <c r="M9" s="41"/>
      <c r="N9" s="222">
        <v>0.4655128</v>
      </c>
      <c r="O9" s="41"/>
      <c r="P9" s="219"/>
    </row>
    <row r="10" spans="1:16" ht="15" x14ac:dyDescent="0.2">
      <c r="A10" s="27"/>
      <c r="B10" s="28"/>
      <c r="C10" s="28"/>
      <c r="D10" s="40"/>
      <c r="E10" s="190" t="s">
        <v>703</v>
      </c>
      <c r="F10" s="28">
        <v>74847824</v>
      </c>
      <c r="G10" s="88" t="s">
        <v>697</v>
      </c>
      <c r="H10" s="32" t="s">
        <v>24</v>
      </c>
      <c r="I10" s="33">
        <v>0.35603295000000001</v>
      </c>
      <c r="J10" s="34">
        <v>1.2022150000000001E-2</v>
      </c>
      <c r="K10" s="35">
        <v>1.1828129999999999E-2</v>
      </c>
      <c r="L10" s="36">
        <v>0.94035804999999995</v>
      </c>
      <c r="M10" s="41"/>
      <c r="N10" s="222">
        <v>0.44117679999999998</v>
      </c>
      <c r="O10" s="41"/>
      <c r="P10" s="219"/>
    </row>
    <row r="11" spans="1:16" ht="15" x14ac:dyDescent="0.2">
      <c r="A11" s="27"/>
      <c r="B11" s="28"/>
      <c r="C11" s="28"/>
      <c r="D11" s="40"/>
      <c r="E11" s="190" t="s">
        <v>704</v>
      </c>
      <c r="F11" s="28">
        <v>74847829</v>
      </c>
      <c r="G11" s="88" t="s">
        <v>697</v>
      </c>
      <c r="H11" s="32" t="s">
        <v>24</v>
      </c>
      <c r="I11" s="33">
        <v>0.42955798000000001</v>
      </c>
      <c r="J11" s="34">
        <v>1.1127369999999999E-2</v>
      </c>
      <c r="K11" s="35">
        <v>7.7809879999999998E-2</v>
      </c>
      <c r="L11" s="36">
        <v>0.68363576999999998</v>
      </c>
      <c r="M11" s="41"/>
      <c r="N11" s="222">
        <v>0.37407000000000001</v>
      </c>
      <c r="O11" s="41"/>
      <c r="P11" s="219"/>
    </row>
    <row r="12" spans="1:16" ht="15" x14ac:dyDescent="0.2">
      <c r="A12" s="27">
        <v>8</v>
      </c>
      <c r="B12" s="28">
        <v>144635260</v>
      </c>
      <c r="C12" s="28">
        <v>144635610</v>
      </c>
      <c r="D12" s="29">
        <v>8.7229069999999999E-6</v>
      </c>
      <c r="E12" s="190" t="s">
        <v>70</v>
      </c>
      <c r="F12" s="28">
        <v>144635260</v>
      </c>
      <c r="G12" s="88" t="s">
        <v>71</v>
      </c>
      <c r="H12" s="32" t="s">
        <v>20</v>
      </c>
      <c r="I12" s="36">
        <v>0.34043194999999998</v>
      </c>
      <c r="J12" s="61">
        <v>5.36861E-2</v>
      </c>
      <c r="K12" s="35">
        <v>-3.4676600000000002E-2</v>
      </c>
      <c r="L12" s="36">
        <v>0.80526253000000003</v>
      </c>
      <c r="M12" s="89">
        <v>0</v>
      </c>
      <c r="N12" s="222">
        <v>0.2487885</v>
      </c>
      <c r="O12" s="89">
        <v>0</v>
      </c>
      <c r="P12" s="219"/>
    </row>
    <row r="13" spans="1:16" ht="15" x14ac:dyDescent="0.2">
      <c r="A13" s="27"/>
      <c r="B13" s="27"/>
      <c r="C13" s="27"/>
      <c r="D13" s="40"/>
      <c r="E13" s="190" t="s">
        <v>72</v>
      </c>
      <c r="F13" s="28">
        <v>144635309</v>
      </c>
      <c r="G13" s="88" t="s">
        <v>71</v>
      </c>
      <c r="H13" s="32" t="s">
        <v>20</v>
      </c>
      <c r="I13" s="33">
        <v>0.39415344000000002</v>
      </c>
      <c r="J13" s="34">
        <v>8.4457600000000001E-3</v>
      </c>
      <c r="K13" s="35">
        <v>6.4582630000000002E-2</v>
      </c>
      <c r="L13" s="36">
        <v>0.62148415999999995</v>
      </c>
      <c r="M13" s="41"/>
      <c r="N13" s="222">
        <v>0.17753762000000001</v>
      </c>
      <c r="O13" s="41"/>
      <c r="P13" s="219"/>
    </row>
    <row r="14" spans="1:16" ht="15" x14ac:dyDescent="0.2">
      <c r="A14" s="27"/>
      <c r="B14" s="27"/>
      <c r="C14" s="27"/>
      <c r="D14" s="40"/>
      <c r="E14" s="190" t="s">
        <v>73</v>
      </c>
      <c r="F14" s="28">
        <v>144635316</v>
      </c>
      <c r="G14" s="88" t="s">
        <v>71</v>
      </c>
      <c r="H14" s="32" t="s">
        <v>20</v>
      </c>
      <c r="I14" s="33">
        <v>0.37798956</v>
      </c>
      <c r="J14" s="34">
        <v>2.8761160000000001E-2</v>
      </c>
      <c r="K14" s="35">
        <v>-1.8670900000000001E-2</v>
      </c>
      <c r="L14" s="36">
        <v>0.89626514999999995</v>
      </c>
      <c r="M14" s="41"/>
      <c r="N14" s="222">
        <v>0.24222423000000001</v>
      </c>
      <c r="O14" s="41"/>
      <c r="P14" s="219"/>
    </row>
    <row r="15" spans="1:16" ht="15" x14ac:dyDescent="0.2">
      <c r="A15" s="27"/>
      <c r="B15" s="27"/>
      <c r="C15" s="27"/>
      <c r="D15" s="40"/>
      <c r="E15" s="190" t="s">
        <v>74</v>
      </c>
      <c r="F15" s="28">
        <v>144635430</v>
      </c>
      <c r="G15" s="88" t="s">
        <v>71</v>
      </c>
      <c r="H15" s="32" t="s">
        <v>24</v>
      </c>
      <c r="I15" s="33">
        <v>0.40779760999999998</v>
      </c>
      <c r="J15" s="34">
        <v>3.3958509999999997E-2</v>
      </c>
      <c r="K15" s="35">
        <v>-0.1226869</v>
      </c>
      <c r="L15" s="36">
        <v>0.44599306999999999</v>
      </c>
      <c r="M15" s="41"/>
      <c r="N15" s="222">
        <v>0.31115025000000002</v>
      </c>
      <c r="O15" s="41"/>
      <c r="P15" s="219"/>
    </row>
    <row r="16" spans="1:16" ht="15" x14ac:dyDescent="0.2">
      <c r="A16" s="27"/>
      <c r="B16" s="27"/>
      <c r="C16" s="27"/>
      <c r="D16" s="40"/>
      <c r="E16" s="190" t="s">
        <v>75</v>
      </c>
      <c r="F16" s="28">
        <v>144635444</v>
      </c>
      <c r="G16" s="88" t="s">
        <v>71</v>
      </c>
      <c r="H16" s="32" t="s">
        <v>24</v>
      </c>
      <c r="I16" s="33">
        <v>0.38128355000000003</v>
      </c>
      <c r="J16" s="34">
        <v>4.2027549999999997E-2</v>
      </c>
      <c r="K16" s="35">
        <v>-4.0165199999999998E-2</v>
      </c>
      <c r="L16" s="36">
        <v>0.79377679000000001</v>
      </c>
      <c r="M16" s="41"/>
      <c r="N16" s="222">
        <v>0.25848426000000002</v>
      </c>
      <c r="O16" s="41"/>
      <c r="P16" s="219"/>
    </row>
    <row r="17" spans="1:16" ht="15" x14ac:dyDescent="0.2">
      <c r="A17" s="27"/>
      <c r="B17" s="27"/>
      <c r="C17" s="27"/>
      <c r="D17" s="40"/>
      <c r="E17" s="190" t="s">
        <v>76</v>
      </c>
      <c r="F17" s="28">
        <v>144635478</v>
      </c>
      <c r="G17" s="88" t="s">
        <v>71</v>
      </c>
      <c r="H17" s="32" t="s">
        <v>24</v>
      </c>
      <c r="I17" s="33">
        <v>0.63988151999999998</v>
      </c>
      <c r="J17" s="34">
        <v>7.1663E-4</v>
      </c>
      <c r="K17" s="35">
        <v>7.1162149999999993E-2</v>
      </c>
      <c r="L17" s="36">
        <v>0.60632607000000005</v>
      </c>
      <c r="M17" s="41"/>
      <c r="N17" s="222">
        <v>0.12707344000000001</v>
      </c>
      <c r="O17" s="41"/>
      <c r="P17" s="219"/>
    </row>
    <row r="18" spans="1:16" ht="15" x14ac:dyDescent="0.2">
      <c r="A18" s="27"/>
      <c r="B18" s="27"/>
      <c r="C18" s="27"/>
      <c r="D18" s="40"/>
      <c r="E18" s="190" t="s">
        <v>77</v>
      </c>
      <c r="F18" s="28">
        <v>144635496</v>
      </c>
      <c r="G18" s="88" t="s">
        <v>71</v>
      </c>
      <c r="H18" s="32" t="s">
        <v>24</v>
      </c>
      <c r="I18" s="33">
        <v>0.49448415000000001</v>
      </c>
      <c r="J18" s="34">
        <v>6.1672999999999997E-3</v>
      </c>
      <c r="K18" s="35">
        <v>-2.1604600000000002E-2</v>
      </c>
      <c r="L18" s="36">
        <v>0.87579123000000003</v>
      </c>
      <c r="M18" s="41"/>
      <c r="N18" s="222">
        <v>0.19747993</v>
      </c>
      <c r="O18" s="41"/>
      <c r="P18" s="219"/>
    </row>
    <row r="19" spans="1:16" ht="15" x14ac:dyDescent="0.2">
      <c r="A19" s="27"/>
      <c r="B19" s="27"/>
      <c r="C19" s="27"/>
      <c r="D19" s="40"/>
      <c r="E19" s="190" t="s">
        <v>78</v>
      </c>
      <c r="F19" s="28">
        <v>144635547</v>
      </c>
      <c r="G19" s="88" t="s">
        <v>71</v>
      </c>
      <c r="H19" s="32" t="s">
        <v>24</v>
      </c>
      <c r="I19" s="33">
        <v>0.60963915000000002</v>
      </c>
      <c r="J19" s="34">
        <v>2.63211E-3</v>
      </c>
      <c r="K19" s="35">
        <v>6.1564769999999998E-2</v>
      </c>
      <c r="L19" s="36">
        <v>0.67711792000000004</v>
      </c>
      <c r="M19" s="41"/>
      <c r="N19" s="222">
        <v>9.7622340000000002E-2</v>
      </c>
      <c r="O19" s="41"/>
      <c r="P19" s="219"/>
    </row>
    <row r="20" spans="1:16" ht="15" x14ac:dyDescent="0.2">
      <c r="A20" s="27"/>
      <c r="B20" s="27"/>
      <c r="C20" s="27"/>
      <c r="D20" s="40"/>
      <c r="E20" s="190" t="s">
        <v>79</v>
      </c>
      <c r="F20" s="28">
        <v>144635610</v>
      </c>
      <c r="G20" s="101" t="s">
        <v>80</v>
      </c>
      <c r="H20" s="32" t="s">
        <v>81</v>
      </c>
      <c r="I20" s="33">
        <v>0.46016185999999998</v>
      </c>
      <c r="J20" s="34">
        <v>1.0102659999999999E-2</v>
      </c>
      <c r="K20" s="35">
        <v>9.7285999999999998E-4</v>
      </c>
      <c r="L20" s="36">
        <v>0.99455607000000001</v>
      </c>
      <c r="M20" s="41"/>
      <c r="N20" s="222">
        <v>0.15625451000000001</v>
      </c>
      <c r="O20" s="41"/>
      <c r="P20" s="219"/>
    </row>
    <row r="21" spans="1:16" ht="15" x14ac:dyDescent="0.2">
      <c r="A21" s="229" t="s">
        <v>31</v>
      </c>
      <c r="B21" s="230"/>
      <c r="C21" s="230"/>
      <c r="D21" s="230"/>
      <c r="E21" s="191"/>
      <c r="F21" s="45"/>
      <c r="G21" s="192"/>
      <c r="H21" s="193"/>
      <c r="I21" s="47"/>
      <c r="J21" s="22"/>
      <c r="K21" s="47"/>
      <c r="L21" s="23"/>
      <c r="M21" s="48"/>
      <c r="N21" s="226"/>
      <c r="O21" s="48"/>
      <c r="P21" s="219"/>
    </row>
    <row r="22" spans="1:16" ht="15" x14ac:dyDescent="0.2">
      <c r="A22" s="27">
        <v>8</v>
      </c>
      <c r="B22" s="28">
        <v>144635260</v>
      </c>
      <c r="C22" s="28">
        <v>144636113</v>
      </c>
      <c r="D22" s="36">
        <v>0</v>
      </c>
      <c r="E22" s="114" t="s">
        <v>70</v>
      </c>
      <c r="F22" s="28">
        <v>144635260</v>
      </c>
      <c r="G22" s="88" t="s">
        <v>71</v>
      </c>
      <c r="H22" s="32" t="s">
        <v>20</v>
      </c>
      <c r="I22" s="33">
        <v>0.98355608999999999</v>
      </c>
      <c r="J22" s="58">
        <v>2.9257000000000003E-4</v>
      </c>
      <c r="K22" s="35">
        <v>0.12235862</v>
      </c>
      <c r="L22" s="36">
        <v>0.63274887999999996</v>
      </c>
      <c r="M22" s="37">
        <f>0/12</f>
        <v>0</v>
      </c>
      <c r="N22" s="223">
        <v>3.5141580999999998E-2</v>
      </c>
      <c r="O22" s="37">
        <f>12/12</f>
        <v>1</v>
      </c>
      <c r="P22" s="220"/>
    </row>
    <row r="23" spans="1:16" ht="15" x14ac:dyDescent="0.2">
      <c r="A23" s="27"/>
      <c r="B23" s="28"/>
      <c r="C23" s="28"/>
      <c r="D23" s="40"/>
      <c r="E23" s="114" t="s">
        <v>72</v>
      </c>
      <c r="F23" s="28">
        <v>144635309</v>
      </c>
      <c r="G23" s="88" t="s">
        <v>71</v>
      </c>
      <c r="H23" s="32" t="s">
        <v>20</v>
      </c>
      <c r="I23" s="33">
        <v>0.92702404000000005</v>
      </c>
      <c r="J23" s="58">
        <v>8.1000000000000004E-5</v>
      </c>
      <c r="K23" s="35">
        <v>0.10427979</v>
      </c>
      <c r="L23" s="36">
        <v>0.65522948999999997</v>
      </c>
      <c r="M23" s="41"/>
      <c r="N23" s="223">
        <v>3.8328863999999997E-2</v>
      </c>
      <c r="O23" s="194"/>
      <c r="P23" s="220"/>
    </row>
    <row r="24" spans="1:16" ht="15" x14ac:dyDescent="0.2">
      <c r="A24" s="27"/>
      <c r="B24" s="28"/>
      <c r="C24" s="28"/>
      <c r="D24" s="40"/>
      <c r="E24" s="114" t="s">
        <v>73</v>
      </c>
      <c r="F24" s="28">
        <v>144635316</v>
      </c>
      <c r="G24" s="88" t="s">
        <v>71</v>
      </c>
      <c r="H24" s="32" t="s">
        <v>20</v>
      </c>
      <c r="I24" s="33">
        <v>0.92254795000000001</v>
      </c>
      <c r="J24" s="58">
        <v>6.5149999999999995E-4</v>
      </c>
      <c r="K24" s="35">
        <v>0.18385708000000001</v>
      </c>
      <c r="L24" s="36">
        <v>0.46114722000000002</v>
      </c>
      <c r="M24" s="41"/>
      <c r="N24" s="223">
        <v>1.8969831999999999E-2</v>
      </c>
      <c r="O24" s="41"/>
      <c r="P24" s="220"/>
    </row>
    <row r="25" spans="1:16" ht="15" x14ac:dyDescent="0.2">
      <c r="A25" s="27"/>
      <c r="B25" s="28"/>
      <c r="C25" s="28"/>
      <c r="D25" s="40"/>
      <c r="E25" s="114" t="s">
        <v>74</v>
      </c>
      <c r="F25" s="28">
        <v>144635430</v>
      </c>
      <c r="G25" s="88" t="s">
        <v>71</v>
      </c>
      <c r="H25" s="32" t="s">
        <v>24</v>
      </c>
      <c r="I25" s="33">
        <v>0.96735254999999998</v>
      </c>
      <c r="J25" s="34">
        <v>1.2206299999999999E-3</v>
      </c>
      <c r="K25" s="35">
        <v>0.19746691999999999</v>
      </c>
      <c r="L25" s="36">
        <v>0.47352527</v>
      </c>
      <c r="M25" s="41"/>
      <c r="N25" s="223">
        <v>1.34618E-3</v>
      </c>
      <c r="O25" s="41"/>
      <c r="P25" s="220"/>
    </row>
    <row r="26" spans="1:16" ht="15" x14ac:dyDescent="0.2">
      <c r="A26" s="27"/>
      <c r="B26" s="28"/>
      <c r="C26" s="28"/>
      <c r="D26" s="40"/>
      <c r="E26" s="114" t="s">
        <v>75</v>
      </c>
      <c r="F26" s="28">
        <v>144635444</v>
      </c>
      <c r="G26" s="88" t="s">
        <v>71</v>
      </c>
      <c r="H26" s="32" t="s">
        <v>24</v>
      </c>
      <c r="I26" s="33">
        <v>0.84553259999999997</v>
      </c>
      <c r="J26" s="34">
        <v>3.0460999999999999E-3</v>
      </c>
      <c r="K26" s="35">
        <v>0.23557413999999999</v>
      </c>
      <c r="L26" s="36">
        <v>0.37530775999999999</v>
      </c>
      <c r="M26" s="41"/>
      <c r="N26" s="223">
        <v>5.0712600000000002E-3</v>
      </c>
      <c r="O26" s="41"/>
      <c r="P26" s="220"/>
    </row>
    <row r="27" spans="1:16" ht="15" x14ac:dyDescent="0.2">
      <c r="A27" s="27"/>
      <c r="B27" s="28"/>
      <c r="C27" s="28"/>
      <c r="D27" s="40"/>
      <c r="E27" s="114" t="s">
        <v>76</v>
      </c>
      <c r="F27" s="28">
        <v>144635478</v>
      </c>
      <c r="G27" s="88" t="s">
        <v>71</v>
      </c>
      <c r="H27" s="32" t="s">
        <v>24</v>
      </c>
      <c r="I27" s="33">
        <v>1.0426839000000001</v>
      </c>
      <c r="J27" s="58">
        <v>2.9538999999999998E-4</v>
      </c>
      <c r="K27" s="35">
        <v>0.37075485000000002</v>
      </c>
      <c r="L27" s="36">
        <v>0.11260592</v>
      </c>
      <c r="M27" s="41"/>
      <c r="N27" s="223">
        <v>1.6948040000000001E-3</v>
      </c>
      <c r="O27" s="41"/>
      <c r="P27" s="220"/>
    </row>
    <row r="28" spans="1:16" ht="15" x14ac:dyDescent="0.2">
      <c r="A28" s="27"/>
      <c r="B28" s="28"/>
      <c r="C28" s="28"/>
      <c r="D28" s="40"/>
      <c r="E28" s="114" t="s">
        <v>77</v>
      </c>
      <c r="F28" s="28">
        <v>144635496</v>
      </c>
      <c r="G28" s="88" t="s">
        <v>71</v>
      </c>
      <c r="H28" s="32" t="s">
        <v>24</v>
      </c>
      <c r="I28" s="33">
        <v>0.97438225000000001</v>
      </c>
      <c r="J28" s="58">
        <v>2.7949000000000002E-4</v>
      </c>
      <c r="K28" s="35">
        <v>0.21486976999999999</v>
      </c>
      <c r="L28" s="36">
        <v>0.35887043000000002</v>
      </c>
      <c r="M28" s="41"/>
      <c r="N28" s="223">
        <v>8.8550199999999999E-3</v>
      </c>
      <c r="O28" s="41"/>
      <c r="P28" s="220"/>
    </row>
    <row r="29" spans="1:16" ht="15" x14ac:dyDescent="0.2">
      <c r="A29" s="27"/>
      <c r="B29" s="28"/>
      <c r="C29" s="28"/>
      <c r="D29" s="40"/>
      <c r="E29" s="114" t="s">
        <v>78</v>
      </c>
      <c r="F29" s="28">
        <v>144635547</v>
      </c>
      <c r="G29" s="88" t="s">
        <v>71</v>
      </c>
      <c r="H29" s="32" t="s">
        <v>24</v>
      </c>
      <c r="I29" s="33">
        <v>0.93080810999999997</v>
      </c>
      <c r="J29" s="34">
        <v>2.5044199999999998E-3</v>
      </c>
      <c r="K29" s="35">
        <v>0.27661096000000002</v>
      </c>
      <c r="L29" s="36">
        <v>0.2670284</v>
      </c>
      <c r="M29" s="41"/>
      <c r="N29" s="223">
        <v>1.03714E-3</v>
      </c>
      <c r="O29" s="41"/>
      <c r="P29" s="220"/>
    </row>
    <row r="30" spans="1:16" ht="15" x14ac:dyDescent="0.2">
      <c r="A30" s="27"/>
      <c r="B30" s="28"/>
      <c r="C30" s="28"/>
      <c r="D30" s="40"/>
      <c r="E30" s="114" t="s">
        <v>79</v>
      </c>
      <c r="F30" s="28">
        <v>144635610</v>
      </c>
      <c r="G30" s="88" t="s">
        <v>80</v>
      </c>
      <c r="H30" s="32" t="s">
        <v>81</v>
      </c>
      <c r="I30" s="33">
        <v>0.96908097000000004</v>
      </c>
      <c r="J30" s="58">
        <v>3.6424999999999999E-4</v>
      </c>
      <c r="K30" s="35">
        <v>0.29782522</v>
      </c>
      <c r="L30" s="36">
        <v>0.22442593999999999</v>
      </c>
      <c r="M30" s="41"/>
      <c r="N30" s="223">
        <v>5.8201149999999998E-3</v>
      </c>
      <c r="O30" s="41"/>
      <c r="P30" s="220"/>
    </row>
    <row r="31" spans="1:16" ht="15" x14ac:dyDescent="0.2">
      <c r="A31" s="27"/>
      <c r="B31" s="28"/>
      <c r="C31" s="28"/>
      <c r="D31" s="40"/>
      <c r="E31" s="114" t="s">
        <v>705</v>
      </c>
      <c r="F31" s="28">
        <v>144635861</v>
      </c>
      <c r="G31" s="88" t="s">
        <v>80</v>
      </c>
      <c r="H31" s="32" t="s">
        <v>81</v>
      </c>
      <c r="I31" s="33">
        <v>0.86076693000000004</v>
      </c>
      <c r="J31" s="58">
        <v>4.0299999999999997E-5</v>
      </c>
      <c r="K31" s="35">
        <v>0.22313546000000001</v>
      </c>
      <c r="L31" s="36">
        <v>0.23554889000000001</v>
      </c>
      <c r="M31" s="41"/>
      <c r="N31" s="223">
        <v>7.1956570000000003E-3</v>
      </c>
      <c r="O31" s="41"/>
      <c r="P31" s="220"/>
    </row>
    <row r="32" spans="1:16" ht="15" x14ac:dyDescent="0.2">
      <c r="A32" s="27"/>
      <c r="B32" s="28"/>
      <c r="C32" s="28"/>
      <c r="D32" s="40"/>
      <c r="E32" s="114" t="s">
        <v>706</v>
      </c>
      <c r="F32" s="28">
        <v>144636025</v>
      </c>
      <c r="G32" s="88" t="s">
        <v>71</v>
      </c>
      <c r="H32" s="32" t="s">
        <v>92</v>
      </c>
      <c r="I32" s="33">
        <v>0.99078253000000005</v>
      </c>
      <c r="J32" s="58">
        <v>3.8675999999999999E-4</v>
      </c>
      <c r="K32" s="35">
        <v>0.41894091</v>
      </c>
      <c r="L32" s="36">
        <v>6.6986879999999999E-2</v>
      </c>
      <c r="M32" s="41"/>
      <c r="N32" s="223">
        <v>2.3883450000000001E-3</v>
      </c>
      <c r="O32" s="41"/>
      <c r="P32" s="220"/>
    </row>
    <row r="33" spans="1:16" ht="15" x14ac:dyDescent="0.2">
      <c r="A33" s="27"/>
      <c r="B33" s="28"/>
      <c r="C33" s="28"/>
      <c r="D33" s="40"/>
      <c r="E33" s="114" t="s">
        <v>707</v>
      </c>
      <c r="F33" s="28">
        <v>144636113</v>
      </c>
      <c r="G33" s="88" t="s">
        <v>71</v>
      </c>
      <c r="H33" s="32" t="s">
        <v>92</v>
      </c>
      <c r="I33" s="33">
        <v>0.83624482</v>
      </c>
      <c r="J33" s="34">
        <v>7.5681000000000001E-4</v>
      </c>
      <c r="K33" s="35">
        <v>0.14762164999999999</v>
      </c>
      <c r="L33" s="36">
        <v>0.49989278999999998</v>
      </c>
      <c r="M33" s="41"/>
      <c r="N33" s="223">
        <v>4.4922139999999996E-3</v>
      </c>
      <c r="O33" s="41"/>
      <c r="P33" s="220"/>
    </row>
    <row r="34" spans="1:16" ht="15" x14ac:dyDescent="0.2">
      <c r="A34" s="27">
        <v>15</v>
      </c>
      <c r="B34" s="28">
        <v>75019087</v>
      </c>
      <c r="C34" s="28">
        <v>75019376</v>
      </c>
      <c r="D34" s="29">
        <v>1.427554E-5</v>
      </c>
      <c r="E34" s="114" t="s">
        <v>708</v>
      </c>
      <c r="F34" s="28">
        <v>75019087</v>
      </c>
      <c r="G34" s="88" t="s">
        <v>709</v>
      </c>
      <c r="H34" s="32" t="s">
        <v>20</v>
      </c>
      <c r="I34" s="33">
        <v>-0.25545760000000001</v>
      </c>
      <c r="J34" s="34">
        <v>1.9881630000000001E-2</v>
      </c>
      <c r="K34" s="35">
        <v>6.4651500000000001E-2</v>
      </c>
      <c r="L34" s="36">
        <v>0.62637799000000005</v>
      </c>
      <c r="M34" s="89">
        <v>0</v>
      </c>
      <c r="N34" s="222">
        <v>0.84846500000000002</v>
      </c>
      <c r="O34" s="89">
        <v>0</v>
      </c>
      <c r="P34" s="219"/>
    </row>
    <row r="35" spans="1:16" ht="15" x14ac:dyDescent="0.2">
      <c r="A35" s="27"/>
      <c r="B35" s="28"/>
      <c r="C35" s="28"/>
      <c r="D35" s="40"/>
      <c r="E35" s="114" t="s">
        <v>710</v>
      </c>
      <c r="F35" s="28">
        <v>75019143</v>
      </c>
      <c r="G35" s="88" t="s">
        <v>709</v>
      </c>
      <c r="H35" s="32" t="s">
        <v>20</v>
      </c>
      <c r="I35" s="33">
        <v>-0.29660880000000001</v>
      </c>
      <c r="J35" s="34">
        <v>9.6971999999999996E-3</v>
      </c>
      <c r="K35" s="35">
        <v>-9.5014699999999994E-2</v>
      </c>
      <c r="L35" s="36">
        <v>0.46951577999999999</v>
      </c>
      <c r="M35" s="41"/>
      <c r="N35" s="222">
        <v>0.1931136</v>
      </c>
      <c r="O35" s="41"/>
      <c r="P35" s="219"/>
    </row>
    <row r="36" spans="1:16" ht="15" x14ac:dyDescent="0.2">
      <c r="A36" s="27"/>
      <c r="B36" s="28"/>
      <c r="C36" s="28"/>
      <c r="D36" s="40"/>
      <c r="E36" s="114" t="s">
        <v>711</v>
      </c>
      <c r="F36" s="28">
        <v>75019188</v>
      </c>
      <c r="G36" s="88" t="s">
        <v>709</v>
      </c>
      <c r="H36" s="32" t="s">
        <v>20</v>
      </c>
      <c r="I36" s="33">
        <v>-0.23627770000000001</v>
      </c>
      <c r="J36" s="34">
        <v>2.6446649999999999E-2</v>
      </c>
      <c r="K36" s="35">
        <v>-7.7920000000000003E-2</v>
      </c>
      <c r="L36" s="36">
        <v>0.52331075999999999</v>
      </c>
      <c r="M36" s="41"/>
      <c r="N36" s="222">
        <v>0.5802081</v>
      </c>
      <c r="O36" s="41"/>
      <c r="P36" s="219"/>
    </row>
    <row r="37" spans="1:16" ht="15" x14ac:dyDescent="0.2">
      <c r="A37" s="27"/>
      <c r="B37" s="28"/>
      <c r="C37" s="28"/>
      <c r="D37" s="40"/>
      <c r="E37" s="114" t="s">
        <v>712</v>
      </c>
      <c r="F37" s="28">
        <v>75019196</v>
      </c>
      <c r="G37" s="88" t="s">
        <v>709</v>
      </c>
      <c r="H37" s="32" t="s">
        <v>20</v>
      </c>
      <c r="I37" s="33">
        <v>-0.387021</v>
      </c>
      <c r="J37" s="34">
        <v>7.6945399999999997E-3</v>
      </c>
      <c r="K37" s="35">
        <v>-2.43687E-2</v>
      </c>
      <c r="L37" s="36">
        <v>0.88286851</v>
      </c>
      <c r="M37" s="41"/>
      <c r="N37" s="222">
        <v>0.68940950000000001</v>
      </c>
      <c r="O37" s="41"/>
      <c r="P37" s="219"/>
    </row>
    <row r="38" spans="1:16" ht="15" x14ac:dyDescent="0.2">
      <c r="A38" s="27"/>
      <c r="B38" s="28"/>
      <c r="C38" s="28"/>
      <c r="D38" s="40"/>
      <c r="E38" s="114" t="s">
        <v>713</v>
      </c>
      <c r="F38" s="28">
        <v>75019203</v>
      </c>
      <c r="G38" s="88" t="s">
        <v>709</v>
      </c>
      <c r="H38" s="32" t="s">
        <v>20</v>
      </c>
      <c r="I38" s="33">
        <v>-0.38466499999999998</v>
      </c>
      <c r="J38" s="34">
        <v>3.1736400000000001E-3</v>
      </c>
      <c r="K38" s="35">
        <v>-0.1141829</v>
      </c>
      <c r="L38" s="36">
        <v>0.43699082</v>
      </c>
      <c r="M38" s="41"/>
      <c r="N38" s="222">
        <v>0.516482</v>
      </c>
      <c r="O38" s="41"/>
      <c r="P38" s="219"/>
    </row>
    <row r="39" spans="1:16" ht="15" x14ac:dyDescent="0.2">
      <c r="A39" s="27"/>
      <c r="B39" s="28"/>
      <c r="C39" s="28"/>
      <c r="D39" s="40"/>
      <c r="E39" s="114" t="s">
        <v>714</v>
      </c>
      <c r="F39" s="28">
        <v>75019251</v>
      </c>
      <c r="G39" s="88" t="s">
        <v>709</v>
      </c>
      <c r="H39" s="32" t="s">
        <v>20</v>
      </c>
      <c r="I39" s="33">
        <v>-0.53413339999999998</v>
      </c>
      <c r="J39" s="34">
        <v>3.52528E-3</v>
      </c>
      <c r="K39" s="35">
        <v>-0.2200646</v>
      </c>
      <c r="L39" s="36">
        <v>0.27673636000000001</v>
      </c>
      <c r="M39" s="41"/>
      <c r="N39" s="222">
        <v>0.4512178</v>
      </c>
      <c r="O39" s="41"/>
      <c r="P39" s="219"/>
    </row>
    <row r="40" spans="1:16" ht="15" x14ac:dyDescent="0.2">
      <c r="A40" s="27"/>
      <c r="B40" s="28"/>
      <c r="C40" s="28"/>
      <c r="D40" s="40"/>
      <c r="E40" s="114" t="s">
        <v>715</v>
      </c>
      <c r="F40" s="28">
        <v>75019283</v>
      </c>
      <c r="G40" s="88" t="s">
        <v>709</v>
      </c>
      <c r="H40" s="32" t="s">
        <v>20</v>
      </c>
      <c r="I40" s="33">
        <v>-0.20677490000000001</v>
      </c>
      <c r="J40" s="34">
        <v>1.541705E-2</v>
      </c>
      <c r="K40" s="35">
        <v>-0.1225188</v>
      </c>
      <c r="L40" s="36">
        <v>0.20687264</v>
      </c>
      <c r="M40" s="41"/>
      <c r="N40" s="222">
        <v>0.123408</v>
      </c>
      <c r="O40" s="41"/>
      <c r="P40" s="219"/>
    </row>
    <row r="41" spans="1:16" ht="15" x14ac:dyDescent="0.2">
      <c r="A41" s="27"/>
      <c r="B41" s="28"/>
      <c r="C41" s="28"/>
      <c r="D41" s="40"/>
      <c r="E41" s="114" t="s">
        <v>716</v>
      </c>
      <c r="F41" s="28">
        <v>75019302</v>
      </c>
      <c r="G41" s="88" t="s">
        <v>709</v>
      </c>
      <c r="H41" s="32" t="s">
        <v>20</v>
      </c>
      <c r="I41" s="33">
        <v>-0.36441299999999999</v>
      </c>
      <c r="J41" s="34">
        <v>9.0904699999999998E-3</v>
      </c>
      <c r="K41" s="35">
        <v>-0.1439366</v>
      </c>
      <c r="L41" s="36">
        <v>0.37015418</v>
      </c>
      <c r="M41" s="41"/>
      <c r="N41" s="222">
        <v>0.59800880000000001</v>
      </c>
      <c r="O41" s="41"/>
      <c r="P41" s="219"/>
    </row>
    <row r="42" spans="1:16" ht="15" x14ac:dyDescent="0.2">
      <c r="A42" s="27"/>
      <c r="B42" s="28"/>
      <c r="C42" s="28"/>
      <c r="D42" s="40"/>
      <c r="E42" s="114" t="s">
        <v>717</v>
      </c>
      <c r="F42" s="28">
        <v>75019376</v>
      </c>
      <c r="G42" s="88" t="s">
        <v>709</v>
      </c>
      <c r="H42" s="32" t="s">
        <v>20</v>
      </c>
      <c r="I42" s="36">
        <v>-0.1574055</v>
      </c>
      <c r="J42" s="61">
        <v>0.18091519</v>
      </c>
      <c r="K42" s="35">
        <v>-8.9927999999999994E-2</v>
      </c>
      <c r="L42" s="36">
        <v>0.41142526000000001</v>
      </c>
      <c r="M42" s="41"/>
      <c r="N42" s="222">
        <v>0.14457149999999999</v>
      </c>
      <c r="O42" s="41"/>
      <c r="P42" s="219"/>
    </row>
    <row r="43" spans="1:16" ht="15" x14ac:dyDescent="0.2">
      <c r="A43" s="27">
        <v>19</v>
      </c>
      <c r="B43" s="28">
        <v>1510494</v>
      </c>
      <c r="C43" s="28">
        <v>1510692</v>
      </c>
      <c r="D43" s="29">
        <v>1.063876E-4</v>
      </c>
      <c r="E43" s="114" t="s">
        <v>718</v>
      </c>
      <c r="F43" s="28">
        <v>1510494</v>
      </c>
      <c r="G43" s="88" t="s">
        <v>719</v>
      </c>
      <c r="H43" s="32" t="s">
        <v>30</v>
      </c>
      <c r="I43" s="33">
        <v>-0.70852170000000003</v>
      </c>
      <c r="J43" s="34">
        <v>2.0221100000000001E-3</v>
      </c>
      <c r="K43" s="35">
        <v>-0.1467996</v>
      </c>
      <c r="L43" s="36">
        <v>0.51503827999999996</v>
      </c>
      <c r="M43" s="89">
        <v>0</v>
      </c>
      <c r="N43" s="223">
        <v>2.5928920000000001E-2</v>
      </c>
      <c r="O43" s="89">
        <v>0</v>
      </c>
      <c r="P43" s="220"/>
    </row>
    <row r="44" spans="1:16" ht="15" x14ac:dyDescent="0.2">
      <c r="A44" s="27"/>
      <c r="B44" s="27"/>
      <c r="C44" s="27"/>
      <c r="D44" s="40"/>
      <c r="E44" s="114" t="s">
        <v>720</v>
      </c>
      <c r="F44" s="28">
        <v>1510500</v>
      </c>
      <c r="G44" s="88" t="s">
        <v>719</v>
      </c>
      <c r="H44" s="32" t="s">
        <v>30</v>
      </c>
      <c r="I44" s="33">
        <v>-0.34076260000000003</v>
      </c>
      <c r="J44" s="34">
        <v>7.9891100000000007E-3</v>
      </c>
      <c r="K44" s="35">
        <v>-0.23119870000000001</v>
      </c>
      <c r="L44" s="36">
        <v>0.13719274000000001</v>
      </c>
      <c r="M44" s="41"/>
      <c r="N44" s="223">
        <v>7.15089E-3</v>
      </c>
      <c r="O44" s="41"/>
      <c r="P44" s="220"/>
    </row>
    <row r="45" spans="1:16" ht="15" x14ac:dyDescent="0.2">
      <c r="A45" s="27"/>
      <c r="B45" s="27"/>
      <c r="C45" s="27"/>
      <c r="D45" s="40"/>
      <c r="E45" s="114" t="s">
        <v>721</v>
      </c>
      <c r="F45" s="28">
        <v>1510584</v>
      </c>
      <c r="G45" s="88" t="s">
        <v>719</v>
      </c>
      <c r="H45" s="32" t="s">
        <v>30</v>
      </c>
      <c r="I45" s="33">
        <v>-0.72229929999999998</v>
      </c>
      <c r="J45" s="58">
        <v>2.2181999999999999E-4</v>
      </c>
      <c r="K45" s="35">
        <v>-0.16602120000000001</v>
      </c>
      <c r="L45" s="36">
        <v>0.34088819999999997</v>
      </c>
      <c r="M45" s="41"/>
      <c r="N45" s="223">
        <v>1.3392650000000001E-2</v>
      </c>
      <c r="O45" s="41"/>
      <c r="P45" s="220"/>
    </row>
    <row r="46" spans="1:16" ht="15" x14ac:dyDescent="0.2">
      <c r="A46" s="27"/>
      <c r="B46" s="27"/>
      <c r="C46" s="27"/>
      <c r="D46" s="40"/>
      <c r="E46" s="114" t="s">
        <v>722</v>
      </c>
      <c r="F46" s="28">
        <v>1510692</v>
      </c>
      <c r="G46" s="88" t="s">
        <v>719</v>
      </c>
      <c r="H46" s="67" t="s">
        <v>30</v>
      </c>
      <c r="I46" s="68">
        <v>-0.39017190000000002</v>
      </c>
      <c r="J46" s="34">
        <v>5.7548299999999998E-3</v>
      </c>
      <c r="K46" s="35">
        <v>-0.112807</v>
      </c>
      <c r="L46" s="36">
        <v>0.45510051000000001</v>
      </c>
      <c r="M46" s="41"/>
      <c r="N46" s="223">
        <v>2.252966E-2</v>
      </c>
      <c r="O46" s="41"/>
      <c r="P46" s="220"/>
    </row>
    <row r="47" spans="1:16" ht="15" x14ac:dyDescent="0.2">
      <c r="A47" s="229" t="s">
        <v>45</v>
      </c>
      <c r="B47" s="230"/>
      <c r="C47" s="230"/>
      <c r="D47" s="230"/>
      <c r="E47" s="191"/>
      <c r="F47" s="94"/>
      <c r="G47" s="95"/>
      <c r="H47" s="116"/>
      <c r="I47" s="195"/>
      <c r="J47" s="97"/>
      <c r="K47" s="120"/>
      <c r="L47" s="99"/>
      <c r="M47" s="48"/>
      <c r="N47" s="226"/>
      <c r="O47" s="48"/>
      <c r="P47" s="219"/>
    </row>
    <row r="48" spans="1:16" ht="15" x14ac:dyDescent="0.2">
      <c r="A48" s="27">
        <v>19</v>
      </c>
      <c r="B48" s="28">
        <v>57742254</v>
      </c>
      <c r="C48" s="28">
        <v>57742423</v>
      </c>
      <c r="D48" s="29">
        <v>1.6279069999999999E-5</v>
      </c>
      <c r="E48" s="114" t="s">
        <v>566</v>
      </c>
      <c r="F48" s="28">
        <v>57742255</v>
      </c>
      <c r="G48" s="88" t="s">
        <v>565</v>
      </c>
      <c r="H48" s="124" t="s">
        <v>567</v>
      </c>
      <c r="I48" s="125">
        <v>0.83982714999999997</v>
      </c>
      <c r="J48" s="34">
        <v>1.0467239999999999E-2</v>
      </c>
      <c r="K48" s="35">
        <v>0.27360769000000001</v>
      </c>
      <c r="L48" s="36">
        <v>0.35540934000000002</v>
      </c>
      <c r="M48" s="89">
        <v>0</v>
      </c>
      <c r="N48" s="223">
        <v>4.9362983999999999E-2</v>
      </c>
      <c r="O48" s="89">
        <v>1</v>
      </c>
      <c r="P48" s="220"/>
    </row>
    <row r="49" spans="1:16" ht="15" x14ac:dyDescent="0.2">
      <c r="A49" s="27"/>
      <c r="B49" s="27"/>
      <c r="C49" s="27"/>
      <c r="D49" s="40"/>
      <c r="E49" s="114" t="s">
        <v>568</v>
      </c>
      <c r="F49" s="28">
        <v>57742260</v>
      </c>
      <c r="G49" s="88" t="s">
        <v>565</v>
      </c>
      <c r="H49" s="32" t="s">
        <v>567</v>
      </c>
      <c r="I49" s="42">
        <v>0.76462996000000005</v>
      </c>
      <c r="J49" s="34">
        <v>3.0087400000000002E-3</v>
      </c>
      <c r="K49" s="35">
        <v>0.50967817000000004</v>
      </c>
      <c r="L49" s="36">
        <v>6.1758029999999998E-2</v>
      </c>
      <c r="M49" s="41"/>
      <c r="N49" s="223">
        <v>1.7058199E-2</v>
      </c>
      <c r="O49" s="41"/>
      <c r="P49" s="220"/>
    </row>
    <row r="50" spans="1:16" ht="15" x14ac:dyDescent="0.2">
      <c r="A50" s="27"/>
      <c r="B50" s="27"/>
      <c r="C50" s="27"/>
      <c r="D50" s="40"/>
      <c r="E50" s="114" t="s">
        <v>569</v>
      </c>
      <c r="F50" s="28">
        <v>57742345</v>
      </c>
      <c r="G50" s="88" t="s">
        <v>565</v>
      </c>
      <c r="H50" s="32" t="s">
        <v>567</v>
      </c>
      <c r="I50" s="42">
        <v>0.65377715000000003</v>
      </c>
      <c r="J50" s="34">
        <v>3.3005999999999999E-3</v>
      </c>
      <c r="K50" s="35">
        <v>0.30819697000000001</v>
      </c>
      <c r="L50" s="36">
        <v>0.13633359</v>
      </c>
      <c r="M50" s="41"/>
      <c r="N50" s="223">
        <v>3.1297880000000001E-3</v>
      </c>
      <c r="O50" s="41"/>
      <c r="P50" s="220"/>
    </row>
    <row r="51" spans="1:16" ht="15" x14ac:dyDescent="0.2">
      <c r="A51" s="27"/>
      <c r="B51" s="27"/>
      <c r="C51" s="27"/>
      <c r="D51" s="40"/>
      <c r="E51" s="114" t="s">
        <v>570</v>
      </c>
      <c r="F51" s="28">
        <v>57742394</v>
      </c>
      <c r="G51" s="88" t="s">
        <v>571</v>
      </c>
      <c r="H51" s="32" t="s">
        <v>572</v>
      </c>
      <c r="I51" s="42">
        <v>0.64829115999999998</v>
      </c>
      <c r="J51" s="34">
        <v>1.3221000000000001E-3</v>
      </c>
      <c r="K51" s="35">
        <v>0.26872362</v>
      </c>
      <c r="L51" s="36">
        <v>0.16261001999999999</v>
      </c>
      <c r="M51" s="41"/>
      <c r="N51" s="223">
        <v>1.4507739999999999E-3</v>
      </c>
      <c r="O51" s="41"/>
      <c r="P51" s="220"/>
    </row>
    <row r="52" spans="1:16" ht="15" x14ac:dyDescent="0.2">
      <c r="A52" s="27"/>
      <c r="B52" s="27"/>
      <c r="C52" s="27"/>
      <c r="D52" s="40"/>
      <c r="E52" s="114" t="s">
        <v>573</v>
      </c>
      <c r="F52" s="28">
        <v>57742421</v>
      </c>
      <c r="G52" s="88" t="s">
        <v>571</v>
      </c>
      <c r="H52" s="32" t="s">
        <v>572</v>
      </c>
      <c r="I52" s="42">
        <v>0.78686113000000002</v>
      </c>
      <c r="J52" s="34">
        <v>7.6344100000000003E-3</v>
      </c>
      <c r="K52" s="35">
        <v>0.29705428</v>
      </c>
      <c r="L52" s="36">
        <v>0.24855221999999999</v>
      </c>
      <c r="M52" s="41"/>
      <c r="N52" s="223">
        <v>3.0933430000000001E-3</v>
      </c>
      <c r="O52" s="41"/>
      <c r="P52" s="220"/>
    </row>
    <row r="53" spans="1:16" ht="15" x14ac:dyDescent="0.2">
      <c r="A53" s="62"/>
      <c r="B53" s="62"/>
      <c r="C53" s="62"/>
      <c r="D53" s="63"/>
      <c r="E53" s="117" t="s">
        <v>574</v>
      </c>
      <c r="F53" s="65">
        <v>57742423</v>
      </c>
      <c r="G53" s="101" t="s">
        <v>571</v>
      </c>
      <c r="H53" s="67" t="s">
        <v>572</v>
      </c>
      <c r="I53" s="131">
        <v>0.82972458000000004</v>
      </c>
      <c r="J53" s="69">
        <v>2.9818000000000002E-3</v>
      </c>
      <c r="K53" s="70">
        <v>0.23347929000000001</v>
      </c>
      <c r="L53" s="71">
        <v>0.38079011000000001</v>
      </c>
      <c r="M53" s="72"/>
      <c r="N53" s="225">
        <v>1.2880297000000001E-2</v>
      </c>
      <c r="O53" s="72"/>
      <c r="P53" s="220"/>
    </row>
    <row r="54" spans="1:16" ht="15" x14ac:dyDescent="0.2">
      <c r="A54" s="231" t="s">
        <v>66</v>
      </c>
      <c r="B54" s="232"/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</row>
    <row r="55" spans="1:16" ht="15" x14ac:dyDescent="0.2">
      <c r="D55" s="75"/>
      <c r="H55" s="76"/>
      <c r="I55" s="79"/>
      <c r="J55" s="80"/>
      <c r="K55" s="79"/>
      <c r="L55" s="80"/>
      <c r="M55" s="39"/>
      <c r="N55" s="39"/>
      <c r="O55" s="39"/>
    </row>
    <row r="56" spans="1:16" ht="15" x14ac:dyDescent="0.2">
      <c r="D56" s="75"/>
      <c r="H56" s="76"/>
      <c r="I56" s="79"/>
      <c r="J56" s="80"/>
      <c r="K56" s="79"/>
      <c r="L56" s="80"/>
      <c r="M56" s="39"/>
      <c r="N56" s="39"/>
      <c r="O56" s="39"/>
    </row>
    <row r="57" spans="1:16" ht="15" x14ac:dyDescent="0.2">
      <c r="D57" s="75"/>
      <c r="H57" s="76"/>
      <c r="I57" s="79"/>
      <c r="J57" s="80"/>
      <c r="K57" s="79"/>
      <c r="L57" s="80"/>
      <c r="M57" s="39"/>
      <c r="N57" s="39"/>
      <c r="O57" s="39"/>
    </row>
    <row r="58" spans="1:16" ht="15" x14ac:dyDescent="0.2">
      <c r="D58" s="75"/>
      <c r="H58" s="76"/>
      <c r="I58" s="79"/>
      <c r="J58" s="80"/>
      <c r="K58" s="79"/>
      <c r="L58" s="80"/>
      <c r="M58" s="39"/>
      <c r="N58" s="39"/>
      <c r="O58" s="39"/>
    </row>
    <row r="59" spans="1:16" ht="15" x14ac:dyDescent="0.2">
      <c r="D59" s="75"/>
      <c r="H59" s="76"/>
      <c r="I59" s="79"/>
      <c r="J59" s="80"/>
      <c r="K59" s="79"/>
      <c r="L59" s="80"/>
      <c r="M59" s="39"/>
      <c r="N59" s="39"/>
      <c r="O59" s="39"/>
    </row>
    <row r="60" spans="1:16" ht="15" x14ac:dyDescent="0.2">
      <c r="D60" s="75"/>
      <c r="H60" s="76"/>
      <c r="I60" s="79"/>
      <c r="J60" s="80"/>
      <c r="K60" s="79"/>
      <c r="L60" s="80"/>
      <c r="M60" s="39"/>
      <c r="N60" s="39"/>
      <c r="O60" s="39"/>
    </row>
    <row r="61" spans="1:16" ht="15" x14ac:dyDescent="0.2">
      <c r="D61" s="75"/>
      <c r="H61" s="76"/>
      <c r="I61" s="79"/>
      <c r="J61" s="80"/>
      <c r="K61" s="79"/>
      <c r="L61" s="80"/>
      <c r="M61" s="39"/>
      <c r="N61" s="39"/>
      <c r="O61" s="39"/>
    </row>
    <row r="62" spans="1:16" ht="15" x14ac:dyDescent="0.2">
      <c r="D62" s="75"/>
      <c r="H62" s="76"/>
      <c r="I62" s="79"/>
      <c r="J62" s="80"/>
      <c r="K62" s="79"/>
      <c r="L62" s="80"/>
      <c r="M62" s="39"/>
      <c r="N62" s="39"/>
      <c r="O62" s="39"/>
    </row>
    <row r="63" spans="1:16" ht="15" x14ac:dyDescent="0.2">
      <c r="D63" s="75"/>
      <c r="H63" s="76"/>
      <c r="I63" s="79"/>
      <c r="J63" s="80"/>
      <c r="K63" s="79"/>
      <c r="L63" s="80"/>
      <c r="M63" s="39"/>
      <c r="N63" s="39"/>
      <c r="O63" s="39"/>
    </row>
    <row r="64" spans="1:16" ht="15" x14ac:dyDescent="0.2">
      <c r="D64" s="75"/>
      <c r="H64" s="76"/>
      <c r="I64" s="79"/>
      <c r="J64" s="80"/>
      <c r="K64" s="79"/>
      <c r="L64" s="80"/>
      <c r="M64" s="39"/>
      <c r="N64" s="39"/>
      <c r="O64" s="39"/>
    </row>
    <row r="65" spans="4:15" ht="15" x14ac:dyDescent="0.2">
      <c r="D65" s="75"/>
      <c r="H65" s="76"/>
      <c r="I65" s="79"/>
      <c r="J65" s="80"/>
      <c r="K65" s="79"/>
      <c r="L65" s="80"/>
      <c r="M65" s="39"/>
      <c r="N65" s="39"/>
      <c r="O65" s="39"/>
    </row>
    <row r="66" spans="4:15" ht="15" x14ac:dyDescent="0.2">
      <c r="D66" s="75"/>
      <c r="H66" s="76"/>
      <c r="I66" s="79"/>
      <c r="J66" s="80"/>
      <c r="K66" s="79"/>
      <c r="L66" s="80"/>
      <c r="M66" s="39"/>
      <c r="N66" s="39"/>
      <c r="O66" s="39"/>
    </row>
    <row r="67" spans="4:15" ht="15" x14ac:dyDescent="0.2">
      <c r="D67" s="75"/>
      <c r="H67" s="76"/>
      <c r="I67" s="79"/>
      <c r="J67" s="80"/>
      <c r="K67" s="79"/>
      <c r="L67" s="80"/>
      <c r="M67" s="39"/>
      <c r="N67" s="39"/>
      <c r="O67" s="39"/>
    </row>
    <row r="68" spans="4:15" ht="15" x14ac:dyDescent="0.2">
      <c r="D68" s="75"/>
      <c r="H68" s="76"/>
      <c r="I68" s="79"/>
      <c r="J68" s="80"/>
      <c r="K68" s="79"/>
      <c r="L68" s="80"/>
      <c r="M68" s="39"/>
      <c r="N68" s="39"/>
      <c r="O68" s="39"/>
    </row>
    <row r="69" spans="4:15" ht="15" x14ac:dyDescent="0.2">
      <c r="D69" s="75"/>
      <c r="H69" s="76"/>
      <c r="I69" s="79"/>
      <c r="J69" s="80"/>
      <c r="K69" s="79"/>
      <c r="L69" s="80"/>
      <c r="M69" s="39"/>
      <c r="N69" s="39"/>
      <c r="O69" s="39"/>
    </row>
    <row r="70" spans="4:15" ht="15" x14ac:dyDescent="0.2">
      <c r="D70" s="75"/>
      <c r="H70" s="76"/>
      <c r="I70" s="79"/>
      <c r="J70" s="80"/>
      <c r="K70" s="79"/>
      <c r="L70" s="80"/>
      <c r="M70" s="39"/>
      <c r="N70" s="39"/>
      <c r="O70" s="39"/>
    </row>
    <row r="71" spans="4:15" ht="15" x14ac:dyDescent="0.2">
      <c r="D71" s="75"/>
      <c r="H71" s="76"/>
      <c r="I71" s="79"/>
      <c r="J71" s="80"/>
      <c r="K71" s="79"/>
      <c r="L71" s="80"/>
      <c r="M71" s="39"/>
      <c r="N71" s="39"/>
      <c r="O71" s="39"/>
    </row>
    <row r="72" spans="4:15" ht="15" x14ac:dyDescent="0.2">
      <c r="D72" s="75"/>
      <c r="H72" s="76"/>
      <c r="I72" s="79"/>
      <c r="J72" s="80"/>
      <c r="K72" s="79"/>
      <c r="L72" s="80"/>
      <c r="M72" s="39"/>
      <c r="N72" s="39"/>
      <c r="O72" s="39"/>
    </row>
    <row r="73" spans="4:15" ht="15" x14ac:dyDescent="0.2">
      <c r="D73" s="75"/>
      <c r="H73" s="76"/>
      <c r="I73" s="79"/>
      <c r="J73" s="80"/>
      <c r="K73" s="79"/>
      <c r="L73" s="80"/>
      <c r="M73" s="39"/>
      <c r="N73" s="39"/>
      <c r="O73" s="39"/>
    </row>
    <row r="74" spans="4:15" ht="15" x14ac:dyDescent="0.2">
      <c r="D74" s="75"/>
      <c r="H74" s="76"/>
      <c r="I74" s="79"/>
      <c r="J74" s="80"/>
      <c r="K74" s="79"/>
      <c r="L74" s="80"/>
      <c r="M74" s="39"/>
      <c r="N74" s="39"/>
      <c r="O74" s="39"/>
    </row>
    <row r="75" spans="4:15" ht="15" x14ac:dyDescent="0.2">
      <c r="D75" s="75"/>
      <c r="H75" s="76"/>
      <c r="I75" s="79"/>
      <c r="J75" s="80"/>
      <c r="K75" s="79"/>
      <c r="L75" s="80"/>
      <c r="M75" s="39"/>
      <c r="N75" s="39"/>
      <c r="O75" s="39"/>
    </row>
    <row r="76" spans="4:15" ht="15" x14ac:dyDescent="0.2">
      <c r="D76" s="75"/>
      <c r="H76" s="76"/>
      <c r="I76" s="79"/>
      <c r="J76" s="80"/>
      <c r="K76" s="79"/>
      <c r="L76" s="80"/>
      <c r="M76" s="39"/>
      <c r="N76" s="39"/>
      <c r="O76" s="39"/>
    </row>
    <row r="77" spans="4:15" ht="15" x14ac:dyDescent="0.2">
      <c r="D77" s="75"/>
      <c r="H77" s="76"/>
      <c r="I77" s="79"/>
      <c r="J77" s="80"/>
      <c r="K77" s="79"/>
      <c r="L77" s="80"/>
      <c r="M77" s="39"/>
      <c r="N77" s="39"/>
      <c r="O77" s="39"/>
    </row>
    <row r="78" spans="4:15" ht="15" x14ac:dyDescent="0.2">
      <c r="D78" s="75"/>
      <c r="H78" s="76"/>
      <c r="I78" s="79"/>
      <c r="J78" s="80"/>
      <c r="K78" s="79"/>
      <c r="L78" s="80"/>
      <c r="M78" s="39"/>
      <c r="N78" s="39"/>
      <c r="O78" s="39"/>
    </row>
    <row r="79" spans="4:15" ht="15" x14ac:dyDescent="0.2">
      <c r="D79" s="75"/>
      <c r="H79" s="76"/>
      <c r="I79" s="79"/>
      <c r="J79" s="80"/>
      <c r="K79" s="79"/>
      <c r="L79" s="80"/>
      <c r="M79" s="39"/>
      <c r="N79" s="39"/>
      <c r="O79" s="39"/>
    </row>
    <row r="80" spans="4:15" ht="15" x14ac:dyDescent="0.2">
      <c r="D80" s="75"/>
      <c r="H80" s="76"/>
      <c r="I80" s="79"/>
      <c r="J80" s="80"/>
      <c r="K80" s="79"/>
      <c r="L80" s="80"/>
      <c r="M80" s="39"/>
      <c r="N80" s="39"/>
      <c r="O80" s="39"/>
    </row>
    <row r="81" spans="4:15" ht="15" x14ac:dyDescent="0.2">
      <c r="D81" s="75"/>
      <c r="H81" s="76"/>
      <c r="I81" s="79"/>
      <c r="J81" s="80"/>
      <c r="K81" s="79"/>
      <c r="L81" s="80"/>
      <c r="M81" s="39"/>
      <c r="N81" s="39"/>
      <c r="O81" s="39"/>
    </row>
    <row r="82" spans="4:15" ht="15" x14ac:dyDescent="0.2">
      <c r="D82" s="75"/>
      <c r="H82" s="76"/>
      <c r="I82" s="79"/>
      <c r="J82" s="80"/>
      <c r="K82" s="79"/>
      <c r="L82" s="80"/>
      <c r="M82" s="39"/>
      <c r="N82" s="39"/>
      <c r="O82" s="39"/>
    </row>
    <row r="83" spans="4:15" ht="15" x14ac:dyDescent="0.2">
      <c r="D83" s="75"/>
      <c r="H83" s="76"/>
      <c r="I83" s="79"/>
      <c r="J83" s="80"/>
      <c r="K83" s="79"/>
      <c r="L83" s="80"/>
      <c r="M83" s="39"/>
      <c r="N83" s="39"/>
      <c r="O83" s="39"/>
    </row>
    <row r="84" spans="4:15" ht="15" x14ac:dyDescent="0.2">
      <c r="D84" s="75"/>
      <c r="H84" s="76"/>
      <c r="I84" s="79"/>
      <c r="J84" s="80"/>
      <c r="K84" s="79"/>
      <c r="L84" s="80"/>
      <c r="M84" s="39"/>
      <c r="N84" s="39"/>
      <c r="O84" s="39"/>
    </row>
    <row r="85" spans="4:15" ht="15" x14ac:dyDescent="0.2">
      <c r="D85" s="75"/>
      <c r="H85" s="76"/>
      <c r="I85" s="79"/>
      <c r="J85" s="80"/>
      <c r="K85" s="79"/>
      <c r="L85" s="80"/>
      <c r="M85" s="39"/>
      <c r="N85" s="39"/>
      <c r="O85" s="39"/>
    </row>
    <row r="86" spans="4:15" ht="15" x14ac:dyDescent="0.2">
      <c r="D86" s="75"/>
      <c r="H86" s="76"/>
      <c r="I86" s="79"/>
      <c r="J86" s="80"/>
      <c r="K86" s="79"/>
      <c r="L86" s="80"/>
      <c r="M86" s="39"/>
      <c r="N86" s="39"/>
      <c r="O86" s="39"/>
    </row>
    <row r="87" spans="4:15" ht="15" x14ac:dyDescent="0.2">
      <c r="D87" s="75"/>
      <c r="H87" s="76"/>
      <c r="I87" s="79"/>
      <c r="J87" s="80"/>
      <c r="K87" s="79"/>
      <c r="L87" s="80"/>
      <c r="M87" s="39"/>
      <c r="N87" s="39"/>
      <c r="O87" s="39"/>
    </row>
    <row r="88" spans="4:15" ht="15" x14ac:dyDescent="0.2">
      <c r="D88" s="75"/>
      <c r="H88" s="76"/>
      <c r="I88" s="79"/>
      <c r="J88" s="80"/>
      <c r="K88" s="79"/>
      <c r="L88" s="80"/>
      <c r="M88" s="39"/>
      <c r="N88" s="39"/>
      <c r="O88" s="39"/>
    </row>
    <row r="89" spans="4:15" ht="15" x14ac:dyDescent="0.2">
      <c r="D89" s="75"/>
      <c r="H89" s="76"/>
      <c r="I89" s="79"/>
      <c r="J89" s="80"/>
      <c r="K89" s="79"/>
      <c r="L89" s="80"/>
      <c r="M89" s="39"/>
      <c r="N89" s="39"/>
      <c r="O89" s="39"/>
    </row>
    <row r="90" spans="4:15" ht="15" x14ac:dyDescent="0.2">
      <c r="D90" s="75"/>
      <c r="H90" s="76"/>
      <c r="I90" s="79"/>
      <c r="J90" s="80"/>
      <c r="K90" s="79"/>
      <c r="L90" s="80"/>
      <c r="M90" s="39"/>
      <c r="N90" s="39"/>
      <c r="O90" s="39"/>
    </row>
    <row r="91" spans="4:15" ht="15" x14ac:dyDescent="0.2">
      <c r="D91" s="75"/>
      <c r="H91" s="76"/>
      <c r="I91" s="79"/>
      <c r="J91" s="80"/>
      <c r="K91" s="79"/>
      <c r="L91" s="80"/>
      <c r="M91" s="39"/>
      <c r="N91" s="39"/>
      <c r="O91" s="39"/>
    </row>
    <row r="92" spans="4:15" ht="15" x14ac:dyDescent="0.2">
      <c r="D92" s="75"/>
      <c r="H92" s="76"/>
      <c r="I92" s="79"/>
      <c r="J92" s="80"/>
      <c r="K92" s="79"/>
      <c r="L92" s="80"/>
      <c r="M92" s="39"/>
      <c r="N92" s="39"/>
      <c r="O92" s="39"/>
    </row>
    <row r="93" spans="4:15" ht="15" x14ac:dyDescent="0.2">
      <c r="D93" s="75"/>
      <c r="H93" s="76"/>
      <c r="I93" s="79"/>
      <c r="J93" s="80"/>
      <c r="K93" s="79"/>
      <c r="L93" s="80"/>
      <c r="M93" s="39"/>
      <c r="N93" s="39"/>
      <c r="O93" s="39"/>
    </row>
    <row r="94" spans="4:15" ht="15" x14ac:dyDescent="0.2">
      <c r="D94" s="75"/>
      <c r="H94" s="76"/>
      <c r="I94" s="79"/>
      <c r="J94" s="80"/>
      <c r="K94" s="79"/>
      <c r="L94" s="80"/>
      <c r="M94" s="39"/>
      <c r="N94" s="39"/>
      <c r="O94" s="39"/>
    </row>
    <row r="95" spans="4:15" ht="15" x14ac:dyDescent="0.2">
      <c r="D95" s="75"/>
      <c r="H95" s="76"/>
      <c r="I95" s="79"/>
      <c r="J95" s="80"/>
      <c r="K95" s="79"/>
      <c r="L95" s="80"/>
      <c r="M95" s="39"/>
      <c r="N95" s="39"/>
      <c r="O95" s="39"/>
    </row>
    <row r="96" spans="4:15" ht="15" x14ac:dyDescent="0.2">
      <c r="D96" s="75"/>
      <c r="H96" s="76"/>
      <c r="I96" s="79"/>
      <c r="J96" s="80"/>
      <c r="K96" s="79"/>
      <c r="L96" s="80"/>
      <c r="M96" s="39"/>
      <c r="N96" s="39"/>
      <c r="O96" s="39"/>
    </row>
    <row r="97" spans="4:15" ht="15" x14ac:dyDescent="0.2">
      <c r="D97" s="75"/>
      <c r="H97" s="76"/>
      <c r="I97" s="79"/>
      <c r="J97" s="80"/>
      <c r="K97" s="79"/>
      <c r="L97" s="80"/>
      <c r="M97" s="39"/>
      <c r="N97" s="39"/>
      <c r="O97" s="39"/>
    </row>
    <row r="98" spans="4:15" ht="15" x14ac:dyDescent="0.2">
      <c r="D98" s="75"/>
      <c r="H98" s="76"/>
      <c r="I98" s="79"/>
      <c r="J98" s="80"/>
      <c r="K98" s="79"/>
      <c r="L98" s="80"/>
      <c r="M98" s="39"/>
      <c r="N98" s="39"/>
      <c r="O98" s="39"/>
    </row>
    <row r="99" spans="4:15" ht="15" x14ac:dyDescent="0.2">
      <c r="D99" s="75"/>
      <c r="H99" s="76"/>
      <c r="I99" s="79"/>
      <c r="J99" s="80"/>
      <c r="K99" s="79"/>
      <c r="L99" s="80"/>
      <c r="M99" s="39"/>
      <c r="N99" s="39"/>
      <c r="O99" s="39"/>
    </row>
    <row r="100" spans="4:15" ht="15" x14ac:dyDescent="0.2">
      <c r="D100" s="75"/>
      <c r="H100" s="76"/>
      <c r="I100" s="79"/>
      <c r="J100" s="80"/>
      <c r="K100" s="79"/>
      <c r="L100" s="80"/>
      <c r="M100" s="39"/>
      <c r="N100" s="39"/>
      <c r="O100" s="39"/>
    </row>
    <row r="101" spans="4:15" ht="15" x14ac:dyDescent="0.2">
      <c r="D101" s="75"/>
      <c r="H101" s="76"/>
      <c r="I101" s="79"/>
      <c r="J101" s="80"/>
      <c r="K101" s="79"/>
      <c r="L101" s="80"/>
      <c r="M101" s="39"/>
      <c r="N101" s="39"/>
      <c r="O101" s="39"/>
    </row>
    <row r="102" spans="4:15" ht="15" x14ac:dyDescent="0.2">
      <c r="D102" s="75"/>
      <c r="H102" s="76"/>
      <c r="I102" s="79"/>
      <c r="J102" s="80"/>
      <c r="K102" s="79"/>
      <c r="L102" s="80"/>
      <c r="M102" s="39"/>
      <c r="N102" s="39"/>
      <c r="O102" s="39"/>
    </row>
    <row r="103" spans="4:15" ht="15" x14ac:dyDescent="0.2">
      <c r="D103" s="75"/>
      <c r="H103" s="76"/>
      <c r="I103" s="79"/>
      <c r="J103" s="80"/>
      <c r="K103" s="79"/>
      <c r="L103" s="80"/>
      <c r="M103" s="39"/>
      <c r="N103" s="39"/>
      <c r="O103" s="39"/>
    </row>
    <row r="104" spans="4:15" ht="15" x14ac:dyDescent="0.2">
      <c r="D104" s="75"/>
      <c r="H104" s="76"/>
      <c r="I104" s="79"/>
      <c r="J104" s="80"/>
      <c r="K104" s="79"/>
      <c r="L104" s="80"/>
      <c r="M104" s="39"/>
      <c r="N104" s="39"/>
      <c r="O104" s="39"/>
    </row>
    <row r="105" spans="4:15" ht="15" x14ac:dyDescent="0.2">
      <c r="D105" s="75"/>
      <c r="H105" s="76"/>
      <c r="I105" s="79"/>
      <c r="J105" s="80"/>
      <c r="K105" s="79"/>
      <c r="L105" s="80"/>
      <c r="M105" s="39"/>
      <c r="N105" s="39"/>
      <c r="O105" s="39"/>
    </row>
    <row r="106" spans="4:15" ht="15" x14ac:dyDescent="0.2">
      <c r="D106" s="75"/>
      <c r="H106" s="76"/>
      <c r="I106" s="79"/>
      <c r="J106" s="80"/>
      <c r="K106" s="79"/>
      <c r="L106" s="80"/>
      <c r="M106" s="39"/>
      <c r="N106" s="39"/>
      <c r="O106" s="39"/>
    </row>
    <row r="107" spans="4:15" ht="15" x14ac:dyDescent="0.2">
      <c r="D107" s="75"/>
      <c r="H107" s="76"/>
      <c r="I107" s="79"/>
      <c r="J107" s="80"/>
      <c r="K107" s="79"/>
      <c r="L107" s="80"/>
      <c r="M107" s="39"/>
      <c r="N107" s="39"/>
      <c r="O107" s="39"/>
    </row>
    <row r="108" spans="4:15" ht="15" x14ac:dyDescent="0.2">
      <c r="D108" s="75"/>
      <c r="H108" s="76"/>
      <c r="I108" s="79"/>
      <c r="J108" s="80"/>
      <c r="K108" s="79"/>
      <c r="L108" s="80"/>
      <c r="M108" s="39"/>
      <c r="N108" s="39"/>
      <c r="O108" s="39"/>
    </row>
    <row r="109" spans="4:15" ht="15" x14ac:dyDescent="0.2">
      <c r="D109" s="75"/>
      <c r="H109" s="76"/>
      <c r="I109" s="79"/>
      <c r="J109" s="80"/>
      <c r="K109" s="79"/>
      <c r="L109" s="80"/>
      <c r="M109" s="39"/>
      <c r="N109" s="39"/>
      <c r="O109" s="39"/>
    </row>
    <row r="110" spans="4:15" ht="15" x14ac:dyDescent="0.2">
      <c r="D110" s="75"/>
      <c r="H110" s="76"/>
      <c r="I110" s="79"/>
      <c r="J110" s="80"/>
      <c r="K110" s="79"/>
      <c r="L110" s="80"/>
      <c r="M110" s="39"/>
      <c r="N110" s="39"/>
      <c r="O110" s="39"/>
    </row>
    <row r="111" spans="4:15" ht="15" x14ac:dyDescent="0.2">
      <c r="D111" s="75"/>
      <c r="H111" s="76"/>
      <c r="I111" s="79"/>
      <c r="J111" s="80"/>
      <c r="K111" s="79"/>
      <c r="L111" s="80"/>
      <c r="M111" s="39"/>
      <c r="N111" s="39"/>
      <c r="O111" s="39"/>
    </row>
    <row r="112" spans="4:15" ht="15" x14ac:dyDescent="0.2">
      <c r="D112" s="75"/>
      <c r="H112" s="76"/>
      <c r="I112" s="79"/>
      <c r="J112" s="80"/>
      <c r="K112" s="79"/>
      <c r="L112" s="80"/>
      <c r="M112" s="39"/>
      <c r="N112" s="39"/>
      <c r="O112" s="39"/>
    </row>
    <row r="113" spans="4:15" ht="15" x14ac:dyDescent="0.2">
      <c r="D113" s="75"/>
      <c r="H113" s="76"/>
      <c r="I113" s="79"/>
      <c r="J113" s="80"/>
      <c r="K113" s="79"/>
      <c r="L113" s="80"/>
      <c r="M113" s="39"/>
      <c r="N113" s="39"/>
      <c r="O113" s="39"/>
    </row>
    <row r="114" spans="4:15" ht="15" x14ac:dyDescent="0.2">
      <c r="D114" s="75"/>
      <c r="H114" s="76"/>
      <c r="I114" s="79"/>
      <c r="J114" s="80"/>
      <c r="K114" s="79"/>
      <c r="L114" s="80"/>
      <c r="M114" s="39"/>
      <c r="N114" s="39"/>
      <c r="O114" s="39"/>
    </row>
    <row r="115" spans="4:15" ht="15" x14ac:dyDescent="0.2">
      <c r="D115" s="75"/>
      <c r="H115" s="76"/>
      <c r="I115" s="79"/>
      <c r="J115" s="80"/>
      <c r="K115" s="79"/>
      <c r="L115" s="80"/>
      <c r="M115" s="39"/>
      <c r="N115" s="39"/>
      <c r="O115" s="39"/>
    </row>
    <row r="116" spans="4:15" ht="15" x14ac:dyDescent="0.2">
      <c r="D116" s="75"/>
      <c r="H116" s="76"/>
      <c r="I116" s="79"/>
      <c r="J116" s="80"/>
      <c r="K116" s="79"/>
      <c r="L116" s="80"/>
      <c r="M116" s="39"/>
      <c r="N116" s="39"/>
      <c r="O116" s="39"/>
    </row>
    <row r="117" spans="4:15" ht="15" x14ac:dyDescent="0.2">
      <c r="D117" s="75"/>
      <c r="H117" s="76"/>
      <c r="I117" s="79"/>
      <c r="J117" s="80"/>
      <c r="K117" s="79"/>
      <c r="L117" s="80"/>
      <c r="M117" s="39"/>
      <c r="N117" s="39"/>
      <c r="O117" s="39"/>
    </row>
    <row r="118" spans="4:15" ht="15" x14ac:dyDescent="0.2">
      <c r="D118" s="75"/>
      <c r="H118" s="76"/>
      <c r="I118" s="79"/>
      <c r="J118" s="80"/>
      <c r="K118" s="79"/>
      <c r="L118" s="80"/>
      <c r="M118" s="39"/>
      <c r="N118" s="39"/>
      <c r="O118" s="39"/>
    </row>
    <row r="119" spans="4:15" ht="15" x14ac:dyDescent="0.2">
      <c r="D119" s="75"/>
      <c r="H119" s="76"/>
      <c r="I119" s="79"/>
      <c r="J119" s="80"/>
      <c r="K119" s="79"/>
      <c r="L119" s="80"/>
      <c r="M119" s="39"/>
      <c r="N119" s="39"/>
      <c r="O119" s="39"/>
    </row>
    <row r="120" spans="4:15" ht="15" x14ac:dyDescent="0.2">
      <c r="D120" s="75"/>
      <c r="H120" s="76"/>
      <c r="I120" s="79"/>
      <c r="J120" s="80"/>
      <c r="K120" s="79"/>
      <c r="L120" s="80"/>
      <c r="M120" s="39"/>
      <c r="N120" s="39"/>
      <c r="O120" s="39"/>
    </row>
    <row r="121" spans="4:15" ht="15" x14ac:dyDescent="0.2">
      <c r="D121" s="75"/>
      <c r="H121" s="76"/>
      <c r="I121" s="79"/>
      <c r="J121" s="80"/>
      <c r="K121" s="79"/>
      <c r="L121" s="80"/>
      <c r="M121" s="39"/>
      <c r="N121" s="39"/>
      <c r="O121" s="39"/>
    </row>
    <row r="122" spans="4:15" ht="15" x14ac:dyDescent="0.2">
      <c r="D122" s="75"/>
      <c r="H122" s="76"/>
      <c r="I122" s="79"/>
      <c r="J122" s="80"/>
      <c r="K122" s="79"/>
      <c r="L122" s="80"/>
      <c r="M122" s="39"/>
      <c r="N122" s="39"/>
      <c r="O122" s="39"/>
    </row>
    <row r="123" spans="4:15" ht="15" x14ac:dyDescent="0.2">
      <c r="D123" s="75"/>
      <c r="H123" s="76"/>
      <c r="I123" s="79"/>
      <c r="J123" s="80"/>
      <c r="K123" s="79"/>
      <c r="L123" s="80"/>
      <c r="M123" s="39"/>
      <c r="N123" s="39"/>
      <c r="O123" s="39"/>
    </row>
    <row r="124" spans="4:15" ht="15" x14ac:dyDescent="0.2">
      <c r="D124" s="75"/>
      <c r="H124" s="76"/>
      <c r="I124" s="79"/>
      <c r="J124" s="80"/>
      <c r="K124" s="79"/>
      <c r="L124" s="80"/>
      <c r="M124" s="39"/>
      <c r="N124" s="39"/>
      <c r="O124" s="39"/>
    </row>
    <row r="125" spans="4:15" ht="15" x14ac:dyDescent="0.2">
      <c r="D125" s="75"/>
      <c r="H125" s="76"/>
      <c r="I125" s="79"/>
      <c r="J125" s="80"/>
      <c r="K125" s="79"/>
      <c r="L125" s="80"/>
      <c r="M125" s="39"/>
      <c r="N125" s="39"/>
      <c r="O125" s="39"/>
    </row>
    <row r="126" spans="4:15" ht="15" x14ac:dyDescent="0.2">
      <c r="D126" s="75"/>
      <c r="H126" s="76"/>
      <c r="I126" s="79"/>
      <c r="J126" s="80"/>
      <c r="K126" s="79"/>
      <c r="L126" s="80"/>
      <c r="M126" s="39"/>
      <c r="N126" s="39"/>
      <c r="O126" s="39"/>
    </row>
    <row r="127" spans="4:15" ht="15" x14ac:dyDescent="0.2">
      <c r="D127" s="75"/>
      <c r="H127" s="76"/>
      <c r="I127" s="79"/>
      <c r="J127" s="80"/>
      <c r="K127" s="79"/>
      <c r="L127" s="80"/>
      <c r="M127" s="39"/>
      <c r="N127" s="39"/>
      <c r="O127" s="39"/>
    </row>
    <row r="128" spans="4:15" ht="15" x14ac:dyDescent="0.2">
      <c r="D128" s="75"/>
      <c r="H128" s="76"/>
      <c r="I128" s="79"/>
      <c r="J128" s="80"/>
      <c r="K128" s="79"/>
      <c r="L128" s="80"/>
      <c r="M128" s="39"/>
      <c r="N128" s="39"/>
      <c r="O128" s="39"/>
    </row>
    <row r="129" spans="4:15" ht="15" x14ac:dyDescent="0.2">
      <c r="D129" s="75"/>
      <c r="H129" s="76"/>
      <c r="I129" s="79"/>
      <c r="J129" s="80"/>
      <c r="K129" s="79"/>
      <c r="L129" s="80"/>
      <c r="M129" s="39"/>
      <c r="N129" s="39"/>
      <c r="O129" s="39"/>
    </row>
    <row r="130" spans="4:15" ht="15" x14ac:dyDescent="0.2">
      <c r="D130" s="75"/>
      <c r="H130" s="76"/>
      <c r="I130" s="79"/>
      <c r="J130" s="80"/>
      <c r="K130" s="79"/>
      <c r="L130" s="80"/>
      <c r="M130" s="39"/>
      <c r="N130" s="39"/>
      <c r="O130" s="39"/>
    </row>
    <row r="131" spans="4:15" ht="15" x14ac:dyDescent="0.2">
      <c r="D131" s="75"/>
      <c r="H131" s="76"/>
      <c r="I131" s="79"/>
      <c r="J131" s="80"/>
      <c r="K131" s="79"/>
      <c r="L131" s="80"/>
      <c r="M131" s="39"/>
      <c r="N131" s="39"/>
      <c r="O131" s="39"/>
    </row>
    <row r="132" spans="4:15" ht="15" x14ac:dyDescent="0.2">
      <c r="D132" s="75"/>
      <c r="H132" s="76"/>
      <c r="I132" s="79"/>
      <c r="J132" s="80"/>
      <c r="K132" s="79"/>
      <c r="L132" s="80"/>
      <c r="M132" s="39"/>
      <c r="N132" s="39"/>
      <c r="O132" s="39"/>
    </row>
    <row r="133" spans="4:15" ht="15" x14ac:dyDescent="0.2">
      <c r="D133" s="75"/>
      <c r="H133" s="76"/>
      <c r="I133" s="79"/>
      <c r="J133" s="80"/>
      <c r="K133" s="79"/>
      <c r="L133" s="80"/>
      <c r="M133" s="39"/>
      <c r="N133" s="39"/>
      <c r="O133" s="39"/>
    </row>
    <row r="134" spans="4:15" ht="15" x14ac:dyDescent="0.2">
      <c r="D134" s="75"/>
      <c r="H134" s="76"/>
      <c r="I134" s="79"/>
      <c r="J134" s="80"/>
      <c r="K134" s="79"/>
      <c r="L134" s="80"/>
      <c r="M134" s="39"/>
      <c r="N134" s="39"/>
      <c r="O134" s="39"/>
    </row>
    <row r="135" spans="4:15" ht="15" x14ac:dyDescent="0.2">
      <c r="D135" s="75"/>
      <c r="H135" s="76"/>
      <c r="I135" s="79"/>
      <c r="J135" s="80"/>
      <c r="K135" s="79"/>
      <c r="L135" s="80"/>
      <c r="M135" s="39"/>
      <c r="N135" s="39"/>
      <c r="O135" s="39"/>
    </row>
    <row r="136" spans="4:15" ht="15" x14ac:dyDescent="0.2">
      <c r="D136" s="75"/>
      <c r="H136" s="76"/>
      <c r="I136" s="79"/>
      <c r="J136" s="80"/>
      <c r="K136" s="79"/>
      <c r="L136" s="80"/>
      <c r="M136" s="39"/>
      <c r="N136" s="39"/>
      <c r="O136" s="39"/>
    </row>
    <row r="137" spans="4:15" ht="15" x14ac:dyDescent="0.2">
      <c r="D137" s="75"/>
      <c r="H137" s="76"/>
      <c r="I137" s="79"/>
      <c r="J137" s="80"/>
      <c r="K137" s="79"/>
      <c r="L137" s="80"/>
      <c r="M137" s="39"/>
      <c r="N137" s="39"/>
      <c r="O137" s="39"/>
    </row>
    <row r="138" spans="4:15" ht="15" x14ac:dyDescent="0.2">
      <c r="D138" s="75"/>
      <c r="H138" s="76"/>
      <c r="I138" s="79"/>
      <c r="J138" s="80"/>
      <c r="K138" s="79"/>
      <c r="L138" s="80"/>
      <c r="M138" s="39"/>
      <c r="N138" s="39"/>
      <c r="O138" s="39"/>
    </row>
    <row r="139" spans="4:15" ht="15" x14ac:dyDescent="0.2">
      <c r="D139" s="75"/>
      <c r="H139" s="76"/>
      <c r="I139" s="79"/>
      <c r="J139" s="80"/>
      <c r="K139" s="79"/>
      <c r="L139" s="80"/>
      <c r="M139" s="39"/>
      <c r="N139" s="39"/>
      <c r="O139" s="39"/>
    </row>
    <row r="140" spans="4:15" ht="15" x14ac:dyDescent="0.2">
      <c r="D140" s="75"/>
      <c r="H140" s="76"/>
      <c r="I140" s="79"/>
      <c r="J140" s="80"/>
      <c r="K140" s="79"/>
      <c r="L140" s="80"/>
      <c r="M140" s="39"/>
      <c r="N140" s="39"/>
      <c r="O140" s="39"/>
    </row>
    <row r="141" spans="4:15" ht="15" x14ac:dyDescent="0.2">
      <c r="D141" s="75"/>
      <c r="H141" s="76"/>
      <c r="I141" s="79"/>
      <c r="J141" s="80"/>
      <c r="K141" s="79"/>
      <c r="L141" s="80"/>
      <c r="M141" s="39"/>
      <c r="N141" s="39"/>
      <c r="O141" s="39"/>
    </row>
    <row r="142" spans="4:15" ht="15" x14ac:dyDescent="0.2">
      <c r="D142" s="75"/>
      <c r="H142" s="76"/>
      <c r="I142" s="79"/>
      <c r="J142" s="80"/>
      <c r="K142" s="79"/>
      <c r="L142" s="80"/>
      <c r="M142" s="39"/>
      <c r="N142" s="39"/>
      <c r="O142" s="39"/>
    </row>
    <row r="143" spans="4:15" ht="15" x14ac:dyDescent="0.2">
      <c r="D143" s="75"/>
      <c r="H143" s="76"/>
      <c r="I143" s="79"/>
      <c r="J143" s="80"/>
      <c r="K143" s="79"/>
      <c r="L143" s="80"/>
      <c r="M143" s="39"/>
      <c r="N143" s="39"/>
      <c r="O143" s="39"/>
    </row>
    <row r="144" spans="4:15" ht="15" x14ac:dyDescent="0.2">
      <c r="D144" s="75"/>
      <c r="H144" s="76"/>
      <c r="I144" s="79"/>
      <c r="J144" s="80"/>
      <c r="K144" s="79"/>
      <c r="L144" s="80"/>
      <c r="M144" s="39"/>
      <c r="N144" s="39"/>
      <c r="O144" s="39"/>
    </row>
    <row r="145" spans="4:15" ht="15" x14ac:dyDescent="0.2">
      <c r="D145" s="75"/>
      <c r="H145" s="76"/>
      <c r="I145" s="79"/>
      <c r="J145" s="80"/>
      <c r="K145" s="79"/>
      <c r="L145" s="80"/>
      <c r="M145" s="39"/>
      <c r="N145" s="39"/>
      <c r="O145" s="39"/>
    </row>
    <row r="146" spans="4:15" ht="15" x14ac:dyDescent="0.2">
      <c r="D146" s="75"/>
      <c r="H146" s="76"/>
      <c r="I146" s="79"/>
      <c r="J146" s="80"/>
      <c r="K146" s="79"/>
      <c r="L146" s="80"/>
      <c r="M146" s="39"/>
      <c r="N146" s="39"/>
      <c r="O146" s="39"/>
    </row>
    <row r="147" spans="4:15" ht="15" x14ac:dyDescent="0.2">
      <c r="D147" s="75"/>
      <c r="H147" s="76"/>
      <c r="I147" s="79"/>
      <c r="J147" s="80"/>
      <c r="K147" s="79"/>
      <c r="L147" s="80"/>
      <c r="M147" s="39"/>
      <c r="N147" s="39"/>
      <c r="O147" s="39"/>
    </row>
    <row r="148" spans="4:15" ht="15" x14ac:dyDescent="0.2">
      <c r="D148" s="75"/>
      <c r="H148" s="76"/>
      <c r="I148" s="79"/>
      <c r="J148" s="80"/>
      <c r="K148" s="79"/>
      <c r="L148" s="80"/>
      <c r="M148" s="39"/>
      <c r="N148" s="39"/>
      <c r="O148" s="39"/>
    </row>
    <row r="149" spans="4:15" ht="15" x14ac:dyDescent="0.2">
      <c r="D149" s="75"/>
      <c r="H149" s="76"/>
      <c r="I149" s="79"/>
      <c r="J149" s="80"/>
      <c r="K149" s="79"/>
      <c r="L149" s="80"/>
      <c r="M149" s="39"/>
      <c r="N149" s="39"/>
      <c r="O149" s="39"/>
    </row>
    <row r="150" spans="4:15" ht="15" x14ac:dyDescent="0.2">
      <c r="D150" s="75"/>
      <c r="H150" s="76"/>
      <c r="I150" s="79"/>
      <c r="J150" s="80"/>
      <c r="K150" s="79"/>
      <c r="L150" s="80"/>
      <c r="M150" s="39"/>
      <c r="N150" s="39"/>
      <c r="O150" s="39"/>
    </row>
    <row r="151" spans="4:15" ht="15" x14ac:dyDescent="0.2">
      <c r="D151" s="75"/>
      <c r="H151" s="76"/>
      <c r="I151" s="79"/>
      <c r="J151" s="80"/>
      <c r="K151" s="79"/>
      <c r="L151" s="80"/>
      <c r="M151" s="39"/>
      <c r="N151" s="39"/>
      <c r="O151" s="39"/>
    </row>
    <row r="152" spans="4:15" ht="15" x14ac:dyDescent="0.2">
      <c r="D152" s="75"/>
      <c r="H152" s="76"/>
      <c r="I152" s="79"/>
      <c r="J152" s="80"/>
      <c r="K152" s="79"/>
      <c r="L152" s="80"/>
      <c r="M152" s="39"/>
      <c r="N152" s="39"/>
      <c r="O152" s="39"/>
    </row>
    <row r="153" spans="4:15" ht="15" x14ac:dyDescent="0.2">
      <c r="D153" s="75"/>
      <c r="H153" s="76"/>
      <c r="I153" s="79"/>
      <c r="J153" s="80"/>
      <c r="K153" s="79"/>
      <c r="L153" s="80"/>
      <c r="M153" s="39"/>
      <c r="N153" s="39"/>
      <c r="O153" s="39"/>
    </row>
    <row r="154" spans="4:15" ht="15" x14ac:dyDescent="0.2">
      <c r="D154" s="75"/>
      <c r="H154" s="76"/>
      <c r="I154" s="79"/>
      <c r="J154" s="80"/>
      <c r="K154" s="79"/>
      <c r="L154" s="80"/>
      <c r="M154" s="39"/>
      <c r="N154" s="39"/>
      <c r="O154" s="39"/>
    </row>
    <row r="155" spans="4:15" ht="15" x14ac:dyDescent="0.2">
      <c r="D155" s="75"/>
      <c r="H155" s="76"/>
      <c r="I155" s="79"/>
      <c r="J155" s="80"/>
      <c r="K155" s="79"/>
      <c r="L155" s="80"/>
      <c r="M155" s="39"/>
      <c r="N155" s="39"/>
      <c r="O155" s="39"/>
    </row>
    <row r="156" spans="4:15" ht="15" x14ac:dyDescent="0.2">
      <c r="D156" s="75"/>
      <c r="H156" s="76"/>
      <c r="I156" s="79"/>
      <c r="J156" s="80"/>
      <c r="K156" s="79"/>
      <c r="L156" s="80"/>
      <c r="M156" s="39"/>
      <c r="N156" s="39"/>
      <c r="O156" s="39"/>
    </row>
    <row r="157" spans="4:15" ht="15" x14ac:dyDescent="0.2">
      <c r="D157" s="75"/>
      <c r="H157" s="76"/>
      <c r="I157" s="79"/>
      <c r="J157" s="80"/>
      <c r="K157" s="79"/>
      <c r="L157" s="80"/>
      <c r="M157" s="39"/>
      <c r="N157" s="39"/>
      <c r="O157" s="39"/>
    </row>
    <row r="158" spans="4:15" ht="15" x14ac:dyDescent="0.2">
      <c r="D158" s="75"/>
      <c r="H158" s="76"/>
      <c r="I158" s="79"/>
      <c r="J158" s="80"/>
      <c r="K158" s="79"/>
      <c r="L158" s="80"/>
      <c r="M158" s="39"/>
      <c r="N158" s="39"/>
      <c r="O158" s="39"/>
    </row>
    <row r="159" spans="4:15" ht="15" x14ac:dyDescent="0.2">
      <c r="D159" s="75"/>
      <c r="H159" s="76"/>
      <c r="I159" s="79"/>
      <c r="J159" s="80"/>
      <c r="K159" s="79"/>
      <c r="L159" s="80"/>
      <c r="M159" s="39"/>
      <c r="N159" s="39"/>
      <c r="O159" s="39"/>
    </row>
    <row r="160" spans="4:15" ht="15" x14ac:dyDescent="0.2">
      <c r="D160" s="75"/>
      <c r="H160" s="76"/>
      <c r="I160" s="79"/>
      <c r="J160" s="80"/>
      <c r="K160" s="79"/>
      <c r="L160" s="80"/>
      <c r="M160" s="39"/>
      <c r="N160" s="39"/>
      <c r="O160" s="39"/>
    </row>
    <row r="161" spans="4:15" ht="15" x14ac:dyDescent="0.2">
      <c r="D161" s="75"/>
      <c r="H161" s="76"/>
      <c r="I161" s="79"/>
      <c r="J161" s="80"/>
      <c r="K161" s="79"/>
      <c r="L161" s="80"/>
      <c r="M161" s="39"/>
      <c r="N161" s="39"/>
      <c r="O161" s="39"/>
    </row>
    <row r="162" spans="4:15" ht="15" x14ac:dyDescent="0.2">
      <c r="D162" s="75"/>
      <c r="H162" s="76"/>
      <c r="I162" s="79"/>
      <c r="J162" s="80"/>
      <c r="K162" s="79"/>
      <c r="L162" s="80"/>
      <c r="M162" s="39"/>
      <c r="N162" s="39"/>
      <c r="O162" s="39"/>
    </row>
    <row r="163" spans="4:15" ht="15" x14ac:dyDescent="0.2">
      <c r="D163" s="75"/>
      <c r="H163" s="76"/>
      <c r="I163" s="79"/>
      <c r="J163" s="80"/>
      <c r="K163" s="79"/>
      <c r="L163" s="80"/>
      <c r="M163" s="39"/>
      <c r="N163" s="39"/>
      <c r="O163" s="39"/>
    </row>
    <row r="164" spans="4:15" ht="15" x14ac:dyDescent="0.2">
      <c r="D164" s="75"/>
      <c r="H164" s="76"/>
      <c r="I164" s="79"/>
      <c r="J164" s="80"/>
      <c r="K164" s="79"/>
      <c r="L164" s="80"/>
      <c r="M164" s="39"/>
      <c r="N164" s="39"/>
      <c r="O164" s="39"/>
    </row>
    <row r="165" spans="4:15" ht="15" x14ac:dyDescent="0.2">
      <c r="D165" s="75"/>
      <c r="H165" s="76"/>
      <c r="I165" s="79"/>
      <c r="J165" s="80"/>
      <c r="K165" s="79"/>
      <c r="L165" s="80"/>
      <c r="M165" s="39"/>
      <c r="N165" s="39"/>
      <c r="O165" s="39"/>
    </row>
    <row r="166" spans="4:15" ht="15" x14ac:dyDescent="0.2">
      <c r="D166" s="75"/>
      <c r="H166" s="76"/>
      <c r="I166" s="79"/>
      <c r="J166" s="80"/>
      <c r="K166" s="79"/>
      <c r="L166" s="80"/>
      <c r="M166" s="39"/>
      <c r="N166" s="39"/>
      <c r="O166" s="39"/>
    </row>
    <row r="167" spans="4:15" ht="15" x14ac:dyDescent="0.2">
      <c r="D167" s="75"/>
      <c r="H167" s="76"/>
      <c r="I167" s="79"/>
      <c r="J167" s="80"/>
      <c r="K167" s="79"/>
      <c r="L167" s="80"/>
      <c r="M167" s="39"/>
      <c r="N167" s="39"/>
      <c r="O167" s="39"/>
    </row>
    <row r="168" spans="4:15" ht="15" x14ac:dyDescent="0.2">
      <c r="D168" s="75"/>
      <c r="H168" s="76"/>
      <c r="I168" s="79"/>
      <c r="J168" s="80"/>
      <c r="K168" s="79"/>
      <c r="L168" s="80"/>
      <c r="M168" s="39"/>
      <c r="N168" s="39"/>
      <c r="O168" s="39"/>
    </row>
    <row r="169" spans="4:15" ht="15" x14ac:dyDescent="0.2">
      <c r="D169" s="75"/>
      <c r="H169" s="76"/>
      <c r="I169" s="79"/>
      <c r="J169" s="80"/>
      <c r="K169" s="79"/>
      <c r="L169" s="80"/>
      <c r="M169" s="39"/>
      <c r="N169" s="39"/>
      <c r="O169" s="39"/>
    </row>
    <row r="170" spans="4:15" ht="15" x14ac:dyDescent="0.2">
      <c r="D170" s="75"/>
      <c r="H170" s="76"/>
      <c r="I170" s="79"/>
      <c r="J170" s="80"/>
      <c r="K170" s="79"/>
      <c r="L170" s="80"/>
      <c r="M170" s="39"/>
      <c r="N170" s="39"/>
      <c r="O170" s="39"/>
    </row>
    <row r="171" spans="4:15" ht="15" x14ac:dyDescent="0.2">
      <c r="D171" s="75"/>
      <c r="H171" s="76"/>
      <c r="I171" s="79"/>
      <c r="J171" s="80"/>
      <c r="K171" s="79"/>
      <c r="L171" s="80"/>
      <c r="M171" s="39"/>
      <c r="N171" s="39"/>
      <c r="O171" s="39"/>
    </row>
    <row r="172" spans="4:15" ht="15" x14ac:dyDescent="0.2">
      <c r="D172" s="75"/>
      <c r="H172" s="76"/>
      <c r="I172" s="79"/>
      <c r="J172" s="80"/>
      <c r="K172" s="79"/>
      <c r="L172" s="80"/>
      <c r="M172" s="39"/>
      <c r="N172" s="39"/>
      <c r="O172" s="39"/>
    </row>
    <row r="173" spans="4:15" ht="15" x14ac:dyDescent="0.2">
      <c r="D173" s="75"/>
      <c r="H173" s="76"/>
      <c r="I173" s="79"/>
      <c r="J173" s="80"/>
      <c r="K173" s="79"/>
      <c r="L173" s="80"/>
      <c r="M173" s="39"/>
      <c r="N173" s="39"/>
      <c r="O173" s="39"/>
    </row>
    <row r="174" spans="4:15" ht="15" x14ac:dyDescent="0.2">
      <c r="D174" s="75"/>
      <c r="H174" s="76"/>
      <c r="I174" s="79"/>
      <c r="J174" s="80"/>
      <c r="K174" s="79"/>
      <c r="L174" s="80"/>
      <c r="M174" s="39"/>
      <c r="N174" s="39"/>
      <c r="O174" s="39"/>
    </row>
    <row r="175" spans="4:15" ht="15" x14ac:dyDescent="0.2">
      <c r="D175" s="75"/>
      <c r="H175" s="76"/>
      <c r="I175" s="79"/>
      <c r="J175" s="80"/>
      <c r="K175" s="79"/>
      <c r="L175" s="80"/>
      <c r="M175" s="39"/>
      <c r="N175" s="39"/>
      <c r="O175" s="39"/>
    </row>
    <row r="176" spans="4:15" ht="15" x14ac:dyDescent="0.2">
      <c r="D176" s="75"/>
      <c r="H176" s="76"/>
      <c r="I176" s="79"/>
      <c r="J176" s="80"/>
      <c r="K176" s="79"/>
      <c r="L176" s="80"/>
      <c r="M176" s="39"/>
      <c r="N176" s="39"/>
      <c r="O176" s="39"/>
    </row>
    <row r="177" spans="4:15" ht="15" x14ac:dyDescent="0.2">
      <c r="D177" s="75"/>
      <c r="H177" s="76"/>
      <c r="I177" s="79"/>
      <c r="J177" s="80"/>
      <c r="K177" s="79"/>
      <c r="L177" s="80"/>
      <c r="M177" s="39"/>
      <c r="N177" s="39"/>
      <c r="O177" s="39"/>
    </row>
    <row r="178" spans="4:15" ht="15" x14ac:dyDescent="0.2">
      <c r="D178" s="75"/>
      <c r="H178" s="76"/>
      <c r="I178" s="79"/>
      <c r="J178" s="80"/>
      <c r="K178" s="79"/>
      <c r="L178" s="80"/>
      <c r="M178" s="39"/>
      <c r="N178" s="39"/>
      <c r="O178" s="39"/>
    </row>
    <row r="179" spans="4:15" ht="15" x14ac:dyDescent="0.2">
      <c r="D179" s="75"/>
      <c r="H179" s="76"/>
      <c r="I179" s="79"/>
      <c r="J179" s="80"/>
      <c r="K179" s="79"/>
      <c r="L179" s="80"/>
      <c r="M179" s="39"/>
      <c r="N179" s="39"/>
      <c r="O179" s="39"/>
    </row>
    <row r="180" spans="4:15" ht="15" x14ac:dyDescent="0.2">
      <c r="D180" s="75"/>
      <c r="H180" s="76"/>
      <c r="I180" s="79"/>
      <c r="J180" s="80"/>
      <c r="K180" s="79"/>
      <c r="L180" s="80"/>
      <c r="M180" s="39"/>
      <c r="N180" s="39"/>
      <c r="O180" s="39"/>
    </row>
    <row r="181" spans="4:15" ht="15" x14ac:dyDescent="0.2">
      <c r="D181" s="75"/>
      <c r="H181" s="76"/>
      <c r="I181" s="79"/>
      <c r="J181" s="80"/>
      <c r="K181" s="79"/>
      <c r="L181" s="80"/>
      <c r="M181" s="39"/>
      <c r="N181" s="39"/>
      <c r="O181" s="39"/>
    </row>
    <row r="182" spans="4:15" ht="15" x14ac:dyDescent="0.2">
      <c r="D182" s="75"/>
      <c r="H182" s="76"/>
      <c r="I182" s="79"/>
      <c r="J182" s="80"/>
      <c r="K182" s="79"/>
      <c r="L182" s="80"/>
      <c r="M182" s="39"/>
      <c r="N182" s="39"/>
      <c r="O182" s="39"/>
    </row>
    <row r="183" spans="4:15" ht="15" x14ac:dyDescent="0.2">
      <c r="D183" s="75"/>
      <c r="H183" s="76"/>
      <c r="I183" s="79"/>
      <c r="J183" s="80"/>
      <c r="K183" s="79"/>
      <c r="L183" s="80"/>
      <c r="M183" s="39"/>
      <c r="N183" s="39"/>
      <c r="O183" s="39"/>
    </row>
    <row r="184" spans="4:15" ht="15" x14ac:dyDescent="0.2">
      <c r="D184" s="75"/>
      <c r="H184" s="76"/>
      <c r="I184" s="79"/>
      <c r="J184" s="80"/>
      <c r="K184" s="79"/>
      <c r="L184" s="80"/>
      <c r="M184" s="39"/>
      <c r="N184" s="39"/>
      <c r="O184" s="39"/>
    </row>
    <row r="185" spans="4:15" ht="15" x14ac:dyDescent="0.2">
      <c r="D185" s="75"/>
      <c r="H185" s="76"/>
      <c r="I185" s="79"/>
      <c r="J185" s="80"/>
      <c r="K185" s="79"/>
      <c r="L185" s="80"/>
      <c r="M185" s="39"/>
      <c r="N185" s="39"/>
      <c r="O185" s="39"/>
    </row>
    <row r="186" spans="4:15" ht="15" x14ac:dyDescent="0.2">
      <c r="D186" s="75"/>
      <c r="H186" s="76"/>
      <c r="I186" s="79"/>
      <c r="J186" s="80"/>
      <c r="K186" s="79"/>
      <c r="L186" s="80"/>
      <c r="M186" s="39"/>
      <c r="N186" s="39"/>
      <c r="O186" s="39"/>
    </row>
    <row r="187" spans="4:15" ht="15" x14ac:dyDescent="0.2">
      <c r="D187" s="75"/>
      <c r="H187" s="76"/>
      <c r="I187" s="79"/>
      <c r="J187" s="80"/>
      <c r="K187" s="79"/>
      <c r="L187" s="80"/>
      <c r="M187" s="39"/>
      <c r="N187" s="39"/>
      <c r="O187" s="39"/>
    </row>
    <row r="188" spans="4:15" ht="15" x14ac:dyDescent="0.2">
      <c r="D188" s="75"/>
      <c r="H188" s="76"/>
      <c r="I188" s="79"/>
      <c r="J188" s="80"/>
      <c r="K188" s="79"/>
      <c r="L188" s="80"/>
      <c r="M188" s="39"/>
      <c r="N188" s="39"/>
      <c r="O188" s="39"/>
    </row>
    <row r="189" spans="4:15" ht="15" x14ac:dyDescent="0.2">
      <c r="D189" s="75"/>
      <c r="H189" s="76"/>
      <c r="I189" s="79"/>
      <c r="J189" s="80"/>
      <c r="K189" s="79"/>
      <c r="L189" s="80"/>
      <c r="M189" s="39"/>
      <c r="N189" s="39"/>
      <c r="O189" s="39"/>
    </row>
    <row r="190" spans="4:15" ht="15" x14ac:dyDescent="0.2">
      <c r="D190" s="75"/>
      <c r="H190" s="76"/>
      <c r="I190" s="79"/>
      <c r="J190" s="80"/>
      <c r="K190" s="79"/>
      <c r="L190" s="80"/>
      <c r="M190" s="39"/>
      <c r="N190" s="39"/>
      <c r="O190" s="39"/>
    </row>
    <row r="191" spans="4:15" ht="15" x14ac:dyDescent="0.2">
      <c r="D191" s="75"/>
      <c r="H191" s="76"/>
      <c r="I191" s="79"/>
      <c r="J191" s="80"/>
      <c r="K191" s="79"/>
      <c r="L191" s="80"/>
      <c r="M191" s="39"/>
      <c r="N191" s="39"/>
      <c r="O191" s="39"/>
    </row>
    <row r="192" spans="4:15" ht="15" x14ac:dyDescent="0.2">
      <c r="D192" s="75"/>
      <c r="H192" s="76"/>
      <c r="I192" s="79"/>
      <c r="J192" s="80"/>
      <c r="K192" s="79"/>
      <c r="L192" s="80"/>
      <c r="M192" s="39"/>
      <c r="N192" s="39"/>
      <c r="O192" s="39"/>
    </row>
    <row r="193" spans="4:15" ht="15" x14ac:dyDescent="0.2">
      <c r="D193" s="75"/>
      <c r="H193" s="76"/>
      <c r="I193" s="79"/>
      <c r="J193" s="80"/>
      <c r="K193" s="79"/>
      <c r="L193" s="80"/>
      <c r="M193" s="39"/>
      <c r="N193" s="39"/>
      <c r="O193" s="39"/>
    </row>
    <row r="194" spans="4:15" ht="15" x14ac:dyDescent="0.2">
      <c r="D194" s="75"/>
      <c r="H194" s="76"/>
      <c r="I194" s="79"/>
      <c r="J194" s="80"/>
      <c r="K194" s="79"/>
      <c r="L194" s="80"/>
      <c r="M194" s="39"/>
      <c r="N194" s="39"/>
      <c r="O194" s="39"/>
    </row>
    <row r="195" spans="4:15" ht="15" x14ac:dyDescent="0.2">
      <c r="D195" s="75"/>
      <c r="H195" s="76"/>
      <c r="I195" s="79"/>
      <c r="J195" s="80"/>
      <c r="K195" s="79"/>
      <c r="L195" s="80"/>
      <c r="M195" s="39"/>
      <c r="N195" s="39"/>
      <c r="O195" s="39"/>
    </row>
    <row r="196" spans="4:15" ht="15" x14ac:dyDescent="0.2">
      <c r="D196" s="75"/>
      <c r="H196" s="76"/>
      <c r="I196" s="79"/>
      <c r="J196" s="80"/>
      <c r="K196" s="79"/>
      <c r="L196" s="80"/>
      <c r="M196" s="39"/>
      <c r="N196" s="39"/>
      <c r="O196" s="39"/>
    </row>
    <row r="197" spans="4:15" ht="15" x14ac:dyDescent="0.2">
      <c r="D197" s="75"/>
      <c r="H197" s="76"/>
      <c r="I197" s="79"/>
      <c r="J197" s="80"/>
      <c r="K197" s="79"/>
      <c r="L197" s="80"/>
      <c r="M197" s="39"/>
      <c r="N197" s="39"/>
      <c r="O197" s="39"/>
    </row>
    <row r="198" spans="4:15" ht="15" x14ac:dyDescent="0.2">
      <c r="D198" s="75"/>
      <c r="H198" s="76"/>
      <c r="I198" s="79"/>
      <c r="J198" s="80"/>
      <c r="K198" s="79"/>
      <c r="L198" s="80"/>
      <c r="M198" s="39"/>
      <c r="N198" s="39"/>
      <c r="O198" s="39"/>
    </row>
    <row r="199" spans="4:15" ht="15" x14ac:dyDescent="0.2">
      <c r="D199" s="75"/>
      <c r="H199" s="76"/>
      <c r="I199" s="79"/>
      <c r="J199" s="80"/>
      <c r="K199" s="79"/>
      <c r="L199" s="80"/>
      <c r="M199" s="39"/>
      <c r="N199" s="39"/>
      <c r="O199" s="39"/>
    </row>
    <row r="200" spans="4:15" ht="15" x14ac:dyDescent="0.2">
      <c r="D200" s="75"/>
      <c r="H200" s="76"/>
      <c r="I200" s="79"/>
      <c r="J200" s="80"/>
      <c r="K200" s="79"/>
      <c r="L200" s="80"/>
      <c r="M200" s="39"/>
      <c r="N200" s="39"/>
      <c r="O200" s="39"/>
    </row>
    <row r="201" spans="4:15" ht="15" x14ac:dyDescent="0.2">
      <c r="D201" s="75"/>
      <c r="H201" s="76"/>
      <c r="I201" s="79"/>
      <c r="J201" s="80"/>
      <c r="K201" s="79"/>
      <c r="L201" s="80"/>
      <c r="M201" s="39"/>
      <c r="N201" s="39"/>
      <c r="O201" s="39"/>
    </row>
    <row r="202" spans="4:15" ht="15" x14ac:dyDescent="0.2">
      <c r="D202" s="75"/>
      <c r="H202" s="76"/>
      <c r="I202" s="79"/>
      <c r="J202" s="80"/>
      <c r="K202" s="79"/>
      <c r="L202" s="80"/>
      <c r="M202" s="39"/>
      <c r="N202" s="39"/>
      <c r="O202" s="39"/>
    </row>
    <row r="203" spans="4:15" ht="15" x14ac:dyDescent="0.2">
      <c r="D203" s="75"/>
      <c r="H203" s="76"/>
      <c r="I203" s="79"/>
      <c r="J203" s="80"/>
      <c r="K203" s="79"/>
      <c r="L203" s="80"/>
      <c r="M203" s="39"/>
      <c r="N203" s="39"/>
      <c r="O203" s="39"/>
    </row>
    <row r="204" spans="4:15" ht="15" x14ac:dyDescent="0.2">
      <c r="D204" s="75"/>
      <c r="H204" s="76"/>
      <c r="I204" s="79"/>
      <c r="J204" s="80"/>
      <c r="K204" s="79"/>
      <c r="L204" s="80"/>
      <c r="M204" s="39"/>
      <c r="N204" s="39"/>
      <c r="O204" s="39"/>
    </row>
    <row r="205" spans="4:15" ht="15" x14ac:dyDescent="0.2">
      <c r="D205" s="75"/>
      <c r="H205" s="76"/>
      <c r="I205" s="79"/>
      <c r="J205" s="80"/>
      <c r="K205" s="79"/>
      <c r="L205" s="80"/>
      <c r="M205" s="39"/>
      <c r="N205" s="39"/>
      <c r="O205" s="39"/>
    </row>
    <row r="206" spans="4:15" ht="15" x14ac:dyDescent="0.2">
      <c r="D206" s="75"/>
      <c r="H206" s="76"/>
      <c r="I206" s="79"/>
      <c r="J206" s="80"/>
      <c r="K206" s="79"/>
      <c r="L206" s="80"/>
      <c r="M206" s="39"/>
      <c r="N206" s="39"/>
      <c r="O206" s="39"/>
    </row>
    <row r="207" spans="4:15" ht="15" x14ac:dyDescent="0.2">
      <c r="D207" s="75"/>
      <c r="H207" s="76"/>
      <c r="I207" s="79"/>
      <c r="J207" s="80"/>
      <c r="K207" s="79"/>
      <c r="L207" s="80"/>
      <c r="M207" s="39"/>
      <c r="N207" s="39"/>
      <c r="O207" s="39"/>
    </row>
    <row r="208" spans="4:15" ht="15" x14ac:dyDescent="0.2">
      <c r="D208" s="75"/>
      <c r="H208" s="76"/>
      <c r="I208" s="79"/>
      <c r="J208" s="80"/>
      <c r="K208" s="79"/>
      <c r="L208" s="80"/>
      <c r="M208" s="39"/>
      <c r="N208" s="39"/>
      <c r="O208" s="39"/>
    </row>
    <row r="209" spans="4:15" ht="15" x14ac:dyDescent="0.2">
      <c r="D209" s="75"/>
      <c r="H209" s="76"/>
      <c r="I209" s="79"/>
      <c r="J209" s="80"/>
      <c r="K209" s="79"/>
      <c r="L209" s="80"/>
      <c r="M209" s="39"/>
      <c r="N209" s="39"/>
      <c r="O209" s="39"/>
    </row>
    <row r="210" spans="4:15" ht="15" x14ac:dyDescent="0.2">
      <c r="D210" s="75"/>
      <c r="H210" s="76"/>
      <c r="I210" s="79"/>
      <c r="J210" s="80"/>
      <c r="K210" s="79"/>
      <c r="L210" s="80"/>
      <c r="M210" s="39"/>
      <c r="N210" s="39"/>
      <c r="O210" s="39"/>
    </row>
    <row r="211" spans="4:15" ht="15" x14ac:dyDescent="0.2">
      <c r="D211" s="75"/>
      <c r="H211" s="76"/>
      <c r="I211" s="79"/>
      <c r="J211" s="80"/>
      <c r="K211" s="79"/>
      <c r="L211" s="80"/>
      <c r="M211" s="39"/>
      <c r="N211" s="39"/>
      <c r="O211" s="39"/>
    </row>
    <row r="212" spans="4:15" ht="15" x14ac:dyDescent="0.2">
      <c r="D212" s="75"/>
      <c r="H212" s="76"/>
      <c r="I212" s="79"/>
      <c r="J212" s="80"/>
      <c r="K212" s="79"/>
      <c r="L212" s="80"/>
      <c r="M212" s="39"/>
      <c r="N212" s="39"/>
      <c r="O212" s="39"/>
    </row>
    <row r="213" spans="4:15" ht="15" x14ac:dyDescent="0.2">
      <c r="D213" s="75"/>
      <c r="H213" s="76"/>
      <c r="I213" s="79"/>
      <c r="J213" s="80"/>
      <c r="K213" s="79"/>
      <c r="L213" s="80"/>
      <c r="M213" s="39"/>
      <c r="N213" s="39"/>
      <c r="O213" s="39"/>
    </row>
    <row r="214" spans="4:15" ht="15" x14ac:dyDescent="0.2">
      <c r="D214" s="75"/>
      <c r="H214" s="76"/>
      <c r="I214" s="79"/>
      <c r="J214" s="80"/>
      <c r="K214" s="79"/>
      <c r="L214" s="80"/>
      <c r="M214" s="39"/>
      <c r="N214" s="39"/>
      <c r="O214" s="39"/>
    </row>
    <row r="215" spans="4:15" ht="15" x14ac:dyDescent="0.2">
      <c r="D215" s="75"/>
      <c r="H215" s="76"/>
      <c r="I215" s="79"/>
      <c r="J215" s="80"/>
      <c r="K215" s="79"/>
      <c r="L215" s="80"/>
      <c r="M215" s="39"/>
      <c r="N215" s="39"/>
      <c r="O215" s="39"/>
    </row>
    <row r="216" spans="4:15" ht="15" x14ac:dyDescent="0.2">
      <c r="D216" s="75"/>
      <c r="H216" s="76"/>
      <c r="I216" s="79"/>
      <c r="J216" s="80"/>
      <c r="K216" s="79"/>
      <c r="L216" s="80"/>
      <c r="M216" s="39"/>
      <c r="N216" s="39"/>
      <c r="O216" s="39"/>
    </row>
    <row r="217" spans="4:15" ht="15" x14ac:dyDescent="0.2">
      <c r="D217" s="75"/>
      <c r="H217" s="76"/>
      <c r="I217" s="79"/>
      <c r="J217" s="80"/>
      <c r="K217" s="79"/>
      <c r="L217" s="80"/>
      <c r="M217" s="39"/>
      <c r="N217" s="39"/>
      <c r="O217" s="39"/>
    </row>
    <row r="218" spans="4:15" ht="15" x14ac:dyDescent="0.2">
      <c r="D218" s="75"/>
      <c r="H218" s="76"/>
      <c r="I218" s="79"/>
      <c r="J218" s="80"/>
      <c r="K218" s="79"/>
      <c r="L218" s="80"/>
      <c r="M218" s="39"/>
      <c r="N218" s="39"/>
      <c r="O218" s="39"/>
    </row>
    <row r="219" spans="4:15" ht="15" x14ac:dyDescent="0.2">
      <c r="D219" s="75"/>
      <c r="H219" s="76"/>
      <c r="I219" s="79"/>
      <c r="J219" s="80"/>
      <c r="K219" s="79"/>
      <c r="L219" s="80"/>
      <c r="M219" s="39"/>
      <c r="N219" s="39"/>
      <c r="O219" s="39"/>
    </row>
    <row r="220" spans="4:15" ht="15" x14ac:dyDescent="0.2">
      <c r="D220" s="75"/>
      <c r="H220" s="76"/>
      <c r="I220" s="79"/>
      <c r="J220" s="80"/>
      <c r="K220" s="79"/>
      <c r="L220" s="80"/>
      <c r="M220" s="39"/>
      <c r="N220" s="39"/>
      <c r="O220" s="39"/>
    </row>
    <row r="221" spans="4:15" ht="15" x14ac:dyDescent="0.2">
      <c r="D221" s="75"/>
      <c r="H221" s="76"/>
      <c r="I221" s="79"/>
      <c r="J221" s="80"/>
      <c r="K221" s="79"/>
      <c r="L221" s="80"/>
      <c r="M221" s="39"/>
      <c r="N221" s="39"/>
      <c r="O221" s="39"/>
    </row>
    <row r="222" spans="4:15" ht="15" x14ac:dyDescent="0.2">
      <c r="D222" s="75"/>
      <c r="H222" s="76"/>
      <c r="I222" s="79"/>
      <c r="J222" s="80"/>
      <c r="K222" s="79"/>
      <c r="L222" s="80"/>
      <c r="M222" s="39"/>
      <c r="N222" s="39"/>
      <c r="O222" s="39"/>
    </row>
    <row r="223" spans="4:15" ht="15" x14ac:dyDescent="0.2">
      <c r="D223" s="75"/>
      <c r="H223" s="76"/>
      <c r="I223" s="79"/>
      <c r="J223" s="80"/>
      <c r="K223" s="79"/>
      <c r="L223" s="80"/>
      <c r="M223" s="39"/>
      <c r="N223" s="39"/>
      <c r="O223" s="39"/>
    </row>
    <row r="224" spans="4:15" ht="15" x14ac:dyDescent="0.2">
      <c r="D224" s="75"/>
      <c r="H224" s="76"/>
      <c r="I224" s="79"/>
      <c r="J224" s="80"/>
      <c r="K224" s="79"/>
      <c r="L224" s="80"/>
      <c r="M224" s="39"/>
      <c r="N224" s="39"/>
      <c r="O224" s="39"/>
    </row>
    <row r="225" spans="4:15" ht="15" x14ac:dyDescent="0.2">
      <c r="D225" s="75"/>
      <c r="H225" s="76"/>
      <c r="I225" s="79"/>
      <c r="J225" s="80"/>
      <c r="K225" s="79"/>
      <c r="L225" s="80"/>
      <c r="M225" s="39"/>
      <c r="N225" s="39"/>
      <c r="O225" s="39"/>
    </row>
    <row r="226" spans="4:15" ht="15" x14ac:dyDescent="0.2">
      <c r="D226" s="75"/>
      <c r="H226" s="76"/>
      <c r="I226" s="79"/>
      <c r="J226" s="80"/>
      <c r="K226" s="79"/>
      <c r="L226" s="80"/>
      <c r="M226" s="39"/>
      <c r="N226" s="39"/>
      <c r="O226" s="39"/>
    </row>
    <row r="227" spans="4:15" ht="15" x14ac:dyDescent="0.2">
      <c r="D227" s="75"/>
      <c r="H227" s="76"/>
      <c r="I227" s="79"/>
      <c r="J227" s="80"/>
      <c r="K227" s="79"/>
      <c r="L227" s="80"/>
      <c r="M227" s="39"/>
      <c r="N227" s="39"/>
      <c r="O227" s="39"/>
    </row>
    <row r="228" spans="4:15" ht="15" x14ac:dyDescent="0.2">
      <c r="D228" s="75"/>
      <c r="H228" s="76"/>
      <c r="I228" s="79"/>
      <c r="J228" s="80"/>
      <c r="K228" s="79"/>
      <c r="L228" s="80"/>
      <c r="M228" s="39"/>
      <c r="N228" s="39"/>
      <c r="O228" s="39"/>
    </row>
    <row r="229" spans="4:15" ht="15" x14ac:dyDescent="0.2">
      <c r="D229" s="75"/>
      <c r="H229" s="76"/>
      <c r="I229" s="79"/>
      <c r="J229" s="80"/>
      <c r="K229" s="79"/>
      <c r="L229" s="80"/>
      <c r="M229" s="39"/>
      <c r="N229" s="39"/>
      <c r="O229" s="39"/>
    </row>
    <row r="230" spans="4:15" ht="15" x14ac:dyDescent="0.2">
      <c r="D230" s="75"/>
      <c r="H230" s="76"/>
      <c r="I230" s="79"/>
      <c r="J230" s="80"/>
      <c r="K230" s="79"/>
      <c r="L230" s="80"/>
      <c r="M230" s="39"/>
      <c r="N230" s="39"/>
      <c r="O230" s="39"/>
    </row>
    <row r="231" spans="4:15" ht="15" x14ac:dyDescent="0.2">
      <c r="D231" s="75"/>
      <c r="H231" s="76"/>
      <c r="I231" s="79"/>
      <c r="J231" s="80"/>
      <c r="K231" s="79"/>
      <c r="L231" s="80"/>
      <c r="M231" s="39"/>
      <c r="N231" s="39"/>
      <c r="O231" s="39"/>
    </row>
    <row r="232" spans="4:15" ht="15" x14ac:dyDescent="0.2">
      <c r="D232" s="75"/>
      <c r="H232" s="76"/>
      <c r="I232" s="79"/>
      <c r="J232" s="80"/>
      <c r="K232" s="79"/>
      <c r="L232" s="80"/>
      <c r="M232" s="39"/>
      <c r="N232" s="39"/>
      <c r="O232" s="39"/>
    </row>
    <row r="233" spans="4:15" ht="15" x14ac:dyDescent="0.2">
      <c r="D233" s="75"/>
      <c r="H233" s="76"/>
      <c r="I233" s="79"/>
      <c r="J233" s="80"/>
      <c r="K233" s="79"/>
      <c r="L233" s="80"/>
      <c r="M233" s="39"/>
      <c r="N233" s="39"/>
      <c r="O233" s="39"/>
    </row>
    <row r="234" spans="4:15" ht="15" x14ac:dyDescent="0.2">
      <c r="D234" s="75"/>
      <c r="H234" s="76"/>
      <c r="I234" s="79"/>
      <c r="J234" s="80"/>
      <c r="K234" s="79"/>
      <c r="L234" s="80"/>
      <c r="M234" s="39"/>
      <c r="N234" s="39"/>
      <c r="O234" s="39"/>
    </row>
    <row r="235" spans="4:15" ht="15" x14ac:dyDescent="0.2">
      <c r="D235" s="75"/>
      <c r="H235" s="76"/>
      <c r="I235" s="79"/>
      <c r="J235" s="80"/>
      <c r="K235" s="79"/>
      <c r="L235" s="80"/>
      <c r="M235" s="39"/>
      <c r="N235" s="39"/>
      <c r="O235" s="39"/>
    </row>
    <row r="236" spans="4:15" ht="15" x14ac:dyDescent="0.2">
      <c r="D236" s="75"/>
      <c r="H236" s="76"/>
      <c r="I236" s="79"/>
      <c r="J236" s="80"/>
      <c r="K236" s="79"/>
      <c r="L236" s="80"/>
      <c r="M236" s="39"/>
      <c r="N236" s="39"/>
      <c r="O236" s="39"/>
    </row>
    <row r="237" spans="4:15" ht="15" x14ac:dyDescent="0.2">
      <c r="D237" s="75"/>
      <c r="H237" s="76"/>
      <c r="I237" s="79"/>
      <c r="J237" s="80"/>
      <c r="K237" s="79"/>
      <c r="L237" s="80"/>
      <c r="M237" s="39"/>
      <c r="N237" s="39"/>
      <c r="O237" s="39"/>
    </row>
    <row r="238" spans="4:15" ht="15" x14ac:dyDescent="0.2">
      <c r="D238" s="75"/>
      <c r="H238" s="76"/>
      <c r="I238" s="79"/>
      <c r="J238" s="80"/>
      <c r="K238" s="79"/>
      <c r="L238" s="80"/>
      <c r="M238" s="39"/>
      <c r="N238" s="39"/>
      <c r="O238" s="39"/>
    </row>
    <row r="239" spans="4:15" ht="15" x14ac:dyDescent="0.2">
      <c r="D239" s="75"/>
      <c r="H239" s="76"/>
      <c r="I239" s="79"/>
      <c r="J239" s="80"/>
      <c r="K239" s="79"/>
      <c r="L239" s="80"/>
      <c r="M239" s="39"/>
      <c r="N239" s="39"/>
      <c r="O239" s="39"/>
    </row>
    <row r="240" spans="4:15" ht="15" x14ac:dyDescent="0.2">
      <c r="D240" s="75"/>
      <c r="H240" s="76"/>
      <c r="I240" s="79"/>
      <c r="J240" s="80"/>
      <c r="K240" s="79"/>
      <c r="L240" s="80"/>
      <c r="M240" s="39"/>
      <c r="N240" s="39"/>
      <c r="O240" s="39"/>
    </row>
    <row r="241" spans="4:15" ht="15" x14ac:dyDescent="0.2">
      <c r="D241" s="75"/>
      <c r="H241" s="76"/>
      <c r="I241" s="79"/>
      <c r="J241" s="80"/>
      <c r="K241" s="79"/>
      <c r="L241" s="80"/>
      <c r="M241" s="39"/>
      <c r="N241" s="39"/>
      <c r="O241" s="39"/>
    </row>
    <row r="242" spans="4:15" ht="15" x14ac:dyDescent="0.2">
      <c r="D242" s="75"/>
      <c r="H242" s="76"/>
      <c r="I242" s="79"/>
      <c r="J242" s="80"/>
      <c r="K242" s="79"/>
      <c r="L242" s="80"/>
      <c r="M242" s="39"/>
      <c r="N242" s="39"/>
      <c r="O242" s="39"/>
    </row>
    <row r="243" spans="4:15" ht="15" x14ac:dyDescent="0.2">
      <c r="D243" s="75"/>
      <c r="H243" s="76"/>
      <c r="I243" s="79"/>
      <c r="J243" s="80"/>
      <c r="K243" s="79"/>
      <c r="L243" s="80"/>
      <c r="M243" s="39"/>
      <c r="N243" s="39"/>
      <c r="O243" s="39"/>
    </row>
    <row r="244" spans="4:15" ht="15" x14ac:dyDescent="0.2">
      <c r="D244" s="75"/>
      <c r="H244" s="76"/>
      <c r="I244" s="79"/>
      <c r="J244" s="80"/>
      <c r="K244" s="79"/>
      <c r="L244" s="80"/>
      <c r="M244" s="39"/>
      <c r="N244" s="39"/>
      <c r="O244" s="39"/>
    </row>
    <row r="245" spans="4:15" ht="15" x14ac:dyDescent="0.2">
      <c r="D245" s="75"/>
      <c r="H245" s="76"/>
      <c r="I245" s="79"/>
      <c r="J245" s="80"/>
      <c r="K245" s="79"/>
      <c r="L245" s="80"/>
      <c r="M245" s="39"/>
      <c r="N245" s="39"/>
      <c r="O245" s="39"/>
    </row>
    <row r="246" spans="4:15" ht="15" x14ac:dyDescent="0.2">
      <c r="D246" s="75"/>
      <c r="H246" s="76"/>
      <c r="I246" s="79"/>
      <c r="J246" s="80"/>
      <c r="K246" s="79"/>
      <c r="L246" s="80"/>
      <c r="M246" s="39"/>
      <c r="N246" s="39"/>
      <c r="O246" s="39"/>
    </row>
    <row r="247" spans="4:15" ht="15" x14ac:dyDescent="0.2">
      <c r="D247" s="75"/>
      <c r="H247" s="76"/>
      <c r="I247" s="79"/>
      <c r="J247" s="80"/>
      <c r="K247" s="79"/>
      <c r="L247" s="80"/>
      <c r="M247" s="39"/>
      <c r="N247" s="39"/>
      <c r="O247" s="39"/>
    </row>
    <row r="248" spans="4:15" ht="15" x14ac:dyDescent="0.2">
      <c r="D248" s="75"/>
      <c r="H248" s="76"/>
      <c r="I248" s="79"/>
      <c r="J248" s="80"/>
      <c r="K248" s="79"/>
      <c r="L248" s="80"/>
      <c r="M248" s="39"/>
      <c r="N248" s="39"/>
      <c r="O248" s="39"/>
    </row>
    <row r="249" spans="4:15" ht="15" x14ac:dyDescent="0.2">
      <c r="D249" s="75"/>
      <c r="H249" s="76"/>
      <c r="I249" s="79"/>
      <c r="J249" s="80"/>
      <c r="K249" s="79"/>
      <c r="L249" s="80"/>
      <c r="M249" s="39"/>
      <c r="N249" s="39"/>
      <c r="O249" s="39"/>
    </row>
    <row r="250" spans="4:15" ht="15" x14ac:dyDescent="0.2">
      <c r="D250" s="75"/>
      <c r="H250" s="76"/>
      <c r="I250" s="79"/>
      <c r="J250" s="80"/>
      <c r="K250" s="79"/>
      <c r="L250" s="80"/>
      <c r="M250" s="39"/>
      <c r="N250" s="39"/>
      <c r="O250" s="39"/>
    </row>
    <row r="251" spans="4:15" ht="15" x14ac:dyDescent="0.2">
      <c r="D251" s="75"/>
      <c r="H251" s="76"/>
      <c r="I251" s="79"/>
      <c r="J251" s="80"/>
      <c r="K251" s="79"/>
      <c r="L251" s="80"/>
      <c r="M251" s="39"/>
      <c r="N251" s="39"/>
      <c r="O251" s="39"/>
    </row>
    <row r="252" spans="4:15" ht="15" x14ac:dyDescent="0.2">
      <c r="D252" s="75"/>
      <c r="H252" s="76"/>
      <c r="I252" s="79"/>
      <c r="J252" s="80"/>
      <c r="K252" s="79"/>
      <c r="L252" s="80"/>
      <c r="M252" s="39"/>
      <c r="N252" s="39"/>
      <c r="O252" s="39"/>
    </row>
    <row r="253" spans="4:15" ht="15" x14ac:dyDescent="0.2">
      <c r="D253" s="75"/>
      <c r="H253" s="76"/>
      <c r="I253" s="79"/>
      <c r="J253" s="80"/>
      <c r="K253" s="79"/>
      <c r="L253" s="80"/>
      <c r="M253" s="39"/>
      <c r="N253" s="39"/>
      <c r="O253" s="39"/>
    </row>
    <row r="254" spans="4:15" ht="15" x14ac:dyDescent="0.2">
      <c r="D254" s="75"/>
      <c r="H254" s="76"/>
      <c r="I254" s="79"/>
      <c r="J254" s="80"/>
      <c r="K254" s="79"/>
      <c r="L254" s="80"/>
      <c r="M254" s="39"/>
      <c r="N254" s="39"/>
      <c r="O254" s="39"/>
    </row>
    <row r="255" spans="4:15" ht="15" x14ac:dyDescent="0.2">
      <c r="D255" s="75"/>
      <c r="H255" s="76"/>
      <c r="I255" s="79"/>
      <c r="J255" s="80"/>
      <c r="K255" s="79"/>
      <c r="L255" s="80"/>
      <c r="M255" s="39"/>
      <c r="N255" s="39"/>
      <c r="O255" s="39"/>
    </row>
    <row r="256" spans="4:15" ht="15" x14ac:dyDescent="0.2">
      <c r="D256" s="75"/>
      <c r="H256" s="76"/>
      <c r="I256" s="79"/>
      <c r="J256" s="80"/>
      <c r="K256" s="79"/>
      <c r="L256" s="80"/>
      <c r="M256" s="39"/>
      <c r="N256" s="39"/>
      <c r="O256" s="39"/>
    </row>
    <row r="257" spans="4:15" ht="15" x14ac:dyDescent="0.2">
      <c r="D257" s="75"/>
      <c r="H257" s="76"/>
      <c r="I257" s="79"/>
      <c r="J257" s="80"/>
      <c r="K257" s="79"/>
      <c r="L257" s="80"/>
      <c r="M257" s="39"/>
      <c r="N257" s="39"/>
      <c r="O257" s="39"/>
    </row>
    <row r="258" spans="4:15" ht="15" x14ac:dyDescent="0.2">
      <c r="D258" s="75"/>
      <c r="H258" s="76"/>
      <c r="I258" s="79"/>
      <c r="J258" s="80"/>
      <c r="K258" s="79"/>
      <c r="L258" s="80"/>
      <c r="M258" s="39"/>
      <c r="N258" s="39"/>
      <c r="O258" s="39"/>
    </row>
    <row r="259" spans="4:15" ht="15" x14ac:dyDescent="0.2">
      <c r="D259" s="75"/>
      <c r="H259" s="76"/>
      <c r="I259" s="79"/>
      <c r="J259" s="80"/>
      <c r="K259" s="79"/>
      <c r="L259" s="80"/>
      <c r="M259" s="39"/>
      <c r="N259" s="39"/>
      <c r="O259" s="39"/>
    </row>
    <row r="260" spans="4:15" ht="15" x14ac:dyDescent="0.2">
      <c r="D260" s="75"/>
      <c r="H260" s="76"/>
      <c r="I260" s="79"/>
      <c r="J260" s="80"/>
      <c r="K260" s="79"/>
      <c r="L260" s="80"/>
      <c r="M260" s="39"/>
      <c r="N260" s="39"/>
      <c r="O260" s="39"/>
    </row>
    <row r="261" spans="4:15" ht="15" x14ac:dyDescent="0.2">
      <c r="D261" s="75"/>
      <c r="H261" s="76"/>
      <c r="I261" s="79"/>
      <c r="J261" s="80"/>
      <c r="K261" s="79"/>
      <c r="L261" s="80"/>
      <c r="M261" s="39"/>
      <c r="N261" s="39"/>
      <c r="O261" s="39"/>
    </row>
    <row r="262" spans="4:15" ht="15" x14ac:dyDescent="0.2">
      <c r="D262" s="75"/>
      <c r="H262" s="76"/>
      <c r="I262" s="79"/>
      <c r="J262" s="80"/>
      <c r="K262" s="79"/>
      <c r="L262" s="80"/>
      <c r="M262" s="39"/>
      <c r="N262" s="39"/>
      <c r="O262" s="39"/>
    </row>
    <row r="263" spans="4:15" ht="15" x14ac:dyDescent="0.2">
      <c r="D263" s="75"/>
      <c r="H263" s="76"/>
      <c r="I263" s="79"/>
      <c r="J263" s="80"/>
      <c r="K263" s="79"/>
      <c r="L263" s="80"/>
      <c r="M263" s="39"/>
      <c r="N263" s="39"/>
      <c r="O263" s="39"/>
    </row>
    <row r="264" spans="4:15" ht="15" x14ac:dyDescent="0.2">
      <c r="D264" s="75"/>
      <c r="H264" s="76"/>
      <c r="I264" s="79"/>
      <c r="J264" s="80"/>
      <c r="K264" s="79"/>
      <c r="L264" s="80"/>
      <c r="M264" s="39"/>
      <c r="N264" s="39"/>
      <c r="O264" s="39"/>
    </row>
    <row r="265" spans="4:15" ht="15" x14ac:dyDescent="0.2">
      <c r="D265" s="75"/>
      <c r="H265" s="76"/>
      <c r="I265" s="79"/>
      <c r="J265" s="80"/>
      <c r="K265" s="79"/>
      <c r="L265" s="80"/>
      <c r="M265" s="39"/>
      <c r="N265" s="39"/>
      <c r="O265" s="39"/>
    </row>
    <row r="266" spans="4:15" ht="15" x14ac:dyDescent="0.2">
      <c r="D266" s="75"/>
      <c r="H266" s="76"/>
      <c r="I266" s="79"/>
      <c r="J266" s="80"/>
      <c r="K266" s="79"/>
      <c r="L266" s="80"/>
      <c r="M266" s="39"/>
      <c r="N266" s="39"/>
      <c r="O266" s="39"/>
    </row>
    <row r="267" spans="4:15" ht="15" x14ac:dyDescent="0.2">
      <c r="D267" s="75"/>
      <c r="H267" s="76"/>
      <c r="I267" s="79"/>
      <c r="J267" s="80"/>
      <c r="K267" s="79"/>
      <c r="L267" s="80"/>
      <c r="M267" s="39"/>
      <c r="N267" s="39"/>
      <c r="O267" s="39"/>
    </row>
    <row r="268" spans="4:15" ht="15" x14ac:dyDescent="0.2">
      <c r="D268" s="75"/>
      <c r="H268" s="76"/>
      <c r="I268" s="79"/>
      <c r="J268" s="80"/>
      <c r="K268" s="79"/>
      <c r="L268" s="80"/>
      <c r="M268" s="39"/>
      <c r="N268" s="39"/>
      <c r="O268" s="39"/>
    </row>
    <row r="269" spans="4:15" ht="15" x14ac:dyDescent="0.2">
      <c r="D269" s="75"/>
      <c r="H269" s="76"/>
      <c r="I269" s="79"/>
      <c r="J269" s="80"/>
      <c r="K269" s="79"/>
      <c r="L269" s="80"/>
      <c r="M269" s="39"/>
      <c r="N269" s="39"/>
      <c r="O269" s="39"/>
    </row>
    <row r="270" spans="4:15" ht="15" x14ac:dyDescent="0.2">
      <c r="D270" s="75"/>
      <c r="H270" s="76"/>
      <c r="I270" s="79"/>
      <c r="J270" s="80"/>
      <c r="K270" s="79"/>
      <c r="L270" s="80"/>
      <c r="M270" s="39"/>
      <c r="N270" s="39"/>
      <c r="O270" s="39"/>
    </row>
    <row r="271" spans="4:15" ht="15" x14ac:dyDescent="0.2">
      <c r="D271" s="75"/>
      <c r="H271" s="76"/>
      <c r="I271" s="79"/>
      <c r="J271" s="80"/>
      <c r="K271" s="79"/>
      <c r="L271" s="80"/>
      <c r="M271" s="39"/>
      <c r="N271" s="39"/>
      <c r="O271" s="39"/>
    </row>
    <row r="272" spans="4:15" ht="15" x14ac:dyDescent="0.2">
      <c r="D272" s="75"/>
      <c r="H272" s="76"/>
      <c r="I272" s="79"/>
      <c r="J272" s="80"/>
      <c r="K272" s="79"/>
      <c r="L272" s="80"/>
      <c r="M272" s="39"/>
      <c r="N272" s="39"/>
      <c r="O272" s="39"/>
    </row>
    <row r="273" spans="4:15" ht="15" x14ac:dyDescent="0.2">
      <c r="D273" s="75"/>
      <c r="H273" s="76"/>
      <c r="I273" s="79"/>
      <c r="J273" s="80"/>
      <c r="K273" s="79"/>
      <c r="L273" s="80"/>
      <c r="M273" s="39"/>
      <c r="N273" s="39"/>
      <c r="O273" s="39"/>
    </row>
    <row r="274" spans="4:15" ht="15" x14ac:dyDescent="0.2">
      <c r="D274" s="75"/>
      <c r="H274" s="76"/>
      <c r="I274" s="79"/>
      <c r="J274" s="80"/>
      <c r="K274" s="79"/>
      <c r="L274" s="80"/>
      <c r="M274" s="39"/>
      <c r="N274" s="39"/>
      <c r="O274" s="39"/>
    </row>
    <row r="275" spans="4:15" ht="15" x14ac:dyDescent="0.2">
      <c r="D275" s="75"/>
      <c r="H275" s="76"/>
      <c r="I275" s="79"/>
      <c r="J275" s="80"/>
      <c r="K275" s="79"/>
      <c r="L275" s="80"/>
      <c r="M275" s="39"/>
      <c r="N275" s="39"/>
      <c r="O275" s="39"/>
    </row>
    <row r="276" spans="4:15" ht="15" x14ac:dyDescent="0.2">
      <c r="D276" s="75"/>
      <c r="H276" s="76"/>
      <c r="I276" s="79"/>
      <c r="J276" s="80"/>
      <c r="K276" s="79"/>
      <c r="L276" s="80"/>
      <c r="M276" s="39"/>
      <c r="N276" s="39"/>
      <c r="O276" s="39"/>
    </row>
    <row r="277" spans="4:15" ht="15" x14ac:dyDescent="0.2">
      <c r="D277" s="75"/>
      <c r="H277" s="76"/>
      <c r="I277" s="79"/>
      <c r="J277" s="80"/>
      <c r="K277" s="79"/>
      <c r="L277" s="80"/>
      <c r="M277" s="39"/>
      <c r="N277" s="39"/>
      <c r="O277" s="39"/>
    </row>
    <row r="278" spans="4:15" ht="15" x14ac:dyDescent="0.2">
      <c r="D278" s="75"/>
      <c r="H278" s="76"/>
      <c r="I278" s="79"/>
      <c r="J278" s="80"/>
      <c r="K278" s="79"/>
      <c r="L278" s="80"/>
      <c r="M278" s="39"/>
      <c r="N278" s="39"/>
      <c r="O278" s="39"/>
    </row>
    <row r="279" spans="4:15" ht="15" x14ac:dyDescent="0.2">
      <c r="D279" s="75"/>
      <c r="H279" s="76"/>
      <c r="I279" s="79"/>
      <c r="J279" s="80"/>
      <c r="K279" s="79"/>
      <c r="L279" s="80"/>
      <c r="M279" s="39"/>
      <c r="N279" s="39"/>
      <c r="O279" s="39"/>
    </row>
    <row r="280" spans="4:15" ht="15" x14ac:dyDescent="0.2">
      <c r="D280" s="75"/>
      <c r="H280" s="76"/>
      <c r="I280" s="79"/>
      <c r="J280" s="80"/>
      <c r="K280" s="79"/>
      <c r="L280" s="80"/>
      <c r="M280" s="39"/>
      <c r="N280" s="39"/>
      <c r="O280" s="39"/>
    </row>
    <row r="281" spans="4:15" ht="15" x14ac:dyDescent="0.2">
      <c r="D281" s="75"/>
      <c r="H281" s="76"/>
      <c r="I281" s="79"/>
      <c r="J281" s="80"/>
      <c r="K281" s="79"/>
      <c r="L281" s="80"/>
      <c r="M281" s="39"/>
      <c r="N281" s="39"/>
      <c r="O281" s="39"/>
    </row>
    <row r="282" spans="4:15" ht="15" x14ac:dyDescent="0.2">
      <c r="D282" s="75"/>
      <c r="H282" s="76"/>
      <c r="I282" s="79"/>
      <c r="J282" s="80"/>
      <c r="K282" s="79"/>
      <c r="L282" s="80"/>
      <c r="M282" s="39"/>
      <c r="N282" s="39"/>
      <c r="O282" s="39"/>
    </row>
    <row r="283" spans="4:15" ht="15" x14ac:dyDescent="0.2">
      <c r="D283" s="75"/>
      <c r="H283" s="76"/>
      <c r="I283" s="79"/>
      <c r="J283" s="80"/>
      <c r="K283" s="79"/>
      <c r="L283" s="80"/>
      <c r="M283" s="39"/>
      <c r="N283" s="39"/>
      <c r="O283" s="39"/>
    </row>
    <row r="284" spans="4:15" ht="15" x14ac:dyDescent="0.2">
      <c r="D284" s="75"/>
      <c r="H284" s="76"/>
      <c r="I284" s="79"/>
      <c r="J284" s="80"/>
      <c r="K284" s="79"/>
      <c r="L284" s="80"/>
      <c r="M284" s="39"/>
      <c r="N284" s="39"/>
      <c r="O284" s="39"/>
    </row>
    <row r="285" spans="4:15" ht="15" x14ac:dyDescent="0.2">
      <c r="D285" s="75"/>
      <c r="H285" s="76"/>
      <c r="I285" s="79"/>
      <c r="J285" s="80"/>
      <c r="K285" s="79"/>
      <c r="L285" s="80"/>
      <c r="M285" s="39"/>
      <c r="N285" s="39"/>
      <c r="O285" s="39"/>
    </row>
    <row r="286" spans="4:15" ht="15" x14ac:dyDescent="0.2">
      <c r="D286" s="75"/>
      <c r="H286" s="76"/>
      <c r="I286" s="79"/>
      <c r="J286" s="80"/>
      <c r="K286" s="79"/>
      <c r="L286" s="80"/>
      <c r="M286" s="39"/>
      <c r="N286" s="39"/>
      <c r="O286" s="39"/>
    </row>
    <row r="287" spans="4:15" ht="15" x14ac:dyDescent="0.2">
      <c r="D287" s="75"/>
      <c r="H287" s="76"/>
      <c r="I287" s="79"/>
      <c r="J287" s="80"/>
      <c r="K287" s="79"/>
      <c r="L287" s="80"/>
      <c r="M287" s="39"/>
      <c r="N287" s="39"/>
      <c r="O287" s="39"/>
    </row>
    <row r="288" spans="4:15" ht="15" x14ac:dyDescent="0.2">
      <c r="D288" s="75"/>
      <c r="H288" s="76"/>
      <c r="I288" s="79"/>
      <c r="J288" s="80"/>
      <c r="K288" s="79"/>
      <c r="L288" s="80"/>
      <c r="M288" s="39"/>
      <c r="N288" s="39"/>
      <c r="O288" s="39"/>
    </row>
    <row r="289" spans="4:15" ht="15" x14ac:dyDescent="0.2">
      <c r="D289" s="75"/>
      <c r="H289" s="76"/>
      <c r="I289" s="79"/>
      <c r="J289" s="80"/>
      <c r="K289" s="79"/>
      <c r="L289" s="80"/>
      <c r="M289" s="39"/>
      <c r="N289" s="39"/>
      <c r="O289" s="39"/>
    </row>
    <row r="290" spans="4:15" ht="15" x14ac:dyDescent="0.2">
      <c r="D290" s="75"/>
      <c r="H290" s="76"/>
      <c r="I290" s="79"/>
      <c r="J290" s="80"/>
      <c r="K290" s="79"/>
      <c r="L290" s="80"/>
      <c r="M290" s="39"/>
      <c r="N290" s="39"/>
      <c r="O290" s="39"/>
    </row>
    <row r="291" spans="4:15" ht="15" x14ac:dyDescent="0.2">
      <c r="D291" s="75"/>
      <c r="H291" s="76"/>
      <c r="I291" s="79"/>
      <c r="J291" s="80"/>
      <c r="K291" s="79"/>
      <c r="L291" s="80"/>
      <c r="M291" s="39"/>
      <c r="N291" s="39"/>
      <c r="O291" s="39"/>
    </row>
    <row r="292" spans="4:15" ht="15" x14ac:dyDescent="0.2">
      <c r="D292" s="75"/>
      <c r="H292" s="76"/>
      <c r="I292" s="79"/>
      <c r="J292" s="80"/>
      <c r="K292" s="79"/>
      <c r="L292" s="80"/>
      <c r="M292" s="39"/>
      <c r="N292" s="39"/>
      <c r="O292" s="39"/>
    </row>
    <row r="293" spans="4:15" ht="15" x14ac:dyDescent="0.2">
      <c r="D293" s="75"/>
      <c r="H293" s="76"/>
      <c r="I293" s="79"/>
      <c r="J293" s="80"/>
      <c r="K293" s="79"/>
      <c r="L293" s="80"/>
      <c r="M293" s="39"/>
      <c r="N293" s="39"/>
      <c r="O293" s="39"/>
    </row>
    <row r="294" spans="4:15" ht="15" x14ac:dyDescent="0.2">
      <c r="D294" s="75"/>
      <c r="H294" s="76"/>
      <c r="I294" s="79"/>
      <c r="J294" s="80"/>
      <c r="K294" s="79"/>
      <c r="L294" s="80"/>
      <c r="M294" s="39"/>
      <c r="N294" s="39"/>
      <c r="O294" s="39"/>
    </row>
    <row r="295" spans="4:15" ht="15" x14ac:dyDescent="0.2">
      <c r="D295" s="75"/>
      <c r="H295" s="76"/>
      <c r="I295" s="79"/>
      <c r="J295" s="80"/>
      <c r="K295" s="79"/>
      <c r="L295" s="80"/>
      <c r="M295" s="39"/>
      <c r="N295" s="39"/>
      <c r="O295" s="39"/>
    </row>
    <row r="296" spans="4:15" ht="15" x14ac:dyDescent="0.2">
      <c r="D296" s="75"/>
      <c r="H296" s="76"/>
      <c r="I296" s="79"/>
      <c r="J296" s="80"/>
      <c r="K296" s="79"/>
      <c r="L296" s="80"/>
      <c r="M296" s="39"/>
      <c r="N296" s="39"/>
      <c r="O296" s="39"/>
    </row>
    <row r="297" spans="4:15" ht="15" x14ac:dyDescent="0.2">
      <c r="D297" s="75"/>
      <c r="H297" s="76"/>
      <c r="I297" s="79"/>
      <c r="J297" s="80"/>
      <c r="K297" s="79"/>
      <c r="L297" s="80"/>
      <c r="M297" s="39"/>
      <c r="N297" s="39"/>
      <c r="O297" s="39"/>
    </row>
    <row r="298" spans="4:15" ht="15" x14ac:dyDescent="0.2">
      <c r="D298" s="75"/>
      <c r="H298" s="76"/>
      <c r="I298" s="79"/>
      <c r="J298" s="80"/>
      <c r="K298" s="79"/>
      <c r="L298" s="80"/>
      <c r="M298" s="39"/>
      <c r="N298" s="39"/>
      <c r="O298" s="39"/>
    </row>
    <row r="299" spans="4:15" ht="15" x14ac:dyDescent="0.2">
      <c r="D299" s="75"/>
      <c r="H299" s="76"/>
      <c r="I299" s="79"/>
      <c r="J299" s="80"/>
      <c r="K299" s="79"/>
      <c r="L299" s="80"/>
      <c r="M299" s="39"/>
      <c r="N299" s="39"/>
      <c r="O299" s="39"/>
    </row>
    <row r="300" spans="4:15" ht="15" x14ac:dyDescent="0.2">
      <c r="D300" s="75"/>
      <c r="H300" s="76"/>
      <c r="I300" s="79"/>
      <c r="J300" s="80"/>
      <c r="K300" s="79"/>
      <c r="L300" s="80"/>
      <c r="M300" s="39"/>
      <c r="N300" s="39"/>
      <c r="O300" s="39"/>
    </row>
    <row r="301" spans="4:15" ht="15" x14ac:dyDescent="0.2">
      <c r="D301" s="75"/>
      <c r="H301" s="76"/>
      <c r="I301" s="79"/>
      <c r="J301" s="80"/>
      <c r="K301" s="79"/>
      <c r="L301" s="80"/>
      <c r="M301" s="39"/>
      <c r="N301" s="39"/>
      <c r="O301" s="39"/>
    </row>
    <row r="302" spans="4:15" ht="15" x14ac:dyDescent="0.2">
      <c r="D302" s="75"/>
      <c r="H302" s="76"/>
      <c r="I302" s="79"/>
      <c r="J302" s="80"/>
      <c r="K302" s="79"/>
      <c r="L302" s="80"/>
      <c r="M302" s="39"/>
      <c r="N302" s="39"/>
      <c r="O302" s="39"/>
    </row>
    <row r="303" spans="4:15" ht="15" x14ac:dyDescent="0.2">
      <c r="D303" s="75"/>
      <c r="H303" s="76"/>
      <c r="I303" s="79"/>
      <c r="J303" s="80"/>
      <c r="K303" s="79"/>
      <c r="L303" s="80"/>
      <c r="M303" s="39"/>
      <c r="N303" s="39"/>
      <c r="O303" s="39"/>
    </row>
    <row r="304" spans="4:15" ht="15" x14ac:dyDescent="0.2">
      <c r="D304" s="75"/>
      <c r="H304" s="76"/>
      <c r="I304" s="79"/>
      <c r="J304" s="80"/>
      <c r="K304" s="79"/>
      <c r="L304" s="80"/>
      <c r="M304" s="39"/>
      <c r="N304" s="39"/>
      <c r="O304" s="39"/>
    </row>
    <row r="305" spans="4:15" ht="15" x14ac:dyDescent="0.2">
      <c r="D305" s="75"/>
      <c r="H305" s="76"/>
      <c r="I305" s="79"/>
      <c r="J305" s="80"/>
      <c r="K305" s="79"/>
      <c r="L305" s="80"/>
      <c r="M305" s="39"/>
      <c r="N305" s="39"/>
      <c r="O305" s="39"/>
    </row>
    <row r="306" spans="4:15" ht="15" x14ac:dyDescent="0.2">
      <c r="D306" s="75"/>
      <c r="H306" s="76"/>
      <c r="I306" s="79"/>
      <c r="J306" s="80"/>
      <c r="K306" s="79"/>
      <c r="L306" s="80"/>
      <c r="M306" s="39"/>
      <c r="N306" s="39"/>
      <c r="O306" s="39"/>
    </row>
    <row r="307" spans="4:15" ht="15" x14ac:dyDescent="0.2">
      <c r="D307" s="75"/>
      <c r="H307" s="76"/>
      <c r="I307" s="79"/>
      <c r="J307" s="80"/>
      <c r="K307" s="79"/>
      <c r="L307" s="80"/>
      <c r="M307" s="39"/>
      <c r="N307" s="39"/>
      <c r="O307" s="39"/>
    </row>
    <row r="308" spans="4:15" ht="15" x14ac:dyDescent="0.2">
      <c r="D308" s="75"/>
      <c r="H308" s="76"/>
      <c r="I308" s="79"/>
      <c r="J308" s="80"/>
      <c r="K308" s="79"/>
      <c r="L308" s="80"/>
      <c r="M308" s="39"/>
      <c r="N308" s="39"/>
      <c r="O308" s="39"/>
    </row>
    <row r="309" spans="4:15" ht="15" x14ac:dyDescent="0.2">
      <c r="D309" s="75"/>
      <c r="H309" s="76"/>
      <c r="I309" s="79"/>
      <c r="J309" s="80"/>
      <c r="K309" s="79"/>
      <c r="L309" s="80"/>
      <c r="M309" s="39"/>
      <c r="N309" s="39"/>
      <c r="O309" s="39"/>
    </row>
    <row r="310" spans="4:15" ht="15" x14ac:dyDescent="0.2">
      <c r="D310" s="75"/>
      <c r="H310" s="76"/>
      <c r="I310" s="79"/>
      <c r="J310" s="80"/>
      <c r="K310" s="79"/>
      <c r="L310" s="80"/>
      <c r="M310" s="39"/>
      <c r="N310" s="39"/>
      <c r="O310" s="39"/>
    </row>
    <row r="311" spans="4:15" ht="15" x14ac:dyDescent="0.2">
      <c r="D311" s="75"/>
      <c r="H311" s="76"/>
      <c r="I311" s="79"/>
      <c r="J311" s="80"/>
      <c r="K311" s="79"/>
      <c r="L311" s="80"/>
      <c r="M311" s="39"/>
      <c r="N311" s="39"/>
      <c r="O311" s="39"/>
    </row>
    <row r="312" spans="4:15" ht="15" x14ac:dyDescent="0.2">
      <c r="D312" s="75"/>
      <c r="H312" s="76"/>
      <c r="I312" s="79"/>
      <c r="J312" s="80"/>
      <c r="K312" s="79"/>
      <c r="L312" s="80"/>
      <c r="M312" s="39"/>
      <c r="N312" s="39"/>
      <c r="O312" s="39"/>
    </row>
    <row r="313" spans="4:15" ht="15" x14ac:dyDescent="0.2">
      <c r="D313" s="75"/>
      <c r="H313" s="76"/>
      <c r="I313" s="79"/>
      <c r="J313" s="80"/>
      <c r="K313" s="79"/>
      <c r="L313" s="80"/>
      <c r="M313" s="39"/>
      <c r="N313" s="39"/>
      <c r="O313" s="39"/>
    </row>
    <row r="314" spans="4:15" ht="15" x14ac:dyDescent="0.2">
      <c r="D314" s="75"/>
      <c r="H314" s="76"/>
      <c r="I314" s="79"/>
      <c r="J314" s="80"/>
      <c r="K314" s="79"/>
      <c r="L314" s="80"/>
      <c r="M314" s="39"/>
      <c r="N314" s="39"/>
      <c r="O314" s="39"/>
    </row>
    <row r="315" spans="4:15" ht="15" x14ac:dyDescent="0.2">
      <c r="D315" s="75"/>
      <c r="H315" s="76"/>
      <c r="I315" s="79"/>
      <c r="J315" s="80"/>
      <c r="K315" s="79"/>
      <c r="L315" s="80"/>
      <c r="M315" s="39"/>
      <c r="N315" s="39"/>
      <c r="O315" s="39"/>
    </row>
    <row r="316" spans="4:15" ht="15" x14ac:dyDescent="0.2">
      <c r="D316" s="75"/>
      <c r="H316" s="76"/>
      <c r="I316" s="79"/>
      <c r="J316" s="80"/>
      <c r="K316" s="79"/>
      <c r="L316" s="80"/>
      <c r="M316" s="39"/>
      <c r="N316" s="39"/>
      <c r="O316" s="39"/>
    </row>
    <row r="317" spans="4:15" ht="15" x14ac:dyDescent="0.2">
      <c r="D317" s="75"/>
      <c r="H317" s="76"/>
      <c r="I317" s="79"/>
      <c r="J317" s="80"/>
      <c r="K317" s="79"/>
      <c r="L317" s="80"/>
      <c r="M317" s="39"/>
      <c r="N317" s="39"/>
      <c r="O317" s="39"/>
    </row>
    <row r="318" spans="4:15" ht="15" x14ac:dyDescent="0.2">
      <c r="D318" s="75"/>
      <c r="H318" s="76"/>
      <c r="I318" s="79"/>
      <c r="J318" s="80"/>
      <c r="K318" s="79"/>
      <c r="L318" s="80"/>
      <c r="M318" s="39"/>
      <c r="N318" s="39"/>
      <c r="O318" s="39"/>
    </row>
    <row r="319" spans="4:15" ht="15" x14ac:dyDescent="0.2">
      <c r="D319" s="75"/>
      <c r="H319" s="76"/>
      <c r="I319" s="79"/>
      <c r="J319" s="80"/>
      <c r="K319" s="79"/>
      <c r="L319" s="80"/>
      <c r="M319" s="39"/>
      <c r="N319" s="39"/>
      <c r="O319" s="39"/>
    </row>
    <row r="320" spans="4:15" ht="15" x14ac:dyDescent="0.2">
      <c r="D320" s="75"/>
      <c r="H320" s="76"/>
      <c r="I320" s="79"/>
      <c r="J320" s="80"/>
      <c r="K320" s="79"/>
      <c r="L320" s="80"/>
      <c r="M320" s="39"/>
      <c r="N320" s="39"/>
      <c r="O320" s="39"/>
    </row>
    <row r="321" spans="4:15" ht="15" x14ac:dyDescent="0.2">
      <c r="D321" s="75"/>
      <c r="H321" s="76"/>
      <c r="I321" s="79"/>
      <c r="J321" s="80"/>
      <c r="K321" s="79"/>
      <c r="L321" s="80"/>
      <c r="M321" s="39"/>
      <c r="N321" s="39"/>
      <c r="O321" s="39"/>
    </row>
    <row r="322" spans="4:15" ht="15" x14ac:dyDescent="0.2">
      <c r="D322" s="75"/>
      <c r="H322" s="76"/>
      <c r="I322" s="79"/>
      <c r="J322" s="80"/>
      <c r="K322" s="79"/>
      <c r="L322" s="80"/>
      <c r="M322" s="39"/>
      <c r="N322" s="39"/>
      <c r="O322" s="39"/>
    </row>
    <row r="323" spans="4:15" ht="15" x14ac:dyDescent="0.2">
      <c r="D323" s="75"/>
      <c r="H323" s="76"/>
      <c r="I323" s="79"/>
      <c r="J323" s="80"/>
      <c r="K323" s="79"/>
      <c r="L323" s="80"/>
      <c r="M323" s="39"/>
      <c r="N323" s="39"/>
      <c r="O323" s="39"/>
    </row>
    <row r="324" spans="4:15" ht="15" x14ac:dyDescent="0.2">
      <c r="D324" s="75"/>
      <c r="H324" s="76"/>
      <c r="I324" s="79"/>
      <c r="J324" s="80"/>
      <c r="K324" s="79"/>
      <c r="L324" s="80"/>
      <c r="M324" s="39"/>
      <c r="N324" s="39"/>
      <c r="O324" s="39"/>
    </row>
    <row r="325" spans="4:15" ht="15" x14ac:dyDescent="0.2">
      <c r="D325" s="75"/>
      <c r="H325" s="76"/>
      <c r="I325" s="79"/>
      <c r="J325" s="80"/>
      <c r="K325" s="79"/>
      <c r="L325" s="80"/>
      <c r="M325" s="39"/>
      <c r="N325" s="39"/>
      <c r="O325" s="39"/>
    </row>
    <row r="326" spans="4:15" ht="15" x14ac:dyDescent="0.2">
      <c r="D326" s="75"/>
      <c r="H326" s="76"/>
      <c r="I326" s="79"/>
      <c r="J326" s="80"/>
      <c r="K326" s="79"/>
      <c r="L326" s="80"/>
      <c r="M326" s="39"/>
      <c r="N326" s="39"/>
      <c r="O326" s="39"/>
    </row>
    <row r="327" spans="4:15" ht="15" x14ac:dyDescent="0.2">
      <c r="D327" s="75"/>
      <c r="H327" s="76"/>
      <c r="I327" s="79"/>
      <c r="J327" s="80"/>
      <c r="K327" s="79"/>
      <c r="L327" s="80"/>
      <c r="M327" s="39"/>
      <c r="N327" s="39"/>
      <c r="O327" s="39"/>
    </row>
    <row r="328" spans="4:15" ht="15" x14ac:dyDescent="0.2">
      <c r="D328" s="75"/>
      <c r="H328" s="76"/>
      <c r="I328" s="79"/>
      <c r="J328" s="80"/>
      <c r="K328" s="79"/>
      <c r="L328" s="80"/>
      <c r="M328" s="39"/>
      <c r="N328" s="39"/>
      <c r="O328" s="39"/>
    </row>
    <row r="329" spans="4:15" ht="15" x14ac:dyDescent="0.2">
      <c r="D329" s="75"/>
      <c r="H329" s="76"/>
      <c r="I329" s="79"/>
      <c r="J329" s="80"/>
      <c r="K329" s="79"/>
      <c r="L329" s="80"/>
      <c r="M329" s="39"/>
      <c r="N329" s="39"/>
      <c r="O329" s="39"/>
    </row>
    <row r="330" spans="4:15" ht="15" x14ac:dyDescent="0.2">
      <c r="D330" s="75"/>
      <c r="H330" s="76"/>
      <c r="I330" s="79"/>
      <c r="J330" s="80"/>
      <c r="K330" s="79"/>
      <c r="L330" s="80"/>
      <c r="M330" s="39"/>
      <c r="N330" s="39"/>
      <c r="O330" s="39"/>
    </row>
    <row r="331" spans="4:15" ht="15" x14ac:dyDescent="0.2">
      <c r="D331" s="75"/>
      <c r="H331" s="76"/>
      <c r="I331" s="79"/>
      <c r="J331" s="80"/>
      <c r="K331" s="79"/>
      <c r="L331" s="80"/>
      <c r="M331" s="39"/>
      <c r="N331" s="39"/>
      <c r="O331" s="39"/>
    </row>
    <row r="332" spans="4:15" ht="15" x14ac:dyDescent="0.2">
      <c r="D332" s="75"/>
      <c r="H332" s="76"/>
      <c r="I332" s="79"/>
      <c r="J332" s="80"/>
      <c r="K332" s="79"/>
      <c r="L332" s="80"/>
      <c r="M332" s="39"/>
      <c r="N332" s="39"/>
      <c r="O332" s="39"/>
    </row>
    <row r="333" spans="4:15" ht="15" x14ac:dyDescent="0.2">
      <c r="D333" s="75"/>
      <c r="H333" s="76"/>
      <c r="I333" s="79"/>
      <c r="J333" s="80"/>
      <c r="K333" s="79"/>
      <c r="L333" s="80"/>
      <c r="M333" s="39"/>
      <c r="N333" s="39"/>
      <c r="O333" s="39"/>
    </row>
    <row r="334" spans="4:15" ht="15" x14ac:dyDescent="0.2">
      <c r="D334" s="75"/>
      <c r="H334" s="76"/>
      <c r="I334" s="79"/>
      <c r="J334" s="80"/>
      <c r="K334" s="79"/>
      <c r="L334" s="80"/>
      <c r="M334" s="39"/>
      <c r="N334" s="39"/>
      <c r="O334" s="39"/>
    </row>
    <row r="335" spans="4:15" ht="15" x14ac:dyDescent="0.2">
      <c r="D335" s="75"/>
      <c r="H335" s="76"/>
      <c r="I335" s="79"/>
      <c r="J335" s="80"/>
      <c r="K335" s="79"/>
      <c r="L335" s="80"/>
      <c r="M335" s="39"/>
      <c r="N335" s="39"/>
      <c r="O335" s="39"/>
    </row>
    <row r="336" spans="4:15" ht="15" x14ac:dyDescent="0.2">
      <c r="D336" s="75"/>
      <c r="H336" s="76"/>
      <c r="I336" s="79"/>
      <c r="J336" s="80"/>
      <c r="K336" s="79"/>
      <c r="L336" s="80"/>
      <c r="M336" s="39"/>
      <c r="N336" s="39"/>
      <c r="O336" s="39"/>
    </row>
    <row r="337" spans="4:15" ht="15" x14ac:dyDescent="0.2">
      <c r="D337" s="75"/>
      <c r="H337" s="76"/>
      <c r="I337" s="79"/>
      <c r="J337" s="80"/>
      <c r="K337" s="79"/>
      <c r="L337" s="80"/>
      <c r="M337" s="39"/>
      <c r="N337" s="39"/>
      <c r="O337" s="39"/>
    </row>
    <row r="338" spans="4:15" ht="15" x14ac:dyDescent="0.2">
      <c r="D338" s="75"/>
      <c r="H338" s="76"/>
      <c r="I338" s="79"/>
      <c r="J338" s="80"/>
      <c r="K338" s="79"/>
      <c r="L338" s="80"/>
      <c r="M338" s="39"/>
      <c r="N338" s="39"/>
      <c r="O338" s="39"/>
    </row>
    <row r="339" spans="4:15" ht="15" x14ac:dyDescent="0.2">
      <c r="D339" s="75"/>
      <c r="H339" s="76"/>
      <c r="I339" s="79"/>
      <c r="J339" s="80"/>
      <c r="K339" s="79"/>
      <c r="L339" s="80"/>
      <c r="M339" s="39"/>
      <c r="N339" s="39"/>
      <c r="O339" s="39"/>
    </row>
    <row r="340" spans="4:15" ht="15" x14ac:dyDescent="0.2">
      <c r="D340" s="75"/>
      <c r="H340" s="76"/>
      <c r="I340" s="79"/>
      <c r="J340" s="80"/>
      <c r="K340" s="79"/>
      <c r="L340" s="80"/>
      <c r="M340" s="39"/>
      <c r="N340" s="39"/>
      <c r="O340" s="39"/>
    </row>
    <row r="341" spans="4:15" ht="15" x14ac:dyDescent="0.2">
      <c r="D341" s="75"/>
      <c r="H341" s="76"/>
      <c r="I341" s="79"/>
      <c r="J341" s="80"/>
      <c r="K341" s="79"/>
      <c r="L341" s="80"/>
      <c r="M341" s="39"/>
      <c r="N341" s="39"/>
      <c r="O341" s="39"/>
    </row>
    <row r="342" spans="4:15" ht="15" x14ac:dyDescent="0.2">
      <c r="D342" s="75"/>
      <c r="H342" s="76"/>
      <c r="I342" s="79"/>
      <c r="J342" s="80"/>
      <c r="K342" s="79"/>
      <c r="L342" s="80"/>
      <c r="M342" s="39"/>
      <c r="N342" s="39"/>
      <c r="O342" s="39"/>
    </row>
    <row r="343" spans="4:15" ht="15" x14ac:dyDescent="0.2">
      <c r="D343" s="75"/>
      <c r="H343" s="76"/>
      <c r="I343" s="79"/>
      <c r="J343" s="80"/>
      <c r="K343" s="79"/>
      <c r="L343" s="80"/>
      <c r="M343" s="39"/>
      <c r="N343" s="39"/>
      <c r="O343" s="39"/>
    </row>
    <row r="344" spans="4:15" ht="15" x14ac:dyDescent="0.2">
      <c r="D344" s="75"/>
      <c r="H344" s="76"/>
      <c r="I344" s="79"/>
      <c r="J344" s="80"/>
      <c r="K344" s="79"/>
      <c r="L344" s="80"/>
      <c r="M344" s="39"/>
      <c r="N344" s="39"/>
      <c r="O344" s="39"/>
    </row>
    <row r="345" spans="4:15" ht="15" x14ac:dyDescent="0.2">
      <c r="D345" s="75"/>
      <c r="H345" s="76"/>
      <c r="I345" s="79"/>
      <c r="J345" s="80"/>
      <c r="K345" s="79"/>
      <c r="L345" s="80"/>
      <c r="M345" s="39"/>
      <c r="N345" s="39"/>
      <c r="O345" s="39"/>
    </row>
    <row r="346" spans="4:15" ht="15" x14ac:dyDescent="0.2">
      <c r="D346" s="75"/>
      <c r="H346" s="76"/>
      <c r="I346" s="79"/>
      <c r="J346" s="80"/>
      <c r="K346" s="79"/>
      <c r="L346" s="80"/>
      <c r="M346" s="39"/>
      <c r="N346" s="39"/>
      <c r="O346" s="39"/>
    </row>
    <row r="347" spans="4:15" ht="15" x14ac:dyDescent="0.2">
      <c r="D347" s="75"/>
      <c r="H347" s="76"/>
      <c r="I347" s="79"/>
      <c r="J347" s="80"/>
      <c r="K347" s="79"/>
      <c r="L347" s="80"/>
      <c r="M347" s="39"/>
      <c r="N347" s="39"/>
      <c r="O347" s="39"/>
    </row>
    <row r="348" spans="4:15" ht="15" x14ac:dyDescent="0.2">
      <c r="D348" s="75"/>
      <c r="H348" s="76"/>
      <c r="I348" s="79"/>
      <c r="J348" s="80"/>
      <c r="K348" s="79"/>
      <c r="L348" s="80"/>
      <c r="M348" s="39"/>
      <c r="N348" s="39"/>
      <c r="O348" s="39"/>
    </row>
    <row r="349" spans="4:15" ht="15" x14ac:dyDescent="0.2">
      <c r="D349" s="75"/>
      <c r="H349" s="76"/>
      <c r="I349" s="79"/>
      <c r="J349" s="80"/>
      <c r="K349" s="79"/>
      <c r="L349" s="80"/>
      <c r="M349" s="39"/>
      <c r="N349" s="39"/>
      <c r="O349" s="39"/>
    </row>
    <row r="350" spans="4:15" ht="15" x14ac:dyDescent="0.2">
      <c r="D350" s="75"/>
      <c r="H350" s="76"/>
      <c r="I350" s="79"/>
      <c r="J350" s="80"/>
      <c r="K350" s="79"/>
      <c r="L350" s="80"/>
      <c r="M350" s="39"/>
      <c r="N350" s="39"/>
      <c r="O350" s="39"/>
    </row>
    <row r="351" spans="4:15" ht="15" x14ac:dyDescent="0.2">
      <c r="D351" s="75"/>
      <c r="H351" s="76"/>
      <c r="I351" s="79"/>
      <c r="J351" s="80"/>
      <c r="K351" s="79"/>
      <c r="L351" s="80"/>
      <c r="M351" s="39"/>
      <c r="N351" s="39"/>
      <c r="O351" s="39"/>
    </row>
    <row r="352" spans="4:15" ht="15" x14ac:dyDescent="0.2">
      <c r="D352" s="75"/>
      <c r="H352" s="76"/>
      <c r="I352" s="79"/>
      <c r="J352" s="80"/>
      <c r="K352" s="79"/>
      <c r="L352" s="80"/>
      <c r="M352" s="39"/>
      <c r="N352" s="39"/>
      <c r="O352" s="39"/>
    </row>
    <row r="353" spans="4:15" ht="15" x14ac:dyDescent="0.2">
      <c r="D353" s="75"/>
      <c r="H353" s="76"/>
      <c r="I353" s="79"/>
      <c r="J353" s="80"/>
      <c r="K353" s="79"/>
      <c r="L353" s="80"/>
      <c r="M353" s="39"/>
      <c r="N353" s="39"/>
      <c r="O353" s="39"/>
    </row>
    <row r="354" spans="4:15" ht="15" x14ac:dyDescent="0.2">
      <c r="D354" s="75"/>
      <c r="H354" s="76"/>
      <c r="I354" s="79"/>
      <c r="J354" s="80"/>
      <c r="K354" s="79"/>
      <c r="L354" s="80"/>
      <c r="M354" s="39"/>
      <c r="N354" s="39"/>
      <c r="O354" s="39"/>
    </row>
    <row r="355" spans="4:15" ht="15" x14ac:dyDescent="0.2">
      <c r="D355" s="75"/>
      <c r="H355" s="76"/>
      <c r="I355" s="79"/>
      <c r="J355" s="80"/>
      <c r="K355" s="79"/>
      <c r="L355" s="80"/>
      <c r="M355" s="39"/>
      <c r="N355" s="39"/>
      <c r="O355" s="39"/>
    </row>
    <row r="356" spans="4:15" ht="15" x14ac:dyDescent="0.2">
      <c r="D356" s="75"/>
      <c r="H356" s="76"/>
      <c r="I356" s="79"/>
      <c r="J356" s="80"/>
      <c r="K356" s="79"/>
      <c r="L356" s="80"/>
      <c r="M356" s="39"/>
      <c r="N356" s="39"/>
      <c r="O356" s="39"/>
    </row>
    <row r="357" spans="4:15" ht="15" x14ac:dyDescent="0.2">
      <c r="D357" s="75"/>
      <c r="H357" s="76"/>
      <c r="I357" s="79"/>
      <c r="J357" s="80"/>
      <c r="K357" s="79"/>
      <c r="L357" s="80"/>
      <c r="M357" s="39"/>
      <c r="N357" s="39"/>
      <c r="O357" s="39"/>
    </row>
    <row r="358" spans="4:15" ht="15" x14ac:dyDescent="0.2">
      <c r="D358" s="75"/>
      <c r="H358" s="76"/>
      <c r="I358" s="79"/>
      <c r="J358" s="80"/>
      <c r="K358" s="79"/>
      <c r="L358" s="80"/>
      <c r="M358" s="39"/>
      <c r="N358" s="39"/>
      <c r="O358" s="39"/>
    </row>
    <row r="359" spans="4:15" ht="15" x14ac:dyDescent="0.2">
      <c r="D359" s="75"/>
      <c r="H359" s="76"/>
      <c r="I359" s="79"/>
      <c r="J359" s="80"/>
      <c r="K359" s="79"/>
      <c r="L359" s="80"/>
      <c r="M359" s="39"/>
      <c r="N359" s="39"/>
      <c r="O359" s="39"/>
    </row>
    <row r="360" spans="4:15" ht="15" x14ac:dyDescent="0.2">
      <c r="D360" s="75"/>
      <c r="H360" s="76"/>
      <c r="I360" s="79"/>
      <c r="J360" s="80"/>
      <c r="K360" s="79"/>
      <c r="L360" s="80"/>
      <c r="M360" s="39"/>
      <c r="N360" s="39"/>
      <c r="O360" s="39"/>
    </row>
    <row r="361" spans="4:15" ht="15" x14ac:dyDescent="0.2">
      <c r="D361" s="75"/>
      <c r="H361" s="76"/>
      <c r="I361" s="79"/>
      <c r="J361" s="80"/>
      <c r="K361" s="79"/>
      <c r="L361" s="80"/>
      <c r="M361" s="39"/>
      <c r="N361" s="39"/>
      <c r="O361" s="39"/>
    </row>
    <row r="362" spans="4:15" ht="15" x14ac:dyDescent="0.2">
      <c r="D362" s="75"/>
      <c r="H362" s="76"/>
      <c r="I362" s="79"/>
      <c r="J362" s="80"/>
      <c r="K362" s="79"/>
      <c r="L362" s="80"/>
      <c r="M362" s="39"/>
      <c r="N362" s="39"/>
      <c r="O362" s="39"/>
    </row>
    <row r="363" spans="4:15" ht="15" x14ac:dyDescent="0.2">
      <c r="D363" s="75"/>
      <c r="H363" s="76"/>
      <c r="I363" s="79"/>
      <c r="J363" s="80"/>
      <c r="K363" s="79"/>
      <c r="L363" s="80"/>
      <c r="M363" s="39"/>
      <c r="N363" s="39"/>
      <c r="O363" s="39"/>
    </row>
    <row r="364" spans="4:15" ht="15" x14ac:dyDescent="0.2">
      <c r="D364" s="75"/>
      <c r="H364" s="76"/>
      <c r="I364" s="79"/>
      <c r="J364" s="80"/>
      <c r="K364" s="79"/>
      <c r="L364" s="80"/>
      <c r="M364" s="39"/>
      <c r="N364" s="39"/>
      <c r="O364" s="39"/>
    </row>
    <row r="365" spans="4:15" ht="15" x14ac:dyDescent="0.2">
      <c r="D365" s="75"/>
      <c r="H365" s="76"/>
      <c r="I365" s="79"/>
      <c r="J365" s="80"/>
      <c r="K365" s="79"/>
      <c r="L365" s="80"/>
      <c r="M365" s="39"/>
      <c r="N365" s="39"/>
      <c r="O365" s="39"/>
    </row>
    <row r="366" spans="4:15" ht="15" x14ac:dyDescent="0.2">
      <c r="D366" s="75"/>
      <c r="H366" s="76"/>
      <c r="I366" s="79"/>
      <c r="J366" s="80"/>
      <c r="K366" s="79"/>
      <c r="L366" s="80"/>
      <c r="M366" s="39"/>
      <c r="N366" s="39"/>
      <c r="O366" s="39"/>
    </row>
    <row r="367" spans="4:15" ht="15" x14ac:dyDescent="0.2">
      <c r="D367" s="75"/>
      <c r="H367" s="76"/>
      <c r="I367" s="79"/>
      <c r="J367" s="80"/>
      <c r="K367" s="79"/>
      <c r="L367" s="80"/>
      <c r="M367" s="39"/>
      <c r="N367" s="39"/>
      <c r="O367" s="39"/>
    </row>
    <row r="368" spans="4:15" ht="15" x14ac:dyDescent="0.2">
      <c r="D368" s="75"/>
      <c r="H368" s="76"/>
      <c r="I368" s="79"/>
      <c r="J368" s="80"/>
      <c r="K368" s="79"/>
      <c r="L368" s="80"/>
      <c r="M368" s="39"/>
      <c r="N368" s="39"/>
      <c r="O368" s="39"/>
    </row>
    <row r="369" spans="4:15" ht="15" x14ac:dyDescent="0.2">
      <c r="D369" s="75"/>
      <c r="H369" s="76"/>
      <c r="I369" s="79"/>
      <c r="J369" s="80"/>
      <c r="K369" s="79"/>
      <c r="L369" s="80"/>
      <c r="M369" s="39"/>
      <c r="N369" s="39"/>
      <c r="O369" s="39"/>
    </row>
    <row r="370" spans="4:15" ht="15" x14ac:dyDescent="0.2">
      <c r="D370" s="75"/>
      <c r="H370" s="76"/>
      <c r="I370" s="79"/>
      <c r="J370" s="80"/>
      <c r="K370" s="79"/>
      <c r="L370" s="80"/>
      <c r="M370" s="39"/>
      <c r="N370" s="39"/>
      <c r="O370" s="39"/>
    </row>
    <row r="371" spans="4:15" ht="15" x14ac:dyDescent="0.2">
      <c r="D371" s="75"/>
      <c r="H371" s="76"/>
      <c r="I371" s="79"/>
      <c r="J371" s="80"/>
      <c r="K371" s="79"/>
      <c r="L371" s="80"/>
      <c r="M371" s="39"/>
      <c r="N371" s="39"/>
      <c r="O371" s="39"/>
    </row>
    <row r="372" spans="4:15" ht="15" x14ac:dyDescent="0.2">
      <c r="D372" s="75"/>
      <c r="H372" s="76"/>
      <c r="I372" s="79"/>
      <c r="J372" s="80"/>
      <c r="K372" s="79"/>
      <c r="L372" s="80"/>
      <c r="M372" s="39"/>
      <c r="N372" s="39"/>
      <c r="O372" s="39"/>
    </row>
    <row r="373" spans="4:15" ht="15" x14ac:dyDescent="0.2">
      <c r="D373" s="75"/>
      <c r="H373" s="76"/>
      <c r="I373" s="79"/>
      <c r="J373" s="80"/>
      <c r="K373" s="79"/>
      <c r="L373" s="80"/>
      <c r="M373" s="39"/>
      <c r="N373" s="39"/>
      <c r="O373" s="39"/>
    </row>
    <row r="374" spans="4:15" ht="15" x14ac:dyDescent="0.2">
      <c r="D374" s="75"/>
      <c r="H374" s="76"/>
      <c r="I374" s="79"/>
      <c r="J374" s="80"/>
      <c r="K374" s="79"/>
      <c r="L374" s="80"/>
      <c r="M374" s="39"/>
      <c r="N374" s="39"/>
      <c r="O374" s="39"/>
    </row>
    <row r="375" spans="4:15" ht="15" x14ac:dyDescent="0.2">
      <c r="D375" s="75"/>
      <c r="H375" s="76"/>
      <c r="I375" s="79"/>
      <c r="J375" s="80"/>
      <c r="K375" s="79"/>
      <c r="L375" s="80"/>
      <c r="M375" s="39"/>
      <c r="N375" s="39"/>
      <c r="O375" s="39"/>
    </row>
    <row r="376" spans="4:15" ht="15" x14ac:dyDescent="0.2">
      <c r="D376" s="75"/>
      <c r="H376" s="76"/>
      <c r="I376" s="79"/>
      <c r="J376" s="80"/>
      <c r="K376" s="79"/>
      <c r="L376" s="80"/>
      <c r="M376" s="39"/>
      <c r="N376" s="39"/>
      <c r="O376" s="39"/>
    </row>
    <row r="377" spans="4:15" ht="15" x14ac:dyDescent="0.2">
      <c r="D377" s="75"/>
      <c r="H377" s="76"/>
      <c r="I377" s="79"/>
      <c r="J377" s="80"/>
      <c r="K377" s="79"/>
      <c r="L377" s="80"/>
      <c r="M377" s="39"/>
      <c r="N377" s="39"/>
      <c r="O377" s="39"/>
    </row>
    <row r="378" spans="4:15" ht="15" x14ac:dyDescent="0.2">
      <c r="D378" s="75"/>
      <c r="H378" s="76"/>
      <c r="I378" s="79"/>
      <c r="J378" s="80"/>
      <c r="K378" s="79"/>
      <c r="L378" s="80"/>
      <c r="M378" s="39"/>
      <c r="N378" s="39"/>
      <c r="O378" s="39"/>
    </row>
    <row r="379" spans="4:15" ht="15" x14ac:dyDescent="0.2">
      <c r="D379" s="75"/>
      <c r="H379" s="76"/>
      <c r="I379" s="79"/>
      <c r="J379" s="80"/>
      <c r="K379" s="79"/>
      <c r="L379" s="80"/>
      <c r="M379" s="39"/>
      <c r="N379" s="39"/>
      <c r="O379" s="39"/>
    </row>
    <row r="380" spans="4:15" ht="15" x14ac:dyDescent="0.2">
      <c r="D380" s="75"/>
      <c r="H380" s="76"/>
      <c r="I380" s="79"/>
      <c r="J380" s="80"/>
      <c r="K380" s="79"/>
      <c r="L380" s="80"/>
      <c r="M380" s="39"/>
      <c r="N380" s="39"/>
      <c r="O380" s="39"/>
    </row>
    <row r="381" spans="4:15" ht="15" x14ac:dyDescent="0.2">
      <c r="D381" s="75"/>
      <c r="H381" s="76"/>
      <c r="I381" s="79"/>
      <c r="J381" s="80"/>
      <c r="K381" s="79"/>
      <c r="L381" s="80"/>
      <c r="M381" s="39"/>
      <c r="N381" s="39"/>
      <c r="O381" s="39"/>
    </row>
    <row r="382" spans="4:15" ht="15" x14ac:dyDescent="0.2">
      <c r="D382" s="75"/>
      <c r="H382" s="76"/>
      <c r="I382" s="79"/>
      <c r="J382" s="80"/>
      <c r="K382" s="79"/>
      <c r="L382" s="80"/>
      <c r="M382" s="39"/>
      <c r="N382" s="39"/>
      <c r="O382" s="39"/>
    </row>
    <row r="383" spans="4:15" ht="15" x14ac:dyDescent="0.2">
      <c r="D383" s="75"/>
      <c r="H383" s="76"/>
      <c r="I383" s="79"/>
      <c r="J383" s="80"/>
      <c r="K383" s="79"/>
      <c r="L383" s="80"/>
      <c r="M383" s="39"/>
      <c r="N383" s="39"/>
      <c r="O383" s="39"/>
    </row>
    <row r="384" spans="4:15" ht="15" x14ac:dyDescent="0.2">
      <c r="D384" s="75"/>
      <c r="H384" s="76"/>
      <c r="I384" s="79"/>
      <c r="J384" s="80"/>
      <c r="K384" s="79"/>
      <c r="L384" s="80"/>
      <c r="M384" s="39"/>
      <c r="N384" s="39"/>
      <c r="O384" s="39"/>
    </row>
    <row r="385" spans="4:15" ht="15" x14ac:dyDescent="0.2">
      <c r="D385" s="75"/>
      <c r="H385" s="76"/>
      <c r="I385" s="79"/>
      <c r="J385" s="80"/>
      <c r="K385" s="79"/>
      <c r="L385" s="80"/>
      <c r="M385" s="39"/>
      <c r="N385" s="39"/>
      <c r="O385" s="39"/>
    </row>
    <row r="386" spans="4:15" ht="15" x14ac:dyDescent="0.2">
      <c r="D386" s="75"/>
      <c r="H386" s="76"/>
      <c r="I386" s="79"/>
      <c r="J386" s="80"/>
      <c r="K386" s="79"/>
      <c r="L386" s="80"/>
      <c r="M386" s="39"/>
      <c r="N386" s="39"/>
      <c r="O386" s="39"/>
    </row>
    <row r="387" spans="4:15" ht="15" x14ac:dyDescent="0.2">
      <c r="D387" s="75"/>
      <c r="H387" s="76"/>
      <c r="I387" s="79"/>
      <c r="J387" s="80"/>
      <c r="K387" s="79"/>
      <c r="L387" s="80"/>
      <c r="M387" s="39"/>
      <c r="N387" s="39"/>
      <c r="O387" s="39"/>
    </row>
    <row r="388" spans="4:15" ht="15" x14ac:dyDescent="0.2">
      <c r="D388" s="75"/>
      <c r="H388" s="76"/>
      <c r="I388" s="79"/>
      <c r="J388" s="80"/>
      <c r="K388" s="79"/>
      <c r="L388" s="80"/>
      <c r="M388" s="39"/>
      <c r="N388" s="39"/>
      <c r="O388" s="39"/>
    </row>
    <row r="389" spans="4:15" ht="15" x14ac:dyDescent="0.2">
      <c r="D389" s="75"/>
      <c r="H389" s="76"/>
      <c r="I389" s="79"/>
      <c r="J389" s="80"/>
      <c r="K389" s="79"/>
      <c r="L389" s="80"/>
      <c r="M389" s="39"/>
      <c r="N389" s="39"/>
      <c r="O389" s="39"/>
    </row>
    <row r="390" spans="4:15" ht="15" x14ac:dyDescent="0.2">
      <c r="D390" s="75"/>
      <c r="H390" s="76"/>
      <c r="I390" s="79"/>
      <c r="J390" s="80"/>
      <c r="K390" s="79"/>
      <c r="L390" s="80"/>
      <c r="M390" s="39"/>
      <c r="N390" s="39"/>
      <c r="O390" s="39"/>
    </row>
    <row r="391" spans="4:15" ht="15" x14ac:dyDescent="0.2">
      <c r="D391" s="75"/>
      <c r="H391" s="76"/>
      <c r="I391" s="79"/>
      <c r="J391" s="80"/>
      <c r="K391" s="79"/>
      <c r="L391" s="80"/>
      <c r="M391" s="39"/>
      <c r="N391" s="39"/>
      <c r="O391" s="39"/>
    </row>
    <row r="392" spans="4:15" ht="15" x14ac:dyDescent="0.2">
      <c r="D392" s="75"/>
      <c r="H392" s="76"/>
      <c r="I392" s="79"/>
      <c r="J392" s="80"/>
      <c r="K392" s="79"/>
      <c r="L392" s="80"/>
      <c r="M392" s="39"/>
      <c r="N392" s="39"/>
      <c r="O392" s="39"/>
    </row>
    <row r="393" spans="4:15" ht="15" x14ac:dyDescent="0.2">
      <c r="D393" s="75"/>
      <c r="H393" s="76"/>
      <c r="I393" s="79"/>
      <c r="J393" s="80"/>
      <c r="K393" s="79"/>
      <c r="L393" s="80"/>
      <c r="M393" s="39"/>
      <c r="N393" s="39"/>
      <c r="O393" s="39"/>
    </row>
    <row r="394" spans="4:15" ht="15" x14ac:dyDescent="0.2">
      <c r="D394" s="75"/>
      <c r="H394" s="76"/>
      <c r="I394" s="79"/>
      <c r="J394" s="80"/>
      <c r="K394" s="79"/>
      <c r="L394" s="80"/>
      <c r="M394" s="39"/>
      <c r="N394" s="39"/>
      <c r="O394" s="39"/>
    </row>
    <row r="395" spans="4:15" ht="15" x14ac:dyDescent="0.2">
      <c r="D395" s="75"/>
      <c r="H395" s="76"/>
      <c r="I395" s="79"/>
      <c r="J395" s="80"/>
      <c r="K395" s="79"/>
      <c r="L395" s="80"/>
      <c r="M395" s="39"/>
      <c r="N395" s="39"/>
      <c r="O395" s="39"/>
    </row>
    <row r="396" spans="4:15" ht="15" x14ac:dyDescent="0.2">
      <c r="D396" s="75"/>
      <c r="H396" s="76"/>
      <c r="I396" s="79"/>
      <c r="J396" s="80"/>
      <c r="K396" s="79"/>
      <c r="L396" s="80"/>
      <c r="M396" s="39"/>
      <c r="N396" s="39"/>
      <c r="O396" s="39"/>
    </row>
    <row r="397" spans="4:15" ht="15" x14ac:dyDescent="0.2">
      <c r="D397" s="75"/>
      <c r="H397" s="76"/>
      <c r="I397" s="79"/>
      <c r="J397" s="80"/>
      <c r="K397" s="79"/>
      <c r="L397" s="80"/>
      <c r="M397" s="39"/>
      <c r="N397" s="39"/>
      <c r="O397" s="39"/>
    </row>
    <row r="398" spans="4:15" ht="15" x14ac:dyDescent="0.2">
      <c r="D398" s="75"/>
      <c r="H398" s="76"/>
      <c r="I398" s="79"/>
      <c r="J398" s="80"/>
      <c r="K398" s="79"/>
      <c r="L398" s="80"/>
      <c r="M398" s="39"/>
      <c r="N398" s="39"/>
      <c r="O398" s="39"/>
    </row>
    <row r="399" spans="4:15" ht="15" x14ac:dyDescent="0.2">
      <c r="D399" s="75"/>
      <c r="H399" s="76"/>
      <c r="I399" s="79"/>
      <c r="J399" s="80"/>
      <c r="K399" s="79"/>
      <c r="L399" s="80"/>
      <c r="M399" s="39"/>
      <c r="N399" s="39"/>
      <c r="O399" s="39"/>
    </row>
    <row r="400" spans="4:15" ht="15" x14ac:dyDescent="0.2">
      <c r="D400" s="75"/>
      <c r="H400" s="76"/>
      <c r="I400" s="79"/>
      <c r="J400" s="80"/>
      <c r="K400" s="79"/>
      <c r="L400" s="80"/>
      <c r="M400" s="39"/>
      <c r="N400" s="39"/>
      <c r="O400" s="39"/>
    </row>
    <row r="401" spans="4:15" ht="15" x14ac:dyDescent="0.2">
      <c r="D401" s="75"/>
      <c r="H401" s="76"/>
      <c r="I401" s="79"/>
      <c r="J401" s="80"/>
      <c r="K401" s="79"/>
      <c r="L401" s="80"/>
      <c r="M401" s="39"/>
      <c r="N401" s="39"/>
      <c r="O401" s="39"/>
    </row>
    <row r="402" spans="4:15" ht="15" x14ac:dyDescent="0.2">
      <c r="D402" s="75"/>
      <c r="H402" s="76"/>
      <c r="I402" s="79"/>
      <c r="J402" s="80"/>
      <c r="K402" s="79"/>
      <c r="L402" s="80"/>
      <c r="M402" s="39"/>
      <c r="N402" s="39"/>
      <c r="O402" s="39"/>
    </row>
    <row r="403" spans="4:15" ht="15" x14ac:dyDescent="0.2">
      <c r="D403" s="75"/>
      <c r="H403" s="76"/>
      <c r="I403" s="79"/>
      <c r="J403" s="80"/>
      <c r="K403" s="79"/>
      <c r="L403" s="80"/>
      <c r="M403" s="39"/>
      <c r="N403" s="39"/>
      <c r="O403" s="39"/>
    </row>
    <row r="404" spans="4:15" ht="15" x14ac:dyDescent="0.2">
      <c r="D404" s="75"/>
      <c r="H404" s="76"/>
      <c r="I404" s="79"/>
      <c r="J404" s="80"/>
      <c r="K404" s="79"/>
      <c r="L404" s="80"/>
      <c r="M404" s="39"/>
      <c r="N404" s="39"/>
      <c r="O404" s="39"/>
    </row>
    <row r="405" spans="4:15" ht="15" x14ac:dyDescent="0.2">
      <c r="D405" s="75"/>
      <c r="H405" s="76"/>
      <c r="I405" s="79"/>
      <c r="J405" s="80"/>
      <c r="K405" s="79"/>
      <c r="L405" s="80"/>
      <c r="M405" s="39"/>
      <c r="N405" s="39"/>
      <c r="O405" s="39"/>
    </row>
    <row r="406" spans="4:15" ht="15" x14ac:dyDescent="0.2">
      <c r="D406" s="75"/>
      <c r="H406" s="76"/>
      <c r="I406" s="79"/>
      <c r="J406" s="80"/>
      <c r="K406" s="79"/>
      <c r="L406" s="80"/>
      <c r="M406" s="39"/>
      <c r="N406" s="39"/>
      <c r="O406" s="39"/>
    </row>
    <row r="407" spans="4:15" ht="15" x14ac:dyDescent="0.2">
      <c r="D407" s="75"/>
      <c r="H407" s="76"/>
      <c r="I407" s="79"/>
      <c r="J407" s="80"/>
      <c r="K407" s="79"/>
      <c r="L407" s="80"/>
      <c r="M407" s="39"/>
      <c r="N407" s="39"/>
      <c r="O407" s="39"/>
    </row>
    <row r="408" spans="4:15" ht="15" x14ac:dyDescent="0.2">
      <c r="D408" s="75"/>
      <c r="H408" s="76"/>
      <c r="I408" s="79"/>
      <c r="J408" s="80"/>
      <c r="K408" s="79"/>
      <c r="L408" s="80"/>
      <c r="M408" s="39"/>
      <c r="N408" s="39"/>
      <c r="O408" s="39"/>
    </row>
    <row r="409" spans="4:15" ht="15" x14ac:dyDescent="0.2">
      <c r="D409" s="75"/>
      <c r="H409" s="76"/>
      <c r="I409" s="79"/>
      <c r="J409" s="80"/>
      <c r="K409" s="79"/>
      <c r="L409" s="80"/>
      <c r="M409" s="39"/>
      <c r="N409" s="39"/>
      <c r="O409" s="39"/>
    </row>
    <row r="410" spans="4:15" ht="15" x14ac:dyDescent="0.2">
      <c r="D410" s="75"/>
      <c r="H410" s="76"/>
      <c r="I410" s="79"/>
      <c r="J410" s="80"/>
      <c r="K410" s="79"/>
      <c r="L410" s="80"/>
      <c r="M410" s="39"/>
      <c r="N410" s="39"/>
      <c r="O410" s="39"/>
    </row>
    <row r="411" spans="4:15" ht="15" x14ac:dyDescent="0.2">
      <c r="D411" s="75"/>
      <c r="H411" s="76"/>
      <c r="I411" s="79"/>
      <c r="J411" s="80"/>
      <c r="K411" s="79"/>
      <c r="L411" s="80"/>
      <c r="M411" s="39"/>
      <c r="N411" s="39"/>
      <c r="O411" s="39"/>
    </row>
    <row r="412" spans="4:15" ht="15" x14ac:dyDescent="0.2">
      <c r="D412" s="75"/>
      <c r="H412" s="76"/>
      <c r="I412" s="79"/>
      <c r="J412" s="80"/>
      <c r="K412" s="79"/>
      <c r="L412" s="80"/>
      <c r="M412" s="39"/>
      <c r="N412" s="39"/>
      <c r="O412" s="39"/>
    </row>
    <row r="413" spans="4:15" ht="15" x14ac:dyDescent="0.2">
      <c r="D413" s="75"/>
      <c r="H413" s="76"/>
      <c r="I413" s="79"/>
      <c r="J413" s="80"/>
      <c r="K413" s="79"/>
      <c r="L413" s="80"/>
      <c r="M413" s="39"/>
      <c r="N413" s="39"/>
      <c r="O413" s="39"/>
    </row>
    <row r="414" spans="4:15" ht="15" x14ac:dyDescent="0.2">
      <c r="D414" s="75"/>
      <c r="H414" s="76"/>
      <c r="I414" s="79"/>
      <c r="J414" s="80"/>
      <c r="K414" s="79"/>
      <c r="L414" s="80"/>
      <c r="M414" s="39"/>
      <c r="N414" s="39"/>
      <c r="O414" s="39"/>
    </row>
    <row r="415" spans="4:15" ht="15" x14ac:dyDescent="0.2">
      <c r="D415" s="75"/>
      <c r="H415" s="76"/>
      <c r="I415" s="79"/>
      <c r="J415" s="80"/>
      <c r="K415" s="79"/>
      <c r="L415" s="80"/>
      <c r="M415" s="39"/>
      <c r="N415" s="39"/>
      <c r="O415" s="39"/>
    </row>
    <row r="416" spans="4:15" ht="15" x14ac:dyDescent="0.2">
      <c r="D416" s="75"/>
      <c r="H416" s="76"/>
      <c r="I416" s="79"/>
      <c r="J416" s="80"/>
      <c r="K416" s="79"/>
      <c r="L416" s="80"/>
      <c r="M416" s="39"/>
      <c r="N416" s="39"/>
      <c r="O416" s="39"/>
    </row>
    <row r="417" spans="4:15" ht="15" x14ac:dyDescent="0.2">
      <c r="D417" s="75"/>
      <c r="H417" s="76"/>
      <c r="I417" s="79"/>
      <c r="J417" s="80"/>
      <c r="K417" s="79"/>
      <c r="L417" s="80"/>
      <c r="M417" s="39"/>
      <c r="N417" s="39"/>
      <c r="O417" s="39"/>
    </row>
    <row r="418" spans="4:15" ht="15" x14ac:dyDescent="0.2">
      <c r="D418" s="75"/>
      <c r="H418" s="76"/>
      <c r="I418" s="79"/>
      <c r="J418" s="80"/>
      <c r="K418" s="79"/>
      <c r="L418" s="80"/>
      <c r="M418" s="39"/>
      <c r="N418" s="39"/>
      <c r="O418" s="39"/>
    </row>
    <row r="419" spans="4:15" ht="15" x14ac:dyDescent="0.2">
      <c r="D419" s="75"/>
      <c r="H419" s="76"/>
      <c r="I419" s="79"/>
      <c r="J419" s="80"/>
      <c r="K419" s="79"/>
      <c r="L419" s="80"/>
      <c r="M419" s="39"/>
      <c r="N419" s="39"/>
      <c r="O419" s="39"/>
    </row>
    <row r="420" spans="4:15" ht="15" x14ac:dyDescent="0.2">
      <c r="D420" s="75"/>
      <c r="H420" s="76"/>
      <c r="I420" s="79"/>
      <c r="J420" s="80"/>
      <c r="K420" s="79"/>
      <c r="L420" s="80"/>
      <c r="M420" s="39"/>
      <c r="N420" s="39"/>
      <c r="O420" s="39"/>
    </row>
    <row r="421" spans="4:15" ht="15" x14ac:dyDescent="0.2">
      <c r="D421" s="75"/>
      <c r="H421" s="76"/>
      <c r="I421" s="79"/>
      <c r="J421" s="80"/>
      <c r="K421" s="79"/>
      <c r="L421" s="80"/>
      <c r="M421" s="39"/>
      <c r="N421" s="39"/>
      <c r="O421" s="39"/>
    </row>
    <row r="422" spans="4:15" ht="15" x14ac:dyDescent="0.2">
      <c r="D422" s="75"/>
      <c r="H422" s="76"/>
      <c r="I422" s="79"/>
      <c r="J422" s="80"/>
      <c r="K422" s="79"/>
      <c r="L422" s="80"/>
      <c r="M422" s="39"/>
      <c r="N422" s="39"/>
      <c r="O422" s="39"/>
    </row>
    <row r="423" spans="4:15" ht="15" x14ac:dyDescent="0.2">
      <c r="D423" s="75"/>
      <c r="H423" s="76"/>
      <c r="I423" s="79"/>
      <c r="J423" s="80"/>
      <c r="K423" s="79"/>
      <c r="L423" s="80"/>
      <c r="M423" s="39"/>
      <c r="N423" s="39"/>
      <c r="O423" s="39"/>
    </row>
    <row r="424" spans="4:15" ht="15" x14ac:dyDescent="0.2">
      <c r="D424" s="75"/>
      <c r="H424" s="76"/>
      <c r="I424" s="79"/>
      <c r="J424" s="80"/>
      <c r="K424" s="79"/>
      <c r="L424" s="80"/>
      <c r="M424" s="39"/>
      <c r="N424" s="39"/>
      <c r="O424" s="39"/>
    </row>
    <row r="425" spans="4:15" ht="15" x14ac:dyDescent="0.2">
      <c r="D425" s="75"/>
      <c r="H425" s="76"/>
      <c r="I425" s="79"/>
      <c r="J425" s="80"/>
      <c r="K425" s="79"/>
      <c r="L425" s="80"/>
      <c r="M425" s="39"/>
      <c r="N425" s="39"/>
      <c r="O425" s="39"/>
    </row>
    <row r="426" spans="4:15" ht="15" x14ac:dyDescent="0.2">
      <c r="D426" s="75"/>
      <c r="H426" s="76"/>
      <c r="I426" s="79"/>
      <c r="J426" s="80"/>
      <c r="K426" s="79"/>
      <c r="L426" s="80"/>
      <c r="M426" s="39"/>
      <c r="N426" s="39"/>
      <c r="O426" s="39"/>
    </row>
    <row r="427" spans="4:15" ht="15" x14ac:dyDescent="0.2">
      <c r="D427" s="75"/>
      <c r="H427" s="76"/>
      <c r="I427" s="79"/>
      <c r="J427" s="80"/>
      <c r="K427" s="79"/>
      <c r="L427" s="80"/>
      <c r="M427" s="39"/>
      <c r="N427" s="39"/>
      <c r="O427" s="39"/>
    </row>
    <row r="428" spans="4:15" ht="15" x14ac:dyDescent="0.2">
      <c r="D428" s="75"/>
      <c r="H428" s="76"/>
      <c r="I428" s="79"/>
      <c r="J428" s="80"/>
      <c r="K428" s="79"/>
      <c r="L428" s="80"/>
      <c r="M428" s="39"/>
      <c r="N428" s="39"/>
      <c r="O428" s="39"/>
    </row>
    <row r="429" spans="4:15" ht="15" x14ac:dyDescent="0.2">
      <c r="D429" s="75"/>
      <c r="H429" s="76"/>
      <c r="I429" s="79"/>
      <c r="J429" s="80"/>
      <c r="K429" s="79"/>
      <c r="L429" s="80"/>
      <c r="M429" s="39"/>
      <c r="N429" s="39"/>
      <c r="O429" s="39"/>
    </row>
    <row r="430" spans="4:15" ht="15" x14ac:dyDescent="0.2">
      <c r="D430" s="75"/>
      <c r="H430" s="76"/>
      <c r="I430" s="79"/>
      <c r="J430" s="80"/>
      <c r="K430" s="79"/>
      <c r="L430" s="80"/>
      <c r="M430" s="39"/>
      <c r="N430" s="39"/>
      <c r="O430" s="39"/>
    </row>
    <row r="431" spans="4:15" ht="15" x14ac:dyDescent="0.2">
      <c r="D431" s="75"/>
      <c r="H431" s="76"/>
      <c r="I431" s="79"/>
      <c r="J431" s="80"/>
      <c r="K431" s="79"/>
      <c r="L431" s="80"/>
      <c r="M431" s="39"/>
      <c r="N431" s="39"/>
      <c r="O431" s="39"/>
    </row>
    <row r="432" spans="4:15" ht="15" x14ac:dyDescent="0.2">
      <c r="D432" s="75"/>
      <c r="H432" s="76"/>
      <c r="I432" s="79"/>
      <c r="J432" s="80"/>
      <c r="K432" s="79"/>
      <c r="L432" s="80"/>
      <c r="M432" s="39"/>
      <c r="N432" s="39"/>
      <c r="O432" s="39"/>
    </row>
    <row r="433" spans="4:15" ht="15" x14ac:dyDescent="0.2">
      <c r="D433" s="75"/>
      <c r="H433" s="76"/>
      <c r="I433" s="79"/>
      <c r="J433" s="80"/>
      <c r="K433" s="79"/>
      <c r="L433" s="80"/>
      <c r="M433" s="39"/>
      <c r="N433" s="39"/>
      <c r="O433" s="39"/>
    </row>
    <row r="434" spans="4:15" ht="15" x14ac:dyDescent="0.2">
      <c r="D434" s="75"/>
      <c r="H434" s="76"/>
      <c r="I434" s="79"/>
      <c r="J434" s="80"/>
      <c r="K434" s="79"/>
      <c r="L434" s="80"/>
      <c r="M434" s="39"/>
      <c r="N434" s="39"/>
      <c r="O434" s="39"/>
    </row>
    <row r="435" spans="4:15" ht="15" x14ac:dyDescent="0.2">
      <c r="D435" s="75"/>
      <c r="H435" s="76"/>
      <c r="I435" s="79"/>
      <c r="J435" s="80"/>
      <c r="K435" s="79"/>
      <c r="L435" s="80"/>
      <c r="M435" s="39"/>
      <c r="N435" s="39"/>
      <c r="O435" s="39"/>
    </row>
    <row r="436" spans="4:15" ht="15" x14ac:dyDescent="0.2">
      <c r="D436" s="75"/>
      <c r="H436" s="76"/>
      <c r="I436" s="79"/>
      <c r="J436" s="80"/>
      <c r="K436" s="79"/>
      <c r="L436" s="80"/>
      <c r="M436" s="39"/>
      <c r="N436" s="39"/>
      <c r="O436" s="39"/>
    </row>
    <row r="437" spans="4:15" ht="15" x14ac:dyDescent="0.2">
      <c r="D437" s="75"/>
      <c r="H437" s="76"/>
      <c r="I437" s="79"/>
      <c r="J437" s="80"/>
      <c r="K437" s="79"/>
      <c r="L437" s="80"/>
      <c r="M437" s="39"/>
      <c r="N437" s="39"/>
      <c r="O437" s="39"/>
    </row>
    <row r="438" spans="4:15" ht="15" x14ac:dyDescent="0.2">
      <c r="D438" s="75"/>
      <c r="H438" s="76"/>
      <c r="I438" s="79"/>
      <c r="J438" s="80"/>
      <c r="K438" s="79"/>
      <c r="L438" s="80"/>
      <c r="M438" s="39"/>
      <c r="N438" s="39"/>
      <c r="O438" s="39"/>
    </row>
    <row r="439" spans="4:15" ht="15" x14ac:dyDescent="0.2">
      <c r="D439" s="75"/>
      <c r="H439" s="76"/>
      <c r="I439" s="79"/>
      <c r="J439" s="80"/>
      <c r="K439" s="79"/>
      <c r="L439" s="80"/>
      <c r="M439" s="39"/>
      <c r="N439" s="39"/>
      <c r="O439" s="39"/>
    </row>
    <row r="440" spans="4:15" ht="15" x14ac:dyDescent="0.2">
      <c r="D440" s="75"/>
      <c r="H440" s="76"/>
      <c r="I440" s="79"/>
      <c r="J440" s="80"/>
      <c r="K440" s="79"/>
      <c r="L440" s="80"/>
      <c r="M440" s="39"/>
      <c r="N440" s="39"/>
      <c r="O440" s="39"/>
    </row>
    <row r="441" spans="4:15" ht="15" x14ac:dyDescent="0.2">
      <c r="D441" s="75"/>
      <c r="H441" s="76"/>
      <c r="I441" s="79"/>
      <c r="J441" s="80"/>
      <c r="K441" s="79"/>
      <c r="L441" s="80"/>
      <c r="M441" s="39"/>
      <c r="N441" s="39"/>
      <c r="O441" s="39"/>
    </row>
    <row r="442" spans="4:15" ht="15" x14ac:dyDescent="0.2">
      <c r="D442" s="75"/>
      <c r="H442" s="76"/>
      <c r="I442" s="79"/>
      <c r="J442" s="80"/>
      <c r="K442" s="79"/>
      <c r="L442" s="80"/>
      <c r="M442" s="39"/>
      <c r="N442" s="39"/>
      <c r="O442" s="39"/>
    </row>
    <row r="443" spans="4:15" ht="15" x14ac:dyDescent="0.2">
      <c r="D443" s="75"/>
      <c r="H443" s="76"/>
      <c r="I443" s="79"/>
      <c r="J443" s="80"/>
      <c r="K443" s="79"/>
      <c r="L443" s="80"/>
      <c r="M443" s="39"/>
      <c r="N443" s="39"/>
      <c r="O443" s="39"/>
    </row>
    <row r="444" spans="4:15" ht="15" x14ac:dyDescent="0.2">
      <c r="D444" s="75"/>
      <c r="H444" s="76"/>
      <c r="I444" s="79"/>
      <c r="J444" s="80"/>
      <c r="K444" s="79"/>
      <c r="L444" s="80"/>
      <c r="M444" s="39"/>
      <c r="N444" s="39"/>
      <c r="O444" s="39"/>
    </row>
    <row r="445" spans="4:15" ht="15" x14ac:dyDescent="0.2">
      <c r="D445" s="75"/>
      <c r="H445" s="76"/>
      <c r="I445" s="79"/>
      <c r="J445" s="80"/>
      <c r="K445" s="79"/>
      <c r="L445" s="80"/>
      <c r="M445" s="39"/>
      <c r="N445" s="39"/>
      <c r="O445" s="39"/>
    </row>
    <row r="446" spans="4:15" ht="15" x14ac:dyDescent="0.2">
      <c r="D446" s="75"/>
      <c r="H446" s="76"/>
      <c r="I446" s="79"/>
      <c r="J446" s="80"/>
      <c r="K446" s="79"/>
      <c r="L446" s="80"/>
      <c r="M446" s="39"/>
      <c r="N446" s="39"/>
      <c r="O446" s="39"/>
    </row>
    <row r="447" spans="4:15" ht="15" x14ac:dyDescent="0.2">
      <c r="D447" s="75"/>
      <c r="H447" s="76"/>
      <c r="I447" s="79"/>
      <c r="J447" s="80"/>
      <c r="K447" s="79"/>
      <c r="L447" s="80"/>
      <c r="M447" s="39"/>
      <c r="N447" s="39"/>
      <c r="O447" s="39"/>
    </row>
    <row r="448" spans="4:15" ht="15" x14ac:dyDescent="0.2">
      <c r="D448" s="75"/>
      <c r="H448" s="76"/>
      <c r="I448" s="79"/>
      <c r="J448" s="80"/>
      <c r="K448" s="79"/>
      <c r="L448" s="80"/>
      <c r="M448" s="39"/>
      <c r="N448" s="39"/>
      <c r="O448" s="39"/>
    </row>
    <row r="449" spans="4:15" ht="15" x14ac:dyDescent="0.2">
      <c r="D449" s="75"/>
      <c r="H449" s="76"/>
      <c r="I449" s="79"/>
      <c r="J449" s="80"/>
      <c r="K449" s="79"/>
      <c r="L449" s="80"/>
      <c r="M449" s="39"/>
      <c r="N449" s="39"/>
      <c r="O449" s="39"/>
    </row>
    <row r="450" spans="4:15" ht="15" x14ac:dyDescent="0.2">
      <c r="D450" s="75"/>
      <c r="H450" s="76"/>
      <c r="I450" s="79"/>
      <c r="J450" s="80"/>
      <c r="K450" s="79"/>
      <c r="L450" s="80"/>
      <c r="M450" s="39"/>
      <c r="N450" s="39"/>
      <c r="O450" s="39"/>
    </row>
    <row r="451" spans="4:15" ht="15" x14ac:dyDescent="0.2">
      <c r="D451" s="75"/>
      <c r="H451" s="76"/>
      <c r="I451" s="79"/>
      <c r="J451" s="80"/>
      <c r="K451" s="79"/>
      <c r="L451" s="80"/>
      <c r="M451" s="39"/>
      <c r="N451" s="39"/>
      <c r="O451" s="39"/>
    </row>
    <row r="452" spans="4:15" ht="15" x14ac:dyDescent="0.2">
      <c r="D452" s="75"/>
      <c r="H452" s="76"/>
      <c r="I452" s="79"/>
      <c r="J452" s="80"/>
      <c r="K452" s="79"/>
      <c r="L452" s="80"/>
      <c r="M452" s="39"/>
      <c r="N452" s="39"/>
      <c r="O452" s="39"/>
    </row>
    <row r="453" spans="4:15" ht="15" x14ac:dyDescent="0.2">
      <c r="D453" s="75"/>
      <c r="H453" s="76"/>
      <c r="I453" s="79"/>
      <c r="J453" s="80"/>
      <c r="K453" s="79"/>
      <c r="L453" s="80"/>
      <c r="M453" s="39"/>
      <c r="N453" s="39"/>
      <c r="O453" s="39"/>
    </row>
    <row r="454" spans="4:15" ht="15" x14ac:dyDescent="0.2">
      <c r="D454" s="75"/>
      <c r="H454" s="76"/>
      <c r="I454" s="79"/>
      <c r="J454" s="80"/>
      <c r="K454" s="79"/>
      <c r="L454" s="80"/>
      <c r="M454" s="39"/>
      <c r="N454" s="39"/>
      <c r="O454" s="39"/>
    </row>
    <row r="455" spans="4:15" ht="15" x14ac:dyDescent="0.2">
      <c r="D455" s="75"/>
      <c r="H455" s="76"/>
      <c r="I455" s="79"/>
      <c r="J455" s="80"/>
      <c r="K455" s="79"/>
      <c r="L455" s="80"/>
      <c r="M455" s="39"/>
      <c r="N455" s="39"/>
      <c r="O455" s="39"/>
    </row>
    <row r="456" spans="4:15" ht="15" x14ac:dyDescent="0.2">
      <c r="D456" s="75"/>
      <c r="H456" s="76"/>
      <c r="I456" s="79"/>
      <c r="J456" s="80"/>
      <c r="K456" s="79"/>
      <c r="L456" s="80"/>
      <c r="M456" s="39"/>
      <c r="N456" s="39"/>
      <c r="O456" s="39"/>
    </row>
    <row r="457" spans="4:15" ht="15" x14ac:dyDescent="0.2">
      <c r="D457" s="75"/>
      <c r="H457" s="76"/>
      <c r="I457" s="79"/>
      <c r="J457" s="80"/>
      <c r="K457" s="79"/>
      <c r="L457" s="80"/>
      <c r="M457" s="39"/>
      <c r="N457" s="39"/>
      <c r="O457" s="39"/>
    </row>
    <row r="458" spans="4:15" ht="15" x14ac:dyDescent="0.2">
      <c r="D458" s="75"/>
      <c r="H458" s="76"/>
      <c r="I458" s="79"/>
      <c r="J458" s="80"/>
      <c r="K458" s="79"/>
      <c r="L458" s="80"/>
      <c r="M458" s="39"/>
      <c r="N458" s="39"/>
      <c r="O458" s="39"/>
    </row>
    <row r="459" spans="4:15" ht="15" x14ac:dyDescent="0.2">
      <c r="D459" s="75"/>
      <c r="H459" s="76"/>
      <c r="I459" s="79"/>
      <c r="J459" s="80"/>
      <c r="K459" s="79"/>
      <c r="L459" s="80"/>
      <c r="M459" s="39"/>
      <c r="N459" s="39"/>
      <c r="O459" s="39"/>
    </row>
    <row r="460" spans="4:15" ht="15" x14ac:dyDescent="0.2">
      <c r="D460" s="75"/>
      <c r="H460" s="76"/>
      <c r="I460" s="79"/>
      <c r="J460" s="80"/>
      <c r="K460" s="79"/>
      <c r="L460" s="80"/>
      <c r="M460" s="39"/>
      <c r="N460" s="39"/>
      <c r="O460" s="39"/>
    </row>
    <row r="461" spans="4:15" ht="15" x14ac:dyDescent="0.2">
      <c r="D461" s="75"/>
      <c r="H461" s="76"/>
      <c r="I461" s="79"/>
      <c r="J461" s="80"/>
      <c r="K461" s="79"/>
      <c r="L461" s="80"/>
      <c r="M461" s="39"/>
      <c r="N461" s="39"/>
      <c r="O461" s="39"/>
    </row>
    <row r="462" spans="4:15" ht="15" x14ac:dyDescent="0.2">
      <c r="D462" s="75"/>
      <c r="H462" s="76"/>
      <c r="I462" s="79"/>
      <c r="J462" s="80"/>
      <c r="K462" s="79"/>
      <c r="L462" s="80"/>
      <c r="M462" s="39"/>
      <c r="N462" s="39"/>
      <c r="O462" s="39"/>
    </row>
    <row r="463" spans="4:15" ht="15" x14ac:dyDescent="0.2">
      <c r="D463" s="75"/>
      <c r="H463" s="76"/>
      <c r="I463" s="79"/>
      <c r="J463" s="80"/>
      <c r="K463" s="79"/>
      <c r="L463" s="80"/>
      <c r="M463" s="39"/>
      <c r="N463" s="39"/>
      <c r="O463" s="39"/>
    </row>
    <row r="464" spans="4:15" ht="15" x14ac:dyDescent="0.2">
      <c r="D464" s="75"/>
      <c r="H464" s="76"/>
      <c r="I464" s="79"/>
      <c r="J464" s="80"/>
      <c r="K464" s="79"/>
      <c r="L464" s="80"/>
      <c r="M464" s="39"/>
      <c r="N464" s="39"/>
      <c r="O464" s="39"/>
    </row>
    <row r="465" spans="4:15" ht="15" x14ac:dyDescent="0.2">
      <c r="D465" s="75"/>
      <c r="H465" s="76"/>
      <c r="I465" s="79"/>
      <c r="J465" s="80"/>
      <c r="K465" s="79"/>
      <c r="L465" s="80"/>
      <c r="M465" s="39"/>
      <c r="N465" s="39"/>
      <c r="O465" s="39"/>
    </row>
    <row r="466" spans="4:15" ht="15" x14ac:dyDescent="0.2">
      <c r="D466" s="75"/>
      <c r="H466" s="76"/>
      <c r="I466" s="79"/>
      <c r="J466" s="80"/>
      <c r="K466" s="79"/>
      <c r="L466" s="80"/>
      <c r="M466" s="39"/>
      <c r="N466" s="39"/>
      <c r="O466" s="39"/>
    </row>
    <row r="467" spans="4:15" ht="15" x14ac:dyDescent="0.2">
      <c r="D467" s="75"/>
      <c r="H467" s="76"/>
      <c r="I467" s="79"/>
      <c r="J467" s="80"/>
      <c r="K467" s="79"/>
      <c r="L467" s="80"/>
      <c r="M467" s="39"/>
      <c r="N467" s="39"/>
      <c r="O467" s="39"/>
    </row>
    <row r="468" spans="4:15" ht="15" x14ac:dyDescent="0.2">
      <c r="D468" s="75"/>
      <c r="H468" s="76"/>
      <c r="I468" s="79"/>
      <c r="J468" s="80"/>
      <c r="K468" s="79"/>
      <c r="L468" s="80"/>
      <c r="M468" s="39"/>
      <c r="N468" s="39"/>
      <c r="O468" s="39"/>
    </row>
    <row r="469" spans="4:15" ht="15" x14ac:dyDescent="0.2">
      <c r="D469" s="75"/>
      <c r="H469" s="76"/>
      <c r="I469" s="79"/>
      <c r="J469" s="80"/>
      <c r="K469" s="79"/>
      <c r="L469" s="80"/>
      <c r="M469" s="39"/>
      <c r="N469" s="39"/>
      <c r="O469" s="39"/>
    </row>
    <row r="470" spans="4:15" ht="15" x14ac:dyDescent="0.2">
      <c r="D470" s="75"/>
      <c r="H470" s="76"/>
      <c r="I470" s="79"/>
      <c r="J470" s="80"/>
      <c r="K470" s="79"/>
      <c r="L470" s="80"/>
      <c r="M470" s="39"/>
      <c r="N470" s="39"/>
      <c r="O470" s="39"/>
    </row>
    <row r="471" spans="4:15" ht="15" x14ac:dyDescent="0.2">
      <c r="D471" s="75"/>
      <c r="H471" s="76"/>
      <c r="I471" s="79"/>
      <c r="J471" s="80"/>
      <c r="K471" s="79"/>
      <c r="L471" s="80"/>
      <c r="M471" s="39"/>
      <c r="N471" s="39"/>
      <c r="O471" s="39"/>
    </row>
    <row r="472" spans="4:15" ht="15" x14ac:dyDescent="0.2">
      <c r="D472" s="75"/>
      <c r="H472" s="76"/>
      <c r="I472" s="79"/>
      <c r="J472" s="80"/>
      <c r="K472" s="79"/>
      <c r="L472" s="80"/>
      <c r="M472" s="39"/>
      <c r="N472" s="39"/>
      <c r="O472" s="39"/>
    </row>
    <row r="473" spans="4:15" ht="15" x14ac:dyDescent="0.2">
      <c r="D473" s="75"/>
      <c r="H473" s="76"/>
      <c r="I473" s="79"/>
      <c r="J473" s="80"/>
      <c r="K473" s="79"/>
      <c r="L473" s="80"/>
      <c r="M473" s="39"/>
      <c r="N473" s="39"/>
      <c r="O473" s="39"/>
    </row>
    <row r="474" spans="4:15" ht="15" x14ac:dyDescent="0.2">
      <c r="D474" s="75"/>
      <c r="H474" s="76"/>
      <c r="I474" s="79"/>
      <c r="J474" s="80"/>
      <c r="K474" s="79"/>
      <c r="L474" s="80"/>
      <c r="M474" s="39"/>
      <c r="N474" s="39"/>
      <c r="O474" s="39"/>
    </row>
    <row r="475" spans="4:15" ht="15" x14ac:dyDescent="0.2">
      <c r="D475" s="75"/>
      <c r="H475" s="76"/>
      <c r="I475" s="79"/>
      <c r="J475" s="80"/>
      <c r="K475" s="79"/>
      <c r="L475" s="80"/>
      <c r="M475" s="39"/>
      <c r="N475" s="39"/>
      <c r="O475" s="39"/>
    </row>
    <row r="476" spans="4:15" ht="15" x14ac:dyDescent="0.2">
      <c r="D476" s="75"/>
      <c r="H476" s="76"/>
      <c r="I476" s="79"/>
      <c r="J476" s="80"/>
      <c r="K476" s="79"/>
      <c r="L476" s="80"/>
      <c r="M476" s="39"/>
      <c r="N476" s="39"/>
      <c r="O476" s="39"/>
    </row>
    <row r="477" spans="4:15" ht="15" x14ac:dyDescent="0.2">
      <c r="D477" s="75"/>
      <c r="H477" s="76"/>
      <c r="I477" s="79"/>
      <c r="J477" s="80"/>
      <c r="K477" s="79"/>
      <c r="L477" s="80"/>
      <c r="M477" s="39"/>
      <c r="N477" s="39"/>
      <c r="O477" s="39"/>
    </row>
    <row r="478" spans="4:15" ht="15" x14ac:dyDescent="0.2">
      <c r="D478" s="75"/>
      <c r="H478" s="76"/>
      <c r="I478" s="79"/>
      <c r="J478" s="80"/>
      <c r="K478" s="79"/>
      <c r="L478" s="80"/>
      <c r="M478" s="39"/>
      <c r="N478" s="39"/>
      <c r="O478" s="39"/>
    </row>
    <row r="479" spans="4:15" ht="15" x14ac:dyDescent="0.2">
      <c r="D479" s="75"/>
      <c r="H479" s="76"/>
      <c r="I479" s="79"/>
      <c r="J479" s="80"/>
      <c r="K479" s="79"/>
      <c r="L479" s="80"/>
      <c r="M479" s="39"/>
      <c r="N479" s="39"/>
      <c r="O479" s="39"/>
    </row>
    <row r="480" spans="4:15" ht="15" x14ac:dyDescent="0.2">
      <c r="D480" s="75"/>
      <c r="H480" s="76"/>
      <c r="I480" s="79"/>
      <c r="J480" s="80"/>
      <c r="K480" s="79"/>
      <c r="L480" s="80"/>
      <c r="M480" s="39"/>
      <c r="N480" s="39"/>
      <c r="O480" s="39"/>
    </row>
    <row r="481" spans="4:15" ht="15" x14ac:dyDescent="0.2">
      <c r="D481" s="75"/>
      <c r="H481" s="76"/>
      <c r="I481" s="79"/>
      <c r="J481" s="80"/>
      <c r="K481" s="79"/>
      <c r="L481" s="80"/>
      <c r="M481" s="39"/>
      <c r="N481" s="39"/>
      <c r="O481" s="39"/>
    </row>
    <row r="482" spans="4:15" ht="15" x14ac:dyDescent="0.2">
      <c r="D482" s="75"/>
      <c r="H482" s="76"/>
      <c r="I482" s="79"/>
      <c r="J482" s="80"/>
      <c r="K482" s="79"/>
      <c r="L482" s="80"/>
      <c r="M482" s="39"/>
      <c r="N482" s="39"/>
      <c r="O482" s="39"/>
    </row>
    <row r="483" spans="4:15" ht="15" x14ac:dyDescent="0.2">
      <c r="D483" s="75"/>
      <c r="H483" s="76"/>
      <c r="I483" s="79"/>
      <c r="J483" s="80"/>
      <c r="K483" s="79"/>
      <c r="L483" s="80"/>
      <c r="M483" s="39"/>
      <c r="N483" s="39"/>
      <c r="O483" s="39"/>
    </row>
    <row r="484" spans="4:15" ht="15" x14ac:dyDescent="0.2">
      <c r="D484" s="75"/>
      <c r="H484" s="76"/>
      <c r="I484" s="79"/>
      <c r="J484" s="80"/>
      <c r="K484" s="79"/>
      <c r="L484" s="80"/>
      <c r="M484" s="39"/>
      <c r="N484" s="39"/>
      <c r="O484" s="39"/>
    </row>
    <row r="485" spans="4:15" ht="15" x14ac:dyDescent="0.2">
      <c r="D485" s="75"/>
      <c r="H485" s="76"/>
      <c r="I485" s="79"/>
      <c r="J485" s="80"/>
      <c r="K485" s="79"/>
      <c r="L485" s="80"/>
      <c r="M485" s="39"/>
      <c r="N485" s="39"/>
      <c r="O485" s="39"/>
    </row>
    <row r="486" spans="4:15" ht="15" x14ac:dyDescent="0.2">
      <c r="D486" s="75"/>
      <c r="H486" s="76"/>
      <c r="I486" s="79"/>
      <c r="J486" s="80"/>
      <c r="K486" s="79"/>
      <c r="L486" s="80"/>
      <c r="M486" s="39"/>
      <c r="N486" s="39"/>
      <c r="O486" s="39"/>
    </row>
    <row r="487" spans="4:15" ht="15" x14ac:dyDescent="0.2">
      <c r="D487" s="75"/>
      <c r="H487" s="76"/>
      <c r="I487" s="79"/>
      <c r="J487" s="80"/>
      <c r="K487" s="79"/>
      <c r="L487" s="80"/>
      <c r="M487" s="39"/>
      <c r="N487" s="39"/>
      <c r="O487" s="39"/>
    </row>
    <row r="488" spans="4:15" ht="15" x14ac:dyDescent="0.2">
      <c r="D488" s="75"/>
      <c r="H488" s="76"/>
      <c r="I488" s="79"/>
      <c r="J488" s="80"/>
      <c r="K488" s="79"/>
      <c r="L488" s="80"/>
      <c r="M488" s="39"/>
      <c r="N488" s="39"/>
      <c r="O488" s="39"/>
    </row>
    <row r="489" spans="4:15" ht="15" x14ac:dyDescent="0.2">
      <c r="D489" s="75"/>
      <c r="H489" s="76"/>
      <c r="I489" s="79"/>
      <c r="J489" s="80"/>
      <c r="K489" s="79"/>
      <c r="L489" s="80"/>
      <c r="M489" s="39"/>
      <c r="N489" s="39"/>
      <c r="O489" s="39"/>
    </row>
    <row r="490" spans="4:15" ht="15" x14ac:dyDescent="0.2">
      <c r="D490" s="75"/>
      <c r="H490" s="76"/>
      <c r="I490" s="79"/>
      <c r="J490" s="80"/>
      <c r="K490" s="79"/>
      <c r="L490" s="80"/>
      <c r="M490" s="39"/>
      <c r="N490" s="39"/>
      <c r="O490" s="39"/>
    </row>
    <row r="491" spans="4:15" ht="15" x14ac:dyDescent="0.2">
      <c r="D491" s="75"/>
      <c r="H491" s="76"/>
      <c r="I491" s="79"/>
      <c r="J491" s="80"/>
      <c r="K491" s="79"/>
      <c r="L491" s="80"/>
      <c r="M491" s="39"/>
      <c r="N491" s="39"/>
      <c r="O491" s="39"/>
    </row>
    <row r="492" spans="4:15" ht="15" x14ac:dyDescent="0.2">
      <c r="D492" s="75"/>
      <c r="H492" s="76"/>
      <c r="I492" s="79"/>
      <c r="J492" s="80"/>
      <c r="K492" s="79"/>
      <c r="L492" s="80"/>
      <c r="M492" s="39"/>
      <c r="N492" s="39"/>
      <c r="O492" s="39"/>
    </row>
    <row r="493" spans="4:15" ht="15" x14ac:dyDescent="0.2">
      <c r="D493" s="75"/>
      <c r="H493" s="76"/>
      <c r="I493" s="79"/>
      <c r="J493" s="80"/>
      <c r="K493" s="79"/>
      <c r="L493" s="80"/>
      <c r="M493" s="39"/>
      <c r="N493" s="39"/>
      <c r="O493" s="39"/>
    </row>
    <row r="494" spans="4:15" ht="15" x14ac:dyDescent="0.2">
      <c r="D494" s="75"/>
      <c r="H494" s="76"/>
      <c r="I494" s="79"/>
      <c r="J494" s="80"/>
      <c r="K494" s="79"/>
      <c r="L494" s="80"/>
      <c r="M494" s="39"/>
      <c r="N494" s="39"/>
      <c r="O494" s="39"/>
    </row>
    <row r="495" spans="4:15" ht="15" x14ac:dyDescent="0.2">
      <c r="D495" s="75"/>
      <c r="H495" s="76"/>
      <c r="I495" s="79"/>
      <c r="J495" s="80"/>
      <c r="K495" s="79"/>
      <c r="L495" s="80"/>
      <c r="M495" s="39"/>
      <c r="N495" s="39"/>
      <c r="O495" s="39"/>
    </row>
    <row r="496" spans="4:15" ht="15" x14ac:dyDescent="0.2">
      <c r="D496" s="75"/>
      <c r="H496" s="76"/>
      <c r="I496" s="79"/>
      <c r="J496" s="80"/>
      <c r="K496" s="79"/>
      <c r="L496" s="80"/>
      <c r="M496" s="39"/>
      <c r="N496" s="39"/>
      <c r="O496" s="39"/>
    </row>
    <row r="497" spans="4:15" ht="15" x14ac:dyDescent="0.2">
      <c r="D497" s="75"/>
      <c r="H497" s="76"/>
      <c r="I497" s="79"/>
      <c r="J497" s="80"/>
      <c r="K497" s="79"/>
      <c r="L497" s="80"/>
      <c r="M497" s="39"/>
      <c r="N497" s="39"/>
      <c r="O497" s="39"/>
    </row>
    <row r="498" spans="4:15" ht="15" x14ac:dyDescent="0.2">
      <c r="D498" s="75"/>
      <c r="H498" s="76"/>
      <c r="I498" s="79"/>
      <c r="J498" s="80"/>
      <c r="K498" s="79"/>
      <c r="L498" s="80"/>
      <c r="M498" s="39"/>
      <c r="N498" s="39"/>
      <c r="O498" s="39"/>
    </row>
    <row r="499" spans="4:15" ht="15" x14ac:dyDescent="0.2">
      <c r="D499" s="75"/>
      <c r="H499" s="76"/>
      <c r="I499" s="79"/>
      <c r="J499" s="80"/>
      <c r="K499" s="79"/>
      <c r="L499" s="80"/>
      <c r="M499" s="39"/>
      <c r="N499" s="39"/>
      <c r="O499" s="39"/>
    </row>
    <row r="500" spans="4:15" ht="15" x14ac:dyDescent="0.2">
      <c r="D500" s="75"/>
      <c r="H500" s="76"/>
      <c r="I500" s="79"/>
      <c r="J500" s="80"/>
      <c r="K500" s="79"/>
      <c r="L500" s="80"/>
      <c r="M500" s="39"/>
      <c r="N500" s="39"/>
      <c r="O500" s="39"/>
    </row>
    <row r="501" spans="4:15" ht="15" x14ac:dyDescent="0.2">
      <c r="D501" s="75"/>
      <c r="H501" s="76"/>
      <c r="I501" s="79"/>
      <c r="J501" s="80"/>
      <c r="K501" s="79"/>
      <c r="L501" s="80"/>
      <c r="M501" s="39"/>
      <c r="N501" s="39"/>
      <c r="O501" s="39"/>
    </row>
    <row r="502" spans="4:15" ht="15" x14ac:dyDescent="0.2">
      <c r="D502" s="75"/>
      <c r="H502" s="76"/>
      <c r="I502" s="79"/>
      <c r="J502" s="80"/>
      <c r="K502" s="79"/>
      <c r="L502" s="80"/>
      <c r="M502" s="39"/>
      <c r="N502" s="39"/>
      <c r="O502" s="39"/>
    </row>
    <row r="503" spans="4:15" ht="15" x14ac:dyDescent="0.2">
      <c r="D503" s="75"/>
      <c r="H503" s="76"/>
      <c r="I503" s="79"/>
      <c r="J503" s="80"/>
      <c r="K503" s="79"/>
      <c r="L503" s="80"/>
      <c r="M503" s="39"/>
      <c r="N503" s="39"/>
      <c r="O503" s="39"/>
    </row>
    <row r="504" spans="4:15" ht="15" x14ac:dyDescent="0.2">
      <c r="D504" s="75"/>
      <c r="H504" s="76"/>
      <c r="I504" s="79"/>
      <c r="J504" s="80"/>
      <c r="K504" s="79"/>
      <c r="L504" s="80"/>
      <c r="M504" s="39"/>
      <c r="N504" s="39"/>
      <c r="O504" s="39"/>
    </row>
    <row r="505" spans="4:15" ht="15" x14ac:dyDescent="0.2">
      <c r="D505" s="75"/>
      <c r="H505" s="76"/>
      <c r="I505" s="79"/>
      <c r="J505" s="80"/>
      <c r="K505" s="79"/>
      <c r="L505" s="80"/>
      <c r="M505" s="39"/>
      <c r="N505" s="39"/>
      <c r="O505" s="39"/>
    </row>
    <row r="506" spans="4:15" ht="15" x14ac:dyDescent="0.2">
      <c r="D506" s="75"/>
      <c r="H506" s="76"/>
      <c r="I506" s="79"/>
      <c r="J506" s="80"/>
      <c r="K506" s="79"/>
      <c r="L506" s="80"/>
      <c r="M506" s="39"/>
      <c r="N506" s="39"/>
      <c r="O506" s="39"/>
    </row>
    <row r="507" spans="4:15" ht="15" x14ac:dyDescent="0.2">
      <c r="D507" s="75"/>
      <c r="H507" s="76"/>
      <c r="I507" s="79"/>
      <c r="J507" s="80"/>
      <c r="K507" s="79"/>
      <c r="L507" s="80"/>
      <c r="M507" s="39"/>
      <c r="N507" s="39"/>
      <c r="O507" s="39"/>
    </row>
    <row r="508" spans="4:15" ht="15" x14ac:dyDescent="0.2">
      <c r="D508" s="75"/>
      <c r="H508" s="76"/>
      <c r="I508" s="79"/>
      <c r="J508" s="80"/>
      <c r="K508" s="79"/>
      <c r="L508" s="80"/>
      <c r="M508" s="39"/>
      <c r="N508" s="39"/>
      <c r="O508" s="39"/>
    </row>
    <row r="509" spans="4:15" ht="15" x14ac:dyDescent="0.2">
      <c r="D509" s="75"/>
      <c r="H509" s="76"/>
      <c r="I509" s="79"/>
      <c r="J509" s="80"/>
      <c r="K509" s="79"/>
      <c r="L509" s="80"/>
      <c r="M509" s="39"/>
      <c r="N509" s="39"/>
      <c r="O509" s="39"/>
    </row>
    <row r="510" spans="4:15" ht="15" x14ac:dyDescent="0.2">
      <c r="D510" s="75"/>
      <c r="H510" s="76"/>
      <c r="I510" s="79"/>
      <c r="J510" s="80"/>
      <c r="K510" s="79"/>
      <c r="L510" s="80"/>
      <c r="M510" s="39"/>
      <c r="N510" s="39"/>
      <c r="O510" s="39"/>
    </row>
    <row r="511" spans="4:15" ht="15" x14ac:dyDescent="0.2">
      <c r="D511" s="75"/>
      <c r="H511" s="76"/>
      <c r="I511" s="79"/>
      <c r="J511" s="80"/>
      <c r="K511" s="79"/>
      <c r="L511" s="80"/>
      <c r="M511" s="39"/>
      <c r="N511" s="39"/>
      <c r="O511" s="39"/>
    </row>
    <row r="512" spans="4:15" ht="15" x14ac:dyDescent="0.2">
      <c r="D512" s="75"/>
      <c r="H512" s="76"/>
      <c r="I512" s="79"/>
      <c r="J512" s="80"/>
      <c r="K512" s="79"/>
      <c r="L512" s="80"/>
      <c r="M512" s="39"/>
      <c r="N512" s="39"/>
      <c r="O512" s="39"/>
    </row>
    <row r="513" spans="4:15" ht="15" x14ac:dyDescent="0.2">
      <c r="D513" s="75"/>
      <c r="H513" s="76"/>
      <c r="I513" s="79"/>
      <c r="J513" s="80"/>
      <c r="K513" s="79"/>
      <c r="L513" s="80"/>
      <c r="M513" s="39"/>
      <c r="N513" s="39"/>
      <c r="O513" s="39"/>
    </row>
    <row r="514" spans="4:15" ht="15" x14ac:dyDescent="0.2">
      <c r="D514" s="75"/>
      <c r="H514" s="76"/>
      <c r="I514" s="79"/>
      <c r="J514" s="80"/>
      <c r="K514" s="79"/>
      <c r="L514" s="80"/>
      <c r="M514" s="39"/>
      <c r="N514" s="39"/>
      <c r="O514" s="39"/>
    </row>
    <row r="515" spans="4:15" ht="15" x14ac:dyDescent="0.2">
      <c r="D515" s="75"/>
      <c r="H515" s="76"/>
      <c r="I515" s="79"/>
      <c r="J515" s="80"/>
      <c r="K515" s="79"/>
      <c r="L515" s="80"/>
      <c r="M515" s="39"/>
      <c r="N515" s="39"/>
      <c r="O515" s="39"/>
    </row>
    <row r="516" spans="4:15" ht="15" x14ac:dyDescent="0.2">
      <c r="D516" s="75"/>
      <c r="H516" s="76"/>
      <c r="I516" s="79"/>
      <c r="J516" s="80"/>
      <c r="K516" s="79"/>
      <c r="L516" s="80"/>
      <c r="M516" s="39"/>
      <c r="N516" s="39"/>
      <c r="O516" s="39"/>
    </row>
    <row r="517" spans="4:15" ht="15" x14ac:dyDescent="0.2">
      <c r="D517" s="75"/>
      <c r="H517" s="76"/>
      <c r="I517" s="79"/>
      <c r="J517" s="80"/>
      <c r="K517" s="79"/>
      <c r="L517" s="80"/>
      <c r="M517" s="39"/>
      <c r="N517" s="39"/>
      <c r="O517" s="39"/>
    </row>
    <row r="518" spans="4:15" ht="15" x14ac:dyDescent="0.2">
      <c r="D518" s="75"/>
      <c r="H518" s="76"/>
      <c r="I518" s="79"/>
      <c r="J518" s="80"/>
      <c r="K518" s="79"/>
      <c r="L518" s="80"/>
      <c r="M518" s="39"/>
      <c r="N518" s="39"/>
      <c r="O518" s="39"/>
    </row>
    <row r="519" spans="4:15" ht="15" x14ac:dyDescent="0.2">
      <c r="D519" s="75"/>
      <c r="H519" s="76"/>
      <c r="I519" s="79"/>
      <c r="J519" s="80"/>
      <c r="K519" s="79"/>
      <c r="L519" s="80"/>
      <c r="M519" s="39"/>
      <c r="N519" s="39"/>
      <c r="O519" s="39"/>
    </row>
    <row r="520" spans="4:15" ht="15" x14ac:dyDescent="0.2">
      <c r="D520" s="75"/>
      <c r="H520" s="76"/>
      <c r="I520" s="79"/>
      <c r="J520" s="80"/>
      <c r="K520" s="79"/>
      <c r="L520" s="80"/>
      <c r="M520" s="39"/>
      <c r="N520" s="39"/>
      <c r="O520" s="39"/>
    </row>
    <row r="521" spans="4:15" ht="15" x14ac:dyDescent="0.2">
      <c r="D521" s="75"/>
      <c r="H521" s="76"/>
      <c r="I521" s="79"/>
      <c r="J521" s="80"/>
      <c r="K521" s="79"/>
      <c r="L521" s="80"/>
      <c r="M521" s="39"/>
      <c r="N521" s="39"/>
      <c r="O521" s="39"/>
    </row>
    <row r="522" spans="4:15" ht="15" x14ac:dyDescent="0.2">
      <c r="D522" s="75"/>
      <c r="H522" s="76"/>
      <c r="I522" s="79"/>
      <c r="J522" s="80"/>
      <c r="K522" s="79"/>
      <c r="L522" s="80"/>
      <c r="M522" s="39"/>
      <c r="N522" s="39"/>
      <c r="O522" s="39"/>
    </row>
    <row r="523" spans="4:15" ht="15" x14ac:dyDescent="0.2">
      <c r="D523" s="75"/>
      <c r="H523" s="76"/>
      <c r="I523" s="79"/>
      <c r="J523" s="80"/>
      <c r="K523" s="79"/>
      <c r="L523" s="80"/>
      <c r="M523" s="39"/>
      <c r="N523" s="39"/>
      <c r="O523" s="39"/>
    </row>
    <row r="524" spans="4:15" ht="15" x14ac:dyDescent="0.2">
      <c r="D524" s="75"/>
      <c r="H524" s="76"/>
      <c r="I524" s="79"/>
      <c r="J524" s="80"/>
      <c r="K524" s="79"/>
      <c r="L524" s="80"/>
      <c r="M524" s="39"/>
      <c r="N524" s="39"/>
      <c r="O524" s="39"/>
    </row>
    <row r="525" spans="4:15" ht="15" x14ac:dyDescent="0.2">
      <c r="D525" s="75"/>
      <c r="H525" s="76"/>
      <c r="I525" s="79"/>
      <c r="J525" s="80"/>
      <c r="K525" s="79"/>
      <c r="L525" s="80"/>
      <c r="M525" s="39"/>
      <c r="N525" s="39"/>
      <c r="O525" s="39"/>
    </row>
    <row r="526" spans="4:15" ht="15" x14ac:dyDescent="0.2">
      <c r="D526" s="75"/>
      <c r="H526" s="76"/>
      <c r="I526" s="79"/>
      <c r="J526" s="80"/>
      <c r="K526" s="79"/>
      <c r="L526" s="80"/>
      <c r="M526" s="39"/>
      <c r="N526" s="39"/>
      <c r="O526" s="39"/>
    </row>
    <row r="527" spans="4:15" ht="15" x14ac:dyDescent="0.2">
      <c r="D527" s="75"/>
      <c r="H527" s="76"/>
      <c r="I527" s="79"/>
      <c r="J527" s="80"/>
      <c r="K527" s="79"/>
      <c r="L527" s="80"/>
      <c r="M527" s="39"/>
      <c r="N527" s="39"/>
      <c r="O527" s="39"/>
    </row>
    <row r="528" spans="4:15" ht="15" x14ac:dyDescent="0.2">
      <c r="D528" s="75"/>
      <c r="H528" s="76"/>
      <c r="I528" s="79"/>
      <c r="J528" s="80"/>
      <c r="K528" s="79"/>
      <c r="L528" s="80"/>
      <c r="M528" s="39"/>
      <c r="N528" s="39"/>
      <c r="O528" s="39"/>
    </row>
    <row r="529" spans="4:15" ht="15" x14ac:dyDescent="0.2">
      <c r="D529" s="75"/>
      <c r="H529" s="76"/>
      <c r="I529" s="79"/>
      <c r="J529" s="80"/>
      <c r="K529" s="79"/>
      <c r="L529" s="80"/>
      <c r="M529" s="39"/>
      <c r="N529" s="39"/>
      <c r="O529" s="39"/>
    </row>
    <row r="530" spans="4:15" ht="15" x14ac:dyDescent="0.2">
      <c r="D530" s="75"/>
      <c r="H530" s="76"/>
      <c r="I530" s="79"/>
      <c r="J530" s="80"/>
      <c r="K530" s="79"/>
      <c r="L530" s="80"/>
      <c r="M530" s="39"/>
      <c r="N530" s="39"/>
      <c r="O530" s="39"/>
    </row>
    <row r="531" spans="4:15" ht="15" x14ac:dyDescent="0.2">
      <c r="D531" s="75"/>
      <c r="H531" s="76"/>
      <c r="I531" s="79"/>
      <c r="J531" s="80"/>
      <c r="K531" s="79"/>
      <c r="L531" s="80"/>
      <c r="M531" s="39"/>
      <c r="N531" s="39"/>
      <c r="O531" s="39"/>
    </row>
    <row r="532" spans="4:15" ht="15" x14ac:dyDescent="0.2">
      <c r="D532" s="75"/>
      <c r="H532" s="76"/>
      <c r="I532" s="79"/>
      <c r="J532" s="80"/>
      <c r="K532" s="79"/>
      <c r="L532" s="80"/>
      <c r="M532" s="39"/>
      <c r="N532" s="39"/>
      <c r="O532" s="39"/>
    </row>
    <row r="533" spans="4:15" ht="15" x14ac:dyDescent="0.2">
      <c r="D533" s="75"/>
      <c r="H533" s="76"/>
      <c r="I533" s="79"/>
      <c r="J533" s="80"/>
      <c r="K533" s="79"/>
      <c r="L533" s="80"/>
      <c r="M533" s="39"/>
      <c r="N533" s="39"/>
      <c r="O533" s="39"/>
    </row>
    <row r="534" spans="4:15" ht="15" x14ac:dyDescent="0.2">
      <c r="D534" s="75"/>
      <c r="H534" s="76"/>
      <c r="I534" s="79"/>
      <c r="J534" s="80"/>
      <c r="K534" s="79"/>
      <c r="L534" s="80"/>
      <c r="M534" s="39"/>
      <c r="N534" s="39"/>
      <c r="O534" s="39"/>
    </row>
    <row r="535" spans="4:15" ht="15" x14ac:dyDescent="0.2">
      <c r="D535" s="75"/>
      <c r="H535" s="76"/>
      <c r="I535" s="79"/>
      <c r="J535" s="80"/>
      <c r="K535" s="79"/>
      <c r="L535" s="80"/>
      <c r="M535" s="39"/>
      <c r="N535" s="39"/>
      <c r="O535" s="39"/>
    </row>
    <row r="536" spans="4:15" ht="15" x14ac:dyDescent="0.2">
      <c r="D536" s="75"/>
      <c r="H536" s="76"/>
      <c r="I536" s="79"/>
      <c r="J536" s="80"/>
      <c r="K536" s="79"/>
      <c r="L536" s="80"/>
      <c r="M536" s="39"/>
      <c r="N536" s="39"/>
      <c r="O536" s="39"/>
    </row>
    <row r="537" spans="4:15" ht="15" x14ac:dyDescent="0.2">
      <c r="D537" s="75"/>
      <c r="H537" s="76"/>
      <c r="I537" s="79"/>
      <c r="J537" s="80"/>
      <c r="K537" s="79"/>
      <c r="L537" s="80"/>
      <c r="M537" s="39"/>
      <c r="N537" s="39"/>
      <c r="O537" s="39"/>
    </row>
    <row r="538" spans="4:15" ht="15" x14ac:dyDescent="0.2">
      <c r="D538" s="75"/>
      <c r="H538" s="76"/>
      <c r="I538" s="79"/>
      <c r="J538" s="80"/>
      <c r="K538" s="79"/>
      <c r="L538" s="80"/>
      <c r="M538" s="39"/>
      <c r="N538" s="39"/>
      <c r="O538" s="39"/>
    </row>
    <row r="539" spans="4:15" ht="15" x14ac:dyDescent="0.2">
      <c r="D539" s="75"/>
      <c r="H539" s="76"/>
      <c r="I539" s="79"/>
      <c r="J539" s="80"/>
      <c r="K539" s="79"/>
      <c r="L539" s="80"/>
      <c r="M539" s="39"/>
      <c r="N539" s="39"/>
      <c r="O539" s="39"/>
    </row>
    <row r="540" spans="4:15" ht="15" x14ac:dyDescent="0.2">
      <c r="D540" s="75"/>
      <c r="H540" s="76"/>
      <c r="I540" s="79"/>
      <c r="J540" s="80"/>
      <c r="K540" s="79"/>
      <c r="L540" s="80"/>
      <c r="M540" s="39"/>
      <c r="N540" s="39"/>
      <c r="O540" s="39"/>
    </row>
    <row r="541" spans="4:15" ht="15" x14ac:dyDescent="0.2">
      <c r="D541" s="75"/>
      <c r="H541" s="76"/>
      <c r="I541" s="79"/>
      <c r="J541" s="80"/>
      <c r="K541" s="79"/>
      <c r="L541" s="80"/>
      <c r="M541" s="39"/>
      <c r="N541" s="39"/>
      <c r="O541" s="39"/>
    </row>
    <row r="542" spans="4:15" ht="15" x14ac:dyDescent="0.2">
      <c r="D542" s="75"/>
      <c r="H542" s="76"/>
      <c r="I542" s="79"/>
      <c r="J542" s="80"/>
      <c r="K542" s="79"/>
      <c r="L542" s="80"/>
      <c r="M542" s="39"/>
      <c r="N542" s="39"/>
      <c r="O542" s="39"/>
    </row>
    <row r="543" spans="4:15" ht="15" x14ac:dyDescent="0.2">
      <c r="D543" s="75"/>
      <c r="H543" s="76"/>
      <c r="I543" s="79"/>
      <c r="J543" s="80"/>
      <c r="K543" s="79"/>
      <c r="L543" s="80"/>
      <c r="M543" s="39"/>
      <c r="N543" s="39"/>
      <c r="O543" s="39"/>
    </row>
    <row r="544" spans="4:15" ht="15" x14ac:dyDescent="0.2">
      <c r="D544" s="75"/>
      <c r="H544" s="76"/>
      <c r="I544" s="79"/>
      <c r="J544" s="80"/>
      <c r="K544" s="79"/>
      <c r="L544" s="80"/>
      <c r="M544" s="39"/>
      <c r="N544" s="39"/>
      <c r="O544" s="39"/>
    </row>
    <row r="545" spans="4:15" ht="15" x14ac:dyDescent="0.2">
      <c r="D545" s="75"/>
      <c r="H545" s="76"/>
      <c r="I545" s="79"/>
      <c r="J545" s="80"/>
      <c r="K545" s="79"/>
      <c r="L545" s="80"/>
      <c r="M545" s="39"/>
      <c r="N545" s="39"/>
      <c r="O545" s="39"/>
    </row>
    <row r="546" spans="4:15" ht="15" x14ac:dyDescent="0.2">
      <c r="D546" s="75"/>
      <c r="H546" s="76"/>
      <c r="I546" s="79"/>
      <c r="J546" s="80"/>
      <c r="K546" s="79"/>
      <c r="L546" s="80"/>
      <c r="M546" s="39"/>
      <c r="N546" s="39"/>
      <c r="O546" s="39"/>
    </row>
    <row r="547" spans="4:15" ht="15" x14ac:dyDescent="0.2">
      <c r="D547" s="75"/>
      <c r="H547" s="76"/>
      <c r="I547" s="79"/>
      <c r="J547" s="80"/>
      <c r="K547" s="79"/>
      <c r="L547" s="80"/>
      <c r="M547" s="39"/>
      <c r="N547" s="39"/>
      <c r="O547" s="39"/>
    </row>
    <row r="548" spans="4:15" ht="15" x14ac:dyDescent="0.2">
      <c r="D548" s="75"/>
      <c r="H548" s="76"/>
      <c r="I548" s="79"/>
      <c r="J548" s="80"/>
      <c r="K548" s="79"/>
      <c r="L548" s="80"/>
      <c r="M548" s="39"/>
      <c r="N548" s="39"/>
      <c r="O548" s="39"/>
    </row>
    <row r="549" spans="4:15" ht="15" x14ac:dyDescent="0.2">
      <c r="D549" s="75"/>
      <c r="H549" s="76"/>
      <c r="I549" s="79"/>
      <c r="J549" s="80"/>
      <c r="K549" s="79"/>
      <c r="L549" s="80"/>
      <c r="M549" s="39"/>
      <c r="N549" s="39"/>
      <c r="O549" s="39"/>
    </row>
    <row r="550" spans="4:15" ht="15" x14ac:dyDescent="0.2">
      <c r="D550" s="75"/>
      <c r="H550" s="76"/>
      <c r="I550" s="79"/>
      <c r="J550" s="80"/>
      <c r="K550" s="79"/>
      <c r="L550" s="80"/>
      <c r="M550" s="39"/>
      <c r="N550" s="39"/>
      <c r="O550" s="39"/>
    </row>
    <row r="551" spans="4:15" ht="15" x14ac:dyDescent="0.2">
      <c r="D551" s="75"/>
      <c r="H551" s="76"/>
      <c r="I551" s="79"/>
      <c r="J551" s="80"/>
      <c r="K551" s="79"/>
      <c r="L551" s="80"/>
      <c r="M551" s="39"/>
      <c r="N551" s="39"/>
      <c r="O551" s="39"/>
    </row>
    <row r="552" spans="4:15" ht="15" x14ac:dyDescent="0.2">
      <c r="D552" s="75"/>
      <c r="H552" s="76"/>
      <c r="I552" s="79"/>
      <c r="J552" s="80"/>
      <c r="K552" s="79"/>
      <c r="L552" s="80"/>
      <c r="M552" s="39"/>
      <c r="N552" s="39"/>
      <c r="O552" s="39"/>
    </row>
    <row r="553" spans="4:15" ht="15" x14ac:dyDescent="0.2">
      <c r="D553" s="75"/>
      <c r="H553" s="76"/>
      <c r="I553" s="79"/>
      <c r="J553" s="80"/>
      <c r="K553" s="79"/>
      <c r="L553" s="80"/>
      <c r="M553" s="39"/>
      <c r="N553" s="39"/>
      <c r="O553" s="39"/>
    </row>
    <row r="554" spans="4:15" ht="15" x14ac:dyDescent="0.2">
      <c r="D554" s="75"/>
      <c r="H554" s="76"/>
      <c r="I554" s="79"/>
      <c r="J554" s="80"/>
      <c r="K554" s="79"/>
      <c r="L554" s="80"/>
      <c r="M554" s="39"/>
      <c r="N554" s="39"/>
      <c r="O554" s="39"/>
    </row>
    <row r="555" spans="4:15" ht="15" x14ac:dyDescent="0.2">
      <c r="D555" s="75"/>
      <c r="H555" s="76"/>
      <c r="I555" s="79"/>
      <c r="J555" s="80"/>
      <c r="K555" s="79"/>
      <c r="L555" s="80"/>
      <c r="M555" s="39"/>
      <c r="N555" s="39"/>
      <c r="O555" s="39"/>
    </row>
    <row r="556" spans="4:15" ht="15" x14ac:dyDescent="0.2">
      <c r="D556" s="75"/>
      <c r="H556" s="76"/>
      <c r="I556" s="79"/>
      <c r="J556" s="80"/>
      <c r="K556" s="79"/>
      <c r="L556" s="80"/>
      <c r="M556" s="39"/>
      <c r="N556" s="39"/>
      <c r="O556" s="39"/>
    </row>
    <row r="557" spans="4:15" ht="15" x14ac:dyDescent="0.2">
      <c r="D557" s="75"/>
      <c r="H557" s="76"/>
      <c r="I557" s="79"/>
      <c r="J557" s="80"/>
      <c r="K557" s="79"/>
      <c r="L557" s="80"/>
      <c r="M557" s="39"/>
      <c r="N557" s="39"/>
      <c r="O557" s="39"/>
    </row>
    <row r="558" spans="4:15" ht="15" x14ac:dyDescent="0.2">
      <c r="D558" s="75"/>
      <c r="H558" s="76"/>
      <c r="I558" s="79"/>
      <c r="J558" s="80"/>
      <c r="K558" s="79"/>
      <c r="L558" s="80"/>
      <c r="M558" s="39"/>
      <c r="N558" s="39"/>
      <c r="O558" s="39"/>
    </row>
    <row r="559" spans="4:15" ht="15" x14ac:dyDescent="0.2">
      <c r="D559" s="75"/>
      <c r="H559" s="76"/>
      <c r="I559" s="79"/>
      <c r="J559" s="80"/>
      <c r="K559" s="79"/>
      <c r="L559" s="80"/>
      <c r="M559" s="39"/>
      <c r="N559" s="39"/>
      <c r="O559" s="39"/>
    </row>
    <row r="560" spans="4:15" ht="15" x14ac:dyDescent="0.2">
      <c r="D560" s="75"/>
      <c r="H560" s="76"/>
      <c r="I560" s="79"/>
      <c r="J560" s="80"/>
      <c r="K560" s="79"/>
      <c r="L560" s="80"/>
      <c r="M560" s="39"/>
      <c r="N560" s="39"/>
      <c r="O560" s="39"/>
    </row>
    <row r="561" spans="4:15" ht="15" x14ac:dyDescent="0.2">
      <c r="D561" s="75"/>
      <c r="H561" s="76"/>
      <c r="I561" s="79"/>
      <c r="J561" s="80"/>
      <c r="K561" s="79"/>
      <c r="L561" s="80"/>
      <c r="M561" s="39"/>
      <c r="N561" s="39"/>
      <c r="O561" s="39"/>
    </row>
    <row r="562" spans="4:15" ht="15" x14ac:dyDescent="0.2">
      <c r="D562" s="75"/>
      <c r="H562" s="76"/>
      <c r="I562" s="79"/>
      <c r="J562" s="80"/>
      <c r="K562" s="79"/>
      <c r="L562" s="80"/>
      <c r="M562" s="39"/>
      <c r="N562" s="39"/>
      <c r="O562" s="39"/>
    </row>
    <row r="563" spans="4:15" ht="15" x14ac:dyDescent="0.2">
      <c r="D563" s="75"/>
      <c r="H563" s="76"/>
      <c r="I563" s="79"/>
      <c r="J563" s="80"/>
      <c r="K563" s="79"/>
      <c r="L563" s="80"/>
      <c r="M563" s="39"/>
      <c r="N563" s="39"/>
      <c r="O563" s="39"/>
    </row>
    <row r="564" spans="4:15" ht="15" x14ac:dyDescent="0.2">
      <c r="D564" s="75"/>
      <c r="H564" s="76"/>
      <c r="I564" s="79"/>
      <c r="J564" s="80"/>
      <c r="K564" s="79"/>
      <c r="L564" s="80"/>
      <c r="M564" s="39"/>
      <c r="N564" s="39"/>
      <c r="O564" s="39"/>
    </row>
    <row r="565" spans="4:15" ht="15" x14ac:dyDescent="0.2">
      <c r="D565" s="75"/>
      <c r="H565" s="76"/>
      <c r="I565" s="79"/>
      <c r="J565" s="80"/>
      <c r="K565" s="79"/>
      <c r="L565" s="80"/>
      <c r="M565" s="39"/>
      <c r="N565" s="39"/>
      <c r="O565" s="39"/>
    </row>
    <row r="566" spans="4:15" ht="15" x14ac:dyDescent="0.2">
      <c r="D566" s="75"/>
      <c r="H566" s="76"/>
      <c r="I566" s="79"/>
      <c r="J566" s="80"/>
      <c r="K566" s="79"/>
      <c r="L566" s="80"/>
      <c r="M566" s="39"/>
      <c r="N566" s="39"/>
      <c r="O566" s="39"/>
    </row>
    <row r="567" spans="4:15" ht="15" x14ac:dyDescent="0.2">
      <c r="D567" s="75"/>
      <c r="H567" s="76"/>
      <c r="I567" s="79"/>
      <c r="J567" s="80"/>
      <c r="K567" s="79"/>
      <c r="L567" s="80"/>
      <c r="M567" s="39"/>
      <c r="N567" s="39"/>
      <c r="O567" s="39"/>
    </row>
    <row r="568" spans="4:15" ht="15" x14ac:dyDescent="0.2">
      <c r="D568" s="75"/>
      <c r="H568" s="76"/>
      <c r="I568" s="79"/>
      <c r="J568" s="80"/>
      <c r="K568" s="79"/>
      <c r="L568" s="80"/>
      <c r="M568" s="39"/>
      <c r="N568" s="39"/>
      <c r="O568" s="39"/>
    </row>
    <row r="569" spans="4:15" ht="15" x14ac:dyDescent="0.2">
      <c r="D569" s="75"/>
      <c r="H569" s="76"/>
      <c r="I569" s="79"/>
      <c r="J569" s="80"/>
      <c r="K569" s="79"/>
      <c r="L569" s="80"/>
      <c r="M569" s="39"/>
      <c r="N569" s="39"/>
      <c r="O569" s="39"/>
    </row>
    <row r="570" spans="4:15" ht="15" x14ac:dyDescent="0.2">
      <c r="D570" s="75"/>
      <c r="H570" s="76"/>
      <c r="I570" s="79"/>
      <c r="J570" s="80"/>
      <c r="K570" s="79"/>
      <c r="L570" s="80"/>
      <c r="M570" s="39"/>
      <c r="N570" s="39"/>
      <c r="O570" s="39"/>
    </row>
    <row r="571" spans="4:15" ht="15" x14ac:dyDescent="0.2">
      <c r="D571" s="75"/>
      <c r="H571" s="76"/>
      <c r="I571" s="79"/>
      <c r="J571" s="80"/>
      <c r="K571" s="79"/>
      <c r="L571" s="80"/>
      <c r="M571" s="39"/>
      <c r="N571" s="39"/>
      <c r="O571" s="39"/>
    </row>
    <row r="572" spans="4:15" ht="15" x14ac:dyDescent="0.2">
      <c r="D572" s="75"/>
      <c r="H572" s="76"/>
      <c r="I572" s="79"/>
      <c r="J572" s="80"/>
      <c r="K572" s="79"/>
      <c r="L572" s="80"/>
      <c r="M572" s="39"/>
      <c r="N572" s="39"/>
      <c r="O572" s="39"/>
    </row>
    <row r="573" spans="4:15" ht="15" x14ac:dyDescent="0.2">
      <c r="D573" s="75"/>
      <c r="H573" s="76"/>
      <c r="I573" s="79"/>
      <c r="J573" s="80"/>
      <c r="K573" s="79"/>
      <c r="L573" s="80"/>
      <c r="M573" s="39"/>
      <c r="N573" s="39"/>
      <c r="O573" s="39"/>
    </row>
    <row r="574" spans="4:15" ht="15" x14ac:dyDescent="0.2">
      <c r="D574" s="75"/>
      <c r="H574" s="76"/>
      <c r="I574" s="79"/>
      <c r="J574" s="80"/>
      <c r="K574" s="79"/>
      <c r="L574" s="80"/>
      <c r="M574" s="39"/>
      <c r="N574" s="39"/>
      <c r="O574" s="39"/>
    </row>
    <row r="575" spans="4:15" ht="15" x14ac:dyDescent="0.2">
      <c r="D575" s="75"/>
      <c r="H575" s="76"/>
      <c r="I575" s="79"/>
      <c r="J575" s="80"/>
      <c r="K575" s="79"/>
      <c r="L575" s="80"/>
      <c r="M575" s="39"/>
      <c r="N575" s="39"/>
      <c r="O575" s="39"/>
    </row>
    <row r="576" spans="4:15" ht="15" x14ac:dyDescent="0.2">
      <c r="D576" s="75"/>
      <c r="H576" s="76"/>
      <c r="I576" s="79"/>
      <c r="J576" s="80"/>
      <c r="K576" s="79"/>
      <c r="L576" s="80"/>
      <c r="M576" s="39"/>
      <c r="N576" s="39"/>
      <c r="O576" s="39"/>
    </row>
    <row r="577" spans="4:15" ht="15" x14ac:dyDescent="0.2">
      <c r="D577" s="75"/>
      <c r="H577" s="76"/>
      <c r="I577" s="79"/>
      <c r="J577" s="80"/>
      <c r="K577" s="79"/>
      <c r="L577" s="80"/>
      <c r="M577" s="39"/>
      <c r="N577" s="39"/>
      <c r="O577" s="39"/>
    </row>
    <row r="578" spans="4:15" ht="15" x14ac:dyDescent="0.2">
      <c r="D578" s="75"/>
      <c r="H578" s="76"/>
      <c r="I578" s="79"/>
      <c r="J578" s="80"/>
      <c r="K578" s="79"/>
      <c r="L578" s="80"/>
      <c r="M578" s="39"/>
      <c r="N578" s="39"/>
      <c r="O578" s="39"/>
    </row>
    <row r="579" spans="4:15" ht="15" x14ac:dyDescent="0.2">
      <c r="D579" s="75"/>
      <c r="H579" s="76"/>
      <c r="I579" s="79"/>
      <c r="J579" s="80"/>
      <c r="K579" s="79"/>
      <c r="L579" s="80"/>
      <c r="M579" s="39"/>
      <c r="N579" s="39"/>
      <c r="O579" s="39"/>
    </row>
    <row r="580" spans="4:15" ht="15" x14ac:dyDescent="0.2">
      <c r="D580" s="75"/>
      <c r="H580" s="76"/>
      <c r="I580" s="79"/>
      <c r="J580" s="80"/>
      <c r="K580" s="79"/>
      <c r="L580" s="80"/>
      <c r="M580" s="39"/>
      <c r="N580" s="39"/>
      <c r="O580" s="39"/>
    </row>
    <row r="581" spans="4:15" ht="15" x14ac:dyDescent="0.2">
      <c r="D581" s="75"/>
      <c r="H581" s="76"/>
      <c r="I581" s="79"/>
      <c r="J581" s="80"/>
      <c r="K581" s="79"/>
      <c r="L581" s="80"/>
      <c r="M581" s="39"/>
      <c r="N581" s="39"/>
      <c r="O581" s="39"/>
    </row>
    <row r="582" spans="4:15" ht="15" x14ac:dyDescent="0.2">
      <c r="D582" s="75"/>
      <c r="H582" s="76"/>
      <c r="I582" s="79"/>
      <c r="J582" s="80"/>
      <c r="K582" s="79"/>
      <c r="L582" s="80"/>
      <c r="M582" s="39"/>
      <c r="N582" s="39"/>
      <c r="O582" s="39"/>
    </row>
    <row r="583" spans="4:15" ht="15" x14ac:dyDescent="0.2">
      <c r="D583" s="75"/>
      <c r="H583" s="76"/>
      <c r="I583" s="79"/>
      <c r="J583" s="80"/>
      <c r="K583" s="79"/>
      <c r="L583" s="80"/>
      <c r="M583" s="39"/>
      <c r="N583" s="39"/>
      <c r="O583" s="39"/>
    </row>
    <row r="584" spans="4:15" ht="15" x14ac:dyDescent="0.2">
      <c r="D584" s="75"/>
      <c r="H584" s="76"/>
      <c r="I584" s="79"/>
      <c r="J584" s="80"/>
      <c r="K584" s="79"/>
      <c r="L584" s="80"/>
      <c r="M584" s="39"/>
      <c r="N584" s="39"/>
      <c r="O584" s="39"/>
    </row>
    <row r="585" spans="4:15" ht="15" x14ac:dyDescent="0.2">
      <c r="D585" s="75"/>
      <c r="H585" s="76"/>
      <c r="I585" s="79"/>
      <c r="J585" s="80"/>
      <c r="K585" s="79"/>
      <c r="L585" s="80"/>
      <c r="M585" s="39"/>
      <c r="N585" s="39"/>
      <c r="O585" s="39"/>
    </row>
    <row r="586" spans="4:15" ht="15" x14ac:dyDescent="0.2">
      <c r="D586" s="75"/>
      <c r="H586" s="76"/>
      <c r="I586" s="79"/>
      <c r="J586" s="80"/>
      <c r="K586" s="79"/>
      <c r="L586" s="80"/>
      <c r="M586" s="39"/>
      <c r="N586" s="39"/>
      <c r="O586" s="39"/>
    </row>
    <row r="587" spans="4:15" ht="15" x14ac:dyDescent="0.2">
      <c r="D587" s="75"/>
      <c r="H587" s="76"/>
      <c r="I587" s="79"/>
      <c r="J587" s="80"/>
      <c r="K587" s="79"/>
      <c r="L587" s="80"/>
      <c r="M587" s="39"/>
      <c r="N587" s="39"/>
      <c r="O587" s="39"/>
    </row>
    <row r="588" spans="4:15" ht="15" x14ac:dyDescent="0.2">
      <c r="D588" s="75"/>
      <c r="H588" s="76"/>
      <c r="I588" s="79"/>
      <c r="J588" s="80"/>
      <c r="K588" s="79"/>
      <c r="L588" s="80"/>
      <c r="M588" s="39"/>
      <c r="N588" s="39"/>
      <c r="O588" s="39"/>
    </row>
    <row r="589" spans="4:15" ht="15" x14ac:dyDescent="0.2">
      <c r="D589" s="75"/>
      <c r="H589" s="76"/>
      <c r="I589" s="79"/>
      <c r="J589" s="80"/>
      <c r="K589" s="79"/>
      <c r="L589" s="80"/>
      <c r="M589" s="39"/>
      <c r="N589" s="39"/>
      <c r="O589" s="39"/>
    </row>
    <row r="590" spans="4:15" ht="15" x14ac:dyDescent="0.2">
      <c r="D590" s="75"/>
      <c r="H590" s="76"/>
      <c r="I590" s="79"/>
      <c r="J590" s="80"/>
      <c r="K590" s="79"/>
      <c r="L590" s="80"/>
      <c r="M590" s="39"/>
      <c r="N590" s="39"/>
      <c r="O590" s="39"/>
    </row>
    <row r="591" spans="4:15" ht="15" x14ac:dyDescent="0.2">
      <c r="D591" s="75"/>
      <c r="H591" s="76"/>
      <c r="I591" s="79"/>
      <c r="J591" s="80"/>
      <c r="K591" s="79"/>
      <c r="L591" s="80"/>
      <c r="M591" s="39"/>
      <c r="N591" s="39"/>
      <c r="O591" s="39"/>
    </row>
    <row r="592" spans="4:15" ht="15" x14ac:dyDescent="0.2">
      <c r="D592" s="75"/>
      <c r="H592" s="76"/>
      <c r="I592" s="79"/>
      <c r="J592" s="80"/>
      <c r="K592" s="79"/>
      <c r="L592" s="80"/>
      <c r="M592" s="39"/>
      <c r="N592" s="39"/>
      <c r="O592" s="39"/>
    </row>
    <row r="593" spans="4:15" ht="15" x14ac:dyDescent="0.2">
      <c r="D593" s="75"/>
      <c r="H593" s="76"/>
      <c r="I593" s="79"/>
      <c r="J593" s="80"/>
      <c r="K593" s="79"/>
      <c r="L593" s="80"/>
      <c r="M593" s="39"/>
      <c r="N593" s="39"/>
      <c r="O593" s="39"/>
    </row>
    <row r="594" spans="4:15" ht="15" x14ac:dyDescent="0.2">
      <c r="D594" s="75"/>
      <c r="H594" s="76"/>
      <c r="I594" s="79"/>
      <c r="J594" s="80"/>
      <c r="K594" s="79"/>
      <c r="L594" s="80"/>
      <c r="M594" s="39"/>
      <c r="N594" s="39"/>
      <c r="O594" s="39"/>
    </row>
    <row r="595" spans="4:15" ht="15" x14ac:dyDescent="0.2">
      <c r="D595" s="75"/>
      <c r="H595" s="76"/>
      <c r="I595" s="79"/>
      <c r="J595" s="80"/>
      <c r="K595" s="79"/>
      <c r="L595" s="80"/>
      <c r="M595" s="39"/>
      <c r="N595" s="39"/>
      <c r="O595" s="39"/>
    </row>
    <row r="596" spans="4:15" ht="15" x14ac:dyDescent="0.2">
      <c r="D596" s="75"/>
      <c r="H596" s="76"/>
      <c r="I596" s="79"/>
      <c r="J596" s="80"/>
      <c r="K596" s="79"/>
      <c r="L596" s="80"/>
      <c r="M596" s="39"/>
      <c r="N596" s="39"/>
      <c r="O596" s="39"/>
    </row>
    <row r="597" spans="4:15" ht="15" x14ac:dyDescent="0.2">
      <c r="D597" s="75"/>
      <c r="H597" s="76"/>
      <c r="I597" s="79"/>
      <c r="J597" s="80"/>
      <c r="K597" s="79"/>
      <c r="L597" s="80"/>
      <c r="M597" s="39"/>
      <c r="N597" s="39"/>
      <c r="O597" s="39"/>
    </row>
    <row r="598" spans="4:15" ht="15" x14ac:dyDescent="0.2">
      <c r="D598" s="75"/>
      <c r="H598" s="76"/>
      <c r="I598" s="79"/>
      <c r="J598" s="80"/>
      <c r="K598" s="79"/>
      <c r="L598" s="80"/>
      <c r="M598" s="39"/>
      <c r="N598" s="39"/>
      <c r="O598" s="39"/>
    </row>
    <row r="599" spans="4:15" ht="15" x14ac:dyDescent="0.2">
      <c r="D599" s="75"/>
      <c r="H599" s="76"/>
      <c r="I599" s="79"/>
      <c r="J599" s="80"/>
      <c r="K599" s="79"/>
      <c r="L599" s="80"/>
      <c r="M599" s="39"/>
      <c r="N599" s="39"/>
      <c r="O599" s="39"/>
    </row>
    <row r="600" spans="4:15" ht="15" x14ac:dyDescent="0.2">
      <c r="D600" s="75"/>
      <c r="H600" s="76"/>
      <c r="I600" s="79"/>
      <c r="J600" s="80"/>
      <c r="K600" s="79"/>
      <c r="L600" s="80"/>
      <c r="M600" s="39"/>
      <c r="N600" s="39"/>
      <c r="O600" s="39"/>
    </row>
    <row r="601" spans="4:15" ht="15" x14ac:dyDescent="0.2">
      <c r="D601" s="75"/>
      <c r="H601" s="76"/>
      <c r="I601" s="79"/>
      <c r="J601" s="80"/>
      <c r="K601" s="79"/>
      <c r="L601" s="80"/>
      <c r="M601" s="39"/>
      <c r="N601" s="39"/>
      <c r="O601" s="39"/>
    </row>
    <row r="602" spans="4:15" ht="15" x14ac:dyDescent="0.2">
      <c r="D602" s="75"/>
      <c r="H602" s="76"/>
      <c r="I602" s="79"/>
      <c r="J602" s="80"/>
      <c r="K602" s="79"/>
      <c r="L602" s="80"/>
      <c r="M602" s="39"/>
      <c r="N602" s="39"/>
      <c r="O602" s="39"/>
    </row>
    <row r="603" spans="4:15" ht="15" x14ac:dyDescent="0.2">
      <c r="D603" s="75"/>
      <c r="H603" s="76"/>
      <c r="I603" s="79"/>
      <c r="J603" s="80"/>
      <c r="K603" s="79"/>
      <c r="L603" s="80"/>
      <c r="M603" s="39"/>
      <c r="N603" s="39"/>
      <c r="O603" s="39"/>
    </row>
    <row r="604" spans="4:15" ht="15" x14ac:dyDescent="0.2">
      <c r="D604" s="75"/>
      <c r="H604" s="76"/>
      <c r="I604" s="79"/>
      <c r="J604" s="80"/>
      <c r="K604" s="79"/>
      <c r="L604" s="80"/>
      <c r="M604" s="39"/>
      <c r="N604" s="39"/>
      <c r="O604" s="39"/>
    </row>
    <row r="605" spans="4:15" ht="15" x14ac:dyDescent="0.2">
      <c r="D605" s="75"/>
      <c r="H605" s="76"/>
      <c r="I605" s="79"/>
      <c r="J605" s="80"/>
      <c r="K605" s="79"/>
      <c r="L605" s="80"/>
      <c r="M605" s="39"/>
      <c r="N605" s="39"/>
      <c r="O605" s="39"/>
    </row>
    <row r="606" spans="4:15" ht="15" x14ac:dyDescent="0.2">
      <c r="D606" s="75"/>
      <c r="H606" s="76"/>
      <c r="I606" s="79"/>
      <c r="J606" s="80"/>
      <c r="K606" s="79"/>
      <c r="L606" s="80"/>
      <c r="M606" s="39"/>
      <c r="N606" s="39"/>
      <c r="O606" s="39"/>
    </row>
    <row r="607" spans="4:15" ht="15" x14ac:dyDescent="0.2">
      <c r="D607" s="75"/>
      <c r="H607" s="76"/>
      <c r="I607" s="79"/>
      <c r="J607" s="80"/>
      <c r="K607" s="79"/>
      <c r="L607" s="80"/>
      <c r="M607" s="39"/>
      <c r="N607" s="39"/>
      <c r="O607" s="39"/>
    </row>
    <row r="608" spans="4:15" ht="15" x14ac:dyDescent="0.2">
      <c r="D608" s="75"/>
      <c r="H608" s="76"/>
      <c r="I608" s="79"/>
      <c r="J608" s="80"/>
      <c r="K608" s="79"/>
      <c r="L608" s="80"/>
      <c r="M608" s="39"/>
      <c r="N608" s="39"/>
      <c r="O608" s="39"/>
    </row>
    <row r="609" spans="4:15" ht="15" x14ac:dyDescent="0.2">
      <c r="D609" s="75"/>
      <c r="H609" s="76"/>
      <c r="I609" s="79"/>
      <c r="J609" s="80"/>
      <c r="K609" s="79"/>
      <c r="L609" s="80"/>
      <c r="M609" s="39"/>
      <c r="N609" s="39"/>
      <c r="O609" s="39"/>
    </row>
    <row r="610" spans="4:15" ht="15" x14ac:dyDescent="0.2">
      <c r="D610" s="75"/>
      <c r="H610" s="76"/>
      <c r="I610" s="79"/>
      <c r="J610" s="80"/>
      <c r="K610" s="79"/>
      <c r="L610" s="80"/>
      <c r="M610" s="39"/>
      <c r="N610" s="39"/>
      <c r="O610" s="39"/>
    </row>
    <row r="611" spans="4:15" ht="15" x14ac:dyDescent="0.2">
      <c r="D611" s="75"/>
      <c r="H611" s="76"/>
      <c r="I611" s="79"/>
      <c r="J611" s="80"/>
      <c r="K611" s="79"/>
      <c r="L611" s="80"/>
      <c r="M611" s="39"/>
      <c r="N611" s="39"/>
      <c r="O611" s="39"/>
    </row>
    <row r="612" spans="4:15" ht="15" x14ac:dyDescent="0.2">
      <c r="D612" s="75"/>
      <c r="H612" s="76"/>
      <c r="I612" s="79"/>
      <c r="J612" s="80"/>
      <c r="K612" s="79"/>
      <c r="L612" s="80"/>
      <c r="M612" s="39"/>
      <c r="N612" s="39"/>
      <c r="O612" s="39"/>
    </row>
    <row r="613" spans="4:15" ht="15" x14ac:dyDescent="0.2">
      <c r="D613" s="75"/>
      <c r="H613" s="76"/>
      <c r="I613" s="79"/>
      <c r="J613" s="80"/>
      <c r="K613" s="79"/>
      <c r="L613" s="80"/>
      <c r="M613" s="39"/>
      <c r="N613" s="39"/>
      <c r="O613" s="39"/>
    </row>
    <row r="614" spans="4:15" ht="15" x14ac:dyDescent="0.2">
      <c r="D614" s="75"/>
      <c r="H614" s="76"/>
      <c r="I614" s="79"/>
      <c r="J614" s="80"/>
      <c r="K614" s="79"/>
      <c r="L614" s="80"/>
      <c r="M614" s="39"/>
      <c r="N614" s="39"/>
      <c r="O614" s="39"/>
    </row>
    <row r="615" spans="4:15" ht="15" x14ac:dyDescent="0.2">
      <c r="D615" s="75"/>
      <c r="H615" s="76"/>
      <c r="I615" s="79"/>
      <c r="J615" s="80"/>
      <c r="K615" s="79"/>
      <c r="L615" s="80"/>
      <c r="M615" s="39"/>
      <c r="N615" s="39"/>
      <c r="O615" s="39"/>
    </row>
    <row r="616" spans="4:15" ht="15" x14ac:dyDescent="0.2">
      <c r="D616" s="75"/>
      <c r="H616" s="76"/>
      <c r="I616" s="79"/>
      <c r="J616" s="80"/>
      <c r="K616" s="79"/>
      <c r="L616" s="80"/>
      <c r="M616" s="39"/>
      <c r="N616" s="39"/>
      <c r="O616" s="39"/>
    </row>
    <row r="617" spans="4:15" ht="15" x14ac:dyDescent="0.2">
      <c r="D617" s="75"/>
      <c r="H617" s="76"/>
      <c r="I617" s="79"/>
      <c r="J617" s="80"/>
      <c r="K617" s="79"/>
      <c r="L617" s="80"/>
      <c r="M617" s="39"/>
      <c r="N617" s="39"/>
      <c r="O617" s="39"/>
    </row>
    <row r="618" spans="4:15" ht="15" x14ac:dyDescent="0.2">
      <c r="D618" s="75"/>
      <c r="H618" s="76"/>
      <c r="I618" s="79"/>
      <c r="J618" s="80"/>
      <c r="K618" s="79"/>
      <c r="L618" s="80"/>
      <c r="M618" s="39"/>
      <c r="N618" s="39"/>
      <c r="O618" s="39"/>
    </row>
    <row r="619" spans="4:15" ht="15" x14ac:dyDescent="0.2">
      <c r="D619" s="75"/>
      <c r="H619" s="76"/>
      <c r="I619" s="79"/>
      <c r="J619" s="80"/>
      <c r="K619" s="79"/>
      <c r="L619" s="80"/>
      <c r="M619" s="39"/>
      <c r="N619" s="39"/>
      <c r="O619" s="39"/>
    </row>
    <row r="620" spans="4:15" ht="15" x14ac:dyDescent="0.2">
      <c r="D620" s="75"/>
      <c r="H620" s="76"/>
      <c r="I620" s="79"/>
      <c r="J620" s="80"/>
      <c r="K620" s="79"/>
      <c r="L620" s="80"/>
      <c r="M620" s="39"/>
      <c r="N620" s="39"/>
      <c r="O620" s="39"/>
    </row>
    <row r="621" spans="4:15" ht="15" x14ac:dyDescent="0.2">
      <c r="D621" s="75"/>
      <c r="H621" s="76"/>
      <c r="I621" s="79"/>
      <c r="J621" s="80"/>
      <c r="K621" s="79"/>
      <c r="L621" s="80"/>
      <c r="M621" s="39"/>
      <c r="N621" s="39"/>
      <c r="O621" s="39"/>
    </row>
    <row r="622" spans="4:15" ht="15" x14ac:dyDescent="0.2">
      <c r="D622" s="75"/>
      <c r="H622" s="76"/>
      <c r="I622" s="79"/>
      <c r="J622" s="80"/>
      <c r="K622" s="79"/>
      <c r="L622" s="80"/>
      <c r="M622" s="39"/>
      <c r="N622" s="39"/>
      <c r="O622" s="39"/>
    </row>
    <row r="623" spans="4:15" ht="15" x14ac:dyDescent="0.2">
      <c r="D623" s="75"/>
      <c r="H623" s="76"/>
      <c r="I623" s="79"/>
      <c r="J623" s="80"/>
      <c r="K623" s="79"/>
      <c r="L623" s="80"/>
      <c r="M623" s="39"/>
      <c r="N623" s="39"/>
      <c r="O623" s="39"/>
    </row>
    <row r="624" spans="4:15" ht="15" x14ac:dyDescent="0.2">
      <c r="D624" s="75"/>
      <c r="H624" s="76"/>
      <c r="I624" s="79"/>
      <c r="J624" s="80"/>
      <c r="K624" s="79"/>
      <c r="L624" s="80"/>
      <c r="M624" s="39"/>
      <c r="N624" s="39"/>
      <c r="O624" s="39"/>
    </row>
    <row r="625" spans="4:15" ht="15" x14ac:dyDescent="0.2">
      <c r="D625" s="75"/>
      <c r="H625" s="76"/>
      <c r="I625" s="79"/>
      <c r="J625" s="80"/>
      <c r="K625" s="79"/>
      <c r="L625" s="80"/>
      <c r="M625" s="39"/>
      <c r="N625" s="39"/>
      <c r="O625" s="39"/>
    </row>
    <row r="626" spans="4:15" ht="15" x14ac:dyDescent="0.2">
      <c r="D626" s="75"/>
      <c r="H626" s="76"/>
      <c r="I626" s="79"/>
      <c r="J626" s="80"/>
      <c r="K626" s="79"/>
      <c r="L626" s="80"/>
      <c r="M626" s="39"/>
      <c r="N626" s="39"/>
      <c r="O626" s="39"/>
    </row>
    <row r="627" spans="4:15" ht="15" x14ac:dyDescent="0.2">
      <c r="D627" s="75"/>
      <c r="H627" s="76"/>
      <c r="I627" s="79"/>
      <c r="J627" s="80"/>
      <c r="K627" s="79"/>
      <c r="L627" s="80"/>
      <c r="M627" s="39"/>
      <c r="N627" s="39"/>
      <c r="O627" s="39"/>
    </row>
    <row r="628" spans="4:15" ht="15" x14ac:dyDescent="0.2">
      <c r="D628" s="75"/>
      <c r="H628" s="76"/>
      <c r="I628" s="79"/>
      <c r="J628" s="80"/>
      <c r="K628" s="79"/>
      <c r="L628" s="80"/>
      <c r="M628" s="39"/>
      <c r="N628" s="39"/>
      <c r="O628" s="39"/>
    </row>
    <row r="629" spans="4:15" ht="15" x14ac:dyDescent="0.2">
      <c r="D629" s="75"/>
      <c r="H629" s="76"/>
      <c r="I629" s="79"/>
      <c r="J629" s="80"/>
      <c r="K629" s="79"/>
      <c r="L629" s="80"/>
      <c r="M629" s="39"/>
      <c r="N629" s="39"/>
      <c r="O629" s="39"/>
    </row>
    <row r="630" spans="4:15" ht="15" x14ac:dyDescent="0.2">
      <c r="D630" s="75"/>
      <c r="H630" s="76"/>
      <c r="I630" s="79"/>
      <c r="J630" s="80"/>
      <c r="K630" s="79"/>
      <c r="L630" s="80"/>
      <c r="M630" s="39"/>
      <c r="N630" s="39"/>
      <c r="O630" s="39"/>
    </row>
    <row r="631" spans="4:15" ht="15" x14ac:dyDescent="0.2">
      <c r="D631" s="75"/>
      <c r="H631" s="76"/>
      <c r="I631" s="79"/>
      <c r="J631" s="80"/>
      <c r="K631" s="79"/>
      <c r="L631" s="80"/>
      <c r="M631" s="39"/>
      <c r="N631" s="39"/>
      <c r="O631" s="39"/>
    </row>
    <row r="632" spans="4:15" ht="15" x14ac:dyDescent="0.2">
      <c r="D632" s="75"/>
      <c r="H632" s="76"/>
      <c r="I632" s="79"/>
      <c r="J632" s="80"/>
      <c r="K632" s="79"/>
      <c r="L632" s="80"/>
      <c r="M632" s="39"/>
      <c r="N632" s="39"/>
      <c r="O632" s="39"/>
    </row>
    <row r="633" spans="4:15" ht="15" x14ac:dyDescent="0.2">
      <c r="D633" s="75"/>
      <c r="H633" s="76"/>
      <c r="I633" s="79"/>
      <c r="J633" s="80"/>
      <c r="K633" s="79"/>
      <c r="L633" s="80"/>
      <c r="M633" s="39"/>
      <c r="N633" s="39"/>
      <c r="O633" s="39"/>
    </row>
    <row r="634" spans="4:15" ht="15" x14ac:dyDescent="0.2">
      <c r="D634" s="75"/>
      <c r="H634" s="76"/>
      <c r="I634" s="79"/>
      <c r="J634" s="80"/>
      <c r="K634" s="79"/>
      <c r="L634" s="80"/>
      <c r="M634" s="39"/>
      <c r="N634" s="39"/>
      <c r="O634" s="39"/>
    </row>
    <row r="635" spans="4:15" ht="15" x14ac:dyDescent="0.2">
      <c r="D635" s="75"/>
      <c r="H635" s="76"/>
      <c r="I635" s="79"/>
      <c r="J635" s="80"/>
      <c r="K635" s="79"/>
      <c r="L635" s="80"/>
      <c r="M635" s="39"/>
      <c r="N635" s="39"/>
      <c r="O635" s="39"/>
    </row>
    <row r="636" spans="4:15" ht="15" x14ac:dyDescent="0.2">
      <c r="D636" s="75"/>
      <c r="H636" s="76"/>
      <c r="I636" s="79"/>
      <c r="J636" s="80"/>
      <c r="K636" s="79"/>
      <c r="L636" s="80"/>
      <c r="M636" s="39"/>
      <c r="N636" s="39"/>
      <c r="O636" s="39"/>
    </row>
    <row r="637" spans="4:15" ht="15" x14ac:dyDescent="0.2">
      <c r="D637" s="75"/>
      <c r="H637" s="76"/>
      <c r="I637" s="79"/>
      <c r="J637" s="80"/>
      <c r="K637" s="79"/>
      <c r="L637" s="80"/>
      <c r="M637" s="39"/>
      <c r="N637" s="39"/>
      <c r="O637" s="39"/>
    </row>
    <row r="638" spans="4:15" ht="15" x14ac:dyDescent="0.2">
      <c r="D638" s="75"/>
      <c r="H638" s="76"/>
      <c r="I638" s="79"/>
      <c r="J638" s="80"/>
      <c r="K638" s="79"/>
      <c r="L638" s="80"/>
      <c r="M638" s="39"/>
      <c r="N638" s="39"/>
      <c r="O638" s="39"/>
    </row>
    <row r="639" spans="4:15" ht="15" x14ac:dyDescent="0.2">
      <c r="D639" s="75"/>
      <c r="H639" s="76"/>
      <c r="I639" s="79"/>
      <c r="J639" s="80"/>
      <c r="K639" s="79"/>
      <c r="L639" s="80"/>
      <c r="M639" s="39"/>
      <c r="N639" s="39"/>
      <c r="O639" s="39"/>
    </row>
    <row r="640" spans="4:15" ht="15" x14ac:dyDescent="0.2">
      <c r="D640" s="75"/>
      <c r="H640" s="76"/>
      <c r="I640" s="79"/>
      <c r="J640" s="80"/>
      <c r="K640" s="79"/>
      <c r="L640" s="80"/>
      <c r="M640" s="39"/>
      <c r="N640" s="39"/>
      <c r="O640" s="39"/>
    </row>
    <row r="641" spans="4:15" ht="15" x14ac:dyDescent="0.2">
      <c r="D641" s="75"/>
      <c r="H641" s="76"/>
      <c r="I641" s="79"/>
      <c r="J641" s="80"/>
      <c r="K641" s="79"/>
      <c r="L641" s="80"/>
      <c r="M641" s="39"/>
      <c r="N641" s="39"/>
      <c r="O641" s="39"/>
    </row>
    <row r="642" spans="4:15" ht="15" x14ac:dyDescent="0.2">
      <c r="D642" s="75"/>
      <c r="H642" s="76"/>
      <c r="I642" s="79"/>
      <c r="J642" s="80"/>
      <c r="K642" s="79"/>
      <c r="L642" s="80"/>
      <c r="M642" s="39"/>
      <c r="N642" s="39"/>
      <c r="O642" s="39"/>
    </row>
    <row r="643" spans="4:15" ht="15" x14ac:dyDescent="0.2">
      <c r="D643" s="75"/>
      <c r="H643" s="76"/>
      <c r="I643" s="79"/>
      <c r="J643" s="80"/>
      <c r="K643" s="79"/>
      <c r="L643" s="80"/>
      <c r="M643" s="39"/>
      <c r="N643" s="39"/>
      <c r="O643" s="39"/>
    </row>
    <row r="644" spans="4:15" ht="15" x14ac:dyDescent="0.2">
      <c r="D644" s="75"/>
      <c r="H644" s="76"/>
      <c r="I644" s="79"/>
      <c r="J644" s="80"/>
      <c r="K644" s="79"/>
      <c r="L644" s="80"/>
      <c r="M644" s="39"/>
      <c r="N644" s="39"/>
      <c r="O644" s="39"/>
    </row>
    <row r="645" spans="4:15" ht="15" x14ac:dyDescent="0.2">
      <c r="D645" s="75"/>
      <c r="H645" s="76"/>
      <c r="I645" s="79"/>
      <c r="J645" s="80"/>
      <c r="K645" s="79"/>
      <c r="L645" s="80"/>
      <c r="M645" s="39"/>
      <c r="N645" s="39"/>
      <c r="O645" s="39"/>
    </row>
    <row r="646" spans="4:15" ht="15" x14ac:dyDescent="0.2">
      <c r="D646" s="75"/>
      <c r="H646" s="76"/>
      <c r="I646" s="79"/>
      <c r="J646" s="80"/>
      <c r="K646" s="79"/>
      <c r="L646" s="80"/>
      <c r="M646" s="39"/>
      <c r="N646" s="39"/>
      <c r="O646" s="39"/>
    </row>
    <row r="647" spans="4:15" ht="15" x14ac:dyDescent="0.2">
      <c r="D647" s="75"/>
      <c r="H647" s="76"/>
      <c r="I647" s="79"/>
      <c r="J647" s="80"/>
      <c r="K647" s="79"/>
      <c r="L647" s="80"/>
      <c r="M647" s="39"/>
      <c r="N647" s="39"/>
      <c r="O647" s="39"/>
    </row>
    <row r="648" spans="4:15" ht="15" x14ac:dyDescent="0.2">
      <c r="D648" s="75"/>
      <c r="H648" s="76"/>
      <c r="I648" s="79"/>
      <c r="J648" s="80"/>
      <c r="K648" s="79"/>
      <c r="L648" s="80"/>
      <c r="M648" s="39"/>
      <c r="N648" s="39"/>
      <c r="O648" s="39"/>
    </row>
    <row r="649" spans="4:15" ht="15" x14ac:dyDescent="0.2">
      <c r="D649" s="75"/>
      <c r="H649" s="76"/>
      <c r="I649" s="79"/>
      <c r="J649" s="80"/>
      <c r="K649" s="79"/>
      <c r="L649" s="80"/>
      <c r="M649" s="39"/>
      <c r="N649" s="39"/>
      <c r="O649" s="39"/>
    </row>
    <row r="650" spans="4:15" ht="15" x14ac:dyDescent="0.2">
      <c r="D650" s="75"/>
      <c r="H650" s="76"/>
      <c r="I650" s="79"/>
      <c r="J650" s="80"/>
      <c r="K650" s="79"/>
      <c r="L650" s="80"/>
      <c r="M650" s="39"/>
      <c r="N650" s="39"/>
      <c r="O650" s="39"/>
    </row>
    <row r="651" spans="4:15" ht="15" x14ac:dyDescent="0.2">
      <c r="D651" s="75"/>
      <c r="H651" s="76"/>
      <c r="I651" s="79"/>
      <c r="J651" s="80"/>
      <c r="K651" s="79"/>
      <c r="L651" s="80"/>
      <c r="M651" s="39"/>
      <c r="N651" s="39"/>
      <c r="O651" s="39"/>
    </row>
    <row r="652" spans="4:15" ht="15" x14ac:dyDescent="0.2">
      <c r="D652" s="75"/>
      <c r="H652" s="76"/>
      <c r="I652" s="79"/>
      <c r="J652" s="80"/>
      <c r="K652" s="79"/>
      <c r="L652" s="80"/>
      <c r="M652" s="39"/>
      <c r="N652" s="39"/>
      <c r="O652" s="39"/>
    </row>
    <row r="653" spans="4:15" ht="15" x14ac:dyDescent="0.2">
      <c r="D653" s="75"/>
      <c r="H653" s="76"/>
      <c r="I653" s="79"/>
      <c r="J653" s="80"/>
      <c r="K653" s="79"/>
      <c r="L653" s="80"/>
      <c r="M653" s="39"/>
      <c r="N653" s="39"/>
      <c r="O653" s="39"/>
    </row>
    <row r="654" spans="4:15" ht="15" x14ac:dyDescent="0.2">
      <c r="D654" s="75"/>
      <c r="H654" s="76"/>
      <c r="I654" s="79"/>
      <c r="J654" s="80"/>
      <c r="K654" s="79"/>
      <c r="L654" s="80"/>
      <c r="M654" s="39"/>
      <c r="N654" s="39"/>
      <c r="O654" s="39"/>
    </row>
    <row r="655" spans="4:15" ht="15" x14ac:dyDescent="0.2">
      <c r="D655" s="75"/>
      <c r="H655" s="76"/>
      <c r="I655" s="79"/>
      <c r="J655" s="80"/>
      <c r="K655" s="79"/>
      <c r="L655" s="80"/>
      <c r="M655" s="39"/>
      <c r="N655" s="39"/>
      <c r="O655" s="39"/>
    </row>
    <row r="656" spans="4:15" ht="15" x14ac:dyDescent="0.2">
      <c r="D656" s="75"/>
      <c r="H656" s="76"/>
      <c r="I656" s="79"/>
      <c r="J656" s="80"/>
      <c r="K656" s="79"/>
      <c r="L656" s="80"/>
      <c r="M656" s="39"/>
      <c r="N656" s="39"/>
      <c r="O656" s="39"/>
    </row>
    <row r="657" spans="4:15" ht="15" x14ac:dyDescent="0.2">
      <c r="D657" s="75"/>
      <c r="H657" s="76"/>
      <c r="I657" s="79"/>
      <c r="J657" s="80"/>
      <c r="K657" s="79"/>
      <c r="L657" s="80"/>
      <c r="M657" s="39"/>
      <c r="N657" s="39"/>
      <c r="O657" s="39"/>
    </row>
    <row r="658" spans="4:15" ht="15" x14ac:dyDescent="0.2">
      <c r="D658" s="75"/>
      <c r="H658" s="76"/>
      <c r="I658" s="79"/>
      <c r="J658" s="80"/>
      <c r="K658" s="79"/>
      <c r="L658" s="80"/>
      <c r="M658" s="39"/>
      <c r="N658" s="39"/>
      <c r="O658" s="39"/>
    </row>
    <row r="659" spans="4:15" ht="15" x14ac:dyDescent="0.2">
      <c r="D659" s="75"/>
      <c r="H659" s="76"/>
      <c r="I659" s="79"/>
      <c r="J659" s="80"/>
      <c r="K659" s="79"/>
      <c r="L659" s="80"/>
      <c r="M659" s="39"/>
      <c r="N659" s="39"/>
      <c r="O659" s="39"/>
    </row>
    <row r="660" spans="4:15" ht="15" x14ac:dyDescent="0.2">
      <c r="D660" s="75"/>
      <c r="H660" s="76"/>
      <c r="I660" s="79"/>
      <c r="J660" s="80"/>
      <c r="K660" s="79"/>
      <c r="L660" s="80"/>
      <c r="M660" s="39"/>
      <c r="N660" s="39"/>
      <c r="O660" s="39"/>
    </row>
    <row r="661" spans="4:15" ht="15" x14ac:dyDescent="0.2">
      <c r="D661" s="75"/>
      <c r="H661" s="76"/>
      <c r="I661" s="79"/>
      <c r="J661" s="80"/>
      <c r="K661" s="79"/>
      <c r="L661" s="80"/>
      <c r="M661" s="39"/>
      <c r="N661" s="39"/>
      <c r="O661" s="39"/>
    </row>
    <row r="662" spans="4:15" ht="15" x14ac:dyDescent="0.2">
      <c r="D662" s="75"/>
      <c r="H662" s="76"/>
      <c r="I662" s="79"/>
      <c r="J662" s="80"/>
      <c r="K662" s="79"/>
      <c r="L662" s="80"/>
      <c r="M662" s="39"/>
      <c r="N662" s="39"/>
      <c r="O662" s="39"/>
    </row>
    <row r="663" spans="4:15" ht="15" x14ac:dyDescent="0.2">
      <c r="D663" s="75"/>
      <c r="H663" s="76"/>
      <c r="I663" s="79"/>
      <c r="J663" s="80"/>
      <c r="K663" s="79"/>
      <c r="L663" s="80"/>
      <c r="M663" s="39"/>
      <c r="N663" s="39"/>
      <c r="O663" s="39"/>
    </row>
    <row r="664" spans="4:15" ht="15" x14ac:dyDescent="0.2">
      <c r="D664" s="75"/>
      <c r="H664" s="76"/>
      <c r="I664" s="79"/>
      <c r="J664" s="80"/>
      <c r="K664" s="79"/>
      <c r="L664" s="80"/>
      <c r="M664" s="39"/>
      <c r="N664" s="39"/>
      <c r="O664" s="39"/>
    </row>
    <row r="665" spans="4:15" ht="15" x14ac:dyDescent="0.2">
      <c r="D665" s="75"/>
      <c r="H665" s="76"/>
      <c r="I665" s="79"/>
      <c r="J665" s="80"/>
      <c r="K665" s="79"/>
      <c r="L665" s="80"/>
      <c r="M665" s="39"/>
      <c r="N665" s="39"/>
      <c r="O665" s="39"/>
    </row>
    <row r="666" spans="4:15" ht="15" x14ac:dyDescent="0.2">
      <c r="D666" s="75"/>
      <c r="H666" s="76"/>
      <c r="I666" s="79"/>
      <c r="J666" s="80"/>
      <c r="K666" s="79"/>
      <c r="L666" s="80"/>
      <c r="M666" s="39"/>
      <c r="N666" s="39"/>
      <c r="O666" s="39"/>
    </row>
    <row r="667" spans="4:15" ht="15" x14ac:dyDescent="0.2">
      <c r="D667" s="75"/>
      <c r="H667" s="76"/>
      <c r="I667" s="79"/>
      <c r="J667" s="80"/>
      <c r="K667" s="79"/>
      <c r="L667" s="80"/>
      <c r="M667" s="39"/>
      <c r="N667" s="39"/>
      <c r="O667" s="39"/>
    </row>
    <row r="668" spans="4:15" ht="15" x14ac:dyDescent="0.2">
      <c r="D668" s="75"/>
      <c r="H668" s="76"/>
      <c r="I668" s="79"/>
      <c r="J668" s="80"/>
      <c r="K668" s="79"/>
      <c r="L668" s="80"/>
      <c r="M668" s="39"/>
      <c r="N668" s="39"/>
      <c r="O668" s="39"/>
    </row>
    <row r="669" spans="4:15" ht="15" x14ac:dyDescent="0.2">
      <c r="D669" s="75"/>
      <c r="H669" s="76"/>
      <c r="I669" s="79"/>
      <c r="J669" s="80"/>
      <c r="K669" s="79"/>
      <c r="L669" s="80"/>
      <c r="M669" s="39"/>
      <c r="N669" s="39"/>
      <c r="O669" s="39"/>
    </row>
    <row r="670" spans="4:15" ht="15" x14ac:dyDescent="0.2">
      <c r="D670" s="75"/>
      <c r="H670" s="76"/>
      <c r="I670" s="79"/>
      <c r="J670" s="80"/>
      <c r="K670" s="79"/>
      <c r="L670" s="80"/>
      <c r="M670" s="39"/>
      <c r="N670" s="39"/>
      <c r="O670" s="39"/>
    </row>
    <row r="671" spans="4:15" ht="15" x14ac:dyDescent="0.2">
      <c r="D671" s="75"/>
      <c r="H671" s="76"/>
      <c r="I671" s="79"/>
      <c r="J671" s="80"/>
      <c r="K671" s="79"/>
      <c r="L671" s="80"/>
      <c r="M671" s="39"/>
      <c r="N671" s="39"/>
      <c r="O671" s="39"/>
    </row>
    <row r="672" spans="4:15" ht="15" x14ac:dyDescent="0.2">
      <c r="D672" s="75"/>
      <c r="H672" s="76"/>
      <c r="I672" s="79"/>
      <c r="J672" s="80"/>
      <c r="K672" s="79"/>
      <c r="L672" s="80"/>
      <c r="M672" s="39"/>
      <c r="N672" s="39"/>
      <c r="O672" s="39"/>
    </row>
    <row r="673" spans="4:15" ht="15" x14ac:dyDescent="0.2">
      <c r="D673" s="75"/>
      <c r="H673" s="76"/>
      <c r="I673" s="79"/>
      <c r="J673" s="80"/>
      <c r="K673" s="79"/>
      <c r="L673" s="80"/>
      <c r="M673" s="39"/>
      <c r="N673" s="39"/>
      <c r="O673" s="39"/>
    </row>
    <row r="674" spans="4:15" ht="15" x14ac:dyDescent="0.2">
      <c r="D674" s="75"/>
      <c r="H674" s="76"/>
      <c r="I674" s="79"/>
      <c r="J674" s="80"/>
      <c r="K674" s="79"/>
      <c r="L674" s="80"/>
      <c r="M674" s="39"/>
      <c r="N674" s="39"/>
      <c r="O674" s="39"/>
    </row>
    <row r="675" spans="4:15" ht="15" x14ac:dyDescent="0.2">
      <c r="D675" s="75"/>
      <c r="H675" s="76"/>
      <c r="I675" s="79"/>
      <c r="J675" s="80"/>
      <c r="K675" s="79"/>
      <c r="L675" s="80"/>
      <c r="M675" s="39"/>
      <c r="N675" s="39"/>
      <c r="O675" s="39"/>
    </row>
    <row r="676" spans="4:15" ht="15" x14ac:dyDescent="0.2">
      <c r="D676" s="75"/>
      <c r="H676" s="76"/>
      <c r="I676" s="79"/>
      <c r="J676" s="80"/>
      <c r="K676" s="79"/>
      <c r="L676" s="80"/>
      <c r="M676" s="39"/>
      <c r="N676" s="39"/>
      <c r="O676" s="39"/>
    </row>
    <row r="677" spans="4:15" ht="15" x14ac:dyDescent="0.2">
      <c r="D677" s="75"/>
      <c r="H677" s="76"/>
      <c r="I677" s="79"/>
      <c r="J677" s="80"/>
      <c r="K677" s="79"/>
      <c r="L677" s="80"/>
      <c r="M677" s="39"/>
      <c r="N677" s="39"/>
      <c r="O677" s="39"/>
    </row>
    <row r="678" spans="4:15" ht="15" x14ac:dyDescent="0.2">
      <c r="D678" s="75"/>
      <c r="H678" s="76"/>
      <c r="I678" s="79"/>
      <c r="J678" s="80"/>
      <c r="K678" s="79"/>
      <c r="L678" s="80"/>
      <c r="M678" s="39"/>
      <c r="N678" s="39"/>
      <c r="O678" s="39"/>
    </row>
    <row r="679" spans="4:15" ht="15" x14ac:dyDescent="0.2">
      <c r="D679" s="75"/>
      <c r="H679" s="76"/>
      <c r="I679" s="79"/>
      <c r="J679" s="80"/>
      <c r="K679" s="79"/>
      <c r="L679" s="80"/>
      <c r="M679" s="39"/>
      <c r="N679" s="39"/>
      <c r="O679" s="39"/>
    </row>
    <row r="680" spans="4:15" ht="15" x14ac:dyDescent="0.2">
      <c r="D680" s="75"/>
      <c r="H680" s="76"/>
      <c r="I680" s="79"/>
      <c r="J680" s="80"/>
      <c r="K680" s="79"/>
      <c r="L680" s="80"/>
      <c r="M680" s="39"/>
      <c r="N680" s="39"/>
      <c r="O680" s="39"/>
    </row>
    <row r="681" spans="4:15" ht="15" x14ac:dyDescent="0.2">
      <c r="D681" s="75"/>
      <c r="H681" s="76"/>
      <c r="I681" s="79"/>
      <c r="J681" s="80"/>
      <c r="K681" s="79"/>
      <c r="L681" s="80"/>
      <c r="M681" s="39"/>
      <c r="N681" s="39"/>
      <c r="O681" s="39"/>
    </row>
    <row r="682" spans="4:15" ht="15" x14ac:dyDescent="0.2">
      <c r="D682" s="75"/>
      <c r="H682" s="76"/>
      <c r="I682" s="79"/>
      <c r="J682" s="80"/>
      <c r="K682" s="79"/>
      <c r="L682" s="80"/>
      <c r="M682" s="39"/>
      <c r="N682" s="39"/>
      <c r="O682" s="39"/>
    </row>
    <row r="683" spans="4:15" ht="15" x14ac:dyDescent="0.2">
      <c r="D683" s="75"/>
      <c r="H683" s="76"/>
      <c r="I683" s="79"/>
      <c r="J683" s="80"/>
      <c r="K683" s="79"/>
      <c r="L683" s="80"/>
      <c r="M683" s="39"/>
      <c r="N683" s="39"/>
      <c r="O683" s="39"/>
    </row>
    <row r="684" spans="4:15" ht="15" x14ac:dyDescent="0.2">
      <c r="D684" s="75"/>
      <c r="H684" s="76"/>
      <c r="I684" s="79"/>
      <c r="J684" s="80"/>
      <c r="K684" s="79"/>
      <c r="L684" s="80"/>
      <c r="M684" s="39"/>
      <c r="N684" s="39"/>
      <c r="O684" s="39"/>
    </row>
    <row r="685" spans="4:15" ht="15" x14ac:dyDescent="0.2">
      <c r="D685" s="75"/>
      <c r="H685" s="76"/>
      <c r="I685" s="79"/>
      <c r="J685" s="80"/>
      <c r="K685" s="79"/>
      <c r="L685" s="80"/>
      <c r="M685" s="39"/>
      <c r="N685" s="39"/>
      <c r="O685" s="39"/>
    </row>
    <row r="686" spans="4:15" ht="15" x14ac:dyDescent="0.2">
      <c r="D686" s="75"/>
      <c r="H686" s="76"/>
      <c r="I686" s="79"/>
      <c r="J686" s="80"/>
      <c r="K686" s="79"/>
      <c r="L686" s="80"/>
      <c r="M686" s="39"/>
      <c r="N686" s="39"/>
      <c r="O686" s="39"/>
    </row>
    <row r="687" spans="4:15" ht="15" x14ac:dyDescent="0.2">
      <c r="D687" s="75"/>
      <c r="H687" s="76"/>
      <c r="I687" s="79"/>
      <c r="J687" s="80"/>
      <c r="K687" s="79"/>
      <c r="L687" s="80"/>
      <c r="M687" s="39"/>
      <c r="N687" s="39"/>
      <c r="O687" s="39"/>
    </row>
    <row r="688" spans="4:15" ht="15" x14ac:dyDescent="0.2">
      <c r="D688" s="75"/>
      <c r="H688" s="76"/>
      <c r="I688" s="79"/>
      <c r="J688" s="80"/>
      <c r="K688" s="79"/>
      <c r="L688" s="80"/>
      <c r="M688" s="39"/>
      <c r="N688" s="39"/>
      <c r="O688" s="39"/>
    </row>
    <row r="689" spans="4:15" ht="15" x14ac:dyDescent="0.2">
      <c r="D689" s="75"/>
      <c r="H689" s="76"/>
      <c r="I689" s="79"/>
      <c r="J689" s="80"/>
      <c r="K689" s="79"/>
      <c r="L689" s="80"/>
      <c r="M689" s="39"/>
      <c r="N689" s="39"/>
      <c r="O689" s="39"/>
    </row>
    <row r="690" spans="4:15" ht="15" x14ac:dyDescent="0.2">
      <c r="D690" s="75"/>
      <c r="H690" s="76"/>
      <c r="I690" s="79"/>
      <c r="J690" s="80"/>
      <c r="K690" s="79"/>
      <c r="L690" s="80"/>
      <c r="M690" s="39"/>
      <c r="N690" s="39"/>
      <c r="O690" s="39"/>
    </row>
    <row r="691" spans="4:15" ht="15" x14ac:dyDescent="0.2">
      <c r="D691" s="75"/>
      <c r="H691" s="76"/>
      <c r="I691" s="79"/>
      <c r="J691" s="80"/>
      <c r="K691" s="79"/>
      <c r="L691" s="80"/>
      <c r="M691" s="39"/>
      <c r="N691" s="39"/>
      <c r="O691" s="39"/>
    </row>
    <row r="692" spans="4:15" ht="15" x14ac:dyDescent="0.2">
      <c r="D692" s="75"/>
      <c r="H692" s="76"/>
      <c r="I692" s="79"/>
      <c r="J692" s="80"/>
      <c r="K692" s="79"/>
      <c r="L692" s="80"/>
      <c r="M692" s="39"/>
      <c r="N692" s="39"/>
      <c r="O692" s="39"/>
    </row>
    <row r="693" spans="4:15" ht="15" x14ac:dyDescent="0.2">
      <c r="D693" s="75"/>
      <c r="H693" s="76"/>
      <c r="I693" s="79"/>
      <c r="J693" s="80"/>
      <c r="K693" s="79"/>
      <c r="L693" s="80"/>
      <c r="M693" s="39"/>
      <c r="N693" s="39"/>
      <c r="O693" s="39"/>
    </row>
    <row r="694" spans="4:15" ht="15" x14ac:dyDescent="0.2">
      <c r="D694" s="75"/>
      <c r="H694" s="76"/>
      <c r="I694" s="79"/>
      <c r="J694" s="80"/>
      <c r="K694" s="79"/>
      <c r="L694" s="80"/>
      <c r="M694" s="39"/>
      <c r="N694" s="39"/>
      <c r="O694" s="39"/>
    </row>
    <row r="695" spans="4:15" ht="15" x14ac:dyDescent="0.2">
      <c r="D695" s="75"/>
      <c r="H695" s="76"/>
      <c r="I695" s="79"/>
      <c r="J695" s="80"/>
      <c r="K695" s="79"/>
      <c r="L695" s="80"/>
      <c r="M695" s="39"/>
      <c r="N695" s="39"/>
      <c r="O695" s="39"/>
    </row>
    <row r="696" spans="4:15" ht="15" x14ac:dyDescent="0.2">
      <c r="D696" s="75"/>
      <c r="H696" s="76"/>
      <c r="I696" s="79"/>
      <c r="J696" s="80"/>
      <c r="K696" s="79"/>
      <c r="L696" s="80"/>
      <c r="M696" s="39"/>
      <c r="N696" s="39"/>
      <c r="O696" s="39"/>
    </row>
    <row r="697" spans="4:15" ht="15" x14ac:dyDescent="0.2">
      <c r="D697" s="75"/>
      <c r="H697" s="76"/>
      <c r="I697" s="79"/>
      <c r="J697" s="80"/>
      <c r="K697" s="79"/>
      <c r="L697" s="80"/>
      <c r="M697" s="39"/>
      <c r="N697" s="39"/>
      <c r="O697" s="39"/>
    </row>
    <row r="698" spans="4:15" ht="15" x14ac:dyDescent="0.2">
      <c r="D698" s="75"/>
      <c r="H698" s="76"/>
      <c r="I698" s="79"/>
      <c r="J698" s="80"/>
      <c r="K698" s="79"/>
      <c r="L698" s="80"/>
      <c r="M698" s="39"/>
      <c r="N698" s="39"/>
      <c r="O698" s="39"/>
    </row>
    <row r="699" spans="4:15" ht="15" x14ac:dyDescent="0.2">
      <c r="D699" s="75"/>
      <c r="H699" s="76"/>
      <c r="I699" s="79"/>
      <c r="J699" s="80"/>
      <c r="K699" s="79"/>
      <c r="L699" s="80"/>
      <c r="M699" s="39"/>
      <c r="N699" s="39"/>
      <c r="O699" s="39"/>
    </row>
    <row r="700" spans="4:15" ht="15" x14ac:dyDescent="0.2">
      <c r="D700" s="75"/>
      <c r="H700" s="76"/>
      <c r="I700" s="79"/>
      <c r="J700" s="80"/>
      <c r="K700" s="79"/>
      <c r="L700" s="80"/>
      <c r="M700" s="39"/>
      <c r="N700" s="39"/>
      <c r="O700" s="39"/>
    </row>
    <row r="701" spans="4:15" ht="15" x14ac:dyDescent="0.2">
      <c r="D701" s="75"/>
      <c r="H701" s="76"/>
      <c r="I701" s="79"/>
      <c r="J701" s="80"/>
      <c r="K701" s="79"/>
      <c r="L701" s="80"/>
      <c r="M701" s="39"/>
      <c r="N701" s="39"/>
      <c r="O701" s="39"/>
    </row>
    <row r="702" spans="4:15" ht="15" x14ac:dyDescent="0.2">
      <c r="D702" s="75"/>
      <c r="H702" s="76"/>
      <c r="I702" s="79"/>
      <c r="J702" s="80"/>
      <c r="K702" s="79"/>
      <c r="L702" s="80"/>
      <c r="M702" s="39"/>
      <c r="N702" s="39"/>
      <c r="O702" s="39"/>
    </row>
    <row r="703" spans="4:15" ht="15" x14ac:dyDescent="0.2">
      <c r="D703" s="75"/>
      <c r="H703" s="76"/>
      <c r="I703" s="79"/>
      <c r="J703" s="80"/>
      <c r="K703" s="79"/>
      <c r="L703" s="80"/>
      <c r="M703" s="39"/>
      <c r="N703" s="39"/>
      <c r="O703" s="39"/>
    </row>
    <row r="704" spans="4:15" ht="15" x14ac:dyDescent="0.2">
      <c r="D704" s="75"/>
      <c r="H704" s="76"/>
      <c r="I704" s="79"/>
      <c r="J704" s="80"/>
      <c r="K704" s="79"/>
      <c r="L704" s="80"/>
      <c r="M704" s="39"/>
      <c r="N704" s="39"/>
      <c r="O704" s="39"/>
    </row>
    <row r="705" spans="4:15" ht="15" x14ac:dyDescent="0.2">
      <c r="D705" s="75"/>
      <c r="H705" s="76"/>
      <c r="I705" s="79"/>
      <c r="J705" s="80"/>
      <c r="K705" s="79"/>
      <c r="L705" s="80"/>
      <c r="M705" s="39"/>
      <c r="N705" s="39"/>
      <c r="O705" s="39"/>
    </row>
    <row r="706" spans="4:15" ht="15" x14ac:dyDescent="0.2">
      <c r="D706" s="75"/>
      <c r="H706" s="76"/>
      <c r="I706" s="79"/>
      <c r="J706" s="80"/>
      <c r="K706" s="79"/>
      <c r="L706" s="80"/>
      <c r="M706" s="39"/>
      <c r="N706" s="39"/>
      <c r="O706" s="39"/>
    </row>
    <row r="707" spans="4:15" ht="15" x14ac:dyDescent="0.2">
      <c r="D707" s="75"/>
      <c r="H707" s="76"/>
      <c r="I707" s="79"/>
      <c r="J707" s="80"/>
      <c r="K707" s="79"/>
      <c r="L707" s="80"/>
      <c r="M707" s="39"/>
      <c r="N707" s="39"/>
      <c r="O707" s="39"/>
    </row>
    <row r="708" spans="4:15" ht="15" x14ac:dyDescent="0.2">
      <c r="D708" s="75"/>
      <c r="H708" s="76"/>
      <c r="I708" s="79"/>
      <c r="J708" s="80"/>
      <c r="K708" s="79"/>
      <c r="L708" s="80"/>
      <c r="M708" s="39"/>
      <c r="N708" s="39"/>
      <c r="O708" s="39"/>
    </row>
    <row r="709" spans="4:15" ht="15" x14ac:dyDescent="0.2">
      <c r="D709" s="75"/>
      <c r="H709" s="76"/>
      <c r="I709" s="79"/>
      <c r="J709" s="80"/>
      <c r="K709" s="79"/>
      <c r="L709" s="80"/>
      <c r="M709" s="39"/>
      <c r="N709" s="39"/>
      <c r="O709" s="39"/>
    </row>
    <row r="710" spans="4:15" ht="15" x14ac:dyDescent="0.2">
      <c r="D710" s="75"/>
      <c r="H710" s="76"/>
      <c r="I710" s="79"/>
      <c r="J710" s="80"/>
      <c r="K710" s="79"/>
      <c r="L710" s="80"/>
      <c r="M710" s="39"/>
      <c r="N710" s="39"/>
      <c r="O710" s="39"/>
    </row>
    <row r="711" spans="4:15" ht="15" x14ac:dyDescent="0.2">
      <c r="D711" s="75"/>
      <c r="H711" s="76"/>
      <c r="I711" s="79"/>
      <c r="J711" s="80"/>
      <c r="K711" s="79"/>
      <c r="L711" s="80"/>
      <c r="M711" s="39"/>
      <c r="N711" s="39"/>
      <c r="O711" s="39"/>
    </row>
    <row r="712" spans="4:15" ht="15" x14ac:dyDescent="0.2">
      <c r="D712" s="75"/>
      <c r="H712" s="76"/>
      <c r="I712" s="79"/>
      <c r="J712" s="80"/>
      <c r="K712" s="79"/>
      <c r="L712" s="80"/>
      <c r="M712" s="39"/>
      <c r="N712" s="39"/>
      <c r="O712" s="39"/>
    </row>
    <row r="713" spans="4:15" ht="15" x14ac:dyDescent="0.2">
      <c r="D713" s="75"/>
      <c r="H713" s="76"/>
      <c r="I713" s="79"/>
      <c r="J713" s="80"/>
      <c r="K713" s="79"/>
      <c r="L713" s="80"/>
      <c r="M713" s="39"/>
      <c r="N713" s="39"/>
      <c r="O713" s="39"/>
    </row>
    <row r="714" spans="4:15" ht="15" x14ac:dyDescent="0.2">
      <c r="D714" s="75"/>
      <c r="H714" s="76"/>
      <c r="I714" s="79"/>
      <c r="J714" s="80"/>
      <c r="K714" s="79"/>
      <c r="L714" s="80"/>
      <c r="M714" s="39"/>
      <c r="N714" s="39"/>
      <c r="O714" s="39"/>
    </row>
    <row r="715" spans="4:15" ht="15" x14ac:dyDescent="0.2">
      <c r="D715" s="75"/>
      <c r="H715" s="76"/>
      <c r="I715" s="79"/>
      <c r="J715" s="80"/>
      <c r="K715" s="79"/>
      <c r="L715" s="80"/>
      <c r="M715" s="39"/>
      <c r="N715" s="39"/>
      <c r="O715" s="39"/>
    </row>
    <row r="716" spans="4:15" ht="15" x14ac:dyDescent="0.2">
      <c r="D716" s="75"/>
      <c r="H716" s="76"/>
      <c r="I716" s="79"/>
      <c r="J716" s="80"/>
      <c r="K716" s="79"/>
      <c r="L716" s="80"/>
      <c r="M716" s="39"/>
      <c r="N716" s="39"/>
      <c r="O716" s="39"/>
    </row>
    <row r="717" spans="4:15" ht="15" x14ac:dyDescent="0.2">
      <c r="D717" s="75"/>
      <c r="H717" s="76"/>
      <c r="I717" s="79"/>
      <c r="J717" s="80"/>
      <c r="K717" s="79"/>
      <c r="L717" s="80"/>
      <c r="M717" s="39"/>
      <c r="N717" s="39"/>
      <c r="O717" s="39"/>
    </row>
    <row r="718" spans="4:15" ht="15" x14ac:dyDescent="0.2">
      <c r="D718" s="75"/>
      <c r="H718" s="76"/>
      <c r="I718" s="79"/>
      <c r="J718" s="80"/>
      <c r="K718" s="79"/>
      <c r="L718" s="80"/>
      <c r="M718" s="39"/>
      <c r="N718" s="39"/>
      <c r="O718" s="39"/>
    </row>
    <row r="719" spans="4:15" ht="15" x14ac:dyDescent="0.2">
      <c r="D719" s="75"/>
      <c r="H719" s="76"/>
      <c r="I719" s="79"/>
      <c r="J719" s="80"/>
      <c r="K719" s="79"/>
      <c r="L719" s="80"/>
      <c r="M719" s="39"/>
      <c r="N719" s="39"/>
      <c r="O719" s="39"/>
    </row>
    <row r="720" spans="4:15" ht="15" x14ac:dyDescent="0.2">
      <c r="D720" s="75"/>
      <c r="H720" s="76"/>
      <c r="I720" s="79"/>
      <c r="J720" s="80"/>
      <c r="K720" s="79"/>
      <c r="L720" s="80"/>
      <c r="M720" s="39"/>
      <c r="N720" s="39"/>
      <c r="O720" s="39"/>
    </row>
    <row r="721" spans="4:15" ht="15" x14ac:dyDescent="0.2">
      <c r="D721" s="75"/>
      <c r="H721" s="76"/>
      <c r="I721" s="79"/>
      <c r="J721" s="80"/>
      <c r="K721" s="79"/>
      <c r="L721" s="80"/>
      <c r="M721" s="39"/>
      <c r="N721" s="39"/>
      <c r="O721" s="39"/>
    </row>
    <row r="722" spans="4:15" ht="15" x14ac:dyDescent="0.2">
      <c r="D722" s="75"/>
      <c r="H722" s="76"/>
      <c r="I722" s="79"/>
      <c r="J722" s="80"/>
      <c r="K722" s="79"/>
      <c r="L722" s="80"/>
      <c r="M722" s="39"/>
      <c r="N722" s="39"/>
      <c r="O722" s="39"/>
    </row>
    <row r="723" spans="4:15" ht="15" x14ac:dyDescent="0.2">
      <c r="D723" s="75"/>
      <c r="H723" s="76"/>
      <c r="I723" s="79"/>
      <c r="J723" s="80"/>
      <c r="K723" s="79"/>
      <c r="L723" s="80"/>
      <c r="M723" s="39"/>
      <c r="N723" s="39"/>
      <c r="O723" s="39"/>
    </row>
    <row r="724" spans="4:15" ht="15" x14ac:dyDescent="0.2">
      <c r="D724" s="75"/>
      <c r="H724" s="76"/>
      <c r="I724" s="79"/>
      <c r="J724" s="80"/>
      <c r="K724" s="79"/>
      <c r="L724" s="80"/>
      <c r="M724" s="39"/>
      <c r="N724" s="39"/>
      <c r="O724" s="39"/>
    </row>
    <row r="725" spans="4:15" ht="15" x14ac:dyDescent="0.2">
      <c r="D725" s="75"/>
      <c r="H725" s="76"/>
      <c r="I725" s="79"/>
      <c r="J725" s="80"/>
      <c r="K725" s="79"/>
      <c r="L725" s="80"/>
      <c r="M725" s="39"/>
      <c r="N725" s="39"/>
      <c r="O725" s="39"/>
    </row>
    <row r="726" spans="4:15" ht="15" x14ac:dyDescent="0.2">
      <c r="D726" s="75"/>
      <c r="H726" s="76"/>
      <c r="I726" s="79"/>
      <c r="J726" s="80"/>
      <c r="K726" s="79"/>
      <c r="L726" s="80"/>
      <c r="M726" s="39"/>
      <c r="N726" s="39"/>
      <c r="O726" s="39"/>
    </row>
    <row r="727" spans="4:15" ht="15" x14ac:dyDescent="0.2">
      <c r="D727" s="75"/>
      <c r="H727" s="76"/>
      <c r="I727" s="79"/>
      <c r="J727" s="80"/>
      <c r="K727" s="79"/>
      <c r="L727" s="80"/>
      <c r="M727" s="39"/>
      <c r="N727" s="39"/>
      <c r="O727" s="39"/>
    </row>
    <row r="728" spans="4:15" ht="15" x14ac:dyDescent="0.2">
      <c r="D728" s="75"/>
      <c r="H728" s="76"/>
      <c r="I728" s="79"/>
      <c r="J728" s="80"/>
      <c r="K728" s="79"/>
      <c r="L728" s="80"/>
      <c r="M728" s="39"/>
      <c r="N728" s="39"/>
      <c r="O728" s="39"/>
    </row>
    <row r="729" spans="4:15" ht="15" x14ac:dyDescent="0.2">
      <c r="D729" s="75"/>
      <c r="H729" s="76"/>
      <c r="I729" s="79"/>
      <c r="J729" s="80"/>
      <c r="K729" s="79"/>
      <c r="L729" s="80"/>
      <c r="M729" s="39"/>
      <c r="N729" s="39"/>
      <c r="O729" s="39"/>
    </row>
    <row r="730" spans="4:15" ht="15" x14ac:dyDescent="0.2">
      <c r="D730" s="75"/>
      <c r="H730" s="76"/>
      <c r="I730" s="79"/>
      <c r="J730" s="80"/>
      <c r="K730" s="79"/>
      <c r="L730" s="80"/>
      <c r="M730" s="39"/>
      <c r="N730" s="39"/>
      <c r="O730" s="39"/>
    </row>
    <row r="731" spans="4:15" ht="15" x14ac:dyDescent="0.2">
      <c r="D731" s="75"/>
      <c r="H731" s="76"/>
      <c r="I731" s="79"/>
      <c r="J731" s="80"/>
      <c r="K731" s="79"/>
      <c r="L731" s="80"/>
      <c r="M731" s="39"/>
      <c r="N731" s="39"/>
      <c r="O731" s="39"/>
    </row>
    <row r="732" spans="4:15" ht="15" x14ac:dyDescent="0.2">
      <c r="D732" s="75"/>
      <c r="H732" s="76"/>
      <c r="I732" s="79"/>
      <c r="J732" s="80"/>
      <c r="K732" s="79"/>
      <c r="L732" s="80"/>
      <c r="M732" s="39"/>
      <c r="N732" s="39"/>
      <c r="O732" s="39"/>
    </row>
    <row r="733" spans="4:15" ht="15" x14ac:dyDescent="0.2">
      <c r="D733" s="75"/>
      <c r="H733" s="76"/>
      <c r="I733" s="79"/>
      <c r="J733" s="80"/>
      <c r="K733" s="79"/>
      <c r="L733" s="80"/>
      <c r="M733" s="39"/>
      <c r="N733" s="39"/>
      <c r="O733" s="39"/>
    </row>
    <row r="734" spans="4:15" ht="15" x14ac:dyDescent="0.2">
      <c r="D734" s="75"/>
      <c r="H734" s="76"/>
      <c r="I734" s="79"/>
      <c r="J734" s="80"/>
      <c r="K734" s="79"/>
      <c r="L734" s="80"/>
      <c r="M734" s="39"/>
      <c r="N734" s="39"/>
      <c r="O734" s="39"/>
    </row>
    <row r="735" spans="4:15" ht="15" x14ac:dyDescent="0.2">
      <c r="D735" s="75"/>
      <c r="H735" s="76"/>
      <c r="I735" s="79"/>
      <c r="J735" s="80"/>
      <c r="K735" s="79"/>
      <c r="L735" s="80"/>
      <c r="M735" s="39"/>
      <c r="N735" s="39"/>
      <c r="O735" s="39"/>
    </row>
    <row r="736" spans="4:15" ht="15" x14ac:dyDescent="0.2">
      <c r="D736" s="75"/>
      <c r="H736" s="76"/>
      <c r="I736" s="79"/>
      <c r="J736" s="80"/>
      <c r="K736" s="79"/>
      <c r="L736" s="80"/>
      <c r="M736" s="39"/>
      <c r="N736" s="39"/>
      <c r="O736" s="39"/>
    </row>
    <row r="737" spans="4:15" ht="15" x14ac:dyDescent="0.2">
      <c r="D737" s="75"/>
      <c r="H737" s="76"/>
      <c r="I737" s="79"/>
      <c r="J737" s="80"/>
      <c r="K737" s="79"/>
      <c r="L737" s="80"/>
      <c r="M737" s="39"/>
      <c r="N737" s="39"/>
      <c r="O737" s="39"/>
    </row>
    <row r="738" spans="4:15" ht="15" x14ac:dyDescent="0.2">
      <c r="D738" s="75"/>
      <c r="H738" s="76"/>
      <c r="I738" s="79"/>
      <c r="J738" s="80"/>
      <c r="K738" s="79"/>
      <c r="L738" s="80"/>
      <c r="M738" s="39"/>
      <c r="N738" s="39"/>
      <c r="O738" s="39"/>
    </row>
    <row r="739" spans="4:15" ht="15" x14ac:dyDescent="0.2">
      <c r="D739" s="75"/>
      <c r="H739" s="76"/>
      <c r="I739" s="79"/>
      <c r="J739" s="80"/>
      <c r="K739" s="79"/>
      <c r="L739" s="80"/>
      <c r="M739" s="39"/>
      <c r="N739" s="39"/>
      <c r="O739" s="39"/>
    </row>
    <row r="740" spans="4:15" ht="15" x14ac:dyDescent="0.2">
      <c r="D740" s="75"/>
      <c r="H740" s="76"/>
      <c r="I740" s="79"/>
      <c r="J740" s="80"/>
      <c r="K740" s="79"/>
      <c r="L740" s="80"/>
      <c r="M740" s="39"/>
      <c r="N740" s="39"/>
      <c r="O740" s="39"/>
    </row>
    <row r="741" spans="4:15" ht="15" x14ac:dyDescent="0.2">
      <c r="D741" s="75"/>
      <c r="H741" s="76"/>
      <c r="I741" s="79"/>
      <c r="J741" s="80"/>
      <c r="K741" s="79"/>
      <c r="L741" s="80"/>
      <c r="M741" s="39"/>
      <c r="N741" s="39"/>
      <c r="O741" s="39"/>
    </row>
    <row r="742" spans="4:15" ht="15" x14ac:dyDescent="0.2">
      <c r="D742" s="75"/>
      <c r="H742" s="76"/>
      <c r="I742" s="79"/>
      <c r="J742" s="80"/>
      <c r="K742" s="79"/>
      <c r="L742" s="80"/>
      <c r="M742" s="39"/>
      <c r="N742" s="39"/>
      <c r="O742" s="39"/>
    </row>
    <row r="743" spans="4:15" ht="15" x14ac:dyDescent="0.2">
      <c r="D743" s="75"/>
      <c r="H743" s="76"/>
      <c r="I743" s="79"/>
      <c r="J743" s="80"/>
      <c r="K743" s="79"/>
      <c r="L743" s="80"/>
      <c r="M743" s="39"/>
      <c r="N743" s="39"/>
      <c r="O743" s="39"/>
    </row>
    <row r="744" spans="4:15" ht="15" x14ac:dyDescent="0.2">
      <c r="D744" s="75"/>
      <c r="H744" s="76"/>
      <c r="I744" s="79"/>
      <c r="J744" s="80"/>
      <c r="K744" s="79"/>
      <c r="L744" s="80"/>
      <c r="M744" s="39"/>
      <c r="N744" s="39"/>
      <c r="O744" s="39"/>
    </row>
    <row r="745" spans="4:15" ht="15" x14ac:dyDescent="0.2">
      <c r="D745" s="75"/>
      <c r="H745" s="76"/>
      <c r="I745" s="79"/>
      <c r="J745" s="80"/>
      <c r="K745" s="79"/>
      <c r="L745" s="80"/>
      <c r="M745" s="39"/>
      <c r="N745" s="39"/>
      <c r="O745" s="39"/>
    </row>
    <row r="746" spans="4:15" ht="15" x14ac:dyDescent="0.2">
      <c r="D746" s="75"/>
      <c r="H746" s="76"/>
      <c r="I746" s="79"/>
      <c r="J746" s="80"/>
      <c r="K746" s="79"/>
      <c r="L746" s="80"/>
      <c r="M746" s="39"/>
      <c r="N746" s="39"/>
      <c r="O746" s="39"/>
    </row>
    <row r="747" spans="4:15" ht="15" x14ac:dyDescent="0.2">
      <c r="D747" s="75"/>
      <c r="H747" s="76"/>
      <c r="I747" s="79"/>
      <c r="J747" s="80"/>
      <c r="K747" s="79"/>
      <c r="L747" s="80"/>
      <c r="M747" s="39"/>
      <c r="N747" s="39"/>
      <c r="O747" s="39"/>
    </row>
    <row r="748" spans="4:15" ht="15" x14ac:dyDescent="0.2">
      <c r="D748" s="75"/>
      <c r="H748" s="76"/>
      <c r="I748" s="79"/>
      <c r="J748" s="80"/>
      <c r="K748" s="79"/>
      <c r="L748" s="80"/>
      <c r="M748" s="39"/>
      <c r="N748" s="39"/>
      <c r="O748" s="39"/>
    </row>
    <row r="749" spans="4:15" ht="15" x14ac:dyDescent="0.2">
      <c r="D749" s="75"/>
      <c r="H749" s="76"/>
      <c r="I749" s="79"/>
      <c r="J749" s="80"/>
      <c r="K749" s="79"/>
      <c r="L749" s="80"/>
      <c r="M749" s="39"/>
      <c r="N749" s="39"/>
      <c r="O749" s="39"/>
    </row>
    <row r="750" spans="4:15" ht="15" x14ac:dyDescent="0.2">
      <c r="D750" s="75"/>
      <c r="H750" s="76"/>
      <c r="I750" s="79"/>
      <c r="J750" s="80"/>
      <c r="K750" s="79"/>
      <c r="L750" s="80"/>
      <c r="M750" s="39"/>
      <c r="N750" s="39"/>
      <c r="O750" s="39"/>
    </row>
    <row r="751" spans="4:15" ht="15" x14ac:dyDescent="0.2">
      <c r="D751" s="75"/>
      <c r="H751" s="76"/>
      <c r="I751" s="79"/>
      <c r="J751" s="80"/>
      <c r="K751" s="79"/>
      <c r="L751" s="80"/>
      <c r="M751" s="39"/>
      <c r="N751" s="39"/>
      <c r="O751" s="39"/>
    </row>
    <row r="752" spans="4:15" ht="15" x14ac:dyDescent="0.2">
      <c r="D752" s="75"/>
      <c r="H752" s="76"/>
      <c r="I752" s="79"/>
      <c r="J752" s="80"/>
      <c r="K752" s="79"/>
      <c r="L752" s="80"/>
      <c r="M752" s="39"/>
      <c r="N752" s="39"/>
      <c r="O752" s="39"/>
    </row>
    <row r="753" spans="4:15" ht="15" x14ac:dyDescent="0.2">
      <c r="D753" s="75"/>
      <c r="H753" s="76"/>
      <c r="I753" s="79"/>
      <c r="J753" s="80"/>
      <c r="K753" s="79"/>
      <c r="L753" s="80"/>
      <c r="M753" s="39"/>
      <c r="N753" s="39"/>
      <c r="O753" s="39"/>
    </row>
    <row r="754" spans="4:15" ht="15" x14ac:dyDescent="0.2">
      <c r="D754" s="75"/>
      <c r="H754" s="76"/>
      <c r="I754" s="79"/>
      <c r="J754" s="80"/>
      <c r="K754" s="79"/>
      <c r="L754" s="80"/>
      <c r="M754" s="39"/>
      <c r="N754" s="39"/>
      <c r="O754" s="39"/>
    </row>
    <row r="755" spans="4:15" ht="15" x14ac:dyDescent="0.2">
      <c r="D755" s="75"/>
      <c r="H755" s="76"/>
      <c r="I755" s="79"/>
      <c r="J755" s="80"/>
      <c r="K755" s="79"/>
      <c r="L755" s="80"/>
      <c r="M755" s="39"/>
      <c r="N755" s="39"/>
      <c r="O755" s="39"/>
    </row>
    <row r="756" spans="4:15" ht="15" x14ac:dyDescent="0.2">
      <c r="D756" s="75"/>
      <c r="H756" s="76"/>
      <c r="I756" s="79"/>
      <c r="J756" s="80"/>
      <c r="K756" s="79"/>
      <c r="L756" s="80"/>
      <c r="M756" s="39"/>
      <c r="N756" s="39"/>
      <c r="O756" s="39"/>
    </row>
    <row r="757" spans="4:15" ht="15" x14ac:dyDescent="0.2">
      <c r="D757" s="75"/>
      <c r="H757" s="76"/>
      <c r="I757" s="79"/>
      <c r="J757" s="80"/>
      <c r="K757" s="79"/>
      <c r="L757" s="80"/>
      <c r="M757" s="39"/>
      <c r="N757" s="39"/>
      <c r="O757" s="39"/>
    </row>
    <row r="758" spans="4:15" ht="15" x14ac:dyDescent="0.2">
      <c r="D758" s="75"/>
      <c r="H758" s="76"/>
      <c r="I758" s="79"/>
      <c r="J758" s="80"/>
      <c r="K758" s="79"/>
      <c r="L758" s="80"/>
      <c r="M758" s="39"/>
      <c r="N758" s="39"/>
      <c r="O758" s="39"/>
    </row>
    <row r="759" spans="4:15" ht="15" x14ac:dyDescent="0.2">
      <c r="D759" s="75"/>
      <c r="H759" s="76"/>
      <c r="I759" s="79"/>
      <c r="J759" s="80"/>
      <c r="K759" s="79"/>
      <c r="L759" s="80"/>
      <c r="M759" s="39"/>
      <c r="N759" s="39"/>
      <c r="O759" s="39"/>
    </row>
    <row r="760" spans="4:15" ht="15" x14ac:dyDescent="0.2">
      <c r="D760" s="75"/>
      <c r="H760" s="76"/>
      <c r="I760" s="79"/>
      <c r="J760" s="80"/>
      <c r="K760" s="79"/>
      <c r="L760" s="80"/>
      <c r="M760" s="39"/>
      <c r="N760" s="39"/>
      <c r="O760" s="39"/>
    </row>
    <row r="761" spans="4:15" ht="15" x14ac:dyDescent="0.2">
      <c r="D761" s="75"/>
      <c r="H761" s="76"/>
      <c r="I761" s="79"/>
      <c r="J761" s="80"/>
      <c r="K761" s="79"/>
      <c r="L761" s="80"/>
      <c r="M761" s="39"/>
      <c r="N761" s="39"/>
      <c r="O761" s="39"/>
    </row>
    <row r="762" spans="4:15" ht="15" x14ac:dyDescent="0.2">
      <c r="D762" s="75"/>
      <c r="H762" s="76"/>
      <c r="I762" s="79"/>
      <c r="J762" s="80"/>
      <c r="K762" s="79"/>
      <c r="L762" s="80"/>
      <c r="M762" s="39"/>
      <c r="N762" s="39"/>
      <c r="O762" s="39"/>
    </row>
    <row r="763" spans="4:15" ht="15" x14ac:dyDescent="0.2">
      <c r="D763" s="75"/>
      <c r="H763" s="76"/>
      <c r="I763" s="79"/>
      <c r="J763" s="80"/>
      <c r="K763" s="79"/>
      <c r="L763" s="80"/>
      <c r="M763" s="39"/>
      <c r="N763" s="39"/>
      <c r="O763" s="39"/>
    </row>
    <row r="764" spans="4:15" ht="15" x14ac:dyDescent="0.2">
      <c r="D764" s="75"/>
      <c r="H764" s="76"/>
      <c r="I764" s="79"/>
      <c r="J764" s="80"/>
      <c r="K764" s="79"/>
      <c r="L764" s="80"/>
      <c r="M764" s="39"/>
      <c r="N764" s="39"/>
      <c r="O764" s="39"/>
    </row>
    <row r="765" spans="4:15" ht="15" x14ac:dyDescent="0.2">
      <c r="D765" s="75"/>
      <c r="H765" s="76"/>
      <c r="I765" s="79"/>
      <c r="J765" s="80"/>
      <c r="K765" s="79"/>
      <c r="L765" s="80"/>
      <c r="M765" s="39"/>
      <c r="N765" s="39"/>
      <c r="O765" s="39"/>
    </row>
    <row r="766" spans="4:15" ht="15" x14ac:dyDescent="0.2">
      <c r="D766" s="75"/>
      <c r="H766" s="76"/>
      <c r="I766" s="79"/>
      <c r="J766" s="80"/>
      <c r="K766" s="79"/>
      <c r="L766" s="80"/>
      <c r="M766" s="39"/>
      <c r="N766" s="39"/>
      <c r="O766" s="39"/>
    </row>
    <row r="767" spans="4:15" ht="15" x14ac:dyDescent="0.2">
      <c r="D767" s="75"/>
      <c r="H767" s="76"/>
      <c r="I767" s="79"/>
      <c r="J767" s="80"/>
      <c r="K767" s="79"/>
      <c r="L767" s="80"/>
      <c r="M767" s="39"/>
      <c r="N767" s="39"/>
      <c r="O767" s="39"/>
    </row>
    <row r="768" spans="4:15" ht="15" x14ac:dyDescent="0.2">
      <c r="D768" s="75"/>
      <c r="H768" s="76"/>
      <c r="I768" s="79"/>
      <c r="J768" s="80"/>
      <c r="K768" s="79"/>
      <c r="L768" s="80"/>
      <c r="M768" s="39"/>
      <c r="N768" s="39"/>
      <c r="O768" s="39"/>
    </row>
    <row r="769" spans="4:15" ht="15" x14ac:dyDescent="0.2">
      <c r="D769" s="75"/>
      <c r="H769" s="76"/>
      <c r="I769" s="79"/>
      <c r="J769" s="80"/>
      <c r="K769" s="79"/>
      <c r="L769" s="80"/>
      <c r="M769" s="39"/>
      <c r="N769" s="39"/>
      <c r="O769" s="39"/>
    </row>
    <row r="770" spans="4:15" ht="15" x14ac:dyDescent="0.2">
      <c r="D770" s="75"/>
      <c r="H770" s="76"/>
      <c r="I770" s="79"/>
      <c r="J770" s="80"/>
      <c r="K770" s="79"/>
      <c r="L770" s="80"/>
      <c r="M770" s="39"/>
      <c r="N770" s="39"/>
      <c r="O770" s="39"/>
    </row>
    <row r="771" spans="4:15" ht="15" x14ac:dyDescent="0.2">
      <c r="D771" s="75"/>
      <c r="H771" s="76"/>
      <c r="I771" s="79"/>
      <c r="J771" s="80"/>
      <c r="K771" s="79"/>
      <c r="L771" s="80"/>
      <c r="M771" s="39"/>
      <c r="N771" s="39"/>
      <c r="O771" s="39"/>
    </row>
    <row r="772" spans="4:15" ht="15" x14ac:dyDescent="0.2">
      <c r="D772" s="75"/>
      <c r="H772" s="76"/>
      <c r="I772" s="79"/>
      <c r="J772" s="80"/>
      <c r="K772" s="79"/>
      <c r="L772" s="80"/>
      <c r="M772" s="39"/>
      <c r="N772" s="39"/>
      <c r="O772" s="39"/>
    </row>
    <row r="773" spans="4:15" ht="15" x14ac:dyDescent="0.2">
      <c r="D773" s="75"/>
      <c r="H773" s="76"/>
      <c r="I773" s="79"/>
      <c r="J773" s="80"/>
      <c r="K773" s="79"/>
      <c r="L773" s="80"/>
      <c r="M773" s="39"/>
      <c r="N773" s="39"/>
      <c r="O773" s="39"/>
    </row>
    <row r="774" spans="4:15" ht="15" x14ac:dyDescent="0.2">
      <c r="D774" s="75"/>
      <c r="H774" s="76"/>
      <c r="I774" s="79"/>
      <c r="J774" s="80"/>
      <c r="K774" s="79"/>
      <c r="L774" s="80"/>
      <c r="M774" s="39"/>
      <c r="N774" s="39"/>
      <c r="O774" s="39"/>
    </row>
    <row r="775" spans="4:15" ht="15" x14ac:dyDescent="0.2">
      <c r="D775" s="75"/>
      <c r="H775" s="76"/>
      <c r="I775" s="79"/>
      <c r="J775" s="80"/>
      <c r="K775" s="79"/>
      <c r="L775" s="80"/>
      <c r="M775" s="39"/>
      <c r="N775" s="39"/>
      <c r="O775" s="39"/>
    </row>
    <row r="776" spans="4:15" ht="15" x14ac:dyDescent="0.2">
      <c r="D776" s="75"/>
      <c r="H776" s="76"/>
      <c r="I776" s="79"/>
      <c r="J776" s="80"/>
      <c r="K776" s="79"/>
      <c r="L776" s="80"/>
      <c r="M776" s="39"/>
      <c r="N776" s="39"/>
      <c r="O776" s="39"/>
    </row>
    <row r="777" spans="4:15" ht="15" x14ac:dyDescent="0.2">
      <c r="D777" s="75"/>
      <c r="H777" s="76"/>
      <c r="I777" s="79"/>
      <c r="J777" s="80"/>
      <c r="K777" s="79"/>
      <c r="L777" s="80"/>
      <c r="M777" s="39"/>
      <c r="N777" s="39"/>
      <c r="O777" s="39"/>
    </row>
    <row r="778" spans="4:15" ht="15" x14ac:dyDescent="0.2">
      <c r="D778" s="75"/>
      <c r="H778" s="76"/>
      <c r="I778" s="79"/>
      <c r="J778" s="80"/>
      <c r="K778" s="79"/>
      <c r="L778" s="80"/>
      <c r="M778" s="39"/>
      <c r="N778" s="39"/>
      <c r="O778" s="39"/>
    </row>
    <row r="779" spans="4:15" ht="15" x14ac:dyDescent="0.2">
      <c r="D779" s="75"/>
      <c r="H779" s="76"/>
      <c r="I779" s="79"/>
      <c r="J779" s="80"/>
      <c r="K779" s="79"/>
      <c r="L779" s="80"/>
      <c r="M779" s="39"/>
      <c r="N779" s="39"/>
      <c r="O779" s="39"/>
    </row>
    <row r="780" spans="4:15" ht="15" x14ac:dyDescent="0.2">
      <c r="D780" s="75"/>
      <c r="H780" s="76"/>
      <c r="I780" s="79"/>
      <c r="J780" s="80"/>
      <c r="K780" s="79"/>
      <c r="L780" s="80"/>
      <c r="M780" s="39"/>
      <c r="N780" s="39"/>
      <c r="O780" s="39"/>
    </row>
    <row r="781" spans="4:15" ht="15" x14ac:dyDescent="0.2">
      <c r="D781" s="75"/>
      <c r="H781" s="76"/>
      <c r="I781" s="79"/>
      <c r="J781" s="80"/>
      <c r="K781" s="79"/>
      <c r="L781" s="80"/>
      <c r="M781" s="39"/>
      <c r="N781" s="39"/>
      <c r="O781" s="39"/>
    </row>
    <row r="782" spans="4:15" ht="15" x14ac:dyDescent="0.2">
      <c r="D782" s="75"/>
      <c r="H782" s="76"/>
      <c r="I782" s="79"/>
      <c r="J782" s="80"/>
      <c r="K782" s="79"/>
      <c r="L782" s="80"/>
      <c r="M782" s="39"/>
      <c r="N782" s="39"/>
      <c r="O782" s="39"/>
    </row>
    <row r="783" spans="4:15" ht="15" x14ac:dyDescent="0.2">
      <c r="D783" s="75"/>
      <c r="H783" s="76"/>
      <c r="I783" s="79"/>
      <c r="J783" s="80"/>
      <c r="K783" s="79"/>
      <c r="L783" s="80"/>
      <c r="M783" s="39"/>
      <c r="N783" s="39"/>
      <c r="O783" s="39"/>
    </row>
    <row r="784" spans="4:15" ht="15" x14ac:dyDescent="0.2">
      <c r="D784" s="75"/>
      <c r="H784" s="76"/>
      <c r="I784" s="79"/>
      <c r="J784" s="80"/>
      <c r="K784" s="79"/>
      <c r="L784" s="80"/>
      <c r="M784" s="39"/>
      <c r="N784" s="39"/>
      <c r="O784" s="39"/>
    </row>
    <row r="785" spans="4:15" ht="15" x14ac:dyDescent="0.2">
      <c r="D785" s="75"/>
      <c r="H785" s="76"/>
      <c r="I785" s="79"/>
      <c r="J785" s="80"/>
      <c r="K785" s="79"/>
      <c r="L785" s="80"/>
      <c r="M785" s="39"/>
      <c r="N785" s="39"/>
      <c r="O785" s="39"/>
    </row>
    <row r="786" spans="4:15" ht="15" x14ac:dyDescent="0.2">
      <c r="D786" s="75"/>
      <c r="H786" s="76"/>
      <c r="I786" s="79"/>
      <c r="J786" s="80"/>
      <c r="K786" s="79"/>
      <c r="L786" s="80"/>
      <c r="M786" s="39"/>
      <c r="N786" s="39"/>
      <c r="O786" s="39"/>
    </row>
    <row r="787" spans="4:15" ht="15" x14ac:dyDescent="0.2">
      <c r="D787" s="75"/>
      <c r="H787" s="76"/>
      <c r="I787" s="79"/>
      <c r="J787" s="80"/>
      <c r="K787" s="79"/>
      <c r="L787" s="80"/>
      <c r="M787" s="39"/>
      <c r="N787" s="39"/>
      <c r="O787" s="39"/>
    </row>
    <row r="788" spans="4:15" ht="15" x14ac:dyDescent="0.2">
      <c r="D788" s="75"/>
      <c r="H788" s="76"/>
      <c r="I788" s="79"/>
      <c r="J788" s="80"/>
      <c r="K788" s="79"/>
      <c r="L788" s="80"/>
      <c r="M788" s="39"/>
      <c r="N788" s="39"/>
      <c r="O788" s="39"/>
    </row>
    <row r="789" spans="4:15" ht="15" x14ac:dyDescent="0.2">
      <c r="D789" s="75"/>
      <c r="H789" s="76"/>
      <c r="I789" s="79"/>
      <c r="J789" s="80"/>
      <c r="K789" s="79"/>
      <c r="L789" s="80"/>
      <c r="M789" s="39"/>
      <c r="N789" s="39"/>
      <c r="O789" s="39"/>
    </row>
    <row r="790" spans="4:15" ht="15" x14ac:dyDescent="0.2">
      <c r="D790" s="75"/>
      <c r="H790" s="76"/>
      <c r="I790" s="79"/>
      <c r="J790" s="80"/>
      <c r="K790" s="79"/>
      <c r="L790" s="80"/>
      <c r="M790" s="39"/>
      <c r="N790" s="39"/>
      <c r="O790" s="39"/>
    </row>
    <row r="791" spans="4:15" ht="15" x14ac:dyDescent="0.2">
      <c r="D791" s="75"/>
      <c r="H791" s="76"/>
      <c r="I791" s="79"/>
      <c r="J791" s="80"/>
      <c r="K791" s="79"/>
      <c r="L791" s="80"/>
      <c r="M791" s="39"/>
      <c r="N791" s="39"/>
      <c r="O791" s="39"/>
    </row>
    <row r="792" spans="4:15" ht="15" x14ac:dyDescent="0.2">
      <c r="D792" s="75"/>
      <c r="H792" s="76"/>
      <c r="I792" s="79"/>
      <c r="J792" s="80"/>
      <c r="K792" s="79"/>
      <c r="L792" s="80"/>
      <c r="M792" s="39"/>
      <c r="N792" s="39"/>
      <c r="O792" s="39"/>
    </row>
    <row r="793" spans="4:15" ht="15" x14ac:dyDescent="0.2">
      <c r="D793" s="75"/>
      <c r="H793" s="76"/>
      <c r="I793" s="79"/>
      <c r="J793" s="80"/>
      <c r="K793" s="79"/>
      <c r="L793" s="80"/>
      <c r="M793" s="39"/>
      <c r="N793" s="39"/>
      <c r="O793" s="39"/>
    </row>
    <row r="794" spans="4:15" ht="15" x14ac:dyDescent="0.2">
      <c r="D794" s="75"/>
      <c r="H794" s="76"/>
      <c r="I794" s="79"/>
      <c r="J794" s="80"/>
      <c r="K794" s="79"/>
      <c r="L794" s="80"/>
      <c r="M794" s="39"/>
      <c r="N794" s="39"/>
      <c r="O794" s="39"/>
    </row>
    <row r="795" spans="4:15" ht="15" x14ac:dyDescent="0.2">
      <c r="D795" s="75"/>
      <c r="H795" s="76"/>
      <c r="I795" s="79"/>
      <c r="J795" s="80"/>
      <c r="K795" s="79"/>
      <c r="L795" s="80"/>
      <c r="M795" s="39"/>
      <c r="N795" s="39"/>
      <c r="O795" s="39"/>
    </row>
    <row r="796" spans="4:15" ht="15" x14ac:dyDescent="0.2">
      <c r="D796" s="75"/>
      <c r="H796" s="76"/>
      <c r="I796" s="79"/>
      <c r="J796" s="80"/>
      <c r="K796" s="79"/>
      <c r="L796" s="80"/>
      <c r="M796" s="39"/>
      <c r="N796" s="39"/>
      <c r="O796" s="39"/>
    </row>
    <row r="797" spans="4:15" ht="15" x14ac:dyDescent="0.2">
      <c r="D797" s="75"/>
      <c r="H797" s="76"/>
      <c r="I797" s="79"/>
      <c r="J797" s="80"/>
      <c r="K797" s="79"/>
      <c r="L797" s="80"/>
      <c r="M797" s="39"/>
      <c r="N797" s="39"/>
      <c r="O797" s="39"/>
    </row>
    <row r="798" spans="4:15" ht="15" x14ac:dyDescent="0.2">
      <c r="D798" s="75"/>
      <c r="H798" s="76"/>
      <c r="I798" s="79"/>
      <c r="J798" s="80"/>
      <c r="K798" s="79"/>
      <c r="L798" s="80"/>
      <c r="M798" s="39"/>
      <c r="N798" s="39"/>
      <c r="O798" s="39"/>
    </row>
    <row r="799" spans="4:15" ht="15" x14ac:dyDescent="0.2">
      <c r="D799" s="75"/>
      <c r="H799" s="76"/>
      <c r="I799" s="79"/>
      <c r="J799" s="80"/>
      <c r="K799" s="79"/>
      <c r="L799" s="80"/>
      <c r="M799" s="39"/>
      <c r="N799" s="39"/>
      <c r="O799" s="39"/>
    </row>
    <row r="800" spans="4:15" ht="15" x14ac:dyDescent="0.2">
      <c r="D800" s="75"/>
      <c r="H800" s="76"/>
      <c r="I800" s="79"/>
      <c r="J800" s="80"/>
      <c r="K800" s="79"/>
      <c r="L800" s="80"/>
      <c r="M800" s="39"/>
      <c r="N800" s="39"/>
      <c r="O800" s="39"/>
    </row>
    <row r="801" spans="4:15" ht="15" x14ac:dyDescent="0.2">
      <c r="D801" s="75"/>
      <c r="H801" s="76"/>
      <c r="I801" s="79"/>
      <c r="J801" s="80"/>
      <c r="K801" s="79"/>
      <c r="L801" s="80"/>
      <c r="M801" s="39"/>
      <c r="N801" s="39"/>
      <c r="O801" s="39"/>
    </row>
    <row r="802" spans="4:15" ht="15" x14ac:dyDescent="0.2">
      <c r="D802" s="75"/>
      <c r="H802" s="76"/>
      <c r="I802" s="79"/>
      <c r="J802" s="80"/>
      <c r="K802" s="79"/>
      <c r="L802" s="80"/>
      <c r="M802" s="39"/>
      <c r="N802" s="39"/>
      <c r="O802" s="39"/>
    </row>
    <row r="803" spans="4:15" ht="15" x14ac:dyDescent="0.2">
      <c r="D803" s="75"/>
      <c r="H803" s="76"/>
      <c r="I803" s="79"/>
      <c r="J803" s="80"/>
      <c r="K803" s="79"/>
      <c r="L803" s="80"/>
      <c r="M803" s="39"/>
      <c r="N803" s="39"/>
      <c r="O803" s="39"/>
    </row>
    <row r="804" spans="4:15" ht="15" x14ac:dyDescent="0.2">
      <c r="D804" s="75"/>
      <c r="H804" s="76"/>
      <c r="I804" s="79"/>
      <c r="J804" s="80"/>
      <c r="K804" s="79"/>
      <c r="L804" s="80"/>
      <c r="M804" s="39"/>
      <c r="N804" s="39"/>
      <c r="O804" s="39"/>
    </row>
    <row r="805" spans="4:15" ht="15" x14ac:dyDescent="0.2">
      <c r="D805" s="75"/>
      <c r="H805" s="76"/>
      <c r="I805" s="79"/>
      <c r="J805" s="80"/>
      <c r="K805" s="79"/>
      <c r="L805" s="80"/>
      <c r="M805" s="39"/>
      <c r="N805" s="39"/>
      <c r="O805" s="39"/>
    </row>
    <row r="806" spans="4:15" ht="15" x14ac:dyDescent="0.2">
      <c r="D806" s="75"/>
      <c r="H806" s="76"/>
      <c r="I806" s="79"/>
      <c r="J806" s="80"/>
      <c r="K806" s="79"/>
      <c r="L806" s="80"/>
      <c r="M806" s="39"/>
      <c r="N806" s="39"/>
      <c r="O806" s="39"/>
    </row>
    <row r="807" spans="4:15" ht="15" x14ac:dyDescent="0.2">
      <c r="D807" s="75"/>
      <c r="H807" s="76"/>
      <c r="I807" s="79"/>
      <c r="J807" s="80"/>
      <c r="K807" s="79"/>
      <c r="L807" s="80"/>
      <c r="M807" s="39"/>
      <c r="N807" s="39"/>
      <c r="O807" s="39"/>
    </row>
    <row r="808" spans="4:15" ht="15" x14ac:dyDescent="0.2">
      <c r="D808" s="75"/>
      <c r="H808" s="76"/>
      <c r="I808" s="79"/>
      <c r="J808" s="80"/>
      <c r="K808" s="79"/>
      <c r="L808" s="80"/>
      <c r="M808" s="39"/>
      <c r="N808" s="39"/>
      <c r="O808" s="39"/>
    </row>
    <row r="809" spans="4:15" ht="15" x14ac:dyDescent="0.2">
      <c r="D809" s="75"/>
      <c r="H809" s="76"/>
      <c r="I809" s="79"/>
      <c r="J809" s="80"/>
      <c r="K809" s="79"/>
      <c r="L809" s="80"/>
      <c r="M809" s="39"/>
      <c r="N809" s="39"/>
      <c r="O809" s="39"/>
    </row>
    <row r="810" spans="4:15" ht="15" x14ac:dyDescent="0.2">
      <c r="D810" s="75"/>
      <c r="H810" s="76"/>
      <c r="I810" s="79"/>
      <c r="J810" s="80"/>
      <c r="K810" s="79"/>
      <c r="L810" s="80"/>
      <c r="M810" s="39"/>
      <c r="N810" s="39"/>
      <c r="O810" s="39"/>
    </row>
    <row r="811" spans="4:15" ht="15" x14ac:dyDescent="0.2">
      <c r="D811" s="75"/>
      <c r="H811" s="76"/>
      <c r="I811" s="79"/>
      <c r="J811" s="80"/>
      <c r="K811" s="79"/>
      <c r="L811" s="80"/>
      <c r="M811" s="39"/>
      <c r="N811" s="39"/>
      <c r="O811" s="39"/>
    </row>
    <row r="812" spans="4:15" ht="15" x14ac:dyDescent="0.2">
      <c r="D812" s="75"/>
      <c r="H812" s="76"/>
      <c r="I812" s="79"/>
      <c r="J812" s="80"/>
      <c r="K812" s="79"/>
      <c r="L812" s="80"/>
      <c r="M812" s="39"/>
      <c r="N812" s="39"/>
      <c r="O812" s="39"/>
    </row>
    <row r="813" spans="4:15" ht="15" x14ac:dyDescent="0.2">
      <c r="D813" s="75"/>
      <c r="H813" s="76"/>
      <c r="I813" s="79"/>
      <c r="J813" s="80"/>
      <c r="K813" s="79"/>
      <c r="L813" s="80"/>
      <c r="M813" s="39"/>
      <c r="N813" s="39"/>
      <c r="O813" s="39"/>
    </row>
    <row r="814" spans="4:15" ht="15" x14ac:dyDescent="0.2">
      <c r="D814" s="75"/>
      <c r="H814" s="76"/>
      <c r="I814" s="79"/>
      <c r="J814" s="80"/>
      <c r="K814" s="79"/>
      <c r="L814" s="80"/>
      <c r="M814" s="39"/>
      <c r="N814" s="39"/>
      <c r="O814" s="39"/>
    </row>
    <row r="815" spans="4:15" ht="15" x14ac:dyDescent="0.2">
      <c r="D815" s="75"/>
      <c r="H815" s="76"/>
      <c r="I815" s="79"/>
      <c r="J815" s="80"/>
      <c r="K815" s="79"/>
      <c r="L815" s="80"/>
      <c r="M815" s="39"/>
      <c r="N815" s="39"/>
      <c r="O815" s="39"/>
    </row>
    <row r="816" spans="4:15" ht="15" x14ac:dyDescent="0.2">
      <c r="D816" s="75"/>
      <c r="H816" s="76"/>
      <c r="I816" s="79"/>
      <c r="J816" s="80"/>
      <c r="K816" s="79"/>
      <c r="L816" s="80"/>
      <c r="M816" s="39"/>
      <c r="N816" s="39"/>
      <c r="O816" s="39"/>
    </row>
    <row r="817" spans="4:15" ht="15" x14ac:dyDescent="0.2">
      <c r="D817" s="75"/>
      <c r="H817" s="76"/>
      <c r="I817" s="79"/>
      <c r="J817" s="80"/>
      <c r="K817" s="79"/>
      <c r="L817" s="80"/>
      <c r="M817" s="39"/>
      <c r="N817" s="39"/>
      <c r="O817" s="39"/>
    </row>
    <row r="818" spans="4:15" ht="15" x14ac:dyDescent="0.2">
      <c r="D818" s="75"/>
      <c r="H818" s="76"/>
      <c r="I818" s="79"/>
      <c r="J818" s="80"/>
      <c r="K818" s="79"/>
      <c r="L818" s="80"/>
      <c r="M818" s="39"/>
      <c r="N818" s="39"/>
      <c r="O818" s="39"/>
    </row>
    <row r="819" spans="4:15" ht="15" x14ac:dyDescent="0.2">
      <c r="D819" s="75"/>
      <c r="H819" s="76"/>
      <c r="I819" s="79"/>
      <c r="J819" s="80"/>
      <c r="K819" s="79"/>
      <c r="L819" s="80"/>
      <c r="M819" s="39"/>
      <c r="N819" s="39"/>
      <c r="O819" s="39"/>
    </row>
    <row r="820" spans="4:15" ht="15" x14ac:dyDescent="0.2">
      <c r="D820" s="75"/>
      <c r="H820" s="76"/>
      <c r="I820" s="79"/>
      <c r="J820" s="80"/>
      <c r="K820" s="79"/>
      <c r="L820" s="80"/>
      <c r="M820" s="39"/>
      <c r="N820" s="39"/>
      <c r="O820" s="39"/>
    </row>
    <row r="821" spans="4:15" ht="15" x14ac:dyDescent="0.2">
      <c r="D821" s="75"/>
      <c r="H821" s="76"/>
      <c r="I821" s="79"/>
      <c r="J821" s="80"/>
      <c r="K821" s="79"/>
      <c r="L821" s="80"/>
      <c r="M821" s="39"/>
      <c r="N821" s="39"/>
      <c r="O821" s="39"/>
    </row>
    <row r="822" spans="4:15" ht="15" x14ac:dyDescent="0.2">
      <c r="D822" s="75"/>
      <c r="H822" s="76"/>
      <c r="I822" s="79"/>
      <c r="J822" s="80"/>
      <c r="K822" s="79"/>
      <c r="L822" s="80"/>
      <c r="M822" s="39"/>
      <c r="N822" s="39"/>
      <c r="O822" s="39"/>
    </row>
    <row r="823" spans="4:15" ht="15" x14ac:dyDescent="0.2">
      <c r="D823" s="75"/>
      <c r="H823" s="76"/>
      <c r="I823" s="79"/>
      <c r="J823" s="80"/>
      <c r="K823" s="79"/>
      <c r="L823" s="80"/>
      <c r="M823" s="39"/>
      <c r="N823" s="39"/>
      <c r="O823" s="39"/>
    </row>
    <row r="824" spans="4:15" ht="15" x14ac:dyDescent="0.2">
      <c r="D824" s="75"/>
      <c r="H824" s="76"/>
      <c r="I824" s="79"/>
      <c r="J824" s="80"/>
      <c r="K824" s="79"/>
      <c r="L824" s="80"/>
      <c r="M824" s="39"/>
      <c r="N824" s="39"/>
      <c r="O824" s="39"/>
    </row>
    <row r="825" spans="4:15" ht="15" x14ac:dyDescent="0.2">
      <c r="D825" s="75"/>
      <c r="H825" s="76"/>
      <c r="I825" s="79"/>
      <c r="J825" s="80"/>
      <c r="K825" s="79"/>
      <c r="L825" s="80"/>
      <c r="M825" s="39"/>
      <c r="N825" s="39"/>
      <c r="O825" s="39"/>
    </row>
    <row r="826" spans="4:15" ht="15" x14ac:dyDescent="0.2">
      <c r="D826" s="75"/>
      <c r="H826" s="76"/>
      <c r="I826" s="79"/>
      <c r="J826" s="80"/>
      <c r="K826" s="79"/>
      <c r="L826" s="80"/>
      <c r="M826" s="39"/>
      <c r="N826" s="39"/>
      <c r="O826" s="39"/>
    </row>
    <row r="827" spans="4:15" ht="15" x14ac:dyDescent="0.2">
      <c r="D827" s="75"/>
      <c r="H827" s="76"/>
      <c r="I827" s="79"/>
      <c r="J827" s="80"/>
      <c r="K827" s="79"/>
      <c r="L827" s="80"/>
      <c r="M827" s="39"/>
      <c r="N827" s="39"/>
      <c r="O827" s="39"/>
    </row>
    <row r="828" spans="4:15" ht="15" x14ac:dyDescent="0.2">
      <c r="D828" s="75"/>
      <c r="H828" s="76"/>
      <c r="I828" s="79"/>
      <c r="J828" s="80"/>
      <c r="K828" s="79"/>
      <c r="L828" s="80"/>
      <c r="M828" s="39"/>
      <c r="N828" s="39"/>
      <c r="O828" s="39"/>
    </row>
    <row r="829" spans="4:15" ht="15" x14ac:dyDescent="0.2">
      <c r="D829" s="75"/>
      <c r="H829" s="76"/>
      <c r="I829" s="79"/>
      <c r="J829" s="80"/>
      <c r="K829" s="79"/>
      <c r="L829" s="80"/>
      <c r="M829" s="39"/>
      <c r="N829" s="39"/>
      <c r="O829" s="39"/>
    </row>
    <row r="830" spans="4:15" ht="15" x14ac:dyDescent="0.2">
      <c r="D830" s="75"/>
      <c r="H830" s="76"/>
      <c r="I830" s="79"/>
      <c r="J830" s="80"/>
      <c r="K830" s="79"/>
      <c r="L830" s="80"/>
      <c r="M830" s="39"/>
      <c r="N830" s="39"/>
      <c r="O830" s="39"/>
    </row>
    <row r="831" spans="4:15" ht="15" x14ac:dyDescent="0.2">
      <c r="D831" s="75"/>
      <c r="H831" s="76"/>
      <c r="I831" s="79"/>
      <c r="J831" s="80"/>
      <c r="K831" s="79"/>
      <c r="L831" s="80"/>
      <c r="M831" s="39"/>
      <c r="N831" s="39"/>
      <c r="O831" s="39"/>
    </row>
    <row r="832" spans="4:15" ht="15" x14ac:dyDescent="0.2">
      <c r="D832" s="75"/>
      <c r="H832" s="76"/>
      <c r="I832" s="79"/>
      <c r="J832" s="80"/>
      <c r="K832" s="79"/>
      <c r="L832" s="80"/>
      <c r="M832" s="39"/>
      <c r="N832" s="39"/>
      <c r="O832" s="39"/>
    </row>
    <row r="833" spans="4:15" ht="15" x14ac:dyDescent="0.2">
      <c r="D833" s="75"/>
      <c r="H833" s="76"/>
      <c r="I833" s="79"/>
      <c r="J833" s="80"/>
      <c r="K833" s="79"/>
      <c r="L833" s="80"/>
      <c r="M833" s="39"/>
      <c r="N833" s="39"/>
      <c r="O833" s="39"/>
    </row>
    <row r="834" spans="4:15" ht="15" x14ac:dyDescent="0.2">
      <c r="D834" s="75"/>
      <c r="H834" s="76"/>
      <c r="I834" s="79"/>
      <c r="J834" s="80"/>
      <c r="K834" s="79"/>
      <c r="L834" s="80"/>
      <c r="M834" s="39"/>
      <c r="N834" s="39"/>
      <c r="O834" s="39"/>
    </row>
    <row r="835" spans="4:15" ht="15" x14ac:dyDescent="0.2">
      <c r="D835" s="75"/>
      <c r="H835" s="76"/>
      <c r="I835" s="79"/>
      <c r="J835" s="80"/>
      <c r="K835" s="79"/>
      <c r="L835" s="80"/>
      <c r="M835" s="39"/>
      <c r="N835" s="39"/>
      <c r="O835" s="39"/>
    </row>
    <row r="836" spans="4:15" ht="15" x14ac:dyDescent="0.2">
      <c r="D836" s="75"/>
      <c r="H836" s="76"/>
      <c r="I836" s="79"/>
      <c r="J836" s="80"/>
      <c r="K836" s="79"/>
      <c r="L836" s="80"/>
      <c r="M836" s="39"/>
      <c r="N836" s="39"/>
      <c r="O836" s="39"/>
    </row>
    <row r="837" spans="4:15" ht="15" x14ac:dyDescent="0.2">
      <c r="D837" s="75"/>
      <c r="H837" s="76"/>
      <c r="I837" s="79"/>
      <c r="J837" s="80"/>
      <c r="K837" s="79"/>
      <c r="L837" s="80"/>
      <c r="M837" s="39"/>
      <c r="N837" s="39"/>
      <c r="O837" s="39"/>
    </row>
    <row r="838" spans="4:15" ht="15" x14ac:dyDescent="0.2">
      <c r="D838" s="75"/>
      <c r="H838" s="76"/>
      <c r="I838" s="79"/>
      <c r="J838" s="80"/>
      <c r="K838" s="79"/>
      <c r="L838" s="80"/>
      <c r="M838" s="39"/>
      <c r="N838" s="39"/>
      <c r="O838" s="39"/>
    </row>
    <row r="839" spans="4:15" ht="15" x14ac:dyDescent="0.2">
      <c r="D839" s="75"/>
      <c r="H839" s="76"/>
      <c r="I839" s="79"/>
      <c r="J839" s="80"/>
      <c r="K839" s="79"/>
      <c r="L839" s="80"/>
      <c r="M839" s="39"/>
      <c r="N839" s="39"/>
      <c r="O839" s="39"/>
    </row>
    <row r="840" spans="4:15" ht="15" x14ac:dyDescent="0.2">
      <c r="D840" s="75"/>
      <c r="H840" s="76"/>
      <c r="I840" s="79"/>
      <c r="J840" s="80"/>
      <c r="K840" s="79"/>
      <c r="L840" s="80"/>
      <c r="M840" s="39"/>
      <c r="N840" s="39"/>
      <c r="O840" s="39"/>
    </row>
    <row r="841" spans="4:15" ht="15" x14ac:dyDescent="0.2">
      <c r="D841" s="75"/>
      <c r="H841" s="76"/>
      <c r="I841" s="79"/>
      <c r="J841" s="80"/>
      <c r="K841" s="79"/>
      <c r="L841" s="80"/>
      <c r="M841" s="39"/>
      <c r="N841" s="39"/>
      <c r="O841" s="39"/>
    </row>
    <row r="842" spans="4:15" ht="15" x14ac:dyDescent="0.2">
      <c r="D842" s="75"/>
      <c r="H842" s="76"/>
      <c r="I842" s="79"/>
      <c r="J842" s="80"/>
      <c r="K842" s="79"/>
      <c r="L842" s="80"/>
      <c r="M842" s="39"/>
      <c r="N842" s="39"/>
      <c r="O842" s="39"/>
    </row>
    <row r="843" spans="4:15" ht="15" x14ac:dyDescent="0.2">
      <c r="D843" s="75"/>
      <c r="H843" s="76"/>
      <c r="I843" s="79"/>
      <c r="J843" s="80"/>
      <c r="K843" s="79"/>
      <c r="L843" s="80"/>
      <c r="M843" s="39"/>
      <c r="N843" s="39"/>
      <c r="O843" s="39"/>
    </row>
    <row r="844" spans="4:15" ht="15" x14ac:dyDescent="0.2">
      <c r="D844" s="75"/>
      <c r="H844" s="76"/>
      <c r="I844" s="79"/>
      <c r="J844" s="80"/>
      <c r="K844" s="79"/>
      <c r="L844" s="80"/>
      <c r="M844" s="39"/>
      <c r="N844" s="39"/>
      <c r="O844" s="39"/>
    </row>
    <row r="845" spans="4:15" ht="15" x14ac:dyDescent="0.2">
      <c r="D845" s="75"/>
      <c r="H845" s="76"/>
      <c r="I845" s="79"/>
      <c r="J845" s="80"/>
      <c r="K845" s="79"/>
      <c r="L845" s="80"/>
      <c r="M845" s="39"/>
      <c r="N845" s="39"/>
      <c r="O845" s="39"/>
    </row>
    <row r="846" spans="4:15" ht="15" x14ac:dyDescent="0.2">
      <c r="D846" s="75"/>
      <c r="H846" s="76"/>
      <c r="I846" s="79"/>
      <c r="J846" s="80"/>
      <c r="K846" s="79"/>
      <c r="L846" s="80"/>
      <c r="M846" s="39"/>
      <c r="N846" s="39"/>
      <c r="O846" s="39"/>
    </row>
    <row r="847" spans="4:15" ht="15" x14ac:dyDescent="0.2">
      <c r="D847" s="75"/>
      <c r="H847" s="76"/>
      <c r="I847" s="79"/>
      <c r="J847" s="80"/>
      <c r="K847" s="79"/>
      <c r="L847" s="80"/>
      <c r="M847" s="39"/>
      <c r="N847" s="39"/>
      <c r="O847" s="39"/>
    </row>
    <row r="848" spans="4:15" ht="15" x14ac:dyDescent="0.2">
      <c r="D848" s="75"/>
      <c r="H848" s="76"/>
      <c r="I848" s="79"/>
      <c r="J848" s="80"/>
      <c r="K848" s="79"/>
      <c r="L848" s="80"/>
      <c r="M848" s="39"/>
      <c r="N848" s="39"/>
      <c r="O848" s="39"/>
    </row>
    <row r="849" spans="4:15" ht="15" x14ac:dyDescent="0.2">
      <c r="D849" s="75"/>
      <c r="H849" s="76"/>
      <c r="I849" s="79"/>
      <c r="J849" s="80"/>
      <c r="K849" s="79"/>
      <c r="L849" s="80"/>
      <c r="M849" s="39"/>
      <c r="N849" s="39"/>
      <c r="O849" s="39"/>
    </row>
    <row r="850" spans="4:15" ht="15" x14ac:dyDescent="0.2">
      <c r="D850" s="75"/>
      <c r="H850" s="76"/>
      <c r="I850" s="79"/>
      <c r="J850" s="80"/>
      <c r="K850" s="79"/>
      <c r="L850" s="80"/>
      <c r="M850" s="39"/>
      <c r="N850" s="39"/>
      <c r="O850" s="39"/>
    </row>
    <row r="851" spans="4:15" ht="15" x14ac:dyDescent="0.2">
      <c r="D851" s="75"/>
      <c r="H851" s="76"/>
      <c r="I851" s="79"/>
      <c r="J851" s="80"/>
      <c r="K851" s="79"/>
      <c r="L851" s="80"/>
      <c r="M851" s="39"/>
      <c r="N851" s="39"/>
      <c r="O851" s="39"/>
    </row>
    <row r="852" spans="4:15" ht="15" x14ac:dyDescent="0.2">
      <c r="D852" s="75"/>
      <c r="H852" s="76"/>
      <c r="I852" s="79"/>
      <c r="J852" s="80"/>
      <c r="K852" s="79"/>
      <c r="L852" s="80"/>
      <c r="M852" s="39"/>
      <c r="N852" s="39"/>
      <c r="O852" s="39"/>
    </row>
    <row r="853" spans="4:15" ht="15" x14ac:dyDescent="0.2">
      <c r="D853" s="75"/>
      <c r="H853" s="76"/>
      <c r="I853" s="79"/>
      <c r="J853" s="80"/>
      <c r="K853" s="79"/>
      <c r="L853" s="80"/>
      <c r="M853" s="39"/>
      <c r="N853" s="39"/>
      <c r="O853" s="39"/>
    </row>
    <row r="854" spans="4:15" ht="15" x14ac:dyDescent="0.2">
      <c r="D854" s="75"/>
      <c r="H854" s="76"/>
      <c r="I854" s="79"/>
      <c r="J854" s="80"/>
      <c r="K854" s="79"/>
      <c r="L854" s="80"/>
      <c r="M854" s="39"/>
      <c r="N854" s="39"/>
      <c r="O854" s="39"/>
    </row>
    <row r="855" spans="4:15" ht="15" x14ac:dyDescent="0.2">
      <c r="D855" s="75"/>
      <c r="H855" s="76"/>
      <c r="I855" s="79"/>
      <c r="J855" s="80"/>
      <c r="K855" s="79"/>
      <c r="L855" s="80"/>
      <c r="M855" s="39"/>
      <c r="N855" s="39"/>
      <c r="O855" s="39"/>
    </row>
    <row r="856" spans="4:15" ht="15" x14ac:dyDescent="0.2">
      <c r="D856" s="75"/>
      <c r="H856" s="76"/>
      <c r="I856" s="79"/>
      <c r="J856" s="80"/>
      <c r="K856" s="79"/>
      <c r="L856" s="80"/>
      <c r="M856" s="39"/>
      <c r="N856" s="39"/>
      <c r="O856" s="39"/>
    </row>
    <row r="857" spans="4:15" ht="15" x14ac:dyDescent="0.2">
      <c r="D857" s="75"/>
      <c r="H857" s="76"/>
      <c r="I857" s="79"/>
      <c r="J857" s="80"/>
      <c r="K857" s="79"/>
      <c r="L857" s="80"/>
      <c r="M857" s="39"/>
      <c r="N857" s="39"/>
      <c r="O857" s="39"/>
    </row>
    <row r="858" spans="4:15" ht="15" x14ac:dyDescent="0.2">
      <c r="D858" s="75"/>
      <c r="H858" s="76"/>
      <c r="I858" s="79"/>
      <c r="J858" s="80"/>
      <c r="K858" s="79"/>
      <c r="L858" s="80"/>
      <c r="M858" s="39"/>
      <c r="N858" s="39"/>
      <c r="O858" s="39"/>
    </row>
    <row r="859" spans="4:15" ht="15" x14ac:dyDescent="0.2">
      <c r="D859" s="75"/>
      <c r="H859" s="76"/>
      <c r="I859" s="79"/>
      <c r="J859" s="80"/>
      <c r="K859" s="79"/>
      <c r="L859" s="80"/>
      <c r="M859" s="39"/>
      <c r="N859" s="39"/>
      <c r="O859" s="39"/>
    </row>
    <row r="860" spans="4:15" ht="15" x14ac:dyDescent="0.2">
      <c r="D860" s="75"/>
      <c r="H860" s="76"/>
      <c r="I860" s="79"/>
      <c r="J860" s="80"/>
      <c r="K860" s="79"/>
      <c r="L860" s="80"/>
      <c r="M860" s="39"/>
      <c r="N860" s="39"/>
      <c r="O860" s="39"/>
    </row>
    <row r="861" spans="4:15" ht="15" x14ac:dyDescent="0.2">
      <c r="D861" s="75"/>
      <c r="H861" s="76"/>
      <c r="I861" s="79"/>
      <c r="J861" s="80"/>
      <c r="K861" s="79"/>
      <c r="L861" s="80"/>
      <c r="M861" s="39"/>
      <c r="N861" s="39"/>
      <c r="O861" s="39"/>
    </row>
    <row r="862" spans="4:15" ht="15" x14ac:dyDescent="0.2">
      <c r="D862" s="75"/>
      <c r="H862" s="76"/>
      <c r="I862" s="79"/>
      <c r="J862" s="80"/>
      <c r="K862" s="79"/>
      <c r="L862" s="80"/>
      <c r="M862" s="39"/>
      <c r="N862" s="39"/>
      <c r="O862" s="39"/>
    </row>
    <row r="863" spans="4:15" ht="15" x14ac:dyDescent="0.2">
      <c r="D863" s="75"/>
      <c r="H863" s="76"/>
      <c r="I863" s="79"/>
      <c r="J863" s="80"/>
      <c r="K863" s="79"/>
      <c r="L863" s="80"/>
      <c r="M863" s="39"/>
      <c r="N863" s="39"/>
      <c r="O863" s="39"/>
    </row>
    <row r="864" spans="4:15" ht="15" x14ac:dyDescent="0.2">
      <c r="D864" s="75"/>
      <c r="H864" s="76"/>
      <c r="I864" s="79"/>
      <c r="J864" s="80"/>
      <c r="K864" s="79"/>
      <c r="L864" s="80"/>
      <c r="M864" s="39"/>
      <c r="N864" s="39"/>
      <c r="O864" s="39"/>
    </row>
    <row r="865" spans="4:15" ht="15" x14ac:dyDescent="0.2">
      <c r="D865" s="75"/>
      <c r="H865" s="76"/>
      <c r="I865" s="79"/>
      <c r="J865" s="80"/>
      <c r="K865" s="79"/>
      <c r="L865" s="80"/>
      <c r="M865" s="39"/>
      <c r="N865" s="39"/>
      <c r="O865" s="39"/>
    </row>
    <row r="866" spans="4:15" ht="15" x14ac:dyDescent="0.2">
      <c r="D866" s="75"/>
      <c r="H866" s="76"/>
      <c r="I866" s="79"/>
      <c r="J866" s="80"/>
      <c r="K866" s="79"/>
      <c r="L866" s="80"/>
      <c r="M866" s="39"/>
      <c r="N866" s="39"/>
      <c r="O866" s="39"/>
    </row>
    <row r="867" spans="4:15" ht="15" x14ac:dyDescent="0.2">
      <c r="D867" s="75"/>
      <c r="H867" s="76"/>
      <c r="I867" s="79"/>
      <c r="J867" s="80"/>
      <c r="K867" s="79"/>
      <c r="L867" s="80"/>
      <c r="M867" s="39"/>
      <c r="N867" s="39"/>
      <c r="O867" s="39"/>
    </row>
    <row r="868" spans="4:15" ht="15" x14ac:dyDescent="0.2">
      <c r="D868" s="75"/>
      <c r="H868" s="76"/>
      <c r="I868" s="79"/>
      <c r="J868" s="80"/>
      <c r="K868" s="79"/>
      <c r="L868" s="80"/>
      <c r="M868" s="39"/>
      <c r="N868" s="39"/>
      <c r="O868" s="39"/>
    </row>
    <row r="869" spans="4:15" ht="15" x14ac:dyDescent="0.2">
      <c r="D869" s="75"/>
      <c r="H869" s="76"/>
      <c r="I869" s="79"/>
      <c r="J869" s="80"/>
      <c r="K869" s="79"/>
      <c r="L869" s="80"/>
      <c r="M869" s="39"/>
      <c r="N869" s="39"/>
      <c r="O869" s="39"/>
    </row>
    <row r="870" spans="4:15" ht="15" x14ac:dyDescent="0.2">
      <c r="D870" s="75"/>
      <c r="H870" s="76"/>
      <c r="I870" s="79"/>
      <c r="J870" s="80"/>
      <c r="K870" s="79"/>
      <c r="L870" s="80"/>
      <c r="M870" s="39"/>
      <c r="N870" s="39"/>
      <c r="O870" s="39"/>
    </row>
    <row r="871" spans="4:15" ht="15" x14ac:dyDescent="0.2">
      <c r="D871" s="75"/>
      <c r="H871" s="76"/>
      <c r="I871" s="79"/>
      <c r="J871" s="80"/>
      <c r="K871" s="79"/>
      <c r="L871" s="80"/>
      <c r="M871" s="39"/>
      <c r="N871" s="39"/>
      <c r="O871" s="39"/>
    </row>
    <row r="872" spans="4:15" ht="15" x14ac:dyDescent="0.2">
      <c r="D872" s="75"/>
      <c r="H872" s="76"/>
      <c r="I872" s="79"/>
      <c r="J872" s="80"/>
      <c r="K872" s="79"/>
      <c r="L872" s="80"/>
      <c r="M872" s="39"/>
      <c r="N872" s="39"/>
      <c r="O872" s="39"/>
    </row>
    <row r="873" spans="4:15" ht="15" x14ac:dyDescent="0.2">
      <c r="D873" s="75"/>
      <c r="H873" s="76"/>
      <c r="I873" s="79"/>
      <c r="J873" s="80"/>
      <c r="K873" s="79"/>
      <c r="L873" s="80"/>
      <c r="M873" s="39"/>
      <c r="N873" s="39"/>
      <c r="O873" s="39"/>
    </row>
    <row r="874" spans="4:15" ht="15" x14ac:dyDescent="0.2">
      <c r="D874" s="75"/>
      <c r="H874" s="76"/>
      <c r="I874" s="79"/>
      <c r="J874" s="80"/>
      <c r="K874" s="79"/>
      <c r="L874" s="80"/>
      <c r="M874" s="39"/>
      <c r="N874" s="39"/>
      <c r="O874" s="39"/>
    </row>
    <row r="875" spans="4:15" ht="15" x14ac:dyDescent="0.2">
      <c r="D875" s="75"/>
      <c r="H875" s="76"/>
      <c r="I875" s="79"/>
      <c r="J875" s="80"/>
      <c r="K875" s="79"/>
      <c r="L875" s="80"/>
      <c r="M875" s="39"/>
      <c r="N875" s="39"/>
      <c r="O875" s="39"/>
    </row>
    <row r="876" spans="4:15" ht="15" x14ac:dyDescent="0.2">
      <c r="D876" s="75"/>
      <c r="H876" s="76"/>
      <c r="I876" s="79"/>
      <c r="J876" s="80"/>
      <c r="K876" s="79"/>
      <c r="L876" s="80"/>
      <c r="M876" s="39"/>
      <c r="N876" s="39"/>
      <c r="O876" s="39"/>
    </row>
    <row r="877" spans="4:15" ht="15" x14ac:dyDescent="0.2">
      <c r="D877" s="75"/>
      <c r="H877" s="76"/>
      <c r="I877" s="79"/>
      <c r="J877" s="80"/>
      <c r="K877" s="79"/>
      <c r="L877" s="80"/>
      <c r="M877" s="39"/>
      <c r="N877" s="39"/>
      <c r="O877" s="39"/>
    </row>
    <row r="878" spans="4:15" ht="15" x14ac:dyDescent="0.2">
      <c r="D878" s="75"/>
      <c r="H878" s="76"/>
      <c r="I878" s="79"/>
      <c r="J878" s="80"/>
      <c r="K878" s="79"/>
      <c r="L878" s="80"/>
      <c r="M878" s="39"/>
      <c r="N878" s="39"/>
      <c r="O878" s="39"/>
    </row>
    <row r="879" spans="4:15" ht="15" x14ac:dyDescent="0.2">
      <c r="D879" s="75"/>
      <c r="H879" s="76"/>
      <c r="I879" s="79"/>
      <c r="J879" s="80"/>
      <c r="K879" s="79"/>
      <c r="L879" s="80"/>
      <c r="M879" s="39"/>
      <c r="N879" s="39"/>
      <c r="O879" s="39"/>
    </row>
    <row r="880" spans="4:15" ht="15" x14ac:dyDescent="0.2">
      <c r="D880" s="75"/>
      <c r="H880" s="76"/>
      <c r="I880" s="79"/>
      <c r="J880" s="80"/>
      <c r="K880" s="79"/>
      <c r="L880" s="80"/>
      <c r="M880" s="39"/>
      <c r="N880" s="39"/>
      <c r="O880" s="39"/>
    </row>
    <row r="881" spans="4:15" ht="15" x14ac:dyDescent="0.2">
      <c r="D881" s="75"/>
      <c r="H881" s="76"/>
      <c r="I881" s="79"/>
      <c r="J881" s="80"/>
      <c r="K881" s="79"/>
      <c r="L881" s="80"/>
      <c r="M881" s="39"/>
      <c r="N881" s="39"/>
      <c r="O881" s="39"/>
    </row>
    <row r="882" spans="4:15" ht="15" x14ac:dyDescent="0.2">
      <c r="D882" s="75"/>
      <c r="H882" s="76"/>
      <c r="I882" s="79"/>
      <c r="J882" s="80"/>
      <c r="K882" s="79"/>
      <c r="L882" s="80"/>
      <c r="M882" s="39"/>
      <c r="N882" s="39"/>
      <c r="O882" s="39"/>
    </row>
    <row r="883" spans="4:15" ht="15" x14ac:dyDescent="0.2">
      <c r="D883" s="75"/>
      <c r="H883" s="76"/>
      <c r="I883" s="79"/>
      <c r="J883" s="80"/>
      <c r="K883" s="79"/>
      <c r="L883" s="80"/>
      <c r="M883" s="39"/>
      <c r="N883" s="39"/>
      <c r="O883" s="39"/>
    </row>
    <row r="884" spans="4:15" ht="15" x14ac:dyDescent="0.2">
      <c r="D884" s="75"/>
      <c r="H884" s="76"/>
      <c r="I884" s="79"/>
      <c r="J884" s="80"/>
      <c r="K884" s="79"/>
      <c r="L884" s="80"/>
      <c r="M884" s="39"/>
      <c r="N884" s="39"/>
      <c r="O884" s="39"/>
    </row>
    <row r="885" spans="4:15" ht="15" x14ac:dyDescent="0.2">
      <c r="D885" s="75"/>
      <c r="H885" s="76"/>
      <c r="I885" s="79"/>
      <c r="J885" s="80"/>
      <c r="K885" s="79"/>
      <c r="L885" s="80"/>
      <c r="M885" s="39"/>
      <c r="N885" s="39"/>
      <c r="O885" s="39"/>
    </row>
    <row r="886" spans="4:15" ht="15" x14ac:dyDescent="0.2">
      <c r="D886" s="75"/>
      <c r="H886" s="76"/>
      <c r="I886" s="79"/>
      <c r="J886" s="80"/>
      <c r="K886" s="79"/>
      <c r="L886" s="80"/>
      <c r="M886" s="39"/>
      <c r="N886" s="39"/>
      <c r="O886" s="39"/>
    </row>
    <row r="887" spans="4:15" ht="15" x14ac:dyDescent="0.2">
      <c r="D887" s="75"/>
      <c r="H887" s="76"/>
      <c r="I887" s="79"/>
      <c r="J887" s="80"/>
      <c r="K887" s="79"/>
      <c r="L887" s="80"/>
      <c r="M887" s="39"/>
      <c r="N887" s="39"/>
      <c r="O887" s="39"/>
    </row>
    <row r="888" spans="4:15" ht="15" x14ac:dyDescent="0.2">
      <c r="D888" s="75"/>
      <c r="H888" s="76"/>
      <c r="I888" s="79"/>
      <c r="J888" s="80"/>
      <c r="K888" s="79"/>
      <c r="L888" s="80"/>
      <c r="M888" s="39"/>
      <c r="N888" s="39"/>
      <c r="O888" s="39"/>
    </row>
    <row r="889" spans="4:15" ht="15" x14ac:dyDescent="0.2">
      <c r="D889" s="75"/>
      <c r="H889" s="76"/>
      <c r="I889" s="79"/>
      <c r="J889" s="80"/>
      <c r="K889" s="79"/>
      <c r="L889" s="80"/>
      <c r="M889" s="39"/>
      <c r="N889" s="39"/>
      <c r="O889" s="39"/>
    </row>
    <row r="890" spans="4:15" ht="15" x14ac:dyDescent="0.2">
      <c r="D890" s="75"/>
      <c r="H890" s="76"/>
      <c r="I890" s="79"/>
      <c r="J890" s="80"/>
      <c r="K890" s="79"/>
      <c r="L890" s="80"/>
      <c r="M890" s="39"/>
      <c r="N890" s="39"/>
      <c r="O890" s="39"/>
    </row>
    <row r="891" spans="4:15" ht="15" x14ac:dyDescent="0.2">
      <c r="D891" s="75"/>
      <c r="H891" s="76"/>
      <c r="I891" s="79"/>
      <c r="J891" s="80"/>
      <c r="K891" s="79"/>
      <c r="L891" s="80"/>
      <c r="M891" s="39"/>
      <c r="N891" s="39"/>
      <c r="O891" s="39"/>
    </row>
    <row r="892" spans="4:15" ht="15" x14ac:dyDescent="0.2">
      <c r="D892" s="75"/>
      <c r="H892" s="76"/>
      <c r="I892" s="79"/>
      <c r="J892" s="80"/>
      <c r="K892" s="79"/>
      <c r="L892" s="80"/>
      <c r="M892" s="39"/>
      <c r="N892" s="39"/>
      <c r="O892" s="39"/>
    </row>
    <row r="893" spans="4:15" ht="15" x14ac:dyDescent="0.2">
      <c r="D893" s="75"/>
      <c r="H893" s="76"/>
      <c r="I893" s="79"/>
      <c r="J893" s="80"/>
      <c r="K893" s="79"/>
      <c r="L893" s="80"/>
      <c r="M893" s="39"/>
      <c r="N893" s="39"/>
      <c r="O893" s="39"/>
    </row>
    <row r="894" spans="4:15" ht="15" x14ac:dyDescent="0.2">
      <c r="D894" s="75"/>
      <c r="H894" s="76"/>
      <c r="I894" s="79"/>
      <c r="J894" s="80"/>
      <c r="K894" s="79"/>
      <c r="L894" s="80"/>
      <c r="M894" s="39"/>
      <c r="N894" s="39"/>
      <c r="O894" s="39"/>
    </row>
    <row r="895" spans="4:15" ht="15" x14ac:dyDescent="0.2">
      <c r="D895" s="75"/>
      <c r="H895" s="76"/>
      <c r="I895" s="79"/>
      <c r="J895" s="80"/>
      <c r="K895" s="79"/>
      <c r="L895" s="80"/>
      <c r="M895" s="39"/>
      <c r="N895" s="39"/>
      <c r="O895" s="39"/>
    </row>
    <row r="896" spans="4:15" ht="15" x14ac:dyDescent="0.2">
      <c r="D896" s="75"/>
      <c r="H896" s="76"/>
      <c r="I896" s="79"/>
      <c r="J896" s="80"/>
      <c r="K896" s="79"/>
      <c r="L896" s="80"/>
      <c r="M896" s="39"/>
      <c r="N896" s="39"/>
      <c r="O896" s="39"/>
    </row>
    <row r="897" spans="4:15" ht="15" x14ac:dyDescent="0.2">
      <c r="D897" s="75"/>
      <c r="H897" s="76"/>
      <c r="I897" s="79"/>
      <c r="J897" s="80"/>
      <c r="K897" s="79"/>
      <c r="L897" s="80"/>
      <c r="M897" s="39"/>
      <c r="N897" s="39"/>
      <c r="O897" s="39"/>
    </row>
    <row r="898" spans="4:15" ht="15" x14ac:dyDescent="0.2">
      <c r="D898" s="75"/>
      <c r="H898" s="76"/>
      <c r="I898" s="79"/>
      <c r="J898" s="80"/>
      <c r="K898" s="79"/>
      <c r="L898" s="80"/>
      <c r="M898" s="39"/>
      <c r="N898" s="39"/>
      <c r="O898" s="39"/>
    </row>
    <row r="899" spans="4:15" ht="15" x14ac:dyDescent="0.2">
      <c r="D899" s="75"/>
      <c r="H899" s="76"/>
      <c r="I899" s="79"/>
      <c r="J899" s="80"/>
      <c r="K899" s="79"/>
      <c r="L899" s="80"/>
      <c r="M899" s="39"/>
      <c r="N899" s="39"/>
      <c r="O899" s="39"/>
    </row>
    <row r="900" spans="4:15" ht="15" x14ac:dyDescent="0.2">
      <c r="D900" s="75"/>
      <c r="H900" s="76"/>
      <c r="I900" s="79"/>
      <c r="J900" s="80"/>
      <c r="K900" s="79"/>
      <c r="L900" s="80"/>
      <c r="M900" s="39"/>
      <c r="N900" s="39"/>
      <c r="O900" s="39"/>
    </row>
    <row r="901" spans="4:15" ht="15" x14ac:dyDescent="0.2">
      <c r="D901" s="75"/>
      <c r="H901" s="76"/>
      <c r="I901" s="79"/>
      <c r="J901" s="80"/>
      <c r="K901" s="79"/>
      <c r="L901" s="80"/>
      <c r="M901" s="39"/>
      <c r="N901" s="39"/>
      <c r="O901" s="39"/>
    </row>
    <row r="902" spans="4:15" ht="15" x14ac:dyDescent="0.2">
      <c r="D902" s="75"/>
      <c r="H902" s="76"/>
      <c r="I902" s="79"/>
      <c r="J902" s="80"/>
      <c r="K902" s="79"/>
      <c r="L902" s="80"/>
      <c r="M902" s="39"/>
      <c r="N902" s="39"/>
      <c r="O902" s="39"/>
    </row>
    <row r="903" spans="4:15" ht="15" x14ac:dyDescent="0.2">
      <c r="D903" s="75"/>
      <c r="H903" s="76"/>
      <c r="I903" s="79"/>
      <c r="J903" s="80"/>
      <c r="K903" s="79"/>
      <c r="L903" s="80"/>
      <c r="M903" s="39"/>
      <c r="N903" s="39"/>
      <c r="O903" s="39"/>
    </row>
    <row r="904" spans="4:15" ht="15" x14ac:dyDescent="0.2">
      <c r="D904" s="75"/>
      <c r="H904" s="76"/>
      <c r="I904" s="79"/>
      <c r="J904" s="80"/>
      <c r="K904" s="79"/>
      <c r="L904" s="80"/>
      <c r="M904" s="39"/>
      <c r="N904" s="39"/>
      <c r="O904" s="39"/>
    </row>
    <row r="905" spans="4:15" ht="15" x14ac:dyDescent="0.2">
      <c r="D905" s="75"/>
      <c r="H905" s="76"/>
      <c r="I905" s="79"/>
      <c r="J905" s="80"/>
      <c r="K905" s="79"/>
      <c r="L905" s="80"/>
      <c r="M905" s="39"/>
      <c r="N905" s="39"/>
      <c r="O905" s="39"/>
    </row>
    <row r="906" spans="4:15" ht="15" x14ac:dyDescent="0.2">
      <c r="D906" s="75"/>
      <c r="H906" s="76"/>
      <c r="I906" s="79"/>
      <c r="J906" s="80"/>
      <c r="K906" s="79"/>
      <c r="L906" s="80"/>
      <c r="M906" s="39"/>
      <c r="N906" s="39"/>
      <c r="O906" s="39"/>
    </row>
    <row r="907" spans="4:15" ht="15" x14ac:dyDescent="0.2">
      <c r="D907" s="75"/>
      <c r="H907" s="76"/>
      <c r="I907" s="79"/>
      <c r="J907" s="80"/>
      <c r="K907" s="79"/>
      <c r="L907" s="80"/>
      <c r="M907" s="39"/>
      <c r="N907" s="39"/>
      <c r="O907" s="39"/>
    </row>
    <row r="908" spans="4:15" ht="15" x14ac:dyDescent="0.2">
      <c r="D908" s="75"/>
      <c r="H908" s="76"/>
      <c r="I908" s="79"/>
      <c r="J908" s="80"/>
      <c r="K908" s="79"/>
      <c r="L908" s="80"/>
      <c r="M908" s="39"/>
      <c r="N908" s="39"/>
      <c r="O908" s="39"/>
    </row>
    <row r="909" spans="4:15" ht="15" x14ac:dyDescent="0.2">
      <c r="D909" s="75"/>
      <c r="H909" s="76"/>
      <c r="I909" s="79"/>
      <c r="J909" s="80"/>
      <c r="K909" s="79"/>
      <c r="L909" s="80"/>
      <c r="M909" s="39"/>
      <c r="N909" s="39"/>
      <c r="O909" s="39"/>
    </row>
    <row r="910" spans="4:15" ht="15" x14ac:dyDescent="0.2">
      <c r="D910" s="75"/>
      <c r="H910" s="76"/>
      <c r="I910" s="79"/>
      <c r="J910" s="80"/>
      <c r="K910" s="79"/>
      <c r="L910" s="80"/>
      <c r="M910" s="39"/>
      <c r="N910" s="39"/>
      <c r="O910" s="39"/>
    </row>
    <row r="911" spans="4:15" ht="15" x14ac:dyDescent="0.2">
      <c r="D911" s="75"/>
      <c r="H911" s="76"/>
      <c r="I911" s="79"/>
      <c r="J911" s="80"/>
      <c r="K911" s="79"/>
      <c r="L911" s="80"/>
      <c r="M911" s="39"/>
      <c r="N911" s="39"/>
      <c r="O911" s="39"/>
    </row>
    <row r="912" spans="4:15" ht="15" x14ac:dyDescent="0.2">
      <c r="D912" s="75"/>
      <c r="H912" s="76"/>
      <c r="I912" s="79"/>
      <c r="J912" s="80"/>
      <c r="K912" s="79"/>
      <c r="L912" s="80"/>
      <c r="M912" s="39"/>
      <c r="N912" s="39"/>
      <c r="O912" s="39"/>
    </row>
    <row r="913" spans="4:15" ht="15" x14ac:dyDescent="0.2">
      <c r="D913" s="75"/>
      <c r="H913" s="76"/>
      <c r="I913" s="79"/>
      <c r="J913" s="80"/>
      <c r="K913" s="79"/>
      <c r="L913" s="80"/>
      <c r="M913" s="39"/>
      <c r="N913" s="39"/>
      <c r="O913" s="39"/>
    </row>
    <row r="914" spans="4:15" ht="15" x14ac:dyDescent="0.2">
      <c r="D914" s="75"/>
      <c r="H914" s="76"/>
      <c r="I914" s="79"/>
      <c r="J914" s="80"/>
      <c r="K914" s="79"/>
      <c r="L914" s="80"/>
      <c r="M914" s="39"/>
      <c r="N914" s="39"/>
      <c r="O914" s="39"/>
    </row>
    <row r="915" spans="4:15" ht="15" x14ac:dyDescent="0.2">
      <c r="D915" s="75"/>
      <c r="H915" s="76"/>
      <c r="I915" s="79"/>
      <c r="J915" s="80"/>
      <c r="K915" s="79"/>
      <c r="L915" s="80"/>
      <c r="M915" s="39"/>
      <c r="N915" s="39"/>
      <c r="O915" s="39"/>
    </row>
    <row r="916" spans="4:15" ht="15" x14ac:dyDescent="0.2">
      <c r="D916" s="75"/>
      <c r="H916" s="76"/>
      <c r="I916" s="79"/>
      <c r="J916" s="80"/>
      <c r="K916" s="79"/>
      <c r="L916" s="80"/>
      <c r="M916" s="39"/>
      <c r="N916" s="39"/>
      <c r="O916" s="39"/>
    </row>
    <row r="917" spans="4:15" ht="15" x14ac:dyDescent="0.2">
      <c r="D917" s="75"/>
      <c r="H917" s="76"/>
      <c r="I917" s="79"/>
      <c r="J917" s="80"/>
      <c r="K917" s="79"/>
      <c r="L917" s="80"/>
      <c r="M917" s="39"/>
      <c r="N917" s="39"/>
      <c r="O917" s="39"/>
    </row>
    <row r="918" spans="4:15" ht="15" x14ac:dyDescent="0.2">
      <c r="D918" s="75"/>
      <c r="H918" s="76"/>
      <c r="I918" s="79"/>
      <c r="J918" s="80"/>
      <c r="K918" s="79"/>
      <c r="L918" s="80"/>
      <c r="M918" s="39"/>
      <c r="N918" s="39"/>
      <c r="O918" s="39"/>
    </row>
    <row r="919" spans="4:15" ht="15" x14ac:dyDescent="0.2">
      <c r="D919" s="75"/>
      <c r="H919" s="76"/>
      <c r="I919" s="79"/>
      <c r="J919" s="80"/>
      <c r="K919" s="79"/>
      <c r="L919" s="80"/>
      <c r="M919" s="39"/>
      <c r="N919" s="39"/>
      <c r="O919" s="39"/>
    </row>
    <row r="920" spans="4:15" ht="15" x14ac:dyDescent="0.2">
      <c r="D920" s="75"/>
      <c r="H920" s="76"/>
      <c r="I920" s="79"/>
      <c r="J920" s="80"/>
      <c r="K920" s="79"/>
      <c r="L920" s="80"/>
      <c r="M920" s="39"/>
      <c r="N920" s="39"/>
      <c r="O920" s="39"/>
    </row>
    <row r="921" spans="4:15" ht="15" x14ac:dyDescent="0.2">
      <c r="D921" s="75"/>
      <c r="H921" s="76"/>
      <c r="I921" s="79"/>
      <c r="J921" s="80"/>
      <c r="K921" s="79"/>
      <c r="L921" s="80"/>
      <c r="M921" s="39"/>
      <c r="N921" s="39"/>
      <c r="O921" s="39"/>
    </row>
    <row r="922" spans="4:15" ht="15" x14ac:dyDescent="0.2">
      <c r="D922" s="75"/>
      <c r="H922" s="76"/>
      <c r="I922" s="79"/>
      <c r="J922" s="80"/>
      <c r="K922" s="79"/>
      <c r="L922" s="80"/>
      <c r="M922" s="39"/>
      <c r="N922" s="39"/>
      <c r="O922" s="39"/>
    </row>
    <row r="923" spans="4:15" ht="15" x14ac:dyDescent="0.2">
      <c r="D923" s="75"/>
      <c r="H923" s="76"/>
      <c r="I923" s="79"/>
      <c r="J923" s="80"/>
      <c r="K923" s="79"/>
      <c r="L923" s="80"/>
      <c r="M923" s="39"/>
      <c r="N923" s="39"/>
      <c r="O923" s="39"/>
    </row>
    <row r="924" spans="4:15" ht="15" x14ac:dyDescent="0.2">
      <c r="D924" s="75"/>
      <c r="H924" s="76"/>
      <c r="I924" s="79"/>
      <c r="J924" s="80"/>
      <c r="K924" s="79"/>
      <c r="L924" s="80"/>
      <c r="M924" s="39"/>
      <c r="N924" s="39"/>
      <c r="O924" s="39"/>
    </row>
    <row r="925" spans="4:15" ht="15" x14ac:dyDescent="0.2">
      <c r="D925" s="75"/>
      <c r="H925" s="76"/>
      <c r="I925" s="79"/>
      <c r="J925" s="80"/>
      <c r="K925" s="79"/>
      <c r="L925" s="80"/>
      <c r="M925" s="39"/>
      <c r="N925" s="39"/>
      <c r="O925" s="39"/>
    </row>
    <row r="926" spans="4:15" ht="15" x14ac:dyDescent="0.2">
      <c r="D926" s="75"/>
      <c r="H926" s="76"/>
      <c r="I926" s="79"/>
      <c r="J926" s="80"/>
      <c r="K926" s="79"/>
      <c r="L926" s="80"/>
      <c r="M926" s="39"/>
      <c r="N926" s="39"/>
      <c r="O926" s="39"/>
    </row>
    <row r="927" spans="4:15" ht="15" x14ac:dyDescent="0.2">
      <c r="D927" s="75"/>
      <c r="H927" s="76"/>
      <c r="I927" s="79"/>
      <c r="J927" s="80"/>
      <c r="K927" s="79"/>
      <c r="L927" s="80"/>
      <c r="M927" s="39"/>
      <c r="N927" s="39"/>
      <c r="O927" s="39"/>
    </row>
    <row r="928" spans="4:15" ht="15" x14ac:dyDescent="0.2">
      <c r="D928" s="75"/>
      <c r="H928" s="76"/>
      <c r="I928" s="79"/>
      <c r="J928" s="80"/>
      <c r="K928" s="79"/>
      <c r="L928" s="80"/>
      <c r="M928" s="39"/>
      <c r="N928" s="39"/>
      <c r="O928" s="39"/>
    </row>
    <row r="929" spans="4:15" ht="15" x14ac:dyDescent="0.2">
      <c r="D929" s="75"/>
      <c r="H929" s="76"/>
      <c r="I929" s="79"/>
      <c r="J929" s="80"/>
      <c r="K929" s="79"/>
      <c r="L929" s="80"/>
      <c r="M929" s="39"/>
      <c r="N929" s="39"/>
      <c r="O929" s="39"/>
    </row>
    <row r="930" spans="4:15" ht="15" x14ac:dyDescent="0.2">
      <c r="D930" s="75"/>
      <c r="H930" s="76"/>
      <c r="I930" s="79"/>
      <c r="J930" s="80"/>
      <c r="K930" s="79"/>
      <c r="L930" s="80"/>
      <c r="M930" s="39"/>
      <c r="N930" s="39"/>
      <c r="O930" s="39"/>
    </row>
    <row r="931" spans="4:15" ht="15" x14ac:dyDescent="0.2">
      <c r="D931" s="75"/>
      <c r="H931" s="76"/>
      <c r="I931" s="79"/>
      <c r="J931" s="80"/>
      <c r="K931" s="79"/>
      <c r="L931" s="80"/>
      <c r="M931" s="39"/>
      <c r="N931" s="39"/>
      <c r="O931" s="39"/>
    </row>
    <row r="932" spans="4:15" ht="15" x14ac:dyDescent="0.2">
      <c r="D932" s="75"/>
      <c r="H932" s="76"/>
      <c r="I932" s="79"/>
      <c r="J932" s="80"/>
      <c r="K932" s="79"/>
      <c r="L932" s="80"/>
      <c r="M932" s="39"/>
      <c r="N932" s="39"/>
      <c r="O932" s="39"/>
    </row>
    <row r="933" spans="4:15" ht="15" x14ac:dyDescent="0.2">
      <c r="D933" s="75"/>
      <c r="H933" s="76"/>
      <c r="I933" s="79"/>
      <c r="J933" s="80"/>
      <c r="K933" s="79"/>
      <c r="L933" s="80"/>
      <c r="M933" s="39"/>
      <c r="N933" s="39"/>
      <c r="O933" s="39"/>
    </row>
    <row r="934" spans="4:15" ht="15" x14ac:dyDescent="0.2">
      <c r="D934" s="75"/>
      <c r="H934" s="76"/>
      <c r="I934" s="79"/>
      <c r="J934" s="80"/>
      <c r="K934" s="79"/>
      <c r="L934" s="80"/>
      <c r="M934" s="39"/>
      <c r="N934" s="39"/>
      <c r="O934" s="39"/>
    </row>
    <row r="935" spans="4:15" ht="15" x14ac:dyDescent="0.2">
      <c r="D935" s="75"/>
      <c r="H935" s="76"/>
      <c r="I935" s="79"/>
      <c r="J935" s="80"/>
      <c r="K935" s="79"/>
      <c r="L935" s="80"/>
      <c r="M935" s="39"/>
      <c r="N935" s="39"/>
      <c r="O935" s="39"/>
    </row>
    <row r="936" spans="4:15" ht="15" x14ac:dyDescent="0.2">
      <c r="D936" s="75"/>
      <c r="H936" s="76"/>
      <c r="I936" s="79"/>
      <c r="J936" s="80"/>
      <c r="K936" s="79"/>
      <c r="L936" s="80"/>
      <c r="M936" s="39"/>
      <c r="N936" s="39"/>
      <c r="O936" s="39"/>
    </row>
    <row r="937" spans="4:15" ht="15" x14ac:dyDescent="0.2">
      <c r="D937" s="75"/>
      <c r="H937" s="76"/>
      <c r="I937" s="79"/>
      <c r="J937" s="80"/>
      <c r="K937" s="79"/>
      <c r="L937" s="80"/>
      <c r="M937" s="39"/>
      <c r="N937" s="39"/>
      <c r="O937" s="39"/>
    </row>
    <row r="938" spans="4:15" ht="15" x14ac:dyDescent="0.2">
      <c r="D938" s="75"/>
      <c r="H938" s="76"/>
      <c r="I938" s="79"/>
      <c r="J938" s="80"/>
      <c r="K938" s="79"/>
      <c r="L938" s="80"/>
      <c r="M938" s="39"/>
      <c r="N938" s="39"/>
      <c r="O938" s="39"/>
    </row>
    <row r="939" spans="4:15" ht="15" x14ac:dyDescent="0.2">
      <c r="D939" s="75"/>
      <c r="H939" s="76"/>
      <c r="I939" s="79"/>
      <c r="J939" s="80"/>
      <c r="K939" s="79"/>
      <c r="L939" s="80"/>
      <c r="M939" s="39"/>
      <c r="N939" s="39"/>
      <c r="O939" s="39"/>
    </row>
    <row r="940" spans="4:15" ht="15" x14ac:dyDescent="0.2">
      <c r="D940" s="75"/>
      <c r="H940" s="76"/>
      <c r="I940" s="79"/>
      <c r="J940" s="80"/>
      <c r="K940" s="79"/>
      <c r="L940" s="80"/>
      <c r="M940" s="39"/>
      <c r="N940" s="39"/>
      <c r="O940" s="39"/>
    </row>
    <row r="941" spans="4:15" ht="15" x14ac:dyDescent="0.2">
      <c r="D941" s="75"/>
      <c r="H941" s="76"/>
      <c r="I941" s="79"/>
      <c r="J941" s="80"/>
      <c r="K941" s="79"/>
      <c r="L941" s="80"/>
      <c r="M941" s="39"/>
      <c r="N941" s="39"/>
      <c r="O941" s="39"/>
    </row>
    <row r="942" spans="4:15" ht="15" x14ac:dyDescent="0.2">
      <c r="D942" s="75"/>
      <c r="H942" s="76"/>
      <c r="I942" s="79"/>
      <c r="J942" s="80"/>
      <c r="K942" s="79"/>
      <c r="L942" s="80"/>
      <c r="M942" s="39"/>
      <c r="N942" s="39"/>
      <c r="O942" s="39"/>
    </row>
    <row r="943" spans="4:15" ht="15" x14ac:dyDescent="0.2">
      <c r="D943" s="75"/>
      <c r="H943" s="76"/>
      <c r="I943" s="79"/>
      <c r="J943" s="80"/>
      <c r="K943" s="79"/>
      <c r="L943" s="80"/>
      <c r="M943" s="39"/>
      <c r="N943" s="39"/>
      <c r="O943" s="39"/>
    </row>
    <row r="944" spans="4:15" ht="15" x14ac:dyDescent="0.2">
      <c r="D944" s="75"/>
      <c r="H944" s="76"/>
      <c r="I944" s="79"/>
      <c r="J944" s="80"/>
      <c r="K944" s="79"/>
      <c r="L944" s="80"/>
      <c r="M944" s="39"/>
      <c r="N944" s="39"/>
      <c r="O944" s="39"/>
    </row>
    <row r="945" spans="4:15" ht="15" x14ac:dyDescent="0.2">
      <c r="D945" s="75"/>
      <c r="H945" s="76"/>
      <c r="I945" s="79"/>
      <c r="J945" s="80"/>
      <c r="K945" s="79"/>
      <c r="L945" s="80"/>
      <c r="M945" s="39"/>
      <c r="N945" s="39"/>
      <c r="O945" s="39"/>
    </row>
    <row r="946" spans="4:15" ht="15" x14ac:dyDescent="0.2">
      <c r="D946" s="75"/>
      <c r="H946" s="76"/>
      <c r="I946" s="79"/>
      <c r="J946" s="80"/>
      <c r="K946" s="79"/>
      <c r="L946" s="80"/>
      <c r="M946" s="39"/>
      <c r="N946" s="39"/>
      <c r="O946" s="39"/>
    </row>
    <row r="947" spans="4:15" ht="15" x14ac:dyDescent="0.2">
      <c r="D947" s="75"/>
      <c r="H947" s="76"/>
      <c r="I947" s="79"/>
      <c r="J947" s="80"/>
      <c r="K947" s="79"/>
      <c r="L947" s="80"/>
      <c r="M947" s="39"/>
      <c r="N947" s="39"/>
      <c r="O947" s="39"/>
    </row>
    <row r="948" spans="4:15" ht="15" x14ac:dyDescent="0.2">
      <c r="D948" s="75"/>
      <c r="H948" s="76"/>
      <c r="I948" s="79"/>
      <c r="J948" s="80"/>
      <c r="K948" s="79"/>
      <c r="L948" s="80"/>
      <c r="M948" s="39"/>
      <c r="N948" s="39"/>
      <c r="O948" s="39"/>
    </row>
    <row r="949" spans="4:15" ht="15" x14ac:dyDescent="0.2">
      <c r="D949" s="75"/>
      <c r="H949" s="76"/>
      <c r="I949" s="79"/>
      <c r="J949" s="80"/>
      <c r="K949" s="79"/>
      <c r="L949" s="80"/>
      <c r="M949" s="39"/>
      <c r="N949" s="39"/>
      <c r="O949" s="39"/>
    </row>
    <row r="950" spans="4:15" ht="15" x14ac:dyDescent="0.2">
      <c r="D950" s="75"/>
      <c r="H950" s="76"/>
      <c r="I950" s="79"/>
      <c r="J950" s="80"/>
      <c r="K950" s="79"/>
      <c r="L950" s="80"/>
      <c r="M950" s="39"/>
      <c r="N950" s="39"/>
      <c r="O950" s="39"/>
    </row>
    <row r="951" spans="4:15" ht="15" x14ac:dyDescent="0.2">
      <c r="D951" s="75"/>
      <c r="H951" s="76"/>
      <c r="I951" s="79"/>
      <c r="J951" s="80"/>
      <c r="K951" s="79"/>
      <c r="L951" s="80"/>
      <c r="M951" s="39"/>
      <c r="N951" s="39"/>
      <c r="O951" s="39"/>
    </row>
    <row r="952" spans="4:15" ht="15" x14ac:dyDescent="0.2">
      <c r="D952" s="75"/>
      <c r="H952" s="76"/>
      <c r="I952" s="79"/>
      <c r="J952" s="80"/>
      <c r="K952" s="79"/>
      <c r="L952" s="80"/>
      <c r="M952" s="39"/>
      <c r="N952" s="39"/>
      <c r="O952" s="39"/>
    </row>
    <row r="953" spans="4:15" ht="15" x14ac:dyDescent="0.2">
      <c r="D953" s="75"/>
      <c r="H953" s="76"/>
      <c r="I953" s="79"/>
      <c r="J953" s="80"/>
      <c r="K953" s="79"/>
      <c r="L953" s="80"/>
      <c r="M953" s="39"/>
      <c r="N953" s="39"/>
      <c r="O953" s="39"/>
    </row>
    <row r="954" spans="4:15" ht="15" x14ac:dyDescent="0.2">
      <c r="D954" s="75"/>
      <c r="H954" s="76"/>
      <c r="I954" s="79"/>
      <c r="J954" s="80"/>
      <c r="K954" s="79"/>
      <c r="L954" s="80"/>
      <c r="M954" s="39"/>
      <c r="N954" s="39"/>
      <c r="O954" s="39"/>
    </row>
    <row r="955" spans="4:15" ht="15" x14ac:dyDescent="0.2">
      <c r="D955" s="75"/>
      <c r="H955" s="76"/>
      <c r="I955" s="79"/>
      <c r="J955" s="80"/>
      <c r="K955" s="79"/>
      <c r="L955" s="80"/>
      <c r="M955" s="39"/>
      <c r="N955" s="39"/>
      <c r="O955" s="39"/>
    </row>
    <row r="956" spans="4:15" ht="15" x14ac:dyDescent="0.2">
      <c r="D956" s="75"/>
      <c r="H956" s="76"/>
      <c r="I956" s="79"/>
      <c r="J956" s="80"/>
      <c r="K956" s="79"/>
      <c r="L956" s="80"/>
      <c r="M956" s="39"/>
      <c r="N956" s="39"/>
      <c r="O956" s="39"/>
    </row>
    <row r="957" spans="4:15" ht="15" x14ac:dyDescent="0.2">
      <c r="D957" s="75"/>
      <c r="H957" s="76"/>
      <c r="I957" s="79"/>
      <c r="J957" s="80"/>
      <c r="K957" s="79"/>
      <c r="L957" s="80"/>
      <c r="M957" s="39"/>
      <c r="N957" s="39"/>
      <c r="O957" s="39"/>
    </row>
    <row r="958" spans="4:15" ht="15" x14ac:dyDescent="0.2">
      <c r="D958" s="75"/>
      <c r="H958" s="76"/>
      <c r="I958" s="79"/>
      <c r="J958" s="80"/>
      <c r="K958" s="79"/>
      <c r="L958" s="80"/>
      <c r="M958" s="39"/>
      <c r="N958" s="39"/>
      <c r="O958" s="39"/>
    </row>
    <row r="959" spans="4:15" ht="15" x14ac:dyDescent="0.2">
      <c r="D959" s="75"/>
      <c r="H959" s="76"/>
      <c r="I959" s="79"/>
      <c r="J959" s="80"/>
      <c r="K959" s="79"/>
      <c r="L959" s="80"/>
      <c r="M959" s="39"/>
      <c r="N959" s="39"/>
      <c r="O959" s="39"/>
    </row>
    <row r="960" spans="4:15" ht="15" x14ac:dyDescent="0.2">
      <c r="D960" s="75"/>
      <c r="H960" s="76"/>
      <c r="I960" s="79"/>
      <c r="J960" s="80"/>
      <c r="K960" s="79"/>
      <c r="L960" s="80"/>
      <c r="M960" s="39"/>
      <c r="N960" s="39"/>
      <c r="O960" s="39"/>
    </row>
    <row r="961" spans="4:15" ht="15" x14ac:dyDescent="0.2">
      <c r="D961" s="75"/>
      <c r="H961" s="76"/>
      <c r="I961" s="79"/>
      <c r="J961" s="80"/>
      <c r="K961" s="79"/>
      <c r="L961" s="80"/>
      <c r="M961" s="39"/>
      <c r="N961" s="39"/>
      <c r="O961" s="39"/>
    </row>
    <row r="962" spans="4:15" ht="15" x14ac:dyDescent="0.2">
      <c r="D962" s="75"/>
      <c r="H962" s="76"/>
      <c r="I962" s="79"/>
      <c r="J962" s="80"/>
      <c r="K962" s="79"/>
      <c r="L962" s="80"/>
      <c r="M962" s="39"/>
      <c r="N962" s="39"/>
      <c r="O962" s="39"/>
    </row>
    <row r="963" spans="4:15" ht="15" x14ac:dyDescent="0.2">
      <c r="D963" s="75"/>
      <c r="H963" s="76"/>
      <c r="I963" s="79"/>
      <c r="J963" s="80"/>
      <c r="K963" s="79"/>
      <c r="L963" s="80"/>
      <c r="M963" s="39"/>
      <c r="N963" s="39"/>
      <c r="O963" s="39"/>
    </row>
    <row r="964" spans="4:15" ht="15" x14ac:dyDescent="0.2">
      <c r="D964" s="75"/>
      <c r="H964" s="76"/>
      <c r="I964" s="79"/>
      <c r="J964" s="80"/>
      <c r="K964" s="79"/>
      <c r="L964" s="80"/>
      <c r="M964" s="39"/>
      <c r="N964" s="39"/>
      <c r="O964" s="39"/>
    </row>
    <row r="965" spans="4:15" ht="15" x14ac:dyDescent="0.2">
      <c r="D965" s="75"/>
      <c r="H965" s="76"/>
      <c r="I965" s="79"/>
      <c r="J965" s="80"/>
      <c r="K965" s="79"/>
      <c r="L965" s="80"/>
      <c r="M965" s="39"/>
      <c r="N965" s="39"/>
      <c r="O965" s="39"/>
    </row>
    <row r="966" spans="4:15" ht="15" x14ac:dyDescent="0.2">
      <c r="D966" s="75"/>
      <c r="H966" s="76"/>
      <c r="I966" s="79"/>
      <c r="J966" s="80"/>
      <c r="K966" s="79"/>
      <c r="L966" s="80"/>
      <c r="M966" s="39"/>
      <c r="N966" s="39"/>
      <c r="O966" s="39"/>
    </row>
    <row r="967" spans="4:15" ht="15" x14ac:dyDescent="0.2">
      <c r="D967" s="75"/>
      <c r="H967" s="76"/>
      <c r="I967" s="79"/>
      <c r="J967" s="80"/>
      <c r="K967" s="79"/>
      <c r="L967" s="80"/>
      <c r="M967" s="39"/>
      <c r="N967" s="39"/>
      <c r="O967" s="39"/>
    </row>
    <row r="968" spans="4:15" ht="15" x14ac:dyDescent="0.2">
      <c r="D968" s="75"/>
      <c r="H968" s="76"/>
      <c r="I968" s="79"/>
      <c r="J968" s="80"/>
      <c r="K968" s="79"/>
      <c r="L968" s="80"/>
      <c r="M968" s="39"/>
      <c r="N968" s="39"/>
      <c r="O968" s="39"/>
    </row>
    <row r="969" spans="4:15" ht="15" x14ac:dyDescent="0.2">
      <c r="D969" s="75"/>
      <c r="H969" s="76"/>
      <c r="I969" s="79"/>
      <c r="J969" s="80"/>
      <c r="K969" s="79"/>
      <c r="L969" s="80"/>
      <c r="M969" s="39"/>
      <c r="N969" s="39"/>
      <c r="O969" s="39"/>
    </row>
    <row r="970" spans="4:15" ht="15" x14ac:dyDescent="0.2">
      <c r="D970" s="75"/>
      <c r="H970" s="76"/>
      <c r="I970" s="79"/>
      <c r="J970" s="80"/>
      <c r="K970" s="79"/>
      <c r="L970" s="80"/>
      <c r="M970" s="39"/>
      <c r="N970" s="39"/>
      <c r="O970" s="39"/>
    </row>
    <row r="971" spans="4:15" ht="15" x14ac:dyDescent="0.2">
      <c r="D971" s="75"/>
      <c r="H971" s="76"/>
      <c r="I971" s="79"/>
      <c r="J971" s="80"/>
      <c r="K971" s="79"/>
      <c r="L971" s="80"/>
      <c r="M971" s="39"/>
      <c r="N971" s="39"/>
      <c r="O971" s="39"/>
    </row>
    <row r="972" spans="4:15" ht="15" x14ac:dyDescent="0.2">
      <c r="D972" s="75"/>
      <c r="H972" s="76"/>
      <c r="I972" s="79"/>
      <c r="J972" s="80"/>
      <c r="K972" s="79"/>
      <c r="L972" s="80"/>
      <c r="M972" s="39"/>
      <c r="N972" s="39"/>
      <c r="O972" s="39"/>
    </row>
    <row r="973" spans="4:15" ht="15" x14ac:dyDescent="0.2">
      <c r="D973" s="75"/>
      <c r="H973" s="76"/>
      <c r="I973" s="79"/>
      <c r="J973" s="80"/>
      <c r="K973" s="79"/>
      <c r="L973" s="80"/>
      <c r="M973" s="39"/>
      <c r="N973" s="39"/>
      <c r="O973" s="39"/>
    </row>
    <row r="974" spans="4:15" ht="15" x14ac:dyDescent="0.2">
      <c r="D974" s="75"/>
      <c r="H974" s="76"/>
      <c r="I974" s="79"/>
      <c r="J974" s="80"/>
      <c r="K974" s="79"/>
      <c r="L974" s="80"/>
      <c r="M974" s="39"/>
      <c r="N974" s="39"/>
      <c r="O974" s="39"/>
    </row>
    <row r="975" spans="4:15" ht="15" x14ac:dyDescent="0.2">
      <c r="D975" s="75"/>
      <c r="H975" s="76"/>
      <c r="I975" s="79"/>
      <c r="J975" s="80"/>
      <c r="K975" s="79"/>
      <c r="L975" s="80"/>
      <c r="M975" s="39"/>
      <c r="N975" s="39"/>
      <c r="O975" s="39"/>
    </row>
    <row r="976" spans="4:15" ht="15" x14ac:dyDescent="0.2">
      <c r="D976" s="75"/>
      <c r="H976" s="76"/>
      <c r="I976" s="79"/>
      <c r="J976" s="80"/>
      <c r="K976" s="79"/>
      <c r="L976" s="80"/>
      <c r="M976" s="39"/>
      <c r="N976" s="39"/>
      <c r="O976" s="39"/>
    </row>
    <row r="977" spans="4:15" ht="15" x14ac:dyDescent="0.2">
      <c r="D977" s="75"/>
      <c r="H977" s="76"/>
      <c r="I977" s="79"/>
      <c r="J977" s="80"/>
      <c r="K977" s="79"/>
      <c r="L977" s="80"/>
      <c r="M977" s="39"/>
      <c r="N977" s="39"/>
      <c r="O977" s="39"/>
    </row>
    <row r="978" spans="4:15" ht="15" x14ac:dyDescent="0.2">
      <c r="D978" s="75"/>
      <c r="H978" s="76"/>
      <c r="I978" s="79"/>
      <c r="J978" s="80"/>
      <c r="K978" s="79"/>
      <c r="L978" s="80"/>
      <c r="M978" s="39"/>
      <c r="N978" s="39"/>
      <c r="O978" s="39"/>
    </row>
    <row r="979" spans="4:15" ht="15" x14ac:dyDescent="0.2">
      <c r="D979" s="75"/>
      <c r="H979" s="76"/>
      <c r="I979" s="79"/>
      <c r="J979" s="80"/>
      <c r="K979" s="79"/>
      <c r="L979" s="80"/>
      <c r="M979" s="39"/>
      <c r="N979" s="39"/>
      <c r="O979" s="39"/>
    </row>
    <row r="980" spans="4:15" ht="15" x14ac:dyDescent="0.2">
      <c r="D980" s="75"/>
      <c r="H980" s="76"/>
      <c r="I980" s="79"/>
      <c r="J980" s="80"/>
      <c r="K980" s="79"/>
      <c r="L980" s="80"/>
      <c r="M980" s="39"/>
      <c r="N980" s="39"/>
      <c r="O980" s="39"/>
    </row>
    <row r="981" spans="4:15" ht="15" x14ac:dyDescent="0.2">
      <c r="D981" s="75"/>
      <c r="H981" s="76"/>
      <c r="I981" s="79"/>
      <c r="J981" s="80"/>
      <c r="K981" s="79"/>
      <c r="L981" s="80"/>
      <c r="M981" s="39"/>
      <c r="N981" s="39"/>
      <c r="O981" s="39"/>
    </row>
    <row r="982" spans="4:15" ht="15" x14ac:dyDescent="0.2">
      <c r="D982" s="75"/>
      <c r="H982" s="76"/>
      <c r="I982" s="79"/>
      <c r="J982" s="80"/>
      <c r="K982" s="79"/>
      <c r="L982" s="80"/>
      <c r="M982" s="39"/>
      <c r="N982" s="39"/>
      <c r="O982" s="39"/>
    </row>
    <row r="983" spans="4:15" ht="15" x14ac:dyDescent="0.2">
      <c r="D983" s="75"/>
      <c r="H983" s="76"/>
      <c r="I983" s="79"/>
      <c r="J983" s="80"/>
      <c r="K983" s="79"/>
      <c r="L983" s="80"/>
      <c r="M983" s="39"/>
      <c r="N983" s="39"/>
      <c r="O983" s="39"/>
    </row>
    <row r="984" spans="4:15" ht="15" x14ac:dyDescent="0.2">
      <c r="D984" s="75"/>
      <c r="H984" s="76"/>
      <c r="I984" s="79"/>
      <c r="J984" s="80"/>
      <c r="K984" s="79"/>
      <c r="L984" s="80"/>
      <c r="M984" s="39"/>
      <c r="N984" s="39"/>
      <c r="O984" s="39"/>
    </row>
    <row r="985" spans="4:15" ht="15" x14ac:dyDescent="0.2">
      <c r="D985" s="75"/>
      <c r="H985" s="76"/>
      <c r="I985" s="79"/>
      <c r="J985" s="80"/>
      <c r="K985" s="79"/>
      <c r="L985" s="80"/>
      <c r="M985" s="39"/>
      <c r="N985" s="39"/>
      <c r="O985" s="39"/>
    </row>
    <row r="986" spans="4:15" ht="15" x14ac:dyDescent="0.2">
      <c r="D986" s="75"/>
      <c r="H986" s="76"/>
      <c r="I986" s="79"/>
      <c r="J986" s="80"/>
      <c r="K986" s="79"/>
      <c r="L986" s="80"/>
      <c r="M986" s="39"/>
      <c r="N986" s="39"/>
      <c r="O986" s="39"/>
    </row>
    <row r="987" spans="4:15" ht="15" x14ac:dyDescent="0.2">
      <c r="D987" s="75"/>
      <c r="H987" s="76"/>
      <c r="I987" s="79"/>
      <c r="J987" s="80"/>
      <c r="K987" s="79"/>
      <c r="L987" s="80"/>
      <c r="M987" s="39"/>
      <c r="N987" s="39"/>
      <c r="O987" s="39"/>
    </row>
    <row r="988" spans="4:15" ht="15" x14ac:dyDescent="0.2">
      <c r="D988" s="75"/>
      <c r="H988" s="76"/>
      <c r="I988" s="79"/>
      <c r="J988" s="80"/>
      <c r="K988" s="79"/>
      <c r="L988" s="80"/>
      <c r="M988" s="39"/>
      <c r="N988" s="39"/>
      <c r="O988" s="39"/>
    </row>
    <row r="989" spans="4:15" ht="15" x14ac:dyDescent="0.2">
      <c r="D989" s="75"/>
      <c r="H989" s="76"/>
      <c r="I989" s="79"/>
      <c r="J989" s="80"/>
      <c r="K989" s="79"/>
      <c r="L989" s="80"/>
      <c r="M989" s="39"/>
      <c r="N989" s="39"/>
      <c r="O989" s="39"/>
    </row>
    <row r="990" spans="4:15" ht="15" x14ac:dyDescent="0.2">
      <c r="D990" s="75"/>
      <c r="H990" s="76"/>
      <c r="I990" s="79"/>
      <c r="J990" s="80"/>
      <c r="K990" s="79"/>
      <c r="L990" s="80"/>
      <c r="M990" s="39"/>
      <c r="N990" s="39"/>
      <c r="O990" s="39"/>
    </row>
    <row r="991" spans="4:15" ht="15" x14ac:dyDescent="0.2">
      <c r="D991" s="75"/>
      <c r="H991" s="76"/>
      <c r="I991" s="79"/>
      <c r="J991" s="80"/>
      <c r="K991" s="79"/>
      <c r="L991" s="80"/>
      <c r="M991" s="39"/>
      <c r="N991" s="39"/>
      <c r="O991" s="39"/>
    </row>
    <row r="992" spans="4:15" ht="15" x14ac:dyDescent="0.2">
      <c r="D992" s="75"/>
      <c r="H992" s="76"/>
      <c r="I992" s="79"/>
      <c r="J992" s="80"/>
      <c r="K992" s="79"/>
      <c r="L992" s="80"/>
      <c r="M992" s="39"/>
      <c r="N992" s="39"/>
      <c r="O992" s="39"/>
    </row>
    <row r="993" spans="4:15" ht="15" x14ac:dyDescent="0.2">
      <c r="D993" s="75"/>
      <c r="H993" s="76"/>
      <c r="I993" s="79"/>
      <c r="J993" s="80"/>
      <c r="K993" s="79"/>
      <c r="L993" s="80"/>
      <c r="M993" s="39"/>
      <c r="N993" s="39"/>
      <c r="O993" s="39"/>
    </row>
    <row r="994" spans="4:15" ht="15" x14ac:dyDescent="0.2">
      <c r="D994" s="75"/>
      <c r="H994" s="76"/>
      <c r="I994" s="79"/>
      <c r="J994" s="80"/>
      <c r="K994" s="79"/>
      <c r="L994" s="80"/>
      <c r="M994" s="39"/>
      <c r="N994" s="39"/>
      <c r="O994" s="39"/>
    </row>
    <row r="995" spans="4:15" ht="15" x14ac:dyDescent="0.2">
      <c r="D995" s="75"/>
      <c r="H995" s="76"/>
      <c r="I995" s="79"/>
      <c r="J995" s="80"/>
      <c r="K995" s="79"/>
      <c r="L995" s="80"/>
      <c r="M995" s="39"/>
      <c r="N995" s="39"/>
      <c r="O995" s="39"/>
    </row>
    <row r="996" spans="4:15" ht="15" x14ac:dyDescent="0.2">
      <c r="D996" s="75"/>
      <c r="H996" s="76"/>
      <c r="I996" s="79"/>
      <c r="J996" s="80"/>
      <c r="K996" s="79"/>
      <c r="L996" s="80"/>
      <c r="M996" s="39"/>
      <c r="N996" s="39"/>
      <c r="O996" s="39"/>
    </row>
  </sheetData>
  <mergeCells count="10">
    <mergeCell ref="A21:D21"/>
    <mergeCell ref="A47:D47"/>
    <mergeCell ref="A54:O54"/>
    <mergeCell ref="A1:O1"/>
    <mergeCell ref="A2:C2"/>
    <mergeCell ref="E2:H2"/>
    <mergeCell ref="N2:O2"/>
    <mergeCell ref="A4:D4"/>
    <mergeCell ref="I2:J2"/>
    <mergeCell ref="K2:M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P989"/>
  <sheetViews>
    <sheetView workbookViewId="0">
      <selection activeCell="M27" sqref="M27"/>
    </sheetView>
  </sheetViews>
  <sheetFormatPr baseColWidth="10" defaultColWidth="14.5" defaultRowHeight="15.75" customHeight="1" x14ac:dyDescent="0.15"/>
  <cols>
    <col min="1" max="1" width="6.6640625" customWidth="1"/>
    <col min="2" max="2" width="13" customWidth="1"/>
    <col min="3" max="4" width="13.1640625" customWidth="1"/>
    <col min="5" max="5" width="14" customWidth="1"/>
    <col min="6" max="6" width="13.1640625" customWidth="1"/>
    <col min="8" max="8" width="16.5" customWidth="1"/>
    <col min="9" max="9" width="10" customWidth="1"/>
    <col min="10" max="10" width="12.6640625" customWidth="1"/>
    <col min="11" max="11" width="10" customWidth="1"/>
    <col min="12" max="12" width="11.33203125" customWidth="1"/>
    <col min="14" max="14" width="22.5" customWidth="1"/>
    <col min="15" max="15" width="21.5" customWidth="1"/>
  </cols>
  <sheetData>
    <row r="1" spans="1:16" ht="45" customHeight="1" x14ac:dyDescent="0.2">
      <c r="A1" s="233" t="s">
        <v>784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</row>
    <row r="2" spans="1:16" ht="15" x14ac:dyDescent="0.2">
      <c r="A2" s="235" t="s">
        <v>0</v>
      </c>
      <c r="B2" s="230"/>
      <c r="C2" s="230"/>
      <c r="D2" s="2"/>
      <c r="E2" s="236" t="s">
        <v>1</v>
      </c>
      <c r="F2" s="230"/>
      <c r="G2" s="230"/>
      <c r="H2" s="237"/>
      <c r="I2" s="238" t="s">
        <v>2</v>
      </c>
      <c r="J2" s="237"/>
      <c r="K2" s="238" t="s">
        <v>3</v>
      </c>
      <c r="L2" s="230"/>
      <c r="M2" s="230"/>
      <c r="N2" s="239" t="s">
        <v>4</v>
      </c>
      <c r="O2" s="230"/>
    </row>
    <row r="3" spans="1:16" ht="15" x14ac:dyDescent="0.2">
      <c r="A3" s="5" t="s">
        <v>5</v>
      </c>
      <c r="B3" s="5" t="s">
        <v>6</v>
      </c>
      <c r="C3" s="5" t="s">
        <v>7</v>
      </c>
      <c r="D3" s="6" t="s">
        <v>723</v>
      </c>
      <c r="E3" s="104" t="s">
        <v>9</v>
      </c>
      <c r="F3" s="105" t="s">
        <v>10</v>
      </c>
      <c r="G3" s="106" t="s">
        <v>11</v>
      </c>
      <c r="H3" s="84" t="s">
        <v>12</v>
      </c>
      <c r="I3" s="3" t="s">
        <v>13</v>
      </c>
      <c r="J3" s="11" t="s">
        <v>14</v>
      </c>
      <c r="K3" s="3" t="s">
        <v>13</v>
      </c>
      <c r="L3" s="12" t="s">
        <v>14</v>
      </c>
      <c r="M3" s="149" t="s">
        <v>724</v>
      </c>
      <c r="N3" s="14" t="s">
        <v>14</v>
      </c>
      <c r="O3" s="107" t="s">
        <v>725</v>
      </c>
    </row>
    <row r="4" spans="1:16" ht="15" x14ac:dyDescent="0.2">
      <c r="A4" s="229" t="s">
        <v>17</v>
      </c>
      <c r="B4" s="230"/>
      <c r="C4" s="230"/>
      <c r="D4" s="16"/>
      <c r="E4" s="108"/>
      <c r="F4" s="18"/>
      <c r="G4" s="18"/>
      <c r="H4" s="162"/>
      <c r="I4" s="47"/>
      <c r="J4" s="22"/>
      <c r="K4" s="21"/>
      <c r="L4" s="23"/>
      <c r="M4" s="72"/>
      <c r="N4" s="132"/>
      <c r="O4" s="72"/>
    </row>
    <row r="5" spans="1:16" ht="15" x14ac:dyDescent="0.2">
      <c r="A5" s="27">
        <v>3</v>
      </c>
      <c r="B5" s="28">
        <v>48632483</v>
      </c>
      <c r="C5" s="28">
        <v>48632783</v>
      </c>
      <c r="D5" s="29">
        <v>6.2704770000000001E-7</v>
      </c>
      <c r="E5" s="114" t="s">
        <v>726</v>
      </c>
      <c r="F5" s="28">
        <v>48632484</v>
      </c>
      <c r="G5" s="88" t="s">
        <v>727</v>
      </c>
      <c r="H5" s="32" t="s">
        <v>30</v>
      </c>
      <c r="I5" s="42">
        <v>-0.55462040000000001</v>
      </c>
      <c r="J5" s="58">
        <v>4.1656000000000001E-4</v>
      </c>
      <c r="K5" s="35">
        <v>-0.23871800000000001</v>
      </c>
      <c r="L5" s="36">
        <v>0.11679786</v>
      </c>
      <c r="M5" s="37">
        <f>4/8</f>
        <v>0.5</v>
      </c>
      <c r="N5" s="228">
        <v>1.0953020000000001E-2</v>
      </c>
      <c r="O5" s="37">
        <f>1/8</f>
        <v>0.125</v>
      </c>
      <c r="P5" s="220"/>
    </row>
    <row r="6" spans="1:16" ht="15" x14ac:dyDescent="0.2">
      <c r="A6" s="27"/>
      <c r="B6" s="28"/>
      <c r="C6" s="28"/>
      <c r="D6" s="40"/>
      <c r="E6" s="114" t="s">
        <v>728</v>
      </c>
      <c r="F6" s="28">
        <v>48632568</v>
      </c>
      <c r="G6" s="88" t="s">
        <v>727</v>
      </c>
      <c r="H6" s="32" t="s">
        <v>65</v>
      </c>
      <c r="I6" s="42">
        <v>-0.40468130000000002</v>
      </c>
      <c r="J6" s="34">
        <v>1.446975E-2</v>
      </c>
      <c r="K6" s="42">
        <v>-0.39023760000000002</v>
      </c>
      <c r="L6" s="43">
        <v>8.6758200000000008E-3</v>
      </c>
      <c r="M6" s="41"/>
      <c r="N6" s="222">
        <v>6.6296209999999994E-2</v>
      </c>
      <c r="O6" s="41"/>
      <c r="P6" s="219"/>
    </row>
    <row r="7" spans="1:16" ht="15" x14ac:dyDescent="0.2">
      <c r="A7" s="27"/>
      <c r="B7" s="28"/>
      <c r="C7" s="28"/>
      <c r="D7" s="40"/>
      <c r="E7" s="114" t="s">
        <v>729</v>
      </c>
      <c r="F7" s="28">
        <v>48632582</v>
      </c>
      <c r="G7" s="88" t="s">
        <v>727</v>
      </c>
      <c r="H7" s="32" t="s">
        <v>65</v>
      </c>
      <c r="I7" s="42">
        <v>-0.39366449999999997</v>
      </c>
      <c r="J7" s="34">
        <v>9.4100599999999996E-3</v>
      </c>
      <c r="K7" s="42">
        <v>-0.31535930000000001</v>
      </c>
      <c r="L7" s="43">
        <v>3.1863240000000001E-2</v>
      </c>
      <c r="M7" s="41"/>
      <c r="N7" s="222">
        <v>5.5760440000000001E-2</v>
      </c>
      <c r="O7" s="41"/>
      <c r="P7" s="219"/>
    </row>
    <row r="8" spans="1:16" ht="15" x14ac:dyDescent="0.2">
      <c r="A8" s="27"/>
      <c r="B8" s="28"/>
      <c r="C8" s="28"/>
      <c r="D8" s="40"/>
      <c r="E8" s="114" t="s">
        <v>730</v>
      </c>
      <c r="F8" s="28">
        <v>48632625</v>
      </c>
      <c r="G8" s="88" t="s">
        <v>727</v>
      </c>
      <c r="H8" s="32" t="s">
        <v>24</v>
      </c>
      <c r="I8" s="42">
        <v>-0.7009147</v>
      </c>
      <c r="J8" s="34">
        <v>9.0083999999999997E-4</v>
      </c>
      <c r="K8" s="35">
        <v>-0.39515460000000002</v>
      </c>
      <c r="L8" s="36">
        <v>5.1766050000000001E-2</v>
      </c>
      <c r="M8" s="41"/>
      <c r="N8" s="222">
        <v>6.1017130000000003E-2</v>
      </c>
      <c r="O8" s="41"/>
      <c r="P8" s="219"/>
    </row>
    <row r="9" spans="1:16" ht="15" x14ac:dyDescent="0.2">
      <c r="A9" s="27"/>
      <c r="B9" s="28"/>
      <c r="C9" s="28"/>
      <c r="D9" s="40"/>
      <c r="E9" s="114" t="s">
        <v>731</v>
      </c>
      <c r="F9" s="28">
        <v>48632672</v>
      </c>
      <c r="G9" s="88" t="s">
        <v>727</v>
      </c>
      <c r="H9" s="32" t="s">
        <v>24</v>
      </c>
      <c r="I9" s="42">
        <v>-0.38464860000000001</v>
      </c>
      <c r="J9" s="34">
        <v>4.0566500000000002E-3</v>
      </c>
      <c r="K9" s="35">
        <v>-0.2006521</v>
      </c>
      <c r="L9" s="36">
        <v>0.14996909</v>
      </c>
      <c r="M9" s="41"/>
      <c r="N9" s="222">
        <v>0.11042529</v>
      </c>
      <c r="O9" s="41"/>
      <c r="P9" s="219"/>
    </row>
    <row r="10" spans="1:16" ht="15" x14ac:dyDescent="0.2">
      <c r="A10" s="27"/>
      <c r="B10" s="28"/>
      <c r="C10" s="28"/>
      <c r="D10" s="40"/>
      <c r="E10" s="114" t="s">
        <v>732</v>
      </c>
      <c r="F10" s="28">
        <v>48632723</v>
      </c>
      <c r="G10" s="88" t="s">
        <v>727</v>
      </c>
      <c r="H10" s="32" t="s">
        <v>24</v>
      </c>
      <c r="I10" s="42">
        <v>-0.49185020000000002</v>
      </c>
      <c r="J10" s="34">
        <v>1.2780300000000001E-3</v>
      </c>
      <c r="K10" s="42">
        <v>-0.32712289999999999</v>
      </c>
      <c r="L10" s="43">
        <v>3.9869559999999998E-2</v>
      </c>
      <c r="M10" s="41"/>
      <c r="N10" s="222">
        <v>8.0091780000000001E-2</v>
      </c>
      <c r="O10" s="41"/>
      <c r="P10" s="219"/>
    </row>
    <row r="11" spans="1:16" ht="15" x14ac:dyDescent="0.2">
      <c r="A11" s="27"/>
      <c r="B11" s="28"/>
      <c r="C11" s="28"/>
      <c r="D11" s="40"/>
      <c r="E11" s="114" t="s">
        <v>733</v>
      </c>
      <c r="F11" s="28">
        <v>48632778</v>
      </c>
      <c r="G11" s="88" t="s">
        <v>727</v>
      </c>
      <c r="H11" s="32" t="s">
        <v>24</v>
      </c>
      <c r="I11" s="42">
        <v>-0.1063832</v>
      </c>
      <c r="J11" s="34">
        <v>4.910395E-2</v>
      </c>
      <c r="K11" s="35">
        <v>-7.9292899999999999E-2</v>
      </c>
      <c r="L11" s="36">
        <v>0.13756254000000001</v>
      </c>
      <c r="M11" s="41"/>
      <c r="N11" s="222">
        <v>0.10654492</v>
      </c>
      <c r="O11" s="41"/>
      <c r="P11" s="219"/>
    </row>
    <row r="12" spans="1:16" ht="15" x14ac:dyDescent="0.2">
      <c r="A12" s="27"/>
      <c r="B12" s="28"/>
      <c r="C12" s="28"/>
      <c r="D12" s="40"/>
      <c r="E12" s="114" t="s">
        <v>734</v>
      </c>
      <c r="F12" s="28">
        <v>48632783</v>
      </c>
      <c r="G12" s="88" t="s">
        <v>727</v>
      </c>
      <c r="H12" s="32" t="s">
        <v>24</v>
      </c>
      <c r="I12" s="42">
        <v>-0.34641470000000002</v>
      </c>
      <c r="J12" s="34">
        <v>5.7976399999999997E-3</v>
      </c>
      <c r="K12" s="42">
        <v>-0.2423932</v>
      </c>
      <c r="L12" s="43">
        <v>2.4522309999999999E-2</v>
      </c>
      <c r="M12" s="41"/>
      <c r="N12" s="222">
        <v>0.16906591000000001</v>
      </c>
      <c r="O12" s="41"/>
      <c r="P12" s="219"/>
    </row>
    <row r="13" spans="1:16" ht="15" x14ac:dyDescent="0.2">
      <c r="A13" s="27">
        <v>11</v>
      </c>
      <c r="B13" s="28">
        <v>92702372</v>
      </c>
      <c r="C13" s="28">
        <v>92702912</v>
      </c>
      <c r="D13" s="29">
        <v>6.8629559999999998E-6</v>
      </c>
      <c r="E13" s="114" t="s">
        <v>735</v>
      </c>
      <c r="F13" s="28">
        <v>92702373</v>
      </c>
      <c r="G13" s="88" t="s">
        <v>736</v>
      </c>
      <c r="H13" s="32" t="s">
        <v>20</v>
      </c>
      <c r="I13" s="35">
        <v>-9.2529200000000006E-2</v>
      </c>
      <c r="J13" s="61">
        <v>0.10614261</v>
      </c>
      <c r="K13" s="35">
        <v>-4.9621499999999999E-2</v>
      </c>
      <c r="L13" s="36">
        <v>0.39134097000000001</v>
      </c>
      <c r="M13" s="37">
        <f>4/8</f>
        <v>0.5</v>
      </c>
      <c r="N13" s="222">
        <v>0.27596674999999998</v>
      </c>
      <c r="O13" s="37">
        <f>3/8</f>
        <v>0.375</v>
      </c>
      <c r="P13" s="219"/>
    </row>
    <row r="14" spans="1:16" ht="15" x14ac:dyDescent="0.2">
      <c r="A14" s="27"/>
      <c r="B14" s="28"/>
      <c r="C14" s="28"/>
      <c r="D14" s="40"/>
      <c r="E14" s="114" t="s">
        <v>737</v>
      </c>
      <c r="F14" s="28">
        <v>92702507</v>
      </c>
      <c r="G14" s="88" t="s">
        <v>736</v>
      </c>
      <c r="H14" s="32" t="s">
        <v>20</v>
      </c>
      <c r="I14" s="35">
        <v>-0.12545220000000001</v>
      </c>
      <c r="J14" s="61">
        <v>6.7448129999999995E-2</v>
      </c>
      <c r="K14" s="42">
        <v>-0.15218119999999999</v>
      </c>
      <c r="L14" s="43">
        <v>4.9990900000000003E-3</v>
      </c>
      <c r="M14" s="41"/>
      <c r="N14" s="223">
        <v>2.798523E-2</v>
      </c>
      <c r="O14" s="41"/>
      <c r="P14" s="220"/>
    </row>
    <row r="15" spans="1:16" ht="15" x14ac:dyDescent="0.2">
      <c r="A15" s="27"/>
      <c r="B15" s="28"/>
      <c r="C15" s="28"/>
      <c r="D15" s="40"/>
      <c r="E15" s="114" t="s">
        <v>738</v>
      </c>
      <c r="F15" s="28">
        <v>92702530</v>
      </c>
      <c r="G15" s="88" t="s">
        <v>736</v>
      </c>
      <c r="H15" s="32" t="s">
        <v>20</v>
      </c>
      <c r="I15" s="42">
        <v>-0.40411439999999998</v>
      </c>
      <c r="J15" s="34">
        <v>2.0545899999999998E-3</v>
      </c>
      <c r="K15" s="35">
        <v>-0.17071700000000001</v>
      </c>
      <c r="L15" s="36">
        <v>0.12048320999999999</v>
      </c>
      <c r="M15" s="41"/>
      <c r="N15" s="222">
        <v>0.63702941999999996</v>
      </c>
      <c r="O15" s="41"/>
      <c r="P15" s="219"/>
    </row>
    <row r="16" spans="1:16" ht="15" x14ac:dyDescent="0.2">
      <c r="A16" s="27"/>
      <c r="B16" s="28"/>
      <c r="C16" s="28"/>
      <c r="D16" s="40"/>
      <c r="E16" s="114" t="s">
        <v>739</v>
      </c>
      <c r="F16" s="28">
        <v>92702628</v>
      </c>
      <c r="G16" s="88" t="s">
        <v>736</v>
      </c>
      <c r="H16" s="32" t="s">
        <v>24</v>
      </c>
      <c r="I16" s="42">
        <v>-0.23394860000000001</v>
      </c>
      <c r="J16" s="34">
        <v>4.3744700000000001E-3</v>
      </c>
      <c r="K16" s="35">
        <v>-9.6879599999999996E-2</v>
      </c>
      <c r="L16" s="36">
        <v>0.10179201</v>
      </c>
      <c r="M16" s="41"/>
      <c r="N16" s="222">
        <v>0.16833185000000001</v>
      </c>
      <c r="O16" s="41"/>
      <c r="P16" s="219"/>
    </row>
    <row r="17" spans="1:16" ht="15" x14ac:dyDescent="0.2">
      <c r="A17" s="27"/>
      <c r="B17" s="28"/>
      <c r="C17" s="28"/>
      <c r="D17" s="40"/>
      <c r="E17" s="114" t="s">
        <v>740</v>
      </c>
      <c r="F17" s="28">
        <v>92702648</v>
      </c>
      <c r="G17" s="88" t="s">
        <v>736</v>
      </c>
      <c r="H17" s="32" t="s">
        <v>24</v>
      </c>
      <c r="I17" s="42">
        <v>-0.24344959999999999</v>
      </c>
      <c r="J17" s="34">
        <v>2.7909900000000001E-3</v>
      </c>
      <c r="K17" s="35">
        <v>-8.6951700000000007E-2</v>
      </c>
      <c r="L17" s="36">
        <v>0.11548008999999999</v>
      </c>
      <c r="M17" s="41"/>
      <c r="N17" s="222">
        <v>0.33356913999999999</v>
      </c>
      <c r="O17" s="41"/>
      <c r="P17" s="219"/>
    </row>
    <row r="18" spans="1:16" ht="15" x14ac:dyDescent="0.2">
      <c r="A18" s="27"/>
      <c r="B18" s="28"/>
      <c r="C18" s="28"/>
      <c r="D18" s="40"/>
      <c r="E18" s="114" t="s">
        <v>741</v>
      </c>
      <c r="F18" s="28">
        <v>92702653</v>
      </c>
      <c r="G18" s="88" t="s">
        <v>736</v>
      </c>
      <c r="H18" s="32" t="s">
        <v>24</v>
      </c>
      <c r="I18" s="42">
        <v>-0.2115718</v>
      </c>
      <c r="J18" s="34">
        <v>1.2683900000000001E-3</v>
      </c>
      <c r="K18" s="42">
        <v>-0.1140142</v>
      </c>
      <c r="L18" s="43">
        <v>9.0332999999999993E-3</v>
      </c>
      <c r="M18" s="41"/>
      <c r="N18" s="223">
        <v>2.7005370000000001E-2</v>
      </c>
      <c r="O18" s="41"/>
      <c r="P18" s="220"/>
    </row>
    <row r="19" spans="1:16" ht="15" x14ac:dyDescent="0.2">
      <c r="A19" s="27"/>
      <c r="B19" s="28"/>
      <c r="C19" s="28"/>
      <c r="D19" s="40"/>
      <c r="E19" s="114" t="s">
        <v>742</v>
      </c>
      <c r="F19" s="28">
        <v>92702663</v>
      </c>
      <c r="G19" s="88" t="s">
        <v>736</v>
      </c>
      <c r="H19" s="32" t="s">
        <v>24</v>
      </c>
      <c r="I19" s="42">
        <v>-0.64622970000000002</v>
      </c>
      <c r="J19" s="34">
        <v>8.0051999999999999E-4</v>
      </c>
      <c r="K19" s="42">
        <v>-0.31144739999999999</v>
      </c>
      <c r="L19" s="43">
        <v>5.4254899999999998E-3</v>
      </c>
      <c r="M19" s="41"/>
      <c r="N19" s="223">
        <v>3.1593999999999997E-2</v>
      </c>
      <c r="O19" s="41"/>
      <c r="P19" s="220"/>
    </row>
    <row r="20" spans="1:16" ht="15" x14ac:dyDescent="0.2">
      <c r="A20" s="27"/>
      <c r="B20" s="28"/>
      <c r="C20" s="28"/>
      <c r="D20" s="40"/>
      <c r="E20" s="114" t="s">
        <v>743</v>
      </c>
      <c r="F20" s="28">
        <v>92702912</v>
      </c>
      <c r="G20" s="88" t="s">
        <v>736</v>
      </c>
      <c r="H20" s="32" t="s">
        <v>65</v>
      </c>
      <c r="I20" s="42">
        <v>-0.76578639999999998</v>
      </c>
      <c r="J20" s="34">
        <v>3.5097030000000001E-2</v>
      </c>
      <c r="K20" s="42">
        <v>-0.43139470000000002</v>
      </c>
      <c r="L20" s="43">
        <v>2.0543619999999999E-2</v>
      </c>
      <c r="M20" s="41"/>
      <c r="N20" s="222">
        <v>0.11794067</v>
      </c>
      <c r="O20" s="41"/>
      <c r="P20" s="219"/>
    </row>
    <row r="21" spans="1:16" ht="15" x14ac:dyDescent="0.2">
      <c r="A21" s="27">
        <v>12</v>
      </c>
      <c r="B21" s="28">
        <v>1973871</v>
      </c>
      <c r="C21" s="28">
        <v>1974168</v>
      </c>
      <c r="D21" s="29">
        <v>6.7716499999999998E-6</v>
      </c>
      <c r="E21" s="114" t="s">
        <v>744</v>
      </c>
      <c r="F21" s="28">
        <v>1973872</v>
      </c>
      <c r="G21" s="88" t="s">
        <v>745</v>
      </c>
      <c r="H21" s="32" t="s">
        <v>30</v>
      </c>
      <c r="I21" s="42">
        <v>-0.2776535</v>
      </c>
      <c r="J21" s="58">
        <v>4.1115999999999999E-4</v>
      </c>
      <c r="K21" s="42">
        <v>-0.26294450000000003</v>
      </c>
      <c r="L21" s="180">
        <v>3.4942000000000003E-4</v>
      </c>
      <c r="M21" s="37">
        <f>2/3</f>
        <v>0.66666666666666663</v>
      </c>
      <c r="N21" s="223">
        <v>7.3157639999999998E-4</v>
      </c>
      <c r="O21" s="89">
        <v>1</v>
      </c>
      <c r="P21" s="220"/>
    </row>
    <row r="22" spans="1:16" ht="15" x14ac:dyDescent="0.2">
      <c r="A22" s="27"/>
      <c r="B22" s="28"/>
      <c r="C22" s="28"/>
      <c r="D22" s="40"/>
      <c r="E22" s="114" t="s">
        <v>746</v>
      </c>
      <c r="F22" s="28">
        <v>1974122</v>
      </c>
      <c r="G22" s="88" t="s">
        <v>745</v>
      </c>
      <c r="H22" s="32" t="s">
        <v>30</v>
      </c>
      <c r="I22" s="42">
        <v>-0.2683432</v>
      </c>
      <c r="J22" s="34">
        <v>1.0428E-3</v>
      </c>
      <c r="K22" s="35">
        <v>-0.11188480000000001</v>
      </c>
      <c r="L22" s="36">
        <v>0.15460752999999999</v>
      </c>
      <c r="M22" s="41"/>
      <c r="N22" s="223">
        <v>4.0580983000000001E-2</v>
      </c>
      <c r="O22" s="41"/>
      <c r="P22" s="220"/>
    </row>
    <row r="23" spans="1:16" ht="15" x14ac:dyDescent="0.2">
      <c r="A23" s="27"/>
      <c r="B23" s="28"/>
      <c r="C23" s="28"/>
      <c r="D23" s="40"/>
      <c r="E23" s="114" t="s">
        <v>747</v>
      </c>
      <c r="F23" s="28">
        <v>1974168</v>
      </c>
      <c r="G23" s="88" t="s">
        <v>745</v>
      </c>
      <c r="H23" s="32" t="s">
        <v>30</v>
      </c>
      <c r="I23" s="42">
        <v>-0.31657829999999998</v>
      </c>
      <c r="J23" s="58">
        <v>1.9199999999999999E-5</v>
      </c>
      <c r="K23" s="42">
        <v>-0.19907649999999999</v>
      </c>
      <c r="L23" s="43">
        <v>1.0068779999999999E-2</v>
      </c>
      <c r="M23" s="41"/>
      <c r="N23" s="223">
        <v>1.15934475E-2</v>
      </c>
      <c r="O23" s="41"/>
      <c r="P23" s="220"/>
    </row>
    <row r="24" spans="1:16" ht="15" x14ac:dyDescent="0.2">
      <c r="A24" s="27">
        <v>17</v>
      </c>
      <c r="B24" s="28">
        <v>79503641</v>
      </c>
      <c r="C24" s="28">
        <v>79503877</v>
      </c>
      <c r="D24" s="29">
        <v>1.118762E-6</v>
      </c>
      <c r="E24" s="114" t="s">
        <v>748</v>
      </c>
      <c r="F24" s="28">
        <v>79503642</v>
      </c>
      <c r="G24" s="88" t="s">
        <v>749</v>
      </c>
      <c r="H24" s="32" t="s">
        <v>330</v>
      </c>
      <c r="I24" s="42">
        <v>-0.40470250000000002</v>
      </c>
      <c r="J24" s="58">
        <v>2.94E-5</v>
      </c>
      <c r="K24" s="42">
        <v>-0.21710489999999999</v>
      </c>
      <c r="L24" s="43">
        <v>1.518779E-2</v>
      </c>
      <c r="M24" s="89">
        <v>1</v>
      </c>
      <c r="N24" s="222">
        <v>5.0059805700000001E-2</v>
      </c>
      <c r="O24" s="89"/>
      <c r="P24" s="219"/>
    </row>
    <row r="25" spans="1:16" ht="15" x14ac:dyDescent="0.2">
      <c r="A25" s="27"/>
      <c r="B25" s="28"/>
      <c r="C25" s="28"/>
      <c r="D25" s="40"/>
      <c r="E25" s="114" t="s">
        <v>750</v>
      </c>
      <c r="F25" s="28">
        <v>79503701</v>
      </c>
      <c r="G25" s="88" t="s">
        <v>749</v>
      </c>
      <c r="H25" s="32" t="s">
        <v>330</v>
      </c>
      <c r="I25" s="42">
        <v>-0.36189559999999998</v>
      </c>
      <c r="J25" s="34">
        <v>7.2978699999999997E-3</v>
      </c>
      <c r="K25" s="42">
        <v>-0.3325535</v>
      </c>
      <c r="L25" s="43">
        <v>8.3792999999999997E-4</v>
      </c>
      <c r="M25" s="41"/>
      <c r="N25" s="222">
        <v>9.8169230000000004E-4</v>
      </c>
      <c r="O25" s="41"/>
      <c r="P25" s="219"/>
    </row>
    <row r="26" spans="1:16" ht="15" x14ac:dyDescent="0.2">
      <c r="A26" s="27"/>
      <c r="B26" s="28"/>
      <c r="C26" s="28"/>
      <c r="D26" s="40"/>
      <c r="E26" s="114" t="s">
        <v>751</v>
      </c>
      <c r="F26" s="28">
        <v>79503859</v>
      </c>
      <c r="G26" s="88" t="s">
        <v>749</v>
      </c>
      <c r="H26" s="32" t="s">
        <v>330</v>
      </c>
      <c r="I26" s="42">
        <v>-1.0197437</v>
      </c>
      <c r="J26" s="34">
        <v>5.8230000000000001E-4</v>
      </c>
      <c r="K26" s="42">
        <v>-0.91931600000000002</v>
      </c>
      <c r="L26" s="43">
        <v>6.4468999999999995E-4</v>
      </c>
      <c r="M26" s="41"/>
      <c r="N26" s="222">
        <v>1.201801E-4</v>
      </c>
      <c r="O26" s="41"/>
      <c r="P26" s="219"/>
    </row>
    <row r="27" spans="1:16" ht="15" x14ac:dyDescent="0.2">
      <c r="A27" s="27"/>
      <c r="B27" s="28"/>
      <c r="C27" s="28"/>
      <c r="D27" s="40"/>
      <c r="E27" s="114" t="s">
        <v>752</v>
      </c>
      <c r="F27" s="28">
        <v>79503877</v>
      </c>
      <c r="G27" s="88" t="s">
        <v>749</v>
      </c>
      <c r="H27" s="32" t="s">
        <v>330</v>
      </c>
      <c r="I27" s="42">
        <v>-0.89298040000000001</v>
      </c>
      <c r="J27" s="58">
        <v>2.019E-4</v>
      </c>
      <c r="K27" s="42">
        <v>-0.60130729999999999</v>
      </c>
      <c r="L27" s="43">
        <v>5.1498500000000001E-3</v>
      </c>
      <c r="M27" s="41"/>
      <c r="N27" s="222">
        <v>4.7890999999999998E-4</v>
      </c>
      <c r="O27" s="41"/>
      <c r="P27" s="219"/>
    </row>
    <row r="28" spans="1:16" ht="15" x14ac:dyDescent="0.2">
      <c r="A28" s="27">
        <v>20</v>
      </c>
      <c r="B28" s="28">
        <v>25129506</v>
      </c>
      <c r="C28" s="28">
        <v>25129562</v>
      </c>
      <c r="D28" s="121">
        <v>3.2693800000000002E-2</v>
      </c>
      <c r="E28" s="114" t="s">
        <v>753</v>
      </c>
      <c r="F28" s="28">
        <v>25129507</v>
      </c>
      <c r="G28" s="88" t="s">
        <v>754</v>
      </c>
      <c r="H28" s="32" t="s">
        <v>755</v>
      </c>
      <c r="I28" s="42">
        <v>-0.57661569999999995</v>
      </c>
      <c r="J28" s="34">
        <v>4.1949999999999999E-3</v>
      </c>
      <c r="K28" s="42">
        <v>-0.4918072</v>
      </c>
      <c r="L28" s="43">
        <v>8.9545700000000002E-3</v>
      </c>
      <c r="M28" s="89">
        <v>1</v>
      </c>
      <c r="N28" s="222">
        <v>0.17445134200000001</v>
      </c>
      <c r="O28" s="92">
        <f>1/5</f>
        <v>0.2</v>
      </c>
      <c r="P28" s="219"/>
    </row>
    <row r="29" spans="1:16" ht="15" x14ac:dyDescent="0.2">
      <c r="A29" s="27"/>
      <c r="B29" s="27"/>
      <c r="C29" s="27"/>
      <c r="D29" s="40"/>
      <c r="E29" s="114" t="s">
        <v>756</v>
      </c>
      <c r="F29" s="28">
        <v>25129520</v>
      </c>
      <c r="G29" s="88" t="s">
        <v>754</v>
      </c>
      <c r="H29" s="32" t="s">
        <v>755</v>
      </c>
      <c r="I29" s="35">
        <v>-0.20796029999999999</v>
      </c>
      <c r="J29" s="61">
        <v>6.6080399999999997E-2</v>
      </c>
      <c r="K29" s="42">
        <v>-0.2600672</v>
      </c>
      <c r="L29" s="43">
        <v>1.662189E-2</v>
      </c>
      <c r="M29" s="41"/>
      <c r="N29" s="222">
        <v>0.31979664200000002</v>
      </c>
      <c r="O29" s="41"/>
      <c r="P29" s="219"/>
    </row>
    <row r="30" spans="1:16" ht="15" x14ac:dyDescent="0.2">
      <c r="A30" s="27"/>
      <c r="B30" s="27"/>
      <c r="C30" s="27"/>
      <c r="D30" s="40"/>
      <c r="E30" s="114" t="s">
        <v>757</v>
      </c>
      <c r="F30" s="28">
        <v>25129529</v>
      </c>
      <c r="G30" s="88" t="s">
        <v>754</v>
      </c>
      <c r="H30" s="32" t="s">
        <v>755</v>
      </c>
      <c r="I30" s="42">
        <v>-0.38637969999999999</v>
      </c>
      <c r="J30" s="58">
        <v>8.9599999999999996E-5</v>
      </c>
      <c r="K30" s="42">
        <v>-0.22333610000000001</v>
      </c>
      <c r="L30" s="43">
        <v>1.4645099999999999E-2</v>
      </c>
      <c r="M30" s="41"/>
      <c r="N30" s="222">
        <v>0.26573266499999998</v>
      </c>
      <c r="O30" s="41"/>
      <c r="P30" s="219"/>
    </row>
    <row r="31" spans="1:16" ht="15" x14ac:dyDescent="0.2">
      <c r="A31" s="27"/>
      <c r="B31" s="27"/>
      <c r="C31" s="27"/>
      <c r="D31" s="40"/>
      <c r="E31" s="114" t="s">
        <v>758</v>
      </c>
      <c r="F31" s="28">
        <v>25129542</v>
      </c>
      <c r="G31" s="88" t="s">
        <v>754</v>
      </c>
      <c r="H31" s="32" t="s">
        <v>755</v>
      </c>
      <c r="I31" s="35">
        <v>-0.18851209999999999</v>
      </c>
      <c r="J31" s="61">
        <v>6.0552399999999999E-2</v>
      </c>
      <c r="K31" s="42">
        <v>-0.19069720000000001</v>
      </c>
      <c r="L31" s="43">
        <v>2.4792189999999999E-2</v>
      </c>
      <c r="M31" s="41"/>
      <c r="N31" s="222">
        <v>0.32902971600000003</v>
      </c>
      <c r="O31" s="41"/>
      <c r="P31" s="219"/>
    </row>
    <row r="32" spans="1:16" ht="15" x14ac:dyDescent="0.2">
      <c r="A32" s="27"/>
      <c r="B32" s="27"/>
      <c r="C32" s="27"/>
      <c r="D32" s="40"/>
      <c r="E32" s="114" t="s">
        <v>759</v>
      </c>
      <c r="F32" s="28">
        <v>25129562</v>
      </c>
      <c r="G32" s="88" t="s">
        <v>754</v>
      </c>
      <c r="H32" s="32" t="s">
        <v>760</v>
      </c>
      <c r="I32" s="42">
        <v>-0.16605800000000001</v>
      </c>
      <c r="J32" s="34">
        <v>4.7587150000000002E-2</v>
      </c>
      <c r="K32" s="42">
        <v>-0.23302410000000001</v>
      </c>
      <c r="L32" s="43">
        <v>1.2830300000000001E-3</v>
      </c>
      <c r="M32" s="41"/>
      <c r="N32" s="223">
        <v>8.7712959999999996E-3</v>
      </c>
      <c r="O32" s="41"/>
      <c r="P32" s="220"/>
    </row>
    <row r="33" spans="1:16" ht="15" x14ac:dyDescent="0.2">
      <c r="A33" s="243" t="s">
        <v>45</v>
      </c>
      <c r="B33" s="230"/>
      <c r="C33" s="230"/>
      <c r="D33" s="230"/>
      <c r="E33" s="108"/>
      <c r="F33" s="45"/>
      <c r="G33" s="196"/>
      <c r="H33" s="85"/>
      <c r="I33" s="47"/>
      <c r="J33" s="22"/>
      <c r="K33" s="21"/>
      <c r="L33" s="23"/>
      <c r="M33" s="48"/>
      <c r="N33" s="226"/>
      <c r="O33" s="48"/>
      <c r="P33" s="219"/>
    </row>
    <row r="34" spans="1:16" ht="15" x14ac:dyDescent="0.2">
      <c r="A34" s="27">
        <v>1</v>
      </c>
      <c r="B34" s="28">
        <v>1361655</v>
      </c>
      <c r="C34" s="28">
        <v>1361729</v>
      </c>
      <c r="D34" s="29">
        <v>6.2597949999999996E-5</v>
      </c>
      <c r="E34" s="114" t="s">
        <v>761</v>
      </c>
      <c r="F34" s="28">
        <v>1361655</v>
      </c>
      <c r="G34" s="88" t="s">
        <v>762</v>
      </c>
      <c r="H34" s="32" t="s">
        <v>65</v>
      </c>
      <c r="I34" s="42">
        <v>0.57453279000000002</v>
      </c>
      <c r="J34" s="58">
        <v>7.2000000000000002E-5</v>
      </c>
      <c r="K34" s="35">
        <v>0.1583513</v>
      </c>
      <c r="L34" s="36">
        <v>0.10685521000000001</v>
      </c>
      <c r="M34" s="89">
        <v>0</v>
      </c>
      <c r="N34" s="222">
        <v>9.6604129999999996E-2</v>
      </c>
      <c r="O34" s="89">
        <v>0</v>
      </c>
      <c r="P34" s="219"/>
    </row>
    <row r="35" spans="1:16" ht="15" x14ac:dyDescent="0.2">
      <c r="A35" s="27"/>
      <c r="B35" s="28"/>
      <c r="C35" s="28"/>
      <c r="D35" s="40"/>
      <c r="E35" s="114" t="s">
        <v>763</v>
      </c>
      <c r="F35" s="28">
        <v>1361666</v>
      </c>
      <c r="G35" s="88" t="s">
        <v>762</v>
      </c>
      <c r="H35" s="32" t="s">
        <v>65</v>
      </c>
      <c r="I35" s="42">
        <v>0.42921566</v>
      </c>
      <c r="J35" s="58">
        <v>2.1893999999999999E-4</v>
      </c>
      <c r="K35" s="35">
        <v>0.14604818999999999</v>
      </c>
      <c r="L35" s="36">
        <v>6.7674010000000007E-2</v>
      </c>
      <c r="M35" s="41"/>
      <c r="N35" s="222">
        <v>5.4324329999999997E-2</v>
      </c>
      <c r="O35" s="41"/>
      <c r="P35" s="219"/>
    </row>
    <row r="36" spans="1:16" ht="15" x14ac:dyDescent="0.2">
      <c r="A36" s="27"/>
      <c r="B36" s="28"/>
      <c r="C36" s="28"/>
      <c r="D36" s="40"/>
      <c r="E36" s="114" t="s">
        <v>764</v>
      </c>
      <c r="F36" s="28">
        <v>1361729</v>
      </c>
      <c r="G36" s="88" t="s">
        <v>762</v>
      </c>
      <c r="H36" s="32" t="s">
        <v>65</v>
      </c>
      <c r="I36" s="42">
        <v>0.78184399999999998</v>
      </c>
      <c r="J36" s="34">
        <v>1.49333E-3</v>
      </c>
      <c r="K36" s="35">
        <v>0.12872269</v>
      </c>
      <c r="L36" s="36">
        <v>0.35666204000000001</v>
      </c>
      <c r="M36" s="41"/>
      <c r="N36" s="222">
        <v>0.15115238</v>
      </c>
      <c r="O36" s="41"/>
      <c r="P36" s="219"/>
    </row>
    <row r="37" spans="1:16" ht="15" x14ac:dyDescent="0.2">
      <c r="A37" s="27">
        <v>5</v>
      </c>
      <c r="B37" s="28">
        <v>112824497</v>
      </c>
      <c r="C37" s="28">
        <v>112824765</v>
      </c>
      <c r="D37" s="29">
        <v>1.301013E-5</v>
      </c>
      <c r="E37" s="114" t="s">
        <v>765</v>
      </c>
      <c r="F37" s="28">
        <v>112824497</v>
      </c>
      <c r="G37" s="88" t="s">
        <v>766</v>
      </c>
      <c r="H37" s="32" t="s">
        <v>81</v>
      </c>
      <c r="I37" s="35">
        <v>0.31216753000000003</v>
      </c>
      <c r="J37" s="61">
        <v>0.14950025</v>
      </c>
      <c r="K37" s="35">
        <v>-9.0245300000000001E-2</v>
      </c>
      <c r="L37" s="36">
        <v>0.59523687999999997</v>
      </c>
      <c r="M37" s="37">
        <f>1/6</f>
        <v>0.16666666666666666</v>
      </c>
      <c r="N37" s="222">
        <v>0.73417924999999995</v>
      </c>
      <c r="O37" s="37">
        <f>2/6</f>
        <v>0.33333333333333331</v>
      </c>
      <c r="P37" s="219"/>
    </row>
    <row r="38" spans="1:16" ht="15" x14ac:dyDescent="0.2">
      <c r="A38" s="27"/>
      <c r="B38" s="28"/>
      <c r="C38" s="28"/>
      <c r="D38" s="40"/>
      <c r="E38" s="114" t="s">
        <v>767</v>
      </c>
      <c r="F38" s="28">
        <v>112824614</v>
      </c>
      <c r="G38" s="88" t="s">
        <v>768</v>
      </c>
      <c r="H38" s="32" t="s">
        <v>24</v>
      </c>
      <c r="I38" s="42">
        <v>0.55827923000000002</v>
      </c>
      <c r="J38" s="34">
        <v>9.4145000000000003E-4</v>
      </c>
      <c r="K38" s="35">
        <v>1.742894E-2</v>
      </c>
      <c r="L38" s="36">
        <v>0.90568974999999996</v>
      </c>
      <c r="M38" s="41"/>
      <c r="N38" s="222">
        <v>0.31716981999999999</v>
      </c>
      <c r="O38" s="41"/>
      <c r="P38" s="219"/>
    </row>
    <row r="39" spans="1:16" ht="15" x14ac:dyDescent="0.2">
      <c r="A39" s="27"/>
      <c r="B39" s="28"/>
      <c r="C39" s="28"/>
      <c r="D39" s="40"/>
      <c r="E39" s="114" t="s">
        <v>769</v>
      </c>
      <c r="F39" s="28">
        <v>112824646</v>
      </c>
      <c r="G39" s="88" t="s">
        <v>768</v>
      </c>
      <c r="H39" s="32" t="s">
        <v>24</v>
      </c>
      <c r="I39" s="42">
        <v>0.52995787999999999</v>
      </c>
      <c r="J39" s="34">
        <v>9.9561000000000007E-4</v>
      </c>
      <c r="K39" s="35">
        <v>9.1577740000000005E-2</v>
      </c>
      <c r="L39" s="36">
        <v>0.47147338999999999</v>
      </c>
      <c r="M39" s="41"/>
      <c r="N39" s="222">
        <v>9.548036E-2</v>
      </c>
      <c r="O39" s="41"/>
      <c r="P39" s="219"/>
    </row>
    <row r="40" spans="1:16" ht="15" x14ac:dyDescent="0.2">
      <c r="A40" s="27"/>
      <c r="B40" s="28"/>
      <c r="C40" s="28"/>
      <c r="D40" s="40"/>
      <c r="E40" s="114" t="s">
        <v>770</v>
      </c>
      <c r="F40" s="28">
        <v>112824700</v>
      </c>
      <c r="G40" s="88" t="s">
        <v>768</v>
      </c>
      <c r="H40" s="32" t="s">
        <v>24</v>
      </c>
      <c r="I40" s="42">
        <v>0.27084949000000003</v>
      </c>
      <c r="J40" s="34">
        <v>1.8128709999999999E-2</v>
      </c>
      <c r="K40" s="42">
        <v>0.17994615</v>
      </c>
      <c r="L40" s="43">
        <v>4.287502E-2</v>
      </c>
      <c r="M40" s="41"/>
      <c r="N40" s="223">
        <v>1.867415E-2</v>
      </c>
      <c r="O40" s="41"/>
      <c r="P40" s="220"/>
    </row>
    <row r="41" spans="1:16" ht="15" x14ac:dyDescent="0.2">
      <c r="A41" s="27"/>
      <c r="B41" s="28"/>
      <c r="C41" s="28"/>
      <c r="D41" s="40"/>
      <c r="E41" s="114" t="s">
        <v>771</v>
      </c>
      <c r="F41" s="28">
        <v>112824746</v>
      </c>
      <c r="G41" s="88" t="s">
        <v>768</v>
      </c>
      <c r="H41" s="32" t="s">
        <v>20</v>
      </c>
      <c r="I41" s="42">
        <v>0.45756479</v>
      </c>
      <c r="J41" s="58">
        <v>3.3106999999999999E-4</v>
      </c>
      <c r="K41" s="35">
        <v>0.16507880999999999</v>
      </c>
      <c r="L41" s="36">
        <v>6.6469239999999999E-2</v>
      </c>
      <c r="M41" s="41"/>
      <c r="N41" s="223">
        <v>4.1351409999999998E-2</v>
      </c>
      <c r="O41" s="41"/>
      <c r="P41" s="220"/>
    </row>
    <row r="42" spans="1:16" ht="15" x14ac:dyDescent="0.2">
      <c r="A42" s="27"/>
      <c r="B42" s="28"/>
      <c r="C42" s="28"/>
      <c r="D42" s="40"/>
      <c r="E42" s="114" t="s">
        <v>772</v>
      </c>
      <c r="F42" s="28">
        <v>112824765</v>
      </c>
      <c r="G42" s="88" t="s">
        <v>768</v>
      </c>
      <c r="H42" s="32" t="s">
        <v>20</v>
      </c>
      <c r="I42" s="42">
        <v>0.44952115999999998</v>
      </c>
      <c r="J42" s="34">
        <v>7.4828000000000004E-4</v>
      </c>
      <c r="K42" s="35">
        <v>5.1356300000000001E-2</v>
      </c>
      <c r="L42" s="36">
        <v>0.60589535999999999</v>
      </c>
      <c r="M42" s="41"/>
      <c r="N42" s="222">
        <v>0.27486305</v>
      </c>
      <c r="O42" s="41"/>
      <c r="P42" s="219"/>
    </row>
    <row r="43" spans="1:16" ht="15" x14ac:dyDescent="0.2">
      <c r="A43" s="27">
        <v>13</v>
      </c>
      <c r="B43" s="28">
        <v>110319562</v>
      </c>
      <c r="C43" s="28">
        <v>110319607</v>
      </c>
      <c r="D43" s="29">
        <v>1.7030109999999999E-5</v>
      </c>
      <c r="E43" s="114" t="s">
        <v>115</v>
      </c>
      <c r="F43" s="28">
        <v>110319562</v>
      </c>
      <c r="G43" s="197"/>
      <c r="H43" s="140"/>
      <c r="I43" s="42">
        <v>1.2641375800000001</v>
      </c>
      <c r="J43" s="34">
        <v>7.2685000000000002E-4</v>
      </c>
      <c r="K43" s="35">
        <v>-0.1463459</v>
      </c>
      <c r="L43" s="36">
        <v>0.5951438</v>
      </c>
      <c r="M43" s="89">
        <v>0</v>
      </c>
      <c r="N43" s="223">
        <v>3.1654957999999997E-2</v>
      </c>
      <c r="O43" s="89">
        <v>1</v>
      </c>
      <c r="P43" s="220"/>
    </row>
    <row r="44" spans="1:16" ht="15" x14ac:dyDescent="0.2">
      <c r="A44" s="27"/>
      <c r="B44" s="27"/>
      <c r="C44" s="27"/>
      <c r="D44" s="40"/>
      <c r="E44" s="114" t="s">
        <v>116</v>
      </c>
      <c r="F44" s="28">
        <v>110319578</v>
      </c>
      <c r="G44" s="197"/>
      <c r="H44" s="140"/>
      <c r="I44" s="42">
        <v>0.78367801999999998</v>
      </c>
      <c r="J44" s="58">
        <v>6.2399999999999999E-5</v>
      </c>
      <c r="K44" s="35">
        <v>-0.10326680000000001</v>
      </c>
      <c r="L44" s="36">
        <v>0.45530088000000002</v>
      </c>
      <c r="M44" s="41"/>
      <c r="N44" s="223">
        <v>7.7654860000000003E-3</v>
      </c>
      <c r="O44" s="41"/>
      <c r="P44" s="220"/>
    </row>
    <row r="45" spans="1:16" ht="15" x14ac:dyDescent="0.2">
      <c r="A45" s="62"/>
      <c r="B45" s="62"/>
      <c r="C45" s="62"/>
      <c r="D45" s="63"/>
      <c r="E45" s="117" t="s">
        <v>117</v>
      </c>
      <c r="F45" s="65">
        <v>110319607</v>
      </c>
      <c r="G45" s="198"/>
      <c r="H45" s="146"/>
      <c r="I45" s="131">
        <v>1.1167623200000001</v>
      </c>
      <c r="J45" s="199">
        <v>6.5199999999999999E-5</v>
      </c>
      <c r="K45" s="70">
        <v>-4.9394899999999999E-2</v>
      </c>
      <c r="L45" s="71">
        <v>0.81497887999999996</v>
      </c>
      <c r="M45" s="72"/>
      <c r="N45" s="225">
        <v>1.0817237E-2</v>
      </c>
      <c r="O45" s="72"/>
      <c r="P45" s="220"/>
    </row>
    <row r="46" spans="1:16" ht="15" x14ac:dyDescent="0.2">
      <c r="A46" s="231" t="s">
        <v>66</v>
      </c>
      <c r="B46" s="232"/>
      <c r="C46" s="232"/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</row>
    <row r="47" spans="1:16" ht="15" x14ac:dyDescent="0.2">
      <c r="D47" s="75"/>
      <c r="H47" s="76"/>
      <c r="I47" s="79"/>
      <c r="J47" s="80"/>
      <c r="K47" s="79"/>
      <c r="L47" s="80"/>
      <c r="M47" s="39"/>
      <c r="N47" s="39"/>
      <c r="O47" s="39"/>
    </row>
    <row r="48" spans="1:16" ht="15" x14ac:dyDescent="0.2">
      <c r="D48" s="75"/>
      <c r="H48" s="76"/>
      <c r="I48" s="79"/>
      <c r="J48" s="80"/>
      <c r="K48" s="79"/>
      <c r="L48" s="80"/>
      <c r="M48" s="39"/>
      <c r="N48" s="39"/>
      <c r="O48" s="39"/>
    </row>
    <row r="49" spans="4:15" ht="15" x14ac:dyDescent="0.2">
      <c r="D49" s="75"/>
      <c r="H49" s="76"/>
      <c r="I49" s="79"/>
      <c r="J49" s="80"/>
      <c r="K49" s="79"/>
      <c r="L49" s="80"/>
      <c r="M49" s="39"/>
      <c r="N49" s="39"/>
      <c r="O49" s="39"/>
    </row>
    <row r="50" spans="4:15" ht="15" x14ac:dyDescent="0.2">
      <c r="D50" s="75"/>
      <c r="H50" s="76"/>
      <c r="I50" s="79"/>
      <c r="J50" s="80"/>
      <c r="K50" s="79"/>
      <c r="L50" s="80"/>
      <c r="M50" s="39"/>
      <c r="N50" s="39"/>
      <c r="O50" s="39"/>
    </row>
    <row r="51" spans="4:15" ht="15" x14ac:dyDescent="0.2">
      <c r="D51" s="75"/>
      <c r="H51" s="76"/>
      <c r="I51" s="79"/>
      <c r="J51" s="80"/>
      <c r="K51" s="79"/>
      <c r="L51" s="80"/>
      <c r="M51" s="39"/>
      <c r="N51" s="39"/>
      <c r="O51" s="39"/>
    </row>
    <row r="52" spans="4:15" ht="15" x14ac:dyDescent="0.2">
      <c r="D52" s="75"/>
      <c r="H52" s="76"/>
      <c r="I52" s="79"/>
      <c r="J52" s="80"/>
      <c r="K52" s="79"/>
      <c r="L52" s="80"/>
      <c r="M52" s="39"/>
      <c r="N52" s="39"/>
      <c r="O52" s="39"/>
    </row>
    <row r="53" spans="4:15" ht="15" x14ac:dyDescent="0.2">
      <c r="D53" s="75"/>
      <c r="H53" s="76"/>
      <c r="I53" s="79"/>
      <c r="J53" s="80"/>
      <c r="K53" s="79"/>
      <c r="L53" s="80"/>
      <c r="M53" s="39"/>
      <c r="N53" s="39"/>
      <c r="O53" s="39"/>
    </row>
    <row r="54" spans="4:15" ht="15" x14ac:dyDescent="0.2">
      <c r="D54" s="75"/>
      <c r="H54" s="76"/>
      <c r="I54" s="79"/>
      <c r="J54" s="80"/>
      <c r="K54" s="79"/>
      <c r="L54" s="80"/>
      <c r="M54" s="39"/>
      <c r="N54" s="39"/>
      <c r="O54" s="39"/>
    </row>
    <row r="55" spans="4:15" ht="15" x14ac:dyDescent="0.2">
      <c r="D55" s="75"/>
      <c r="H55" s="76"/>
      <c r="I55" s="79"/>
      <c r="J55" s="80"/>
      <c r="K55" s="79"/>
      <c r="L55" s="80"/>
      <c r="M55" s="39"/>
      <c r="N55" s="39"/>
      <c r="O55" s="39"/>
    </row>
    <row r="56" spans="4:15" ht="15" x14ac:dyDescent="0.2">
      <c r="D56" s="75"/>
      <c r="H56" s="76"/>
      <c r="I56" s="79"/>
      <c r="J56" s="80"/>
      <c r="K56" s="79"/>
      <c r="L56" s="80"/>
      <c r="M56" s="39"/>
      <c r="N56" s="39"/>
      <c r="O56" s="39"/>
    </row>
    <row r="57" spans="4:15" ht="15" x14ac:dyDescent="0.2">
      <c r="D57" s="75"/>
      <c r="H57" s="76"/>
      <c r="I57" s="79"/>
      <c r="J57" s="80"/>
      <c r="K57" s="79"/>
      <c r="L57" s="80"/>
      <c r="M57" s="39"/>
      <c r="N57" s="39"/>
      <c r="O57" s="39"/>
    </row>
    <row r="58" spans="4:15" ht="15" x14ac:dyDescent="0.2">
      <c r="D58" s="75"/>
      <c r="H58" s="76"/>
      <c r="I58" s="79"/>
      <c r="J58" s="80"/>
      <c r="K58" s="79"/>
      <c r="L58" s="80"/>
      <c r="M58" s="39"/>
      <c r="N58" s="39"/>
      <c r="O58" s="39"/>
    </row>
    <row r="59" spans="4:15" ht="15" x14ac:dyDescent="0.2">
      <c r="D59" s="75"/>
      <c r="H59" s="76"/>
      <c r="I59" s="79"/>
      <c r="J59" s="80"/>
      <c r="K59" s="79"/>
      <c r="L59" s="80"/>
      <c r="M59" s="39"/>
      <c r="N59" s="39"/>
      <c r="O59" s="39"/>
    </row>
    <row r="60" spans="4:15" ht="15" x14ac:dyDescent="0.2">
      <c r="D60" s="75"/>
      <c r="H60" s="76"/>
      <c r="I60" s="79"/>
      <c r="J60" s="80"/>
      <c r="K60" s="79"/>
      <c r="L60" s="80"/>
      <c r="M60" s="39"/>
      <c r="N60" s="39"/>
      <c r="O60" s="39"/>
    </row>
    <row r="61" spans="4:15" ht="15" x14ac:dyDescent="0.2">
      <c r="D61" s="75"/>
      <c r="H61" s="76"/>
      <c r="I61" s="79"/>
      <c r="J61" s="80"/>
      <c r="K61" s="79"/>
      <c r="L61" s="80"/>
      <c r="M61" s="39"/>
      <c r="N61" s="39"/>
      <c r="O61" s="39"/>
    </row>
    <row r="62" spans="4:15" ht="15" x14ac:dyDescent="0.2">
      <c r="D62" s="75"/>
      <c r="H62" s="76"/>
      <c r="I62" s="79"/>
      <c r="J62" s="80"/>
      <c r="K62" s="79"/>
      <c r="L62" s="80"/>
      <c r="M62" s="39"/>
      <c r="N62" s="39"/>
      <c r="O62" s="39"/>
    </row>
    <row r="63" spans="4:15" ht="15" x14ac:dyDescent="0.2">
      <c r="D63" s="75"/>
      <c r="H63" s="76"/>
      <c r="I63" s="79"/>
      <c r="J63" s="80"/>
      <c r="K63" s="79"/>
      <c r="L63" s="80"/>
      <c r="M63" s="39"/>
      <c r="N63" s="39"/>
      <c r="O63" s="39"/>
    </row>
    <row r="64" spans="4:15" ht="15" x14ac:dyDescent="0.2">
      <c r="D64" s="75"/>
      <c r="H64" s="76"/>
      <c r="I64" s="79"/>
      <c r="J64" s="80"/>
      <c r="K64" s="79"/>
      <c r="L64" s="80"/>
      <c r="M64" s="39"/>
      <c r="N64" s="39"/>
      <c r="O64" s="39"/>
    </row>
    <row r="65" spans="4:15" ht="15" x14ac:dyDescent="0.2">
      <c r="D65" s="75"/>
      <c r="H65" s="76"/>
      <c r="I65" s="79"/>
      <c r="J65" s="80"/>
      <c r="K65" s="79"/>
      <c r="L65" s="80"/>
      <c r="M65" s="39"/>
      <c r="N65" s="39"/>
      <c r="O65" s="39"/>
    </row>
    <row r="66" spans="4:15" ht="15" x14ac:dyDescent="0.2">
      <c r="D66" s="75"/>
      <c r="H66" s="76"/>
      <c r="I66" s="79"/>
      <c r="J66" s="80"/>
      <c r="K66" s="79"/>
      <c r="L66" s="80"/>
      <c r="M66" s="39"/>
      <c r="N66" s="39"/>
      <c r="O66" s="39"/>
    </row>
    <row r="67" spans="4:15" ht="15" x14ac:dyDescent="0.2">
      <c r="D67" s="75"/>
      <c r="H67" s="76"/>
      <c r="I67" s="79"/>
      <c r="J67" s="80"/>
      <c r="K67" s="79"/>
      <c r="L67" s="80"/>
      <c r="M67" s="39"/>
      <c r="N67" s="39"/>
      <c r="O67" s="39"/>
    </row>
    <row r="68" spans="4:15" ht="15" x14ac:dyDescent="0.2">
      <c r="D68" s="75"/>
      <c r="H68" s="76"/>
      <c r="I68" s="79"/>
      <c r="J68" s="80"/>
      <c r="K68" s="79"/>
      <c r="L68" s="80"/>
      <c r="M68" s="39"/>
      <c r="N68" s="39"/>
      <c r="O68" s="39"/>
    </row>
    <row r="69" spans="4:15" ht="15" x14ac:dyDescent="0.2">
      <c r="D69" s="75"/>
      <c r="H69" s="76"/>
      <c r="I69" s="79"/>
      <c r="J69" s="80"/>
      <c r="K69" s="79"/>
      <c r="L69" s="80"/>
      <c r="M69" s="39"/>
      <c r="N69" s="39"/>
      <c r="O69" s="39"/>
    </row>
    <row r="70" spans="4:15" ht="15" x14ac:dyDescent="0.2">
      <c r="D70" s="75"/>
      <c r="H70" s="76"/>
      <c r="I70" s="79"/>
      <c r="J70" s="80"/>
      <c r="K70" s="79"/>
      <c r="L70" s="80"/>
      <c r="M70" s="39"/>
      <c r="N70" s="39"/>
      <c r="O70" s="39"/>
    </row>
    <row r="71" spans="4:15" ht="15" x14ac:dyDescent="0.2">
      <c r="D71" s="75"/>
      <c r="H71" s="76"/>
      <c r="I71" s="79"/>
      <c r="J71" s="80"/>
      <c r="K71" s="79"/>
      <c r="L71" s="80"/>
      <c r="M71" s="39"/>
      <c r="N71" s="39"/>
      <c r="O71" s="39"/>
    </row>
    <row r="72" spans="4:15" ht="15" x14ac:dyDescent="0.2">
      <c r="D72" s="75"/>
      <c r="H72" s="76"/>
      <c r="I72" s="79"/>
      <c r="J72" s="80"/>
      <c r="K72" s="79"/>
      <c r="L72" s="80"/>
      <c r="M72" s="39"/>
      <c r="N72" s="39"/>
      <c r="O72" s="39"/>
    </row>
    <row r="73" spans="4:15" ht="15" x14ac:dyDescent="0.2">
      <c r="D73" s="75"/>
      <c r="H73" s="76"/>
      <c r="I73" s="79"/>
      <c r="J73" s="80"/>
      <c r="K73" s="79"/>
      <c r="L73" s="80"/>
      <c r="M73" s="39"/>
      <c r="N73" s="39"/>
      <c r="O73" s="39"/>
    </row>
    <row r="74" spans="4:15" ht="15" x14ac:dyDescent="0.2">
      <c r="D74" s="75"/>
      <c r="H74" s="76"/>
      <c r="I74" s="79"/>
      <c r="J74" s="80"/>
      <c r="K74" s="79"/>
      <c r="L74" s="80"/>
      <c r="M74" s="39"/>
      <c r="N74" s="39"/>
      <c r="O74" s="39"/>
    </row>
    <row r="75" spans="4:15" ht="15" x14ac:dyDescent="0.2">
      <c r="D75" s="75"/>
      <c r="H75" s="76"/>
      <c r="I75" s="79"/>
      <c r="J75" s="80"/>
      <c r="K75" s="79"/>
      <c r="L75" s="80"/>
      <c r="M75" s="39"/>
      <c r="N75" s="39"/>
      <c r="O75" s="39"/>
    </row>
    <row r="76" spans="4:15" ht="15" x14ac:dyDescent="0.2">
      <c r="D76" s="75"/>
      <c r="H76" s="76"/>
      <c r="I76" s="79"/>
      <c r="J76" s="80"/>
      <c r="K76" s="79"/>
      <c r="L76" s="80"/>
      <c r="M76" s="39"/>
      <c r="N76" s="39"/>
      <c r="O76" s="39"/>
    </row>
    <row r="77" spans="4:15" ht="15" x14ac:dyDescent="0.2">
      <c r="D77" s="75"/>
      <c r="H77" s="76"/>
      <c r="I77" s="79"/>
      <c r="J77" s="80"/>
      <c r="K77" s="79"/>
      <c r="L77" s="80"/>
      <c r="M77" s="39"/>
      <c r="N77" s="39"/>
      <c r="O77" s="39"/>
    </row>
    <row r="78" spans="4:15" ht="15" x14ac:dyDescent="0.2">
      <c r="D78" s="75"/>
      <c r="H78" s="76"/>
      <c r="I78" s="79"/>
      <c r="J78" s="80"/>
      <c r="K78" s="79"/>
      <c r="L78" s="80"/>
      <c r="M78" s="39"/>
      <c r="N78" s="39"/>
      <c r="O78" s="39"/>
    </row>
    <row r="79" spans="4:15" ht="15" x14ac:dyDescent="0.2">
      <c r="D79" s="75"/>
      <c r="H79" s="76"/>
      <c r="I79" s="79"/>
      <c r="J79" s="80"/>
      <c r="K79" s="79"/>
      <c r="L79" s="80"/>
      <c r="M79" s="39"/>
      <c r="N79" s="39"/>
      <c r="O79" s="39"/>
    </row>
    <row r="80" spans="4:15" ht="15" x14ac:dyDescent="0.2">
      <c r="D80" s="75"/>
      <c r="H80" s="76"/>
      <c r="I80" s="79"/>
      <c r="J80" s="80"/>
      <c r="K80" s="79"/>
      <c r="L80" s="80"/>
      <c r="M80" s="39"/>
      <c r="N80" s="39"/>
      <c r="O80" s="39"/>
    </row>
    <row r="81" spans="4:15" ht="15" x14ac:dyDescent="0.2">
      <c r="D81" s="75"/>
      <c r="H81" s="76"/>
      <c r="I81" s="79"/>
      <c r="J81" s="80"/>
      <c r="K81" s="79"/>
      <c r="L81" s="80"/>
      <c r="M81" s="39"/>
      <c r="N81" s="39"/>
      <c r="O81" s="39"/>
    </row>
    <row r="82" spans="4:15" ht="15" x14ac:dyDescent="0.2">
      <c r="D82" s="75"/>
      <c r="H82" s="76"/>
      <c r="I82" s="79"/>
      <c r="J82" s="80"/>
      <c r="K82" s="79"/>
      <c r="L82" s="80"/>
      <c r="M82" s="39"/>
      <c r="N82" s="39"/>
      <c r="O82" s="39"/>
    </row>
    <row r="83" spans="4:15" ht="15" x14ac:dyDescent="0.2">
      <c r="D83" s="75"/>
      <c r="H83" s="76"/>
      <c r="I83" s="79"/>
      <c r="J83" s="80"/>
      <c r="K83" s="79"/>
      <c r="L83" s="80"/>
      <c r="M83" s="39"/>
      <c r="N83" s="39"/>
      <c r="O83" s="39"/>
    </row>
    <row r="84" spans="4:15" ht="15" x14ac:dyDescent="0.2">
      <c r="D84" s="75"/>
      <c r="H84" s="76"/>
      <c r="I84" s="79"/>
      <c r="J84" s="80"/>
      <c r="K84" s="79"/>
      <c r="L84" s="80"/>
      <c r="M84" s="39"/>
      <c r="N84" s="39"/>
      <c r="O84" s="39"/>
    </row>
    <row r="85" spans="4:15" ht="15" x14ac:dyDescent="0.2">
      <c r="D85" s="75"/>
      <c r="H85" s="76"/>
      <c r="I85" s="79"/>
      <c r="J85" s="80"/>
      <c r="K85" s="79"/>
      <c r="L85" s="80"/>
      <c r="M85" s="39"/>
      <c r="N85" s="39"/>
      <c r="O85" s="39"/>
    </row>
    <row r="86" spans="4:15" ht="15" x14ac:dyDescent="0.2">
      <c r="D86" s="75"/>
      <c r="H86" s="76"/>
      <c r="I86" s="79"/>
      <c r="J86" s="80"/>
      <c r="K86" s="79"/>
      <c r="L86" s="80"/>
      <c r="M86" s="39"/>
      <c r="N86" s="39"/>
      <c r="O86" s="39"/>
    </row>
    <row r="87" spans="4:15" ht="15" x14ac:dyDescent="0.2">
      <c r="D87" s="75"/>
      <c r="H87" s="76"/>
      <c r="I87" s="79"/>
      <c r="J87" s="80"/>
      <c r="K87" s="79"/>
      <c r="L87" s="80"/>
      <c r="M87" s="39"/>
      <c r="N87" s="39"/>
      <c r="O87" s="39"/>
    </row>
    <row r="88" spans="4:15" ht="15" x14ac:dyDescent="0.2">
      <c r="D88" s="75"/>
      <c r="H88" s="76"/>
      <c r="I88" s="79"/>
      <c r="J88" s="80"/>
      <c r="K88" s="79"/>
      <c r="L88" s="80"/>
      <c r="M88" s="39"/>
      <c r="N88" s="39"/>
      <c r="O88" s="39"/>
    </row>
    <row r="89" spans="4:15" ht="15" x14ac:dyDescent="0.2">
      <c r="D89" s="75"/>
      <c r="H89" s="76"/>
      <c r="I89" s="79"/>
      <c r="J89" s="80"/>
      <c r="K89" s="79"/>
      <c r="L89" s="80"/>
      <c r="M89" s="39"/>
      <c r="N89" s="39"/>
      <c r="O89" s="39"/>
    </row>
    <row r="90" spans="4:15" ht="15" x14ac:dyDescent="0.2">
      <c r="D90" s="75"/>
      <c r="H90" s="76"/>
      <c r="I90" s="79"/>
      <c r="J90" s="80"/>
      <c r="K90" s="79"/>
      <c r="L90" s="80"/>
      <c r="M90" s="39"/>
      <c r="N90" s="39"/>
      <c r="O90" s="39"/>
    </row>
    <row r="91" spans="4:15" ht="15" x14ac:dyDescent="0.2">
      <c r="D91" s="75"/>
      <c r="H91" s="76"/>
      <c r="I91" s="79"/>
      <c r="J91" s="80"/>
      <c r="K91" s="79"/>
      <c r="L91" s="80"/>
      <c r="M91" s="39"/>
      <c r="N91" s="39"/>
      <c r="O91" s="39"/>
    </row>
    <row r="92" spans="4:15" ht="15" x14ac:dyDescent="0.2">
      <c r="D92" s="75"/>
      <c r="H92" s="76"/>
      <c r="I92" s="79"/>
      <c r="J92" s="80"/>
      <c r="K92" s="79"/>
      <c r="L92" s="80"/>
      <c r="M92" s="39"/>
      <c r="N92" s="39"/>
      <c r="O92" s="39"/>
    </row>
    <row r="93" spans="4:15" ht="15" x14ac:dyDescent="0.2">
      <c r="D93" s="75"/>
      <c r="H93" s="76"/>
      <c r="I93" s="79"/>
      <c r="J93" s="80"/>
      <c r="K93" s="79"/>
      <c r="L93" s="80"/>
      <c r="M93" s="39"/>
      <c r="N93" s="39"/>
      <c r="O93" s="39"/>
    </row>
    <row r="94" spans="4:15" ht="15" x14ac:dyDescent="0.2">
      <c r="D94" s="75"/>
      <c r="H94" s="76"/>
      <c r="I94" s="79"/>
      <c r="J94" s="80"/>
      <c r="K94" s="79"/>
      <c r="L94" s="80"/>
      <c r="M94" s="39"/>
      <c r="N94" s="39"/>
      <c r="O94" s="39"/>
    </row>
    <row r="95" spans="4:15" ht="15" x14ac:dyDescent="0.2">
      <c r="D95" s="75"/>
      <c r="H95" s="76"/>
      <c r="I95" s="79"/>
      <c r="J95" s="80"/>
      <c r="K95" s="79"/>
      <c r="L95" s="80"/>
      <c r="M95" s="39"/>
      <c r="N95" s="39"/>
      <c r="O95" s="39"/>
    </row>
    <row r="96" spans="4:15" ht="15" x14ac:dyDescent="0.2">
      <c r="D96" s="75"/>
      <c r="H96" s="76"/>
      <c r="I96" s="79"/>
      <c r="J96" s="80"/>
      <c r="K96" s="79"/>
      <c r="L96" s="80"/>
      <c r="M96" s="39"/>
      <c r="N96" s="39"/>
      <c r="O96" s="39"/>
    </row>
    <row r="97" spans="4:15" ht="15" x14ac:dyDescent="0.2">
      <c r="D97" s="75"/>
      <c r="H97" s="76"/>
      <c r="I97" s="79"/>
      <c r="J97" s="80"/>
      <c r="K97" s="79"/>
      <c r="L97" s="80"/>
      <c r="M97" s="39"/>
      <c r="N97" s="39"/>
      <c r="O97" s="39"/>
    </row>
    <row r="98" spans="4:15" ht="15" x14ac:dyDescent="0.2">
      <c r="D98" s="75"/>
      <c r="H98" s="76"/>
      <c r="I98" s="79"/>
      <c r="J98" s="80"/>
      <c r="K98" s="79"/>
      <c r="L98" s="80"/>
      <c r="M98" s="39"/>
      <c r="N98" s="39"/>
      <c r="O98" s="39"/>
    </row>
    <row r="99" spans="4:15" ht="15" x14ac:dyDescent="0.2">
      <c r="D99" s="75"/>
      <c r="H99" s="76"/>
      <c r="I99" s="79"/>
      <c r="J99" s="80"/>
      <c r="K99" s="79"/>
      <c r="L99" s="80"/>
      <c r="M99" s="39"/>
      <c r="N99" s="39"/>
      <c r="O99" s="39"/>
    </row>
    <row r="100" spans="4:15" ht="15" x14ac:dyDescent="0.2">
      <c r="D100" s="75"/>
      <c r="H100" s="76"/>
      <c r="I100" s="79"/>
      <c r="J100" s="80"/>
      <c r="K100" s="79"/>
      <c r="L100" s="80"/>
      <c r="M100" s="39"/>
      <c r="N100" s="39"/>
      <c r="O100" s="39"/>
    </row>
    <row r="101" spans="4:15" ht="15" x14ac:dyDescent="0.2">
      <c r="D101" s="75"/>
      <c r="H101" s="76"/>
      <c r="I101" s="79"/>
      <c r="J101" s="80"/>
      <c r="K101" s="79"/>
      <c r="L101" s="80"/>
      <c r="M101" s="39"/>
      <c r="N101" s="39"/>
      <c r="O101" s="39"/>
    </row>
    <row r="102" spans="4:15" ht="15" x14ac:dyDescent="0.2">
      <c r="D102" s="75"/>
      <c r="H102" s="76"/>
      <c r="I102" s="79"/>
      <c r="J102" s="80"/>
      <c r="K102" s="79"/>
      <c r="L102" s="80"/>
      <c r="M102" s="39"/>
      <c r="N102" s="39"/>
      <c r="O102" s="39"/>
    </row>
    <row r="103" spans="4:15" ht="15" x14ac:dyDescent="0.2">
      <c r="D103" s="75"/>
      <c r="H103" s="76"/>
      <c r="I103" s="79"/>
      <c r="J103" s="80"/>
      <c r="K103" s="79"/>
      <c r="L103" s="80"/>
      <c r="M103" s="39"/>
      <c r="N103" s="39"/>
      <c r="O103" s="39"/>
    </row>
    <row r="104" spans="4:15" ht="15" x14ac:dyDescent="0.2">
      <c r="D104" s="75"/>
      <c r="H104" s="76"/>
      <c r="I104" s="79"/>
      <c r="J104" s="80"/>
      <c r="K104" s="79"/>
      <c r="L104" s="80"/>
      <c r="M104" s="39"/>
      <c r="N104" s="39"/>
      <c r="O104" s="39"/>
    </row>
    <row r="105" spans="4:15" ht="15" x14ac:dyDescent="0.2">
      <c r="D105" s="75"/>
      <c r="H105" s="76"/>
      <c r="I105" s="79"/>
      <c r="J105" s="80"/>
      <c r="K105" s="79"/>
      <c r="L105" s="80"/>
      <c r="M105" s="39"/>
      <c r="N105" s="39"/>
      <c r="O105" s="39"/>
    </row>
    <row r="106" spans="4:15" ht="15" x14ac:dyDescent="0.2">
      <c r="D106" s="75"/>
      <c r="H106" s="76"/>
      <c r="I106" s="79"/>
      <c r="J106" s="80"/>
      <c r="K106" s="79"/>
      <c r="L106" s="80"/>
      <c r="M106" s="39"/>
      <c r="N106" s="39"/>
      <c r="O106" s="39"/>
    </row>
    <row r="107" spans="4:15" ht="15" x14ac:dyDescent="0.2">
      <c r="D107" s="75"/>
      <c r="H107" s="76"/>
      <c r="I107" s="79"/>
      <c r="J107" s="80"/>
      <c r="K107" s="79"/>
      <c r="L107" s="80"/>
      <c r="M107" s="39"/>
      <c r="N107" s="39"/>
      <c r="O107" s="39"/>
    </row>
    <row r="108" spans="4:15" ht="15" x14ac:dyDescent="0.2">
      <c r="D108" s="75"/>
      <c r="H108" s="76"/>
      <c r="I108" s="79"/>
      <c r="J108" s="80"/>
      <c r="K108" s="79"/>
      <c r="L108" s="80"/>
      <c r="M108" s="39"/>
      <c r="N108" s="39"/>
      <c r="O108" s="39"/>
    </row>
    <row r="109" spans="4:15" ht="15" x14ac:dyDescent="0.2">
      <c r="D109" s="75"/>
      <c r="H109" s="76"/>
      <c r="I109" s="79"/>
      <c r="J109" s="80"/>
      <c r="K109" s="79"/>
      <c r="L109" s="80"/>
      <c r="M109" s="39"/>
      <c r="N109" s="39"/>
      <c r="O109" s="39"/>
    </row>
    <row r="110" spans="4:15" ht="15" x14ac:dyDescent="0.2">
      <c r="D110" s="75"/>
      <c r="H110" s="76"/>
      <c r="I110" s="79"/>
      <c r="J110" s="80"/>
      <c r="K110" s="79"/>
      <c r="L110" s="80"/>
      <c r="M110" s="39"/>
      <c r="N110" s="39"/>
      <c r="O110" s="39"/>
    </row>
    <row r="111" spans="4:15" ht="15" x14ac:dyDescent="0.2">
      <c r="D111" s="75"/>
      <c r="H111" s="76"/>
      <c r="I111" s="79"/>
      <c r="J111" s="80"/>
      <c r="K111" s="79"/>
      <c r="L111" s="80"/>
      <c r="M111" s="39"/>
      <c r="N111" s="39"/>
      <c r="O111" s="39"/>
    </row>
    <row r="112" spans="4:15" ht="15" x14ac:dyDescent="0.2">
      <c r="D112" s="75"/>
      <c r="H112" s="76"/>
      <c r="I112" s="79"/>
      <c r="J112" s="80"/>
      <c r="K112" s="79"/>
      <c r="L112" s="80"/>
      <c r="M112" s="39"/>
      <c r="N112" s="39"/>
      <c r="O112" s="39"/>
    </row>
    <row r="113" spans="4:15" ht="15" x14ac:dyDescent="0.2">
      <c r="D113" s="75"/>
      <c r="H113" s="76"/>
      <c r="I113" s="79"/>
      <c r="J113" s="80"/>
      <c r="K113" s="79"/>
      <c r="L113" s="80"/>
      <c r="M113" s="39"/>
      <c r="N113" s="39"/>
      <c r="O113" s="39"/>
    </row>
    <row r="114" spans="4:15" ht="15" x14ac:dyDescent="0.2">
      <c r="D114" s="75"/>
      <c r="H114" s="76"/>
      <c r="I114" s="79"/>
      <c r="J114" s="80"/>
      <c r="K114" s="79"/>
      <c r="L114" s="80"/>
      <c r="M114" s="39"/>
      <c r="N114" s="39"/>
      <c r="O114" s="39"/>
    </row>
    <row r="115" spans="4:15" ht="15" x14ac:dyDescent="0.2">
      <c r="D115" s="75"/>
      <c r="H115" s="76"/>
      <c r="I115" s="79"/>
      <c r="J115" s="80"/>
      <c r="K115" s="79"/>
      <c r="L115" s="80"/>
      <c r="M115" s="39"/>
      <c r="N115" s="39"/>
      <c r="O115" s="39"/>
    </row>
    <row r="116" spans="4:15" ht="15" x14ac:dyDescent="0.2">
      <c r="D116" s="75"/>
      <c r="H116" s="76"/>
      <c r="I116" s="79"/>
      <c r="J116" s="80"/>
      <c r="K116" s="79"/>
      <c r="L116" s="80"/>
      <c r="M116" s="39"/>
      <c r="N116" s="39"/>
      <c r="O116" s="39"/>
    </row>
    <row r="117" spans="4:15" ht="15" x14ac:dyDescent="0.2">
      <c r="D117" s="75"/>
      <c r="H117" s="76"/>
      <c r="I117" s="79"/>
      <c r="J117" s="80"/>
      <c r="K117" s="79"/>
      <c r="L117" s="80"/>
      <c r="M117" s="39"/>
      <c r="N117" s="39"/>
      <c r="O117" s="39"/>
    </row>
    <row r="118" spans="4:15" ht="15" x14ac:dyDescent="0.2">
      <c r="D118" s="75"/>
      <c r="H118" s="76"/>
      <c r="I118" s="79"/>
      <c r="J118" s="80"/>
      <c r="K118" s="79"/>
      <c r="L118" s="80"/>
      <c r="M118" s="39"/>
      <c r="N118" s="39"/>
      <c r="O118" s="39"/>
    </row>
    <row r="119" spans="4:15" ht="15" x14ac:dyDescent="0.2">
      <c r="D119" s="75"/>
      <c r="H119" s="76"/>
      <c r="I119" s="79"/>
      <c r="J119" s="80"/>
      <c r="K119" s="79"/>
      <c r="L119" s="80"/>
      <c r="M119" s="39"/>
      <c r="N119" s="39"/>
      <c r="O119" s="39"/>
    </row>
    <row r="120" spans="4:15" ht="15" x14ac:dyDescent="0.2">
      <c r="D120" s="75"/>
      <c r="H120" s="76"/>
      <c r="I120" s="79"/>
      <c r="J120" s="80"/>
      <c r="K120" s="79"/>
      <c r="L120" s="80"/>
      <c r="M120" s="39"/>
      <c r="N120" s="39"/>
      <c r="O120" s="39"/>
    </row>
    <row r="121" spans="4:15" ht="15" x14ac:dyDescent="0.2">
      <c r="D121" s="75"/>
      <c r="H121" s="76"/>
      <c r="I121" s="79"/>
      <c r="J121" s="80"/>
      <c r="K121" s="79"/>
      <c r="L121" s="80"/>
      <c r="M121" s="39"/>
      <c r="N121" s="39"/>
      <c r="O121" s="39"/>
    </row>
    <row r="122" spans="4:15" ht="15" x14ac:dyDescent="0.2">
      <c r="D122" s="75"/>
      <c r="H122" s="76"/>
      <c r="I122" s="79"/>
      <c r="J122" s="80"/>
      <c r="K122" s="79"/>
      <c r="L122" s="80"/>
      <c r="M122" s="39"/>
      <c r="N122" s="39"/>
      <c r="O122" s="39"/>
    </row>
    <row r="123" spans="4:15" ht="15" x14ac:dyDescent="0.2">
      <c r="D123" s="75"/>
      <c r="H123" s="76"/>
      <c r="I123" s="79"/>
      <c r="J123" s="80"/>
      <c r="K123" s="79"/>
      <c r="L123" s="80"/>
      <c r="M123" s="39"/>
      <c r="N123" s="39"/>
      <c r="O123" s="39"/>
    </row>
    <row r="124" spans="4:15" ht="15" x14ac:dyDescent="0.2">
      <c r="D124" s="75"/>
      <c r="H124" s="76"/>
      <c r="I124" s="79"/>
      <c r="J124" s="80"/>
      <c r="K124" s="79"/>
      <c r="L124" s="80"/>
      <c r="M124" s="39"/>
      <c r="N124" s="39"/>
      <c r="O124" s="39"/>
    </row>
    <row r="125" spans="4:15" ht="15" x14ac:dyDescent="0.2">
      <c r="D125" s="75"/>
      <c r="H125" s="76"/>
      <c r="I125" s="79"/>
      <c r="J125" s="80"/>
      <c r="K125" s="79"/>
      <c r="L125" s="80"/>
      <c r="M125" s="39"/>
      <c r="N125" s="39"/>
      <c r="O125" s="39"/>
    </row>
    <row r="126" spans="4:15" ht="15" x14ac:dyDescent="0.2">
      <c r="D126" s="75"/>
      <c r="H126" s="76"/>
      <c r="I126" s="79"/>
      <c r="J126" s="80"/>
      <c r="K126" s="79"/>
      <c r="L126" s="80"/>
      <c r="M126" s="39"/>
      <c r="N126" s="39"/>
      <c r="O126" s="39"/>
    </row>
    <row r="127" spans="4:15" ht="15" x14ac:dyDescent="0.2">
      <c r="D127" s="75"/>
      <c r="H127" s="76"/>
      <c r="I127" s="79"/>
      <c r="J127" s="80"/>
      <c r="K127" s="79"/>
      <c r="L127" s="80"/>
      <c r="M127" s="39"/>
      <c r="N127" s="39"/>
      <c r="O127" s="39"/>
    </row>
    <row r="128" spans="4:15" ht="15" x14ac:dyDescent="0.2">
      <c r="D128" s="75"/>
      <c r="H128" s="76"/>
      <c r="I128" s="79"/>
      <c r="J128" s="80"/>
      <c r="K128" s="79"/>
      <c r="L128" s="80"/>
      <c r="M128" s="39"/>
      <c r="N128" s="39"/>
      <c r="O128" s="39"/>
    </row>
    <row r="129" spans="4:15" ht="15" x14ac:dyDescent="0.2">
      <c r="D129" s="75"/>
      <c r="H129" s="76"/>
      <c r="I129" s="79"/>
      <c r="J129" s="80"/>
      <c r="K129" s="79"/>
      <c r="L129" s="80"/>
      <c r="M129" s="39"/>
      <c r="N129" s="39"/>
      <c r="O129" s="39"/>
    </row>
    <row r="130" spans="4:15" ht="15" x14ac:dyDescent="0.2">
      <c r="D130" s="75"/>
      <c r="H130" s="76"/>
      <c r="I130" s="79"/>
      <c r="J130" s="80"/>
      <c r="K130" s="79"/>
      <c r="L130" s="80"/>
      <c r="M130" s="39"/>
      <c r="N130" s="39"/>
      <c r="O130" s="39"/>
    </row>
    <row r="131" spans="4:15" ht="15" x14ac:dyDescent="0.2">
      <c r="D131" s="75"/>
      <c r="H131" s="76"/>
      <c r="I131" s="79"/>
      <c r="J131" s="80"/>
      <c r="K131" s="79"/>
      <c r="L131" s="80"/>
      <c r="M131" s="39"/>
      <c r="N131" s="39"/>
      <c r="O131" s="39"/>
    </row>
    <row r="132" spans="4:15" ht="15" x14ac:dyDescent="0.2">
      <c r="D132" s="75"/>
      <c r="H132" s="76"/>
      <c r="I132" s="79"/>
      <c r="J132" s="80"/>
      <c r="K132" s="79"/>
      <c r="L132" s="80"/>
      <c r="M132" s="39"/>
      <c r="N132" s="39"/>
      <c r="O132" s="39"/>
    </row>
    <row r="133" spans="4:15" ht="15" x14ac:dyDescent="0.2">
      <c r="D133" s="75"/>
      <c r="H133" s="76"/>
      <c r="I133" s="79"/>
      <c r="J133" s="80"/>
      <c r="K133" s="79"/>
      <c r="L133" s="80"/>
      <c r="M133" s="39"/>
      <c r="N133" s="39"/>
      <c r="O133" s="39"/>
    </row>
    <row r="134" spans="4:15" ht="15" x14ac:dyDescent="0.2">
      <c r="D134" s="75"/>
      <c r="H134" s="76"/>
      <c r="I134" s="79"/>
      <c r="J134" s="80"/>
      <c r="K134" s="79"/>
      <c r="L134" s="80"/>
      <c r="M134" s="39"/>
      <c r="N134" s="39"/>
      <c r="O134" s="39"/>
    </row>
    <row r="135" spans="4:15" ht="15" x14ac:dyDescent="0.2">
      <c r="D135" s="75"/>
      <c r="H135" s="76"/>
      <c r="I135" s="79"/>
      <c r="J135" s="80"/>
      <c r="K135" s="79"/>
      <c r="L135" s="80"/>
      <c r="M135" s="39"/>
      <c r="N135" s="39"/>
      <c r="O135" s="39"/>
    </row>
    <row r="136" spans="4:15" ht="15" x14ac:dyDescent="0.2">
      <c r="D136" s="75"/>
      <c r="H136" s="76"/>
      <c r="I136" s="79"/>
      <c r="J136" s="80"/>
      <c r="K136" s="79"/>
      <c r="L136" s="80"/>
      <c r="M136" s="39"/>
      <c r="N136" s="39"/>
      <c r="O136" s="39"/>
    </row>
    <row r="137" spans="4:15" ht="15" x14ac:dyDescent="0.2">
      <c r="D137" s="75"/>
      <c r="H137" s="76"/>
      <c r="I137" s="79"/>
      <c r="J137" s="80"/>
      <c r="K137" s="79"/>
      <c r="L137" s="80"/>
      <c r="M137" s="39"/>
      <c r="N137" s="39"/>
      <c r="O137" s="39"/>
    </row>
    <row r="138" spans="4:15" ht="15" x14ac:dyDescent="0.2">
      <c r="D138" s="75"/>
      <c r="H138" s="76"/>
      <c r="I138" s="79"/>
      <c r="J138" s="80"/>
      <c r="K138" s="79"/>
      <c r="L138" s="80"/>
      <c r="M138" s="39"/>
      <c r="N138" s="39"/>
      <c r="O138" s="39"/>
    </row>
    <row r="139" spans="4:15" ht="15" x14ac:dyDescent="0.2">
      <c r="D139" s="75"/>
      <c r="H139" s="76"/>
      <c r="I139" s="79"/>
      <c r="J139" s="80"/>
      <c r="K139" s="79"/>
      <c r="L139" s="80"/>
      <c r="M139" s="39"/>
      <c r="N139" s="39"/>
      <c r="O139" s="39"/>
    </row>
    <row r="140" spans="4:15" ht="15" x14ac:dyDescent="0.2">
      <c r="D140" s="75"/>
      <c r="H140" s="76"/>
      <c r="I140" s="79"/>
      <c r="J140" s="80"/>
      <c r="K140" s="79"/>
      <c r="L140" s="80"/>
      <c r="M140" s="39"/>
      <c r="N140" s="39"/>
      <c r="O140" s="39"/>
    </row>
    <row r="141" spans="4:15" ht="15" x14ac:dyDescent="0.2">
      <c r="D141" s="75"/>
      <c r="H141" s="76"/>
      <c r="I141" s="79"/>
      <c r="J141" s="80"/>
      <c r="K141" s="79"/>
      <c r="L141" s="80"/>
      <c r="M141" s="39"/>
      <c r="N141" s="39"/>
      <c r="O141" s="39"/>
    </row>
    <row r="142" spans="4:15" ht="15" x14ac:dyDescent="0.2">
      <c r="D142" s="75"/>
      <c r="H142" s="76"/>
      <c r="I142" s="79"/>
      <c r="J142" s="80"/>
      <c r="K142" s="79"/>
      <c r="L142" s="80"/>
      <c r="M142" s="39"/>
      <c r="N142" s="39"/>
      <c r="O142" s="39"/>
    </row>
    <row r="143" spans="4:15" ht="15" x14ac:dyDescent="0.2">
      <c r="D143" s="75"/>
      <c r="H143" s="76"/>
      <c r="I143" s="79"/>
      <c r="J143" s="80"/>
      <c r="K143" s="79"/>
      <c r="L143" s="80"/>
      <c r="M143" s="39"/>
      <c r="N143" s="39"/>
      <c r="O143" s="39"/>
    </row>
    <row r="144" spans="4:15" ht="15" x14ac:dyDescent="0.2">
      <c r="D144" s="75"/>
      <c r="H144" s="76"/>
      <c r="I144" s="79"/>
      <c r="J144" s="80"/>
      <c r="K144" s="79"/>
      <c r="L144" s="80"/>
      <c r="M144" s="39"/>
      <c r="N144" s="39"/>
      <c r="O144" s="39"/>
    </row>
    <row r="145" spans="4:15" ht="15" x14ac:dyDescent="0.2">
      <c r="D145" s="75"/>
      <c r="H145" s="76"/>
      <c r="I145" s="79"/>
      <c r="J145" s="80"/>
      <c r="K145" s="79"/>
      <c r="L145" s="80"/>
      <c r="M145" s="39"/>
      <c r="N145" s="39"/>
      <c r="O145" s="39"/>
    </row>
    <row r="146" spans="4:15" ht="15" x14ac:dyDescent="0.2">
      <c r="D146" s="75"/>
      <c r="H146" s="76"/>
      <c r="I146" s="79"/>
      <c r="J146" s="80"/>
      <c r="K146" s="79"/>
      <c r="L146" s="80"/>
      <c r="M146" s="39"/>
      <c r="N146" s="39"/>
      <c r="O146" s="39"/>
    </row>
    <row r="147" spans="4:15" ht="15" x14ac:dyDescent="0.2">
      <c r="D147" s="75"/>
      <c r="H147" s="76"/>
      <c r="I147" s="79"/>
      <c r="J147" s="80"/>
      <c r="K147" s="79"/>
      <c r="L147" s="80"/>
      <c r="M147" s="39"/>
      <c r="N147" s="39"/>
      <c r="O147" s="39"/>
    </row>
    <row r="148" spans="4:15" ht="15" x14ac:dyDescent="0.2">
      <c r="D148" s="75"/>
      <c r="H148" s="76"/>
      <c r="I148" s="79"/>
      <c r="J148" s="80"/>
      <c r="K148" s="79"/>
      <c r="L148" s="80"/>
      <c r="M148" s="39"/>
      <c r="N148" s="39"/>
      <c r="O148" s="39"/>
    </row>
    <row r="149" spans="4:15" ht="15" x14ac:dyDescent="0.2">
      <c r="D149" s="75"/>
      <c r="H149" s="76"/>
      <c r="I149" s="79"/>
      <c r="J149" s="80"/>
      <c r="K149" s="79"/>
      <c r="L149" s="80"/>
      <c r="M149" s="39"/>
      <c r="N149" s="39"/>
      <c r="O149" s="39"/>
    </row>
    <row r="150" spans="4:15" ht="15" x14ac:dyDescent="0.2">
      <c r="D150" s="75"/>
      <c r="H150" s="76"/>
      <c r="I150" s="79"/>
      <c r="J150" s="80"/>
      <c r="K150" s="79"/>
      <c r="L150" s="80"/>
      <c r="M150" s="39"/>
      <c r="N150" s="39"/>
      <c r="O150" s="39"/>
    </row>
    <row r="151" spans="4:15" ht="15" x14ac:dyDescent="0.2">
      <c r="D151" s="75"/>
      <c r="H151" s="76"/>
      <c r="I151" s="79"/>
      <c r="J151" s="80"/>
      <c r="K151" s="79"/>
      <c r="L151" s="80"/>
      <c r="M151" s="39"/>
      <c r="N151" s="39"/>
      <c r="O151" s="39"/>
    </row>
    <row r="152" spans="4:15" ht="15" x14ac:dyDescent="0.2">
      <c r="D152" s="75"/>
      <c r="H152" s="76"/>
      <c r="I152" s="79"/>
      <c r="J152" s="80"/>
      <c r="K152" s="79"/>
      <c r="L152" s="80"/>
      <c r="M152" s="39"/>
      <c r="N152" s="39"/>
      <c r="O152" s="39"/>
    </row>
    <row r="153" spans="4:15" ht="15" x14ac:dyDescent="0.2">
      <c r="D153" s="75"/>
      <c r="H153" s="76"/>
      <c r="I153" s="79"/>
      <c r="J153" s="80"/>
      <c r="K153" s="79"/>
      <c r="L153" s="80"/>
      <c r="M153" s="39"/>
      <c r="N153" s="39"/>
      <c r="O153" s="39"/>
    </row>
    <row r="154" spans="4:15" ht="15" x14ac:dyDescent="0.2">
      <c r="D154" s="75"/>
      <c r="H154" s="76"/>
      <c r="I154" s="79"/>
      <c r="J154" s="80"/>
      <c r="K154" s="79"/>
      <c r="L154" s="80"/>
      <c r="M154" s="39"/>
      <c r="N154" s="39"/>
      <c r="O154" s="39"/>
    </row>
    <row r="155" spans="4:15" ht="15" x14ac:dyDescent="0.2">
      <c r="D155" s="75"/>
      <c r="H155" s="76"/>
      <c r="I155" s="79"/>
      <c r="J155" s="80"/>
      <c r="K155" s="79"/>
      <c r="L155" s="80"/>
      <c r="M155" s="39"/>
      <c r="N155" s="39"/>
      <c r="O155" s="39"/>
    </row>
    <row r="156" spans="4:15" ht="15" x14ac:dyDescent="0.2">
      <c r="D156" s="75"/>
      <c r="H156" s="76"/>
      <c r="I156" s="79"/>
      <c r="J156" s="80"/>
      <c r="K156" s="79"/>
      <c r="L156" s="80"/>
      <c r="M156" s="39"/>
      <c r="N156" s="39"/>
      <c r="O156" s="39"/>
    </row>
    <row r="157" spans="4:15" ht="15" x14ac:dyDescent="0.2">
      <c r="D157" s="75"/>
      <c r="H157" s="76"/>
      <c r="I157" s="79"/>
      <c r="J157" s="80"/>
      <c r="K157" s="79"/>
      <c r="L157" s="80"/>
      <c r="M157" s="39"/>
      <c r="N157" s="39"/>
      <c r="O157" s="39"/>
    </row>
    <row r="158" spans="4:15" ht="15" x14ac:dyDescent="0.2">
      <c r="D158" s="75"/>
      <c r="H158" s="76"/>
      <c r="I158" s="79"/>
      <c r="J158" s="80"/>
      <c r="K158" s="79"/>
      <c r="L158" s="80"/>
      <c r="M158" s="39"/>
      <c r="N158" s="39"/>
      <c r="O158" s="39"/>
    </row>
    <row r="159" spans="4:15" ht="15" x14ac:dyDescent="0.2">
      <c r="D159" s="75"/>
      <c r="H159" s="76"/>
      <c r="I159" s="79"/>
      <c r="J159" s="80"/>
      <c r="K159" s="79"/>
      <c r="L159" s="80"/>
      <c r="M159" s="39"/>
      <c r="N159" s="39"/>
      <c r="O159" s="39"/>
    </row>
    <row r="160" spans="4:15" ht="15" x14ac:dyDescent="0.2">
      <c r="D160" s="75"/>
      <c r="H160" s="76"/>
      <c r="I160" s="79"/>
      <c r="J160" s="80"/>
      <c r="K160" s="79"/>
      <c r="L160" s="80"/>
      <c r="M160" s="39"/>
      <c r="N160" s="39"/>
      <c r="O160" s="39"/>
    </row>
    <row r="161" spans="4:15" ht="15" x14ac:dyDescent="0.2">
      <c r="D161" s="75"/>
      <c r="H161" s="76"/>
      <c r="I161" s="79"/>
      <c r="J161" s="80"/>
      <c r="K161" s="79"/>
      <c r="L161" s="80"/>
      <c r="M161" s="39"/>
      <c r="N161" s="39"/>
      <c r="O161" s="39"/>
    </row>
    <row r="162" spans="4:15" ht="15" x14ac:dyDescent="0.2">
      <c r="D162" s="75"/>
      <c r="H162" s="76"/>
      <c r="I162" s="79"/>
      <c r="J162" s="80"/>
      <c r="K162" s="79"/>
      <c r="L162" s="80"/>
      <c r="M162" s="39"/>
      <c r="N162" s="39"/>
      <c r="O162" s="39"/>
    </row>
    <row r="163" spans="4:15" ht="15" x14ac:dyDescent="0.2">
      <c r="D163" s="75"/>
      <c r="H163" s="76"/>
      <c r="I163" s="79"/>
      <c r="J163" s="80"/>
      <c r="K163" s="79"/>
      <c r="L163" s="80"/>
      <c r="M163" s="39"/>
      <c r="N163" s="39"/>
      <c r="O163" s="39"/>
    </row>
    <row r="164" spans="4:15" ht="15" x14ac:dyDescent="0.2">
      <c r="D164" s="75"/>
      <c r="H164" s="76"/>
      <c r="I164" s="79"/>
      <c r="J164" s="80"/>
      <c r="K164" s="79"/>
      <c r="L164" s="80"/>
      <c r="M164" s="39"/>
      <c r="N164" s="39"/>
      <c r="O164" s="39"/>
    </row>
    <row r="165" spans="4:15" ht="15" x14ac:dyDescent="0.2">
      <c r="D165" s="75"/>
      <c r="H165" s="76"/>
      <c r="I165" s="79"/>
      <c r="J165" s="80"/>
      <c r="K165" s="79"/>
      <c r="L165" s="80"/>
      <c r="M165" s="39"/>
      <c r="N165" s="39"/>
      <c r="O165" s="39"/>
    </row>
    <row r="166" spans="4:15" ht="15" x14ac:dyDescent="0.2">
      <c r="D166" s="75"/>
      <c r="H166" s="76"/>
      <c r="I166" s="79"/>
      <c r="J166" s="80"/>
      <c r="K166" s="79"/>
      <c r="L166" s="80"/>
      <c r="M166" s="39"/>
      <c r="N166" s="39"/>
      <c r="O166" s="39"/>
    </row>
    <row r="167" spans="4:15" ht="15" x14ac:dyDescent="0.2">
      <c r="D167" s="75"/>
      <c r="H167" s="76"/>
      <c r="I167" s="79"/>
      <c r="J167" s="80"/>
      <c r="K167" s="79"/>
      <c r="L167" s="80"/>
      <c r="M167" s="39"/>
      <c r="N167" s="39"/>
      <c r="O167" s="39"/>
    </row>
    <row r="168" spans="4:15" ht="15" x14ac:dyDescent="0.2">
      <c r="D168" s="75"/>
      <c r="H168" s="76"/>
      <c r="I168" s="79"/>
      <c r="J168" s="80"/>
      <c r="K168" s="79"/>
      <c r="L168" s="80"/>
      <c r="M168" s="39"/>
      <c r="N168" s="39"/>
      <c r="O168" s="39"/>
    </row>
    <row r="169" spans="4:15" ht="15" x14ac:dyDescent="0.2">
      <c r="D169" s="75"/>
      <c r="H169" s="76"/>
      <c r="I169" s="79"/>
      <c r="J169" s="80"/>
      <c r="K169" s="79"/>
      <c r="L169" s="80"/>
      <c r="M169" s="39"/>
      <c r="N169" s="39"/>
      <c r="O169" s="39"/>
    </row>
    <row r="170" spans="4:15" ht="15" x14ac:dyDescent="0.2">
      <c r="D170" s="75"/>
      <c r="H170" s="76"/>
      <c r="I170" s="79"/>
      <c r="J170" s="80"/>
      <c r="K170" s="79"/>
      <c r="L170" s="80"/>
      <c r="M170" s="39"/>
      <c r="N170" s="39"/>
      <c r="O170" s="39"/>
    </row>
    <row r="171" spans="4:15" ht="15" x14ac:dyDescent="0.2">
      <c r="D171" s="75"/>
      <c r="H171" s="76"/>
      <c r="I171" s="79"/>
      <c r="J171" s="80"/>
      <c r="K171" s="79"/>
      <c r="L171" s="80"/>
      <c r="M171" s="39"/>
      <c r="N171" s="39"/>
      <c r="O171" s="39"/>
    </row>
    <row r="172" spans="4:15" ht="15" x14ac:dyDescent="0.2">
      <c r="D172" s="75"/>
      <c r="H172" s="76"/>
      <c r="I172" s="79"/>
      <c r="J172" s="80"/>
      <c r="K172" s="79"/>
      <c r="L172" s="80"/>
      <c r="M172" s="39"/>
      <c r="N172" s="39"/>
      <c r="O172" s="39"/>
    </row>
    <row r="173" spans="4:15" ht="15" x14ac:dyDescent="0.2">
      <c r="D173" s="75"/>
      <c r="H173" s="76"/>
      <c r="I173" s="79"/>
      <c r="J173" s="80"/>
      <c r="K173" s="79"/>
      <c r="L173" s="80"/>
      <c r="M173" s="39"/>
      <c r="N173" s="39"/>
      <c r="O173" s="39"/>
    </row>
    <row r="174" spans="4:15" ht="15" x14ac:dyDescent="0.2">
      <c r="D174" s="75"/>
      <c r="H174" s="76"/>
      <c r="I174" s="79"/>
      <c r="J174" s="80"/>
      <c r="K174" s="79"/>
      <c r="L174" s="80"/>
      <c r="M174" s="39"/>
      <c r="N174" s="39"/>
      <c r="O174" s="39"/>
    </row>
    <row r="175" spans="4:15" ht="15" x14ac:dyDescent="0.2">
      <c r="D175" s="75"/>
      <c r="H175" s="76"/>
      <c r="I175" s="79"/>
      <c r="J175" s="80"/>
      <c r="K175" s="79"/>
      <c r="L175" s="80"/>
      <c r="M175" s="39"/>
      <c r="N175" s="39"/>
      <c r="O175" s="39"/>
    </row>
    <row r="176" spans="4:15" ht="15" x14ac:dyDescent="0.2">
      <c r="D176" s="75"/>
      <c r="H176" s="76"/>
      <c r="I176" s="79"/>
      <c r="J176" s="80"/>
      <c r="K176" s="79"/>
      <c r="L176" s="80"/>
      <c r="M176" s="39"/>
      <c r="N176" s="39"/>
      <c r="O176" s="39"/>
    </row>
    <row r="177" spans="4:15" ht="15" x14ac:dyDescent="0.2">
      <c r="D177" s="75"/>
      <c r="H177" s="76"/>
      <c r="I177" s="79"/>
      <c r="J177" s="80"/>
      <c r="K177" s="79"/>
      <c r="L177" s="80"/>
      <c r="M177" s="39"/>
      <c r="N177" s="39"/>
      <c r="O177" s="39"/>
    </row>
    <row r="178" spans="4:15" ht="15" x14ac:dyDescent="0.2">
      <c r="D178" s="75"/>
      <c r="H178" s="76"/>
      <c r="I178" s="79"/>
      <c r="J178" s="80"/>
      <c r="K178" s="79"/>
      <c r="L178" s="80"/>
      <c r="M178" s="39"/>
      <c r="N178" s="39"/>
      <c r="O178" s="39"/>
    </row>
    <row r="179" spans="4:15" ht="15" x14ac:dyDescent="0.2">
      <c r="D179" s="75"/>
      <c r="H179" s="76"/>
      <c r="I179" s="79"/>
      <c r="J179" s="80"/>
      <c r="K179" s="79"/>
      <c r="L179" s="80"/>
      <c r="M179" s="39"/>
      <c r="N179" s="39"/>
      <c r="O179" s="39"/>
    </row>
    <row r="180" spans="4:15" ht="15" x14ac:dyDescent="0.2">
      <c r="D180" s="75"/>
      <c r="H180" s="76"/>
      <c r="I180" s="79"/>
      <c r="J180" s="80"/>
      <c r="K180" s="79"/>
      <c r="L180" s="80"/>
      <c r="M180" s="39"/>
      <c r="N180" s="39"/>
      <c r="O180" s="39"/>
    </row>
    <row r="181" spans="4:15" ht="15" x14ac:dyDescent="0.2">
      <c r="D181" s="75"/>
      <c r="H181" s="76"/>
      <c r="I181" s="79"/>
      <c r="J181" s="80"/>
      <c r="K181" s="79"/>
      <c r="L181" s="80"/>
      <c r="M181" s="39"/>
      <c r="N181" s="39"/>
      <c r="O181" s="39"/>
    </row>
    <row r="182" spans="4:15" ht="15" x14ac:dyDescent="0.2">
      <c r="D182" s="75"/>
      <c r="H182" s="76"/>
      <c r="I182" s="79"/>
      <c r="J182" s="80"/>
      <c r="K182" s="79"/>
      <c r="L182" s="80"/>
      <c r="M182" s="39"/>
      <c r="N182" s="39"/>
      <c r="O182" s="39"/>
    </row>
    <row r="183" spans="4:15" ht="15" x14ac:dyDescent="0.2">
      <c r="D183" s="75"/>
      <c r="H183" s="76"/>
      <c r="I183" s="79"/>
      <c r="J183" s="80"/>
      <c r="K183" s="79"/>
      <c r="L183" s="80"/>
      <c r="M183" s="39"/>
      <c r="N183" s="39"/>
      <c r="O183" s="39"/>
    </row>
    <row r="184" spans="4:15" ht="15" x14ac:dyDescent="0.2">
      <c r="D184" s="75"/>
      <c r="H184" s="76"/>
      <c r="I184" s="79"/>
      <c r="J184" s="80"/>
      <c r="K184" s="79"/>
      <c r="L184" s="80"/>
      <c r="M184" s="39"/>
      <c r="N184" s="39"/>
      <c r="O184" s="39"/>
    </row>
    <row r="185" spans="4:15" ht="15" x14ac:dyDescent="0.2">
      <c r="D185" s="75"/>
      <c r="H185" s="76"/>
      <c r="I185" s="79"/>
      <c r="J185" s="80"/>
      <c r="K185" s="79"/>
      <c r="L185" s="80"/>
      <c r="M185" s="39"/>
      <c r="N185" s="39"/>
      <c r="O185" s="39"/>
    </row>
    <row r="186" spans="4:15" ht="15" x14ac:dyDescent="0.2">
      <c r="D186" s="75"/>
      <c r="H186" s="76"/>
      <c r="I186" s="79"/>
      <c r="J186" s="80"/>
      <c r="K186" s="79"/>
      <c r="L186" s="80"/>
      <c r="M186" s="39"/>
      <c r="N186" s="39"/>
      <c r="O186" s="39"/>
    </row>
    <row r="187" spans="4:15" ht="15" x14ac:dyDescent="0.2">
      <c r="D187" s="75"/>
      <c r="H187" s="76"/>
      <c r="I187" s="79"/>
      <c r="J187" s="80"/>
      <c r="K187" s="79"/>
      <c r="L187" s="80"/>
      <c r="M187" s="39"/>
      <c r="N187" s="39"/>
      <c r="O187" s="39"/>
    </row>
    <row r="188" spans="4:15" ht="15" x14ac:dyDescent="0.2">
      <c r="D188" s="75"/>
      <c r="H188" s="76"/>
      <c r="I188" s="79"/>
      <c r="J188" s="80"/>
      <c r="K188" s="79"/>
      <c r="L188" s="80"/>
      <c r="M188" s="39"/>
      <c r="N188" s="39"/>
      <c r="O188" s="39"/>
    </row>
    <row r="189" spans="4:15" ht="15" x14ac:dyDescent="0.2">
      <c r="D189" s="75"/>
      <c r="H189" s="76"/>
      <c r="I189" s="79"/>
      <c r="J189" s="80"/>
      <c r="K189" s="79"/>
      <c r="L189" s="80"/>
      <c r="M189" s="39"/>
      <c r="N189" s="39"/>
      <c r="O189" s="39"/>
    </row>
    <row r="190" spans="4:15" ht="15" x14ac:dyDescent="0.2">
      <c r="D190" s="75"/>
      <c r="H190" s="76"/>
      <c r="I190" s="79"/>
      <c r="J190" s="80"/>
      <c r="K190" s="79"/>
      <c r="L190" s="80"/>
      <c r="M190" s="39"/>
      <c r="N190" s="39"/>
      <c r="O190" s="39"/>
    </row>
    <row r="191" spans="4:15" ht="15" x14ac:dyDescent="0.2">
      <c r="D191" s="75"/>
      <c r="H191" s="76"/>
      <c r="I191" s="79"/>
      <c r="J191" s="80"/>
      <c r="K191" s="79"/>
      <c r="L191" s="80"/>
      <c r="M191" s="39"/>
      <c r="N191" s="39"/>
      <c r="O191" s="39"/>
    </row>
    <row r="192" spans="4:15" ht="15" x14ac:dyDescent="0.2">
      <c r="D192" s="75"/>
      <c r="H192" s="76"/>
      <c r="I192" s="79"/>
      <c r="J192" s="80"/>
      <c r="K192" s="79"/>
      <c r="L192" s="80"/>
      <c r="M192" s="39"/>
      <c r="N192" s="39"/>
      <c r="O192" s="39"/>
    </row>
    <row r="193" spans="4:15" ht="15" x14ac:dyDescent="0.2">
      <c r="D193" s="75"/>
      <c r="H193" s="76"/>
      <c r="I193" s="79"/>
      <c r="J193" s="80"/>
      <c r="K193" s="79"/>
      <c r="L193" s="80"/>
      <c r="M193" s="39"/>
      <c r="N193" s="39"/>
      <c r="O193" s="39"/>
    </row>
    <row r="194" spans="4:15" ht="15" x14ac:dyDescent="0.2">
      <c r="D194" s="75"/>
      <c r="H194" s="76"/>
      <c r="I194" s="79"/>
      <c r="J194" s="80"/>
      <c r="K194" s="79"/>
      <c r="L194" s="80"/>
      <c r="M194" s="39"/>
      <c r="N194" s="39"/>
      <c r="O194" s="39"/>
    </row>
    <row r="195" spans="4:15" ht="15" x14ac:dyDescent="0.2">
      <c r="D195" s="75"/>
      <c r="H195" s="76"/>
      <c r="I195" s="79"/>
      <c r="J195" s="80"/>
      <c r="K195" s="79"/>
      <c r="L195" s="80"/>
      <c r="M195" s="39"/>
      <c r="N195" s="39"/>
      <c r="O195" s="39"/>
    </row>
    <row r="196" spans="4:15" ht="15" x14ac:dyDescent="0.2">
      <c r="D196" s="75"/>
      <c r="H196" s="76"/>
      <c r="I196" s="79"/>
      <c r="J196" s="80"/>
      <c r="K196" s="79"/>
      <c r="L196" s="80"/>
      <c r="M196" s="39"/>
      <c r="N196" s="39"/>
      <c r="O196" s="39"/>
    </row>
    <row r="197" spans="4:15" ht="15" x14ac:dyDescent="0.2">
      <c r="D197" s="75"/>
      <c r="H197" s="76"/>
      <c r="I197" s="79"/>
      <c r="J197" s="80"/>
      <c r="K197" s="79"/>
      <c r="L197" s="80"/>
      <c r="M197" s="39"/>
      <c r="N197" s="39"/>
      <c r="O197" s="39"/>
    </row>
    <row r="198" spans="4:15" ht="15" x14ac:dyDescent="0.2">
      <c r="D198" s="75"/>
      <c r="H198" s="76"/>
      <c r="I198" s="79"/>
      <c r="J198" s="80"/>
      <c r="K198" s="79"/>
      <c r="L198" s="80"/>
      <c r="M198" s="39"/>
      <c r="N198" s="39"/>
      <c r="O198" s="39"/>
    </row>
    <row r="199" spans="4:15" ht="15" x14ac:dyDescent="0.2">
      <c r="D199" s="75"/>
      <c r="H199" s="76"/>
      <c r="I199" s="79"/>
      <c r="J199" s="80"/>
      <c r="K199" s="79"/>
      <c r="L199" s="80"/>
      <c r="M199" s="39"/>
      <c r="N199" s="39"/>
      <c r="O199" s="39"/>
    </row>
    <row r="200" spans="4:15" ht="15" x14ac:dyDescent="0.2">
      <c r="D200" s="75"/>
      <c r="H200" s="76"/>
      <c r="I200" s="79"/>
      <c r="J200" s="80"/>
      <c r="K200" s="79"/>
      <c r="L200" s="80"/>
      <c r="M200" s="39"/>
      <c r="N200" s="39"/>
      <c r="O200" s="39"/>
    </row>
    <row r="201" spans="4:15" ht="15" x14ac:dyDescent="0.2">
      <c r="D201" s="75"/>
      <c r="H201" s="76"/>
      <c r="I201" s="79"/>
      <c r="J201" s="80"/>
      <c r="K201" s="79"/>
      <c r="L201" s="80"/>
      <c r="M201" s="39"/>
      <c r="N201" s="39"/>
      <c r="O201" s="39"/>
    </row>
    <row r="202" spans="4:15" ht="15" x14ac:dyDescent="0.2">
      <c r="D202" s="75"/>
      <c r="H202" s="76"/>
      <c r="I202" s="79"/>
      <c r="J202" s="80"/>
      <c r="K202" s="79"/>
      <c r="L202" s="80"/>
      <c r="M202" s="39"/>
      <c r="N202" s="39"/>
      <c r="O202" s="39"/>
    </row>
    <row r="203" spans="4:15" ht="15" x14ac:dyDescent="0.2">
      <c r="D203" s="75"/>
      <c r="H203" s="76"/>
      <c r="I203" s="79"/>
      <c r="J203" s="80"/>
      <c r="K203" s="79"/>
      <c r="L203" s="80"/>
      <c r="M203" s="39"/>
      <c r="N203" s="39"/>
      <c r="O203" s="39"/>
    </row>
    <row r="204" spans="4:15" ht="15" x14ac:dyDescent="0.2">
      <c r="D204" s="75"/>
      <c r="H204" s="76"/>
      <c r="I204" s="79"/>
      <c r="J204" s="80"/>
      <c r="K204" s="79"/>
      <c r="L204" s="80"/>
      <c r="M204" s="39"/>
      <c r="N204" s="39"/>
      <c r="O204" s="39"/>
    </row>
    <row r="205" spans="4:15" ht="15" x14ac:dyDescent="0.2">
      <c r="D205" s="75"/>
      <c r="H205" s="76"/>
      <c r="I205" s="79"/>
      <c r="J205" s="80"/>
      <c r="K205" s="79"/>
      <c r="L205" s="80"/>
      <c r="M205" s="39"/>
      <c r="N205" s="39"/>
      <c r="O205" s="39"/>
    </row>
    <row r="206" spans="4:15" ht="15" x14ac:dyDescent="0.2">
      <c r="D206" s="75"/>
      <c r="H206" s="76"/>
      <c r="I206" s="79"/>
      <c r="J206" s="80"/>
      <c r="K206" s="79"/>
      <c r="L206" s="80"/>
      <c r="M206" s="39"/>
      <c r="N206" s="39"/>
      <c r="O206" s="39"/>
    </row>
    <row r="207" spans="4:15" ht="15" x14ac:dyDescent="0.2">
      <c r="D207" s="75"/>
      <c r="H207" s="76"/>
      <c r="I207" s="79"/>
      <c r="J207" s="80"/>
      <c r="K207" s="79"/>
      <c r="L207" s="80"/>
      <c r="M207" s="39"/>
      <c r="N207" s="39"/>
      <c r="O207" s="39"/>
    </row>
    <row r="208" spans="4:15" ht="15" x14ac:dyDescent="0.2">
      <c r="D208" s="75"/>
      <c r="H208" s="76"/>
      <c r="I208" s="79"/>
      <c r="J208" s="80"/>
      <c r="K208" s="79"/>
      <c r="L208" s="80"/>
      <c r="M208" s="39"/>
      <c r="N208" s="39"/>
      <c r="O208" s="39"/>
    </row>
    <row r="209" spans="4:15" ht="15" x14ac:dyDescent="0.2">
      <c r="D209" s="75"/>
      <c r="H209" s="76"/>
      <c r="I209" s="79"/>
      <c r="J209" s="80"/>
      <c r="K209" s="79"/>
      <c r="L209" s="80"/>
      <c r="M209" s="39"/>
      <c r="N209" s="39"/>
      <c r="O209" s="39"/>
    </row>
    <row r="210" spans="4:15" ht="15" x14ac:dyDescent="0.2">
      <c r="D210" s="75"/>
      <c r="H210" s="76"/>
      <c r="I210" s="79"/>
      <c r="J210" s="80"/>
      <c r="K210" s="79"/>
      <c r="L210" s="80"/>
      <c r="M210" s="39"/>
      <c r="N210" s="39"/>
      <c r="O210" s="39"/>
    </row>
    <row r="211" spans="4:15" ht="15" x14ac:dyDescent="0.2">
      <c r="D211" s="75"/>
      <c r="H211" s="76"/>
      <c r="I211" s="79"/>
      <c r="J211" s="80"/>
      <c r="K211" s="79"/>
      <c r="L211" s="80"/>
      <c r="M211" s="39"/>
      <c r="N211" s="39"/>
      <c r="O211" s="39"/>
    </row>
    <row r="212" spans="4:15" ht="15" x14ac:dyDescent="0.2">
      <c r="D212" s="75"/>
      <c r="H212" s="76"/>
      <c r="I212" s="79"/>
      <c r="J212" s="80"/>
      <c r="K212" s="79"/>
      <c r="L212" s="80"/>
      <c r="M212" s="39"/>
      <c r="N212" s="39"/>
      <c r="O212" s="39"/>
    </row>
    <row r="213" spans="4:15" ht="15" x14ac:dyDescent="0.2">
      <c r="D213" s="75"/>
      <c r="H213" s="76"/>
      <c r="I213" s="79"/>
      <c r="J213" s="80"/>
      <c r="K213" s="79"/>
      <c r="L213" s="80"/>
      <c r="M213" s="39"/>
      <c r="N213" s="39"/>
      <c r="O213" s="39"/>
    </row>
    <row r="214" spans="4:15" ht="15" x14ac:dyDescent="0.2">
      <c r="D214" s="75"/>
      <c r="H214" s="76"/>
      <c r="I214" s="79"/>
      <c r="J214" s="80"/>
      <c r="K214" s="79"/>
      <c r="L214" s="80"/>
      <c r="M214" s="39"/>
      <c r="N214" s="39"/>
      <c r="O214" s="39"/>
    </row>
    <row r="215" spans="4:15" ht="15" x14ac:dyDescent="0.2">
      <c r="D215" s="75"/>
      <c r="H215" s="76"/>
      <c r="I215" s="79"/>
      <c r="J215" s="80"/>
      <c r="K215" s="79"/>
      <c r="L215" s="80"/>
      <c r="M215" s="39"/>
      <c r="N215" s="39"/>
      <c r="O215" s="39"/>
    </row>
    <row r="216" spans="4:15" ht="15" x14ac:dyDescent="0.2">
      <c r="D216" s="75"/>
      <c r="H216" s="76"/>
      <c r="I216" s="79"/>
      <c r="J216" s="80"/>
      <c r="K216" s="79"/>
      <c r="L216" s="80"/>
      <c r="M216" s="39"/>
      <c r="N216" s="39"/>
      <c r="O216" s="39"/>
    </row>
    <row r="217" spans="4:15" ht="15" x14ac:dyDescent="0.2">
      <c r="D217" s="75"/>
      <c r="H217" s="76"/>
      <c r="I217" s="79"/>
      <c r="J217" s="80"/>
      <c r="K217" s="79"/>
      <c r="L217" s="80"/>
      <c r="M217" s="39"/>
      <c r="N217" s="39"/>
      <c r="O217" s="39"/>
    </row>
    <row r="218" spans="4:15" ht="15" x14ac:dyDescent="0.2">
      <c r="D218" s="75"/>
      <c r="H218" s="76"/>
      <c r="I218" s="79"/>
      <c r="J218" s="80"/>
      <c r="K218" s="79"/>
      <c r="L218" s="80"/>
      <c r="M218" s="39"/>
      <c r="N218" s="39"/>
      <c r="O218" s="39"/>
    </row>
    <row r="219" spans="4:15" ht="15" x14ac:dyDescent="0.2">
      <c r="D219" s="75"/>
      <c r="H219" s="76"/>
      <c r="I219" s="79"/>
      <c r="J219" s="80"/>
      <c r="K219" s="79"/>
      <c r="L219" s="80"/>
      <c r="M219" s="39"/>
      <c r="N219" s="39"/>
      <c r="O219" s="39"/>
    </row>
    <row r="220" spans="4:15" ht="15" x14ac:dyDescent="0.2">
      <c r="D220" s="75"/>
      <c r="H220" s="76"/>
      <c r="I220" s="79"/>
      <c r="J220" s="80"/>
      <c r="K220" s="79"/>
      <c r="L220" s="80"/>
      <c r="M220" s="39"/>
      <c r="N220" s="39"/>
      <c r="O220" s="39"/>
    </row>
    <row r="221" spans="4:15" ht="15" x14ac:dyDescent="0.2">
      <c r="D221" s="75"/>
      <c r="H221" s="76"/>
      <c r="I221" s="79"/>
      <c r="J221" s="80"/>
      <c r="K221" s="79"/>
      <c r="L221" s="80"/>
      <c r="M221" s="39"/>
      <c r="N221" s="39"/>
      <c r="O221" s="39"/>
    </row>
    <row r="222" spans="4:15" ht="15" x14ac:dyDescent="0.2">
      <c r="D222" s="75"/>
      <c r="H222" s="76"/>
      <c r="I222" s="79"/>
      <c r="J222" s="80"/>
      <c r="K222" s="79"/>
      <c r="L222" s="80"/>
      <c r="M222" s="39"/>
      <c r="N222" s="39"/>
      <c r="O222" s="39"/>
    </row>
    <row r="223" spans="4:15" ht="15" x14ac:dyDescent="0.2">
      <c r="D223" s="75"/>
      <c r="H223" s="76"/>
      <c r="I223" s="79"/>
      <c r="J223" s="80"/>
      <c r="K223" s="79"/>
      <c r="L223" s="80"/>
      <c r="M223" s="39"/>
      <c r="N223" s="39"/>
      <c r="O223" s="39"/>
    </row>
    <row r="224" spans="4:15" ht="15" x14ac:dyDescent="0.2">
      <c r="D224" s="75"/>
      <c r="H224" s="76"/>
      <c r="I224" s="79"/>
      <c r="J224" s="80"/>
      <c r="K224" s="79"/>
      <c r="L224" s="80"/>
      <c r="M224" s="39"/>
      <c r="N224" s="39"/>
      <c r="O224" s="39"/>
    </row>
    <row r="225" spans="4:15" ht="15" x14ac:dyDescent="0.2">
      <c r="D225" s="75"/>
      <c r="H225" s="76"/>
      <c r="I225" s="79"/>
      <c r="J225" s="80"/>
      <c r="K225" s="79"/>
      <c r="L225" s="80"/>
      <c r="M225" s="39"/>
      <c r="N225" s="39"/>
      <c r="O225" s="39"/>
    </row>
    <row r="226" spans="4:15" ht="15" x14ac:dyDescent="0.2">
      <c r="D226" s="75"/>
      <c r="H226" s="76"/>
      <c r="I226" s="79"/>
      <c r="J226" s="80"/>
      <c r="K226" s="79"/>
      <c r="L226" s="80"/>
      <c r="M226" s="39"/>
      <c r="N226" s="39"/>
      <c r="O226" s="39"/>
    </row>
    <row r="227" spans="4:15" ht="15" x14ac:dyDescent="0.2">
      <c r="D227" s="75"/>
      <c r="H227" s="76"/>
      <c r="I227" s="79"/>
      <c r="J227" s="80"/>
      <c r="K227" s="79"/>
      <c r="L227" s="80"/>
      <c r="M227" s="39"/>
      <c r="N227" s="39"/>
      <c r="O227" s="39"/>
    </row>
    <row r="228" spans="4:15" ht="15" x14ac:dyDescent="0.2">
      <c r="D228" s="75"/>
      <c r="H228" s="76"/>
      <c r="I228" s="79"/>
      <c r="J228" s="80"/>
      <c r="K228" s="79"/>
      <c r="L228" s="80"/>
      <c r="M228" s="39"/>
      <c r="N228" s="39"/>
      <c r="O228" s="39"/>
    </row>
    <row r="229" spans="4:15" ht="15" x14ac:dyDescent="0.2">
      <c r="D229" s="75"/>
      <c r="H229" s="76"/>
      <c r="I229" s="79"/>
      <c r="J229" s="80"/>
      <c r="K229" s="79"/>
      <c r="L229" s="80"/>
      <c r="M229" s="39"/>
      <c r="N229" s="39"/>
      <c r="O229" s="39"/>
    </row>
    <row r="230" spans="4:15" ht="15" x14ac:dyDescent="0.2">
      <c r="D230" s="75"/>
      <c r="H230" s="76"/>
      <c r="I230" s="79"/>
      <c r="J230" s="80"/>
      <c r="K230" s="79"/>
      <c r="L230" s="80"/>
      <c r="M230" s="39"/>
      <c r="N230" s="39"/>
      <c r="O230" s="39"/>
    </row>
    <row r="231" spans="4:15" ht="15" x14ac:dyDescent="0.2">
      <c r="D231" s="75"/>
      <c r="H231" s="76"/>
      <c r="I231" s="79"/>
      <c r="J231" s="80"/>
      <c r="K231" s="79"/>
      <c r="L231" s="80"/>
      <c r="M231" s="39"/>
      <c r="N231" s="39"/>
      <c r="O231" s="39"/>
    </row>
    <row r="232" spans="4:15" ht="15" x14ac:dyDescent="0.2">
      <c r="D232" s="75"/>
      <c r="H232" s="76"/>
      <c r="I232" s="79"/>
      <c r="J232" s="80"/>
      <c r="K232" s="79"/>
      <c r="L232" s="80"/>
      <c r="M232" s="39"/>
      <c r="N232" s="39"/>
      <c r="O232" s="39"/>
    </row>
    <row r="233" spans="4:15" ht="15" x14ac:dyDescent="0.2">
      <c r="D233" s="75"/>
      <c r="H233" s="76"/>
      <c r="I233" s="79"/>
      <c r="J233" s="80"/>
      <c r="K233" s="79"/>
      <c r="L233" s="80"/>
      <c r="M233" s="39"/>
      <c r="N233" s="39"/>
      <c r="O233" s="39"/>
    </row>
    <row r="234" spans="4:15" ht="15" x14ac:dyDescent="0.2">
      <c r="D234" s="75"/>
      <c r="H234" s="76"/>
      <c r="I234" s="79"/>
      <c r="J234" s="80"/>
      <c r="K234" s="79"/>
      <c r="L234" s="80"/>
      <c r="M234" s="39"/>
      <c r="N234" s="39"/>
      <c r="O234" s="39"/>
    </row>
    <row r="235" spans="4:15" ht="15" x14ac:dyDescent="0.2">
      <c r="D235" s="75"/>
      <c r="H235" s="76"/>
      <c r="I235" s="79"/>
      <c r="J235" s="80"/>
      <c r="K235" s="79"/>
      <c r="L235" s="80"/>
      <c r="M235" s="39"/>
      <c r="N235" s="39"/>
      <c r="O235" s="39"/>
    </row>
    <row r="236" spans="4:15" ht="15" x14ac:dyDescent="0.2">
      <c r="D236" s="75"/>
      <c r="H236" s="76"/>
      <c r="I236" s="79"/>
      <c r="J236" s="80"/>
      <c r="K236" s="79"/>
      <c r="L236" s="80"/>
      <c r="M236" s="39"/>
      <c r="N236" s="39"/>
      <c r="O236" s="39"/>
    </row>
    <row r="237" spans="4:15" ht="15" x14ac:dyDescent="0.2">
      <c r="D237" s="75"/>
      <c r="H237" s="76"/>
      <c r="I237" s="79"/>
      <c r="J237" s="80"/>
      <c r="K237" s="79"/>
      <c r="L237" s="80"/>
      <c r="M237" s="39"/>
      <c r="N237" s="39"/>
      <c r="O237" s="39"/>
    </row>
    <row r="238" spans="4:15" ht="15" x14ac:dyDescent="0.2">
      <c r="D238" s="75"/>
      <c r="H238" s="76"/>
      <c r="I238" s="79"/>
      <c r="J238" s="80"/>
      <c r="K238" s="79"/>
      <c r="L238" s="80"/>
      <c r="M238" s="39"/>
      <c r="N238" s="39"/>
      <c r="O238" s="39"/>
    </row>
    <row r="239" spans="4:15" ht="15" x14ac:dyDescent="0.2">
      <c r="D239" s="75"/>
      <c r="H239" s="76"/>
      <c r="I239" s="79"/>
      <c r="J239" s="80"/>
      <c r="K239" s="79"/>
      <c r="L239" s="80"/>
      <c r="M239" s="39"/>
      <c r="N239" s="39"/>
      <c r="O239" s="39"/>
    </row>
    <row r="240" spans="4:15" ht="15" x14ac:dyDescent="0.2">
      <c r="D240" s="75"/>
      <c r="H240" s="76"/>
      <c r="I240" s="79"/>
      <c r="J240" s="80"/>
      <c r="K240" s="79"/>
      <c r="L240" s="80"/>
      <c r="M240" s="39"/>
      <c r="N240" s="39"/>
      <c r="O240" s="39"/>
    </row>
    <row r="241" spans="4:15" ht="15" x14ac:dyDescent="0.2">
      <c r="D241" s="75"/>
      <c r="H241" s="76"/>
      <c r="I241" s="79"/>
      <c r="J241" s="80"/>
      <c r="K241" s="79"/>
      <c r="L241" s="80"/>
      <c r="M241" s="39"/>
      <c r="N241" s="39"/>
      <c r="O241" s="39"/>
    </row>
    <row r="242" spans="4:15" ht="15" x14ac:dyDescent="0.2">
      <c r="D242" s="75"/>
      <c r="H242" s="76"/>
      <c r="I242" s="79"/>
      <c r="J242" s="80"/>
      <c r="K242" s="79"/>
      <c r="L242" s="80"/>
      <c r="M242" s="39"/>
      <c r="N242" s="39"/>
      <c r="O242" s="39"/>
    </row>
    <row r="243" spans="4:15" ht="15" x14ac:dyDescent="0.2">
      <c r="D243" s="75"/>
      <c r="H243" s="76"/>
      <c r="I243" s="79"/>
      <c r="J243" s="80"/>
      <c r="K243" s="79"/>
      <c r="L243" s="80"/>
      <c r="M243" s="39"/>
      <c r="N243" s="39"/>
      <c r="O243" s="39"/>
    </row>
    <row r="244" spans="4:15" ht="15" x14ac:dyDescent="0.2">
      <c r="D244" s="75"/>
      <c r="H244" s="76"/>
      <c r="I244" s="79"/>
      <c r="J244" s="80"/>
      <c r="K244" s="79"/>
      <c r="L244" s="80"/>
      <c r="M244" s="39"/>
      <c r="N244" s="39"/>
      <c r="O244" s="39"/>
    </row>
    <row r="245" spans="4:15" ht="15" x14ac:dyDescent="0.2">
      <c r="D245" s="75"/>
      <c r="H245" s="76"/>
      <c r="I245" s="79"/>
      <c r="J245" s="80"/>
      <c r="K245" s="79"/>
      <c r="L245" s="80"/>
      <c r="M245" s="39"/>
      <c r="N245" s="39"/>
      <c r="O245" s="39"/>
    </row>
    <row r="246" spans="4:15" ht="15" x14ac:dyDescent="0.2">
      <c r="D246" s="75"/>
      <c r="H246" s="76"/>
      <c r="I246" s="79"/>
      <c r="J246" s="80"/>
      <c r="K246" s="79"/>
      <c r="L246" s="80"/>
      <c r="M246" s="39"/>
      <c r="N246" s="39"/>
      <c r="O246" s="39"/>
    </row>
    <row r="247" spans="4:15" ht="15" x14ac:dyDescent="0.2">
      <c r="D247" s="75"/>
      <c r="H247" s="76"/>
      <c r="I247" s="79"/>
      <c r="J247" s="80"/>
      <c r="K247" s="79"/>
      <c r="L247" s="80"/>
      <c r="M247" s="39"/>
      <c r="N247" s="39"/>
      <c r="O247" s="39"/>
    </row>
    <row r="248" spans="4:15" ht="15" x14ac:dyDescent="0.2">
      <c r="D248" s="75"/>
      <c r="H248" s="76"/>
      <c r="I248" s="79"/>
      <c r="J248" s="80"/>
      <c r="K248" s="79"/>
      <c r="L248" s="80"/>
      <c r="M248" s="39"/>
      <c r="N248" s="39"/>
      <c r="O248" s="39"/>
    </row>
    <row r="249" spans="4:15" ht="15" x14ac:dyDescent="0.2">
      <c r="D249" s="75"/>
      <c r="H249" s="76"/>
      <c r="I249" s="79"/>
      <c r="J249" s="80"/>
      <c r="K249" s="79"/>
      <c r="L249" s="80"/>
      <c r="M249" s="39"/>
      <c r="N249" s="39"/>
      <c r="O249" s="39"/>
    </row>
    <row r="250" spans="4:15" ht="15" x14ac:dyDescent="0.2">
      <c r="D250" s="75"/>
      <c r="H250" s="76"/>
      <c r="I250" s="79"/>
      <c r="J250" s="80"/>
      <c r="K250" s="79"/>
      <c r="L250" s="80"/>
      <c r="M250" s="39"/>
      <c r="N250" s="39"/>
      <c r="O250" s="39"/>
    </row>
    <row r="251" spans="4:15" ht="15" x14ac:dyDescent="0.2">
      <c r="D251" s="75"/>
      <c r="H251" s="76"/>
      <c r="I251" s="79"/>
      <c r="J251" s="80"/>
      <c r="K251" s="79"/>
      <c r="L251" s="80"/>
      <c r="M251" s="39"/>
      <c r="N251" s="39"/>
      <c r="O251" s="39"/>
    </row>
    <row r="252" spans="4:15" ht="15" x14ac:dyDescent="0.2">
      <c r="D252" s="75"/>
      <c r="H252" s="76"/>
      <c r="I252" s="79"/>
      <c r="J252" s="80"/>
      <c r="K252" s="79"/>
      <c r="L252" s="80"/>
      <c r="M252" s="39"/>
      <c r="N252" s="39"/>
      <c r="O252" s="39"/>
    </row>
    <row r="253" spans="4:15" ht="15" x14ac:dyDescent="0.2">
      <c r="D253" s="75"/>
      <c r="H253" s="76"/>
      <c r="I253" s="79"/>
      <c r="J253" s="80"/>
      <c r="K253" s="79"/>
      <c r="L253" s="80"/>
      <c r="M253" s="39"/>
      <c r="N253" s="39"/>
      <c r="O253" s="39"/>
    </row>
    <row r="254" spans="4:15" ht="15" x14ac:dyDescent="0.2">
      <c r="D254" s="75"/>
      <c r="H254" s="76"/>
      <c r="I254" s="79"/>
      <c r="J254" s="80"/>
      <c r="K254" s="79"/>
      <c r="L254" s="80"/>
      <c r="M254" s="39"/>
      <c r="N254" s="39"/>
      <c r="O254" s="39"/>
    </row>
    <row r="255" spans="4:15" ht="15" x14ac:dyDescent="0.2">
      <c r="D255" s="75"/>
      <c r="H255" s="76"/>
      <c r="I255" s="79"/>
      <c r="J255" s="80"/>
      <c r="K255" s="79"/>
      <c r="L255" s="80"/>
      <c r="M255" s="39"/>
      <c r="N255" s="39"/>
      <c r="O255" s="39"/>
    </row>
    <row r="256" spans="4:15" ht="15" x14ac:dyDescent="0.2">
      <c r="D256" s="75"/>
      <c r="H256" s="76"/>
      <c r="I256" s="79"/>
      <c r="J256" s="80"/>
      <c r="K256" s="79"/>
      <c r="L256" s="80"/>
      <c r="M256" s="39"/>
      <c r="N256" s="39"/>
      <c r="O256" s="39"/>
    </row>
    <row r="257" spans="4:15" ht="15" x14ac:dyDescent="0.2">
      <c r="D257" s="75"/>
      <c r="H257" s="76"/>
      <c r="I257" s="79"/>
      <c r="J257" s="80"/>
      <c r="K257" s="79"/>
      <c r="L257" s="80"/>
      <c r="M257" s="39"/>
      <c r="N257" s="39"/>
      <c r="O257" s="39"/>
    </row>
    <row r="258" spans="4:15" ht="15" x14ac:dyDescent="0.2">
      <c r="D258" s="75"/>
      <c r="H258" s="76"/>
      <c r="I258" s="79"/>
      <c r="J258" s="80"/>
      <c r="K258" s="79"/>
      <c r="L258" s="80"/>
      <c r="M258" s="39"/>
      <c r="N258" s="39"/>
      <c r="O258" s="39"/>
    </row>
    <row r="259" spans="4:15" ht="15" x14ac:dyDescent="0.2">
      <c r="D259" s="75"/>
      <c r="H259" s="76"/>
      <c r="I259" s="79"/>
      <c r="J259" s="80"/>
      <c r="K259" s="79"/>
      <c r="L259" s="80"/>
      <c r="M259" s="39"/>
      <c r="N259" s="39"/>
      <c r="O259" s="39"/>
    </row>
    <row r="260" spans="4:15" ht="15" x14ac:dyDescent="0.2">
      <c r="D260" s="75"/>
      <c r="H260" s="76"/>
      <c r="I260" s="79"/>
      <c r="J260" s="80"/>
      <c r="K260" s="79"/>
      <c r="L260" s="80"/>
      <c r="M260" s="39"/>
      <c r="N260" s="39"/>
      <c r="O260" s="39"/>
    </row>
    <row r="261" spans="4:15" ht="15" x14ac:dyDescent="0.2">
      <c r="D261" s="75"/>
      <c r="H261" s="76"/>
      <c r="I261" s="79"/>
      <c r="J261" s="80"/>
      <c r="K261" s="79"/>
      <c r="L261" s="80"/>
      <c r="M261" s="39"/>
      <c r="N261" s="39"/>
      <c r="O261" s="39"/>
    </row>
    <row r="262" spans="4:15" ht="15" x14ac:dyDescent="0.2">
      <c r="D262" s="75"/>
      <c r="H262" s="76"/>
      <c r="I262" s="79"/>
      <c r="J262" s="80"/>
      <c r="K262" s="79"/>
      <c r="L262" s="80"/>
      <c r="M262" s="39"/>
      <c r="N262" s="39"/>
      <c r="O262" s="39"/>
    </row>
    <row r="263" spans="4:15" ht="15" x14ac:dyDescent="0.2">
      <c r="D263" s="75"/>
      <c r="H263" s="76"/>
      <c r="I263" s="79"/>
      <c r="J263" s="80"/>
      <c r="K263" s="79"/>
      <c r="L263" s="80"/>
      <c r="M263" s="39"/>
      <c r="N263" s="39"/>
      <c r="O263" s="39"/>
    </row>
    <row r="264" spans="4:15" ht="15" x14ac:dyDescent="0.2">
      <c r="D264" s="75"/>
      <c r="H264" s="76"/>
      <c r="I264" s="79"/>
      <c r="J264" s="80"/>
      <c r="K264" s="79"/>
      <c r="L264" s="80"/>
      <c r="M264" s="39"/>
      <c r="N264" s="39"/>
      <c r="O264" s="39"/>
    </row>
    <row r="265" spans="4:15" ht="15" x14ac:dyDescent="0.2">
      <c r="D265" s="75"/>
      <c r="H265" s="76"/>
      <c r="I265" s="79"/>
      <c r="J265" s="80"/>
      <c r="K265" s="79"/>
      <c r="L265" s="80"/>
      <c r="M265" s="39"/>
      <c r="N265" s="39"/>
      <c r="O265" s="39"/>
    </row>
    <row r="266" spans="4:15" ht="15" x14ac:dyDescent="0.2">
      <c r="D266" s="75"/>
      <c r="H266" s="76"/>
      <c r="I266" s="79"/>
      <c r="J266" s="80"/>
      <c r="K266" s="79"/>
      <c r="L266" s="80"/>
      <c r="M266" s="39"/>
      <c r="N266" s="39"/>
      <c r="O266" s="39"/>
    </row>
    <row r="267" spans="4:15" ht="15" x14ac:dyDescent="0.2">
      <c r="D267" s="75"/>
      <c r="H267" s="76"/>
      <c r="I267" s="79"/>
      <c r="J267" s="80"/>
      <c r="K267" s="79"/>
      <c r="L267" s="80"/>
      <c r="M267" s="39"/>
      <c r="N267" s="39"/>
      <c r="O267" s="39"/>
    </row>
    <row r="268" spans="4:15" ht="15" x14ac:dyDescent="0.2">
      <c r="D268" s="75"/>
      <c r="H268" s="76"/>
      <c r="I268" s="79"/>
      <c r="J268" s="80"/>
      <c r="K268" s="79"/>
      <c r="L268" s="80"/>
      <c r="M268" s="39"/>
      <c r="N268" s="39"/>
      <c r="O268" s="39"/>
    </row>
    <row r="269" spans="4:15" ht="15" x14ac:dyDescent="0.2">
      <c r="D269" s="75"/>
      <c r="H269" s="76"/>
      <c r="I269" s="79"/>
      <c r="J269" s="80"/>
      <c r="K269" s="79"/>
      <c r="L269" s="80"/>
      <c r="M269" s="39"/>
      <c r="N269" s="39"/>
      <c r="O269" s="39"/>
    </row>
    <row r="270" spans="4:15" ht="15" x14ac:dyDescent="0.2">
      <c r="D270" s="75"/>
      <c r="H270" s="76"/>
      <c r="I270" s="79"/>
      <c r="J270" s="80"/>
      <c r="K270" s="79"/>
      <c r="L270" s="80"/>
      <c r="M270" s="39"/>
      <c r="N270" s="39"/>
      <c r="O270" s="39"/>
    </row>
    <row r="271" spans="4:15" ht="15" x14ac:dyDescent="0.2">
      <c r="D271" s="75"/>
      <c r="H271" s="76"/>
      <c r="I271" s="79"/>
      <c r="J271" s="80"/>
      <c r="K271" s="79"/>
      <c r="L271" s="80"/>
      <c r="M271" s="39"/>
      <c r="N271" s="39"/>
      <c r="O271" s="39"/>
    </row>
    <row r="272" spans="4:15" ht="15" x14ac:dyDescent="0.2">
      <c r="D272" s="75"/>
      <c r="H272" s="76"/>
      <c r="I272" s="79"/>
      <c r="J272" s="80"/>
      <c r="K272" s="79"/>
      <c r="L272" s="80"/>
      <c r="M272" s="39"/>
      <c r="N272" s="39"/>
      <c r="O272" s="39"/>
    </row>
    <row r="273" spans="4:15" ht="15" x14ac:dyDescent="0.2">
      <c r="D273" s="75"/>
      <c r="H273" s="76"/>
      <c r="I273" s="79"/>
      <c r="J273" s="80"/>
      <c r="K273" s="79"/>
      <c r="L273" s="80"/>
      <c r="M273" s="39"/>
      <c r="N273" s="39"/>
      <c r="O273" s="39"/>
    </row>
    <row r="274" spans="4:15" ht="15" x14ac:dyDescent="0.2">
      <c r="D274" s="75"/>
      <c r="H274" s="76"/>
      <c r="I274" s="79"/>
      <c r="J274" s="80"/>
      <c r="K274" s="79"/>
      <c r="L274" s="80"/>
      <c r="M274" s="39"/>
      <c r="N274" s="39"/>
      <c r="O274" s="39"/>
    </row>
    <row r="275" spans="4:15" ht="15" x14ac:dyDescent="0.2">
      <c r="D275" s="75"/>
      <c r="H275" s="76"/>
      <c r="I275" s="79"/>
      <c r="J275" s="80"/>
      <c r="K275" s="79"/>
      <c r="L275" s="80"/>
      <c r="M275" s="39"/>
      <c r="N275" s="39"/>
      <c r="O275" s="39"/>
    </row>
    <row r="276" spans="4:15" ht="15" x14ac:dyDescent="0.2">
      <c r="D276" s="75"/>
      <c r="H276" s="76"/>
      <c r="I276" s="79"/>
      <c r="J276" s="80"/>
      <c r="K276" s="79"/>
      <c r="L276" s="80"/>
      <c r="M276" s="39"/>
      <c r="N276" s="39"/>
      <c r="O276" s="39"/>
    </row>
    <row r="277" spans="4:15" ht="15" x14ac:dyDescent="0.2">
      <c r="D277" s="75"/>
      <c r="H277" s="76"/>
      <c r="I277" s="79"/>
      <c r="J277" s="80"/>
      <c r="K277" s="79"/>
      <c r="L277" s="80"/>
      <c r="M277" s="39"/>
      <c r="N277" s="39"/>
      <c r="O277" s="39"/>
    </row>
    <row r="278" spans="4:15" ht="15" x14ac:dyDescent="0.2">
      <c r="D278" s="75"/>
      <c r="H278" s="76"/>
      <c r="I278" s="79"/>
      <c r="J278" s="80"/>
      <c r="K278" s="79"/>
      <c r="L278" s="80"/>
      <c r="M278" s="39"/>
      <c r="N278" s="39"/>
      <c r="O278" s="39"/>
    </row>
    <row r="279" spans="4:15" ht="15" x14ac:dyDescent="0.2">
      <c r="D279" s="75"/>
      <c r="H279" s="76"/>
      <c r="I279" s="79"/>
      <c r="J279" s="80"/>
      <c r="K279" s="79"/>
      <c r="L279" s="80"/>
      <c r="M279" s="39"/>
      <c r="N279" s="39"/>
      <c r="O279" s="39"/>
    </row>
    <row r="280" spans="4:15" ht="15" x14ac:dyDescent="0.2">
      <c r="D280" s="75"/>
      <c r="H280" s="76"/>
      <c r="I280" s="79"/>
      <c r="J280" s="80"/>
      <c r="K280" s="79"/>
      <c r="L280" s="80"/>
      <c r="M280" s="39"/>
      <c r="N280" s="39"/>
      <c r="O280" s="39"/>
    </row>
    <row r="281" spans="4:15" ht="15" x14ac:dyDescent="0.2">
      <c r="D281" s="75"/>
      <c r="H281" s="76"/>
      <c r="I281" s="79"/>
      <c r="J281" s="80"/>
      <c r="K281" s="79"/>
      <c r="L281" s="80"/>
      <c r="M281" s="39"/>
      <c r="N281" s="39"/>
      <c r="O281" s="39"/>
    </row>
    <row r="282" spans="4:15" ht="15" x14ac:dyDescent="0.2">
      <c r="D282" s="75"/>
      <c r="H282" s="76"/>
      <c r="I282" s="79"/>
      <c r="J282" s="80"/>
      <c r="K282" s="79"/>
      <c r="L282" s="80"/>
      <c r="M282" s="39"/>
      <c r="N282" s="39"/>
      <c r="O282" s="39"/>
    </row>
    <row r="283" spans="4:15" ht="15" x14ac:dyDescent="0.2">
      <c r="D283" s="75"/>
      <c r="H283" s="76"/>
      <c r="I283" s="79"/>
      <c r="J283" s="80"/>
      <c r="K283" s="79"/>
      <c r="L283" s="80"/>
      <c r="M283" s="39"/>
      <c r="N283" s="39"/>
      <c r="O283" s="39"/>
    </row>
    <row r="284" spans="4:15" ht="15" x14ac:dyDescent="0.2">
      <c r="D284" s="75"/>
      <c r="H284" s="76"/>
      <c r="I284" s="79"/>
      <c r="J284" s="80"/>
      <c r="K284" s="79"/>
      <c r="L284" s="80"/>
      <c r="M284" s="39"/>
      <c r="N284" s="39"/>
      <c r="O284" s="39"/>
    </row>
    <row r="285" spans="4:15" ht="15" x14ac:dyDescent="0.2">
      <c r="D285" s="75"/>
      <c r="H285" s="76"/>
      <c r="I285" s="79"/>
      <c r="J285" s="80"/>
      <c r="K285" s="79"/>
      <c r="L285" s="80"/>
      <c r="M285" s="39"/>
      <c r="N285" s="39"/>
      <c r="O285" s="39"/>
    </row>
    <row r="286" spans="4:15" ht="15" x14ac:dyDescent="0.2">
      <c r="D286" s="75"/>
      <c r="H286" s="76"/>
      <c r="I286" s="79"/>
      <c r="J286" s="80"/>
      <c r="K286" s="79"/>
      <c r="L286" s="80"/>
      <c r="M286" s="39"/>
      <c r="N286" s="39"/>
      <c r="O286" s="39"/>
    </row>
    <row r="287" spans="4:15" ht="15" x14ac:dyDescent="0.2">
      <c r="D287" s="75"/>
      <c r="H287" s="76"/>
      <c r="I287" s="79"/>
      <c r="J287" s="80"/>
      <c r="K287" s="79"/>
      <c r="L287" s="80"/>
      <c r="M287" s="39"/>
      <c r="N287" s="39"/>
      <c r="O287" s="39"/>
    </row>
    <row r="288" spans="4:15" ht="15" x14ac:dyDescent="0.2">
      <c r="D288" s="75"/>
      <c r="H288" s="76"/>
      <c r="I288" s="79"/>
      <c r="J288" s="80"/>
      <c r="K288" s="79"/>
      <c r="L288" s="80"/>
      <c r="M288" s="39"/>
      <c r="N288" s="39"/>
      <c r="O288" s="39"/>
    </row>
    <row r="289" spans="4:15" ht="15" x14ac:dyDescent="0.2">
      <c r="D289" s="75"/>
      <c r="H289" s="76"/>
      <c r="I289" s="79"/>
      <c r="J289" s="80"/>
      <c r="K289" s="79"/>
      <c r="L289" s="80"/>
      <c r="M289" s="39"/>
      <c r="N289" s="39"/>
      <c r="O289" s="39"/>
    </row>
    <row r="290" spans="4:15" ht="15" x14ac:dyDescent="0.2">
      <c r="D290" s="75"/>
      <c r="H290" s="76"/>
      <c r="I290" s="79"/>
      <c r="J290" s="80"/>
      <c r="K290" s="79"/>
      <c r="L290" s="80"/>
      <c r="M290" s="39"/>
      <c r="N290" s="39"/>
      <c r="O290" s="39"/>
    </row>
    <row r="291" spans="4:15" ht="15" x14ac:dyDescent="0.2">
      <c r="D291" s="75"/>
      <c r="H291" s="76"/>
      <c r="I291" s="79"/>
      <c r="J291" s="80"/>
      <c r="K291" s="79"/>
      <c r="L291" s="80"/>
      <c r="M291" s="39"/>
      <c r="N291" s="39"/>
      <c r="O291" s="39"/>
    </row>
    <row r="292" spans="4:15" ht="15" x14ac:dyDescent="0.2">
      <c r="D292" s="75"/>
      <c r="H292" s="76"/>
      <c r="I292" s="79"/>
      <c r="J292" s="80"/>
      <c r="K292" s="79"/>
      <c r="L292" s="80"/>
      <c r="M292" s="39"/>
      <c r="N292" s="39"/>
      <c r="O292" s="39"/>
    </row>
    <row r="293" spans="4:15" ht="15" x14ac:dyDescent="0.2">
      <c r="D293" s="75"/>
      <c r="H293" s="76"/>
      <c r="I293" s="79"/>
      <c r="J293" s="80"/>
      <c r="K293" s="79"/>
      <c r="L293" s="80"/>
      <c r="M293" s="39"/>
      <c r="N293" s="39"/>
      <c r="O293" s="39"/>
    </row>
    <row r="294" spans="4:15" ht="15" x14ac:dyDescent="0.2">
      <c r="D294" s="75"/>
      <c r="H294" s="76"/>
      <c r="I294" s="79"/>
      <c r="J294" s="80"/>
      <c r="K294" s="79"/>
      <c r="L294" s="80"/>
      <c r="M294" s="39"/>
      <c r="N294" s="39"/>
      <c r="O294" s="39"/>
    </row>
    <row r="295" spans="4:15" ht="15" x14ac:dyDescent="0.2">
      <c r="D295" s="75"/>
      <c r="H295" s="76"/>
      <c r="I295" s="79"/>
      <c r="J295" s="80"/>
      <c r="K295" s="79"/>
      <c r="L295" s="80"/>
      <c r="M295" s="39"/>
      <c r="N295" s="39"/>
      <c r="O295" s="39"/>
    </row>
    <row r="296" spans="4:15" ht="15" x14ac:dyDescent="0.2">
      <c r="D296" s="75"/>
      <c r="H296" s="76"/>
      <c r="I296" s="79"/>
      <c r="J296" s="80"/>
      <c r="K296" s="79"/>
      <c r="L296" s="80"/>
      <c r="M296" s="39"/>
      <c r="N296" s="39"/>
      <c r="O296" s="39"/>
    </row>
    <row r="297" spans="4:15" ht="15" x14ac:dyDescent="0.2">
      <c r="D297" s="75"/>
      <c r="H297" s="76"/>
      <c r="I297" s="79"/>
      <c r="J297" s="80"/>
      <c r="K297" s="79"/>
      <c r="L297" s="80"/>
      <c r="M297" s="39"/>
      <c r="N297" s="39"/>
      <c r="O297" s="39"/>
    </row>
    <row r="298" spans="4:15" ht="15" x14ac:dyDescent="0.2">
      <c r="D298" s="75"/>
      <c r="H298" s="76"/>
      <c r="I298" s="79"/>
      <c r="J298" s="80"/>
      <c r="K298" s="79"/>
      <c r="L298" s="80"/>
      <c r="M298" s="39"/>
      <c r="N298" s="39"/>
      <c r="O298" s="39"/>
    </row>
    <row r="299" spans="4:15" ht="15" x14ac:dyDescent="0.2">
      <c r="D299" s="75"/>
      <c r="H299" s="76"/>
      <c r="I299" s="79"/>
      <c r="J299" s="80"/>
      <c r="K299" s="79"/>
      <c r="L299" s="80"/>
      <c r="M299" s="39"/>
      <c r="N299" s="39"/>
      <c r="O299" s="39"/>
    </row>
    <row r="300" spans="4:15" ht="15" x14ac:dyDescent="0.2">
      <c r="D300" s="75"/>
      <c r="H300" s="76"/>
      <c r="I300" s="79"/>
      <c r="J300" s="80"/>
      <c r="K300" s="79"/>
      <c r="L300" s="80"/>
      <c r="M300" s="39"/>
      <c r="N300" s="39"/>
      <c r="O300" s="39"/>
    </row>
    <row r="301" spans="4:15" ht="15" x14ac:dyDescent="0.2">
      <c r="D301" s="75"/>
      <c r="H301" s="76"/>
      <c r="I301" s="79"/>
      <c r="J301" s="80"/>
      <c r="K301" s="79"/>
      <c r="L301" s="80"/>
      <c r="M301" s="39"/>
      <c r="N301" s="39"/>
      <c r="O301" s="39"/>
    </row>
    <row r="302" spans="4:15" ht="15" x14ac:dyDescent="0.2">
      <c r="D302" s="75"/>
      <c r="H302" s="76"/>
      <c r="I302" s="79"/>
      <c r="J302" s="80"/>
      <c r="K302" s="79"/>
      <c r="L302" s="80"/>
      <c r="M302" s="39"/>
      <c r="N302" s="39"/>
      <c r="O302" s="39"/>
    </row>
    <row r="303" spans="4:15" ht="15" x14ac:dyDescent="0.2">
      <c r="D303" s="75"/>
      <c r="H303" s="76"/>
      <c r="I303" s="79"/>
      <c r="J303" s="80"/>
      <c r="K303" s="79"/>
      <c r="L303" s="80"/>
      <c r="M303" s="39"/>
      <c r="N303" s="39"/>
      <c r="O303" s="39"/>
    </row>
    <row r="304" spans="4:15" ht="15" x14ac:dyDescent="0.2">
      <c r="D304" s="75"/>
      <c r="H304" s="76"/>
      <c r="I304" s="79"/>
      <c r="J304" s="80"/>
      <c r="K304" s="79"/>
      <c r="L304" s="80"/>
      <c r="M304" s="39"/>
      <c r="N304" s="39"/>
      <c r="O304" s="39"/>
    </row>
    <row r="305" spans="4:15" ht="15" x14ac:dyDescent="0.2">
      <c r="D305" s="75"/>
      <c r="H305" s="76"/>
      <c r="I305" s="79"/>
      <c r="J305" s="80"/>
      <c r="K305" s="79"/>
      <c r="L305" s="80"/>
      <c r="M305" s="39"/>
      <c r="N305" s="39"/>
      <c r="O305" s="39"/>
    </row>
    <row r="306" spans="4:15" ht="15" x14ac:dyDescent="0.2">
      <c r="D306" s="75"/>
      <c r="H306" s="76"/>
      <c r="I306" s="79"/>
      <c r="J306" s="80"/>
      <c r="K306" s="79"/>
      <c r="L306" s="80"/>
      <c r="M306" s="39"/>
      <c r="N306" s="39"/>
      <c r="O306" s="39"/>
    </row>
    <row r="307" spans="4:15" ht="15" x14ac:dyDescent="0.2">
      <c r="D307" s="75"/>
      <c r="H307" s="76"/>
      <c r="I307" s="79"/>
      <c r="J307" s="80"/>
      <c r="K307" s="79"/>
      <c r="L307" s="80"/>
      <c r="M307" s="39"/>
      <c r="N307" s="39"/>
      <c r="O307" s="39"/>
    </row>
    <row r="308" spans="4:15" ht="15" x14ac:dyDescent="0.2">
      <c r="D308" s="75"/>
      <c r="H308" s="76"/>
      <c r="I308" s="79"/>
      <c r="J308" s="80"/>
      <c r="K308" s="79"/>
      <c r="L308" s="80"/>
      <c r="M308" s="39"/>
      <c r="N308" s="39"/>
      <c r="O308" s="39"/>
    </row>
    <row r="309" spans="4:15" ht="15" x14ac:dyDescent="0.2">
      <c r="D309" s="75"/>
      <c r="H309" s="76"/>
      <c r="I309" s="79"/>
      <c r="J309" s="80"/>
      <c r="K309" s="79"/>
      <c r="L309" s="80"/>
      <c r="M309" s="39"/>
      <c r="N309" s="39"/>
      <c r="O309" s="39"/>
    </row>
    <row r="310" spans="4:15" ht="15" x14ac:dyDescent="0.2">
      <c r="D310" s="75"/>
      <c r="H310" s="76"/>
      <c r="I310" s="79"/>
      <c r="J310" s="80"/>
      <c r="K310" s="79"/>
      <c r="L310" s="80"/>
      <c r="M310" s="39"/>
      <c r="N310" s="39"/>
      <c r="O310" s="39"/>
    </row>
    <row r="311" spans="4:15" ht="15" x14ac:dyDescent="0.2">
      <c r="D311" s="75"/>
      <c r="H311" s="76"/>
      <c r="I311" s="79"/>
      <c r="J311" s="80"/>
      <c r="K311" s="79"/>
      <c r="L311" s="80"/>
      <c r="M311" s="39"/>
      <c r="N311" s="39"/>
      <c r="O311" s="39"/>
    </row>
    <row r="312" spans="4:15" ht="15" x14ac:dyDescent="0.2">
      <c r="D312" s="75"/>
      <c r="H312" s="76"/>
      <c r="I312" s="79"/>
      <c r="J312" s="80"/>
      <c r="K312" s="79"/>
      <c r="L312" s="80"/>
      <c r="M312" s="39"/>
      <c r="N312" s="39"/>
      <c r="O312" s="39"/>
    </row>
    <row r="313" spans="4:15" ht="15" x14ac:dyDescent="0.2">
      <c r="D313" s="75"/>
      <c r="H313" s="76"/>
      <c r="I313" s="79"/>
      <c r="J313" s="80"/>
      <c r="K313" s="79"/>
      <c r="L313" s="80"/>
      <c r="M313" s="39"/>
      <c r="N313" s="39"/>
      <c r="O313" s="39"/>
    </row>
    <row r="314" spans="4:15" ht="15" x14ac:dyDescent="0.2">
      <c r="D314" s="75"/>
      <c r="H314" s="76"/>
      <c r="I314" s="79"/>
      <c r="J314" s="80"/>
      <c r="K314" s="79"/>
      <c r="L314" s="80"/>
      <c r="M314" s="39"/>
      <c r="N314" s="39"/>
      <c r="O314" s="39"/>
    </row>
    <row r="315" spans="4:15" ht="15" x14ac:dyDescent="0.2">
      <c r="D315" s="75"/>
      <c r="H315" s="76"/>
      <c r="I315" s="79"/>
      <c r="J315" s="80"/>
      <c r="K315" s="79"/>
      <c r="L315" s="80"/>
      <c r="M315" s="39"/>
      <c r="N315" s="39"/>
      <c r="O315" s="39"/>
    </row>
    <row r="316" spans="4:15" ht="15" x14ac:dyDescent="0.2">
      <c r="D316" s="75"/>
      <c r="H316" s="76"/>
      <c r="I316" s="79"/>
      <c r="J316" s="80"/>
      <c r="K316" s="79"/>
      <c r="L316" s="80"/>
      <c r="M316" s="39"/>
      <c r="N316" s="39"/>
      <c r="O316" s="39"/>
    </row>
    <row r="317" spans="4:15" ht="15" x14ac:dyDescent="0.2">
      <c r="D317" s="75"/>
      <c r="H317" s="76"/>
      <c r="I317" s="79"/>
      <c r="J317" s="80"/>
      <c r="K317" s="79"/>
      <c r="L317" s="80"/>
      <c r="M317" s="39"/>
      <c r="N317" s="39"/>
      <c r="O317" s="39"/>
    </row>
    <row r="318" spans="4:15" ht="15" x14ac:dyDescent="0.2">
      <c r="D318" s="75"/>
      <c r="H318" s="76"/>
      <c r="I318" s="79"/>
      <c r="J318" s="80"/>
      <c r="K318" s="79"/>
      <c r="L318" s="80"/>
      <c r="M318" s="39"/>
      <c r="N318" s="39"/>
      <c r="O318" s="39"/>
    </row>
    <row r="319" spans="4:15" ht="15" x14ac:dyDescent="0.2">
      <c r="D319" s="75"/>
      <c r="H319" s="76"/>
      <c r="I319" s="79"/>
      <c r="J319" s="80"/>
      <c r="K319" s="79"/>
      <c r="L319" s="80"/>
      <c r="M319" s="39"/>
      <c r="N319" s="39"/>
      <c r="O319" s="39"/>
    </row>
    <row r="320" spans="4:15" ht="15" x14ac:dyDescent="0.2">
      <c r="D320" s="75"/>
      <c r="H320" s="76"/>
      <c r="I320" s="79"/>
      <c r="J320" s="80"/>
      <c r="K320" s="79"/>
      <c r="L320" s="80"/>
      <c r="M320" s="39"/>
      <c r="N320" s="39"/>
      <c r="O320" s="39"/>
    </row>
    <row r="321" spans="4:15" ht="15" x14ac:dyDescent="0.2">
      <c r="D321" s="75"/>
      <c r="H321" s="76"/>
      <c r="I321" s="79"/>
      <c r="J321" s="80"/>
      <c r="K321" s="79"/>
      <c r="L321" s="80"/>
      <c r="M321" s="39"/>
      <c r="N321" s="39"/>
      <c r="O321" s="39"/>
    </row>
    <row r="322" spans="4:15" ht="15" x14ac:dyDescent="0.2">
      <c r="D322" s="75"/>
      <c r="H322" s="76"/>
      <c r="I322" s="79"/>
      <c r="J322" s="80"/>
      <c r="K322" s="79"/>
      <c r="L322" s="80"/>
      <c r="M322" s="39"/>
      <c r="N322" s="39"/>
      <c r="O322" s="39"/>
    </row>
    <row r="323" spans="4:15" ht="15" x14ac:dyDescent="0.2">
      <c r="D323" s="75"/>
      <c r="H323" s="76"/>
      <c r="I323" s="79"/>
      <c r="J323" s="80"/>
      <c r="K323" s="79"/>
      <c r="L323" s="80"/>
      <c r="M323" s="39"/>
      <c r="N323" s="39"/>
      <c r="O323" s="39"/>
    </row>
    <row r="324" spans="4:15" ht="15" x14ac:dyDescent="0.2">
      <c r="D324" s="75"/>
      <c r="H324" s="76"/>
      <c r="I324" s="79"/>
      <c r="J324" s="80"/>
      <c r="K324" s="79"/>
      <c r="L324" s="80"/>
      <c r="M324" s="39"/>
      <c r="N324" s="39"/>
      <c r="O324" s="39"/>
    </row>
    <row r="325" spans="4:15" ht="15" x14ac:dyDescent="0.2">
      <c r="D325" s="75"/>
      <c r="H325" s="76"/>
      <c r="I325" s="79"/>
      <c r="J325" s="80"/>
      <c r="K325" s="79"/>
      <c r="L325" s="80"/>
      <c r="M325" s="39"/>
      <c r="N325" s="39"/>
      <c r="O325" s="39"/>
    </row>
    <row r="326" spans="4:15" ht="15" x14ac:dyDescent="0.2">
      <c r="D326" s="75"/>
      <c r="H326" s="76"/>
      <c r="I326" s="79"/>
      <c r="J326" s="80"/>
      <c r="K326" s="79"/>
      <c r="L326" s="80"/>
      <c r="M326" s="39"/>
      <c r="N326" s="39"/>
      <c r="O326" s="39"/>
    </row>
    <row r="327" spans="4:15" ht="15" x14ac:dyDescent="0.2">
      <c r="D327" s="75"/>
      <c r="H327" s="76"/>
      <c r="I327" s="79"/>
      <c r="J327" s="80"/>
      <c r="K327" s="79"/>
      <c r="L327" s="80"/>
      <c r="M327" s="39"/>
      <c r="N327" s="39"/>
      <c r="O327" s="39"/>
    </row>
    <row r="328" spans="4:15" ht="15" x14ac:dyDescent="0.2">
      <c r="D328" s="75"/>
      <c r="H328" s="76"/>
      <c r="I328" s="79"/>
      <c r="J328" s="80"/>
      <c r="K328" s="79"/>
      <c r="L328" s="80"/>
      <c r="M328" s="39"/>
      <c r="N328" s="39"/>
      <c r="O328" s="39"/>
    </row>
    <row r="329" spans="4:15" ht="15" x14ac:dyDescent="0.2">
      <c r="D329" s="75"/>
      <c r="H329" s="76"/>
      <c r="I329" s="79"/>
      <c r="J329" s="80"/>
      <c r="K329" s="79"/>
      <c r="L329" s="80"/>
      <c r="M329" s="39"/>
      <c r="N329" s="39"/>
      <c r="O329" s="39"/>
    </row>
    <row r="330" spans="4:15" ht="15" x14ac:dyDescent="0.2">
      <c r="D330" s="75"/>
      <c r="H330" s="76"/>
      <c r="I330" s="79"/>
      <c r="J330" s="80"/>
      <c r="K330" s="79"/>
      <c r="L330" s="80"/>
      <c r="M330" s="39"/>
      <c r="N330" s="39"/>
      <c r="O330" s="39"/>
    </row>
    <row r="331" spans="4:15" ht="15" x14ac:dyDescent="0.2">
      <c r="D331" s="75"/>
      <c r="H331" s="76"/>
      <c r="I331" s="79"/>
      <c r="J331" s="80"/>
      <c r="K331" s="79"/>
      <c r="L331" s="80"/>
      <c r="M331" s="39"/>
      <c r="N331" s="39"/>
      <c r="O331" s="39"/>
    </row>
    <row r="332" spans="4:15" ht="15" x14ac:dyDescent="0.2">
      <c r="D332" s="75"/>
      <c r="H332" s="76"/>
      <c r="I332" s="79"/>
      <c r="J332" s="80"/>
      <c r="K332" s="79"/>
      <c r="L332" s="80"/>
      <c r="M332" s="39"/>
      <c r="N332" s="39"/>
      <c r="O332" s="39"/>
    </row>
    <row r="333" spans="4:15" ht="15" x14ac:dyDescent="0.2">
      <c r="D333" s="75"/>
      <c r="H333" s="76"/>
      <c r="I333" s="79"/>
      <c r="J333" s="80"/>
      <c r="K333" s="79"/>
      <c r="L333" s="80"/>
      <c r="M333" s="39"/>
      <c r="N333" s="39"/>
      <c r="O333" s="39"/>
    </row>
    <row r="334" spans="4:15" ht="15" x14ac:dyDescent="0.2">
      <c r="D334" s="75"/>
      <c r="H334" s="76"/>
      <c r="I334" s="79"/>
      <c r="J334" s="80"/>
      <c r="K334" s="79"/>
      <c r="L334" s="80"/>
      <c r="M334" s="39"/>
      <c r="N334" s="39"/>
      <c r="O334" s="39"/>
    </row>
    <row r="335" spans="4:15" ht="15" x14ac:dyDescent="0.2">
      <c r="D335" s="75"/>
      <c r="H335" s="76"/>
      <c r="I335" s="79"/>
      <c r="J335" s="80"/>
      <c r="K335" s="79"/>
      <c r="L335" s="80"/>
      <c r="M335" s="39"/>
      <c r="N335" s="39"/>
      <c r="O335" s="39"/>
    </row>
    <row r="336" spans="4:15" ht="15" x14ac:dyDescent="0.2">
      <c r="D336" s="75"/>
      <c r="H336" s="76"/>
      <c r="I336" s="79"/>
      <c r="J336" s="80"/>
      <c r="K336" s="79"/>
      <c r="L336" s="80"/>
      <c r="M336" s="39"/>
      <c r="N336" s="39"/>
      <c r="O336" s="39"/>
    </row>
    <row r="337" spans="4:15" ht="15" x14ac:dyDescent="0.2">
      <c r="D337" s="75"/>
      <c r="H337" s="76"/>
      <c r="I337" s="79"/>
      <c r="J337" s="80"/>
      <c r="K337" s="79"/>
      <c r="L337" s="80"/>
      <c r="M337" s="39"/>
      <c r="N337" s="39"/>
      <c r="O337" s="39"/>
    </row>
    <row r="338" spans="4:15" ht="15" x14ac:dyDescent="0.2">
      <c r="D338" s="75"/>
      <c r="H338" s="76"/>
      <c r="I338" s="79"/>
      <c r="J338" s="80"/>
      <c r="K338" s="79"/>
      <c r="L338" s="80"/>
      <c r="M338" s="39"/>
      <c r="N338" s="39"/>
      <c r="O338" s="39"/>
    </row>
    <row r="339" spans="4:15" ht="15" x14ac:dyDescent="0.2">
      <c r="D339" s="75"/>
      <c r="H339" s="76"/>
      <c r="I339" s="79"/>
      <c r="J339" s="80"/>
      <c r="K339" s="79"/>
      <c r="L339" s="80"/>
      <c r="M339" s="39"/>
      <c r="N339" s="39"/>
      <c r="O339" s="39"/>
    </row>
    <row r="340" spans="4:15" ht="15" x14ac:dyDescent="0.2">
      <c r="D340" s="75"/>
      <c r="H340" s="76"/>
      <c r="I340" s="79"/>
      <c r="J340" s="80"/>
      <c r="K340" s="79"/>
      <c r="L340" s="80"/>
      <c r="M340" s="39"/>
      <c r="N340" s="39"/>
      <c r="O340" s="39"/>
    </row>
    <row r="341" spans="4:15" ht="15" x14ac:dyDescent="0.2">
      <c r="D341" s="75"/>
      <c r="H341" s="76"/>
      <c r="I341" s="79"/>
      <c r="J341" s="80"/>
      <c r="K341" s="79"/>
      <c r="L341" s="80"/>
      <c r="M341" s="39"/>
      <c r="N341" s="39"/>
      <c r="O341" s="39"/>
    </row>
    <row r="342" spans="4:15" ht="15" x14ac:dyDescent="0.2">
      <c r="D342" s="75"/>
      <c r="H342" s="76"/>
      <c r="I342" s="79"/>
      <c r="J342" s="80"/>
      <c r="K342" s="79"/>
      <c r="L342" s="80"/>
      <c r="M342" s="39"/>
      <c r="N342" s="39"/>
      <c r="O342" s="39"/>
    </row>
    <row r="343" spans="4:15" ht="15" x14ac:dyDescent="0.2">
      <c r="D343" s="75"/>
      <c r="H343" s="76"/>
      <c r="I343" s="79"/>
      <c r="J343" s="80"/>
      <c r="K343" s="79"/>
      <c r="L343" s="80"/>
      <c r="M343" s="39"/>
      <c r="N343" s="39"/>
      <c r="O343" s="39"/>
    </row>
    <row r="344" spans="4:15" ht="15" x14ac:dyDescent="0.2">
      <c r="D344" s="75"/>
      <c r="H344" s="76"/>
      <c r="I344" s="79"/>
      <c r="J344" s="80"/>
      <c r="K344" s="79"/>
      <c r="L344" s="80"/>
      <c r="M344" s="39"/>
      <c r="N344" s="39"/>
      <c r="O344" s="39"/>
    </row>
    <row r="345" spans="4:15" ht="15" x14ac:dyDescent="0.2">
      <c r="D345" s="75"/>
      <c r="H345" s="76"/>
      <c r="I345" s="79"/>
      <c r="J345" s="80"/>
      <c r="K345" s="79"/>
      <c r="L345" s="80"/>
      <c r="M345" s="39"/>
      <c r="N345" s="39"/>
      <c r="O345" s="39"/>
    </row>
    <row r="346" spans="4:15" ht="15" x14ac:dyDescent="0.2">
      <c r="D346" s="75"/>
      <c r="H346" s="76"/>
      <c r="I346" s="79"/>
      <c r="J346" s="80"/>
      <c r="K346" s="79"/>
      <c r="L346" s="80"/>
      <c r="M346" s="39"/>
      <c r="N346" s="39"/>
      <c r="O346" s="39"/>
    </row>
    <row r="347" spans="4:15" ht="15" x14ac:dyDescent="0.2">
      <c r="D347" s="75"/>
      <c r="H347" s="76"/>
      <c r="I347" s="79"/>
      <c r="J347" s="80"/>
      <c r="K347" s="79"/>
      <c r="L347" s="80"/>
      <c r="M347" s="39"/>
      <c r="N347" s="39"/>
      <c r="O347" s="39"/>
    </row>
    <row r="348" spans="4:15" ht="15" x14ac:dyDescent="0.2">
      <c r="D348" s="75"/>
      <c r="H348" s="76"/>
      <c r="I348" s="79"/>
      <c r="J348" s="80"/>
      <c r="K348" s="79"/>
      <c r="L348" s="80"/>
      <c r="M348" s="39"/>
      <c r="N348" s="39"/>
      <c r="O348" s="39"/>
    </row>
    <row r="349" spans="4:15" ht="15" x14ac:dyDescent="0.2">
      <c r="D349" s="75"/>
      <c r="H349" s="76"/>
      <c r="I349" s="79"/>
      <c r="J349" s="80"/>
      <c r="K349" s="79"/>
      <c r="L349" s="80"/>
      <c r="M349" s="39"/>
      <c r="N349" s="39"/>
      <c r="O349" s="39"/>
    </row>
    <row r="350" spans="4:15" ht="15" x14ac:dyDescent="0.2">
      <c r="D350" s="75"/>
      <c r="H350" s="76"/>
      <c r="I350" s="79"/>
      <c r="J350" s="80"/>
      <c r="K350" s="79"/>
      <c r="L350" s="80"/>
      <c r="M350" s="39"/>
      <c r="N350" s="39"/>
      <c r="O350" s="39"/>
    </row>
    <row r="351" spans="4:15" ht="15" x14ac:dyDescent="0.2">
      <c r="D351" s="75"/>
      <c r="H351" s="76"/>
      <c r="I351" s="79"/>
      <c r="J351" s="80"/>
      <c r="K351" s="79"/>
      <c r="L351" s="80"/>
      <c r="M351" s="39"/>
      <c r="N351" s="39"/>
      <c r="O351" s="39"/>
    </row>
    <row r="352" spans="4:15" ht="15" x14ac:dyDescent="0.2">
      <c r="D352" s="75"/>
      <c r="H352" s="76"/>
      <c r="I352" s="79"/>
      <c r="J352" s="80"/>
      <c r="K352" s="79"/>
      <c r="L352" s="80"/>
      <c r="M352" s="39"/>
      <c r="N352" s="39"/>
      <c r="O352" s="39"/>
    </row>
    <row r="353" spans="4:15" ht="15" x14ac:dyDescent="0.2">
      <c r="D353" s="75"/>
      <c r="H353" s="76"/>
      <c r="I353" s="79"/>
      <c r="J353" s="80"/>
      <c r="K353" s="79"/>
      <c r="L353" s="80"/>
      <c r="M353" s="39"/>
      <c r="N353" s="39"/>
      <c r="O353" s="39"/>
    </row>
    <row r="354" spans="4:15" ht="15" x14ac:dyDescent="0.2">
      <c r="D354" s="75"/>
      <c r="H354" s="76"/>
      <c r="I354" s="79"/>
      <c r="J354" s="80"/>
      <c r="K354" s="79"/>
      <c r="L354" s="80"/>
      <c r="M354" s="39"/>
      <c r="N354" s="39"/>
      <c r="O354" s="39"/>
    </row>
    <row r="355" spans="4:15" ht="15" x14ac:dyDescent="0.2">
      <c r="D355" s="75"/>
      <c r="H355" s="76"/>
      <c r="I355" s="79"/>
      <c r="J355" s="80"/>
      <c r="K355" s="79"/>
      <c r="L355" s="80"/>
      <c r="M355" s="39"/>
      <c r="N355" s="39"/>
      <c r="O355" s="39"/>
    </row>
    <row r="356" spans="4:15" ht="15" x14ac:dyDescent="0.2">
      <c r="D356" s="75"/>
      <c r="H356" s="76"/>
      <c r="I356" s="79"/>
      <c r="J356" s="80"/>
      <c r="K356" s="79"/>
      <c r="L356" s="80"/>
      <c r="M356" s="39"/>
      <c r="N356" s="39"/>
      <c r="O356" s="39"/>
    </row>
    <row r="357" spans="4:15" ht="15" x14ac:dyDescent="0.2">
      <c r="D357" s="75"/>
      <c r="H357" s="76"/>
      <c r="I357" s="79"/>
      <c r="J357" s="80"/>
      <c r="K357" s="79"/>
      <c r="L357" s="80"/>
      <c r="M357" s="39"/>
      <c r="N357" s="39"/>
      <c r="O357" s="39"/>
    </row>
    <row r="358" spans="4:15" ht="15" x14ac:dyDescent="0.2">
      <c r="D358" s="75"/>
      <c r="H358" s="76"/>
      <c r="I358" s="79"/>
      <c r="J358" s="80"/>
      <c r="K358" s="79"/>
      <c r="L358" s="80"/>
      <c r="M358" s="39"/>
      <c r="N358" s="39"/>
      <c r="O358" s="39"/>
    </row>
    <row r="359" spans="4:15" ht="15" x14ac:dyDescent="0.2">
      <c r="D359" s="75"/>
      <c r="H359" s="76"/>
      <c r="I359" s="79"/>
      <c r="J359" s="80"/>
      <c r="K359" s="79"/>
      <c r="L359" s="80"/>
      <c r="M359" s="39"/>
      <c r="N359" s="39"/>
      <c r="O359" s="39"/>
    </row>
    <row r="360" spans="4:15" ht="15" x14ac:dyDescent="0.2">
      <c r="D360" s="75"/>
      <c r="H360" s="76"/>
      <c r="I360" s="79"/>
      <c r="J360" s="80"/>
      <c r="K360" s="79"/>
      <c r="L360" s="80"/>
      <c r="M360" s="39"/>
      <c r="N360" s="39"/>
      <c r="O360" s="39"/>
    </row>
    <row r="361" spans="4:15" ht="15" x14ac:dyDescent="0.2">
      <c r="D361" s="75"/>
      <c r="H361" s="76"/>
      <c r="I361" s="79"/>
      <c r="J361" s="80"/>
      <c r="K361" s="79"/>
      <c r="L361" s="80"/>
      <c r="M361" s="39"/>
      <c r="N361" s="39"/>
      <c r="O361" s="39"/>
    </row>
    <row r="362" spans="4:15" ht="15" x14ac:dyDescent="0.2">
      <c r="D362" s="75"/>
      <c r="H362" s="76"/>
      <c r="I362" s="79"/>
      <c r="J362" s="80"/>
      <c r="K362" s="79"/>
      <c r="L362" s="80"/>
      <c r="M362" s="39"/>
      <c r="N362" s="39"/>
      <c r="O362" s="39"/>
    </row>
    <row r="363" spans="4:15" ht="15" x14ac:dyDescent="0.2">
      <c r="D363" s="75"/>
      <c r="H363" s="76"/>
      <c r="I363" s="79"/>
      <c r="J363" s="80"/>
      <c r="K363" s="79"/>
      <c r="L363" s="80"/>
      <c r="M363" s="39"/>
      <c r="N363" s="39"/>
      <c r="O363" s="39"/>
    </row>
    <row r="364" spans="4:15" ht="15" x14ac:dyDescent="0.2">
      <c r="D364" s="75"/>
      <c r="H364" s="76"/>
      <c r="I364" s="79"/>
      <c r="J364" s="80"/>
      <c r="K364" s="79"/>
      <c r="L364" s="80"/>
      <c r="M364" s="39"/>
      <c r="N364" s="39"/>
      <c r="O364" s="39"/>
    </row>
    <row r="365" spans="4:15" ht="15" x14ac:dyDescent="0.2">
      <c r="D365" s="75"/>
      <c r="H365" s="76"/>
      <c r="I365" s="79"/>
      <c r="J365" s="80"/>
      <c r="K365" s="79"/>
      <c r="L365" s="80"/>
      <c r="M365" s="39"/>
      <c r="N365" s="39"/>
      <c r="O365" s="39"/>
    </row>
    <row r="366" spans="4:15" ht="15" x14ac:dyDescent="0.2">
      <c r="D366" s="75"/>
      <c r="H366" s="76"/>
      <c r="I366" s="79"/>
      <c r="J366" s="80"/>
      <c r="K366" s="79"/>
      <c r="L366" s="80"/>
      <c r="M366" s="39"/>
      <c r="N366" s="39"/>
      <c r="O366" s="39"/>
    </row>
    <row r="367" spans="4:15" ht="15" x14ac:dyDescent="0.2">
      <c r="D367" s="75"/>
      <c r="H367" s="76"/>
      <c r="I367" s="79"/>
      <c r="J367" s="80"/>
      <c r="K367" s="79"/>
      <c r="L367" s="80"/>
      <c r="M367" s="39"/>
      <c r="N367" s="39"/>
      <c r="O367" s="39"/>
    </row>
    <row r="368" spans="4:15" ht="15" x14ac:dyDescent="0.2">
      <c r="D368" s="75"/>
      <c r="H368" s="76"/>
      <c r="I368" s="79"/>
      <c r="J368" s="80"/>
      <c r="K368" s="79"/>
      <c r="L368" s="80"/>
      <c r="M368" s="39"/>
      <c r="N368" s="39"/>
      <c r="O368" s="39"/>
    </row>
    <row r="369" spans="4:15" ht="15" x14ac:dyDescent="0.2">
      <c r="D369" s="75"/>
      <c r="H369" s="76"/>
      <c r="I369" s="79"/>
      <c r="J369" s="80"/>
      <c r="K369" s="79"/>
      <c r="L369" s="80"/>
      <c r="M369" s="39"/>
      <c r="N369" s="39"/>
      <c r="O369" s="39"/>
    </row>
    <row r="370" spans="4:15" ht="15" x14ac:dyDescent="0.2">
      <c r="D370" s="75"/>
      <c r="H370" s="76"/>
      <c r="I370" s="79"/>
      <c r="J370" s="80"/>
      <c r="K370" s="79"/>
      <c r="L370" s="80"/>
      <c r="M370" s="39"/>
      <c r="N370" s="39"/>
      <c r="O370" s="39"/>
    </row>
    <row r="371" spans="4:15" ht="15" x14ac:dyDescent="0.2">
      <c r="D371" s="75"/>
      <c r="H371" s="76"/>
      <c r="I371" s="79"/>
      <c r="J371" s="80"/>
      <c r="K371" s="79"/>
      <c r="L371" s="80"/>
      <c r="M371" s="39"/>
      <c r="N371" s="39"/>
      <c r="O371" s="39"/>
    </row>
    <row r="372" spans="4:15" ht="15" x14ac:dyDescent="0.2">
      <c r="D372" s="75"/>
      <c r="H372" s="76"/>
      <c r="I372" s="79"/>
      <c r="J372" s="80"/>
      <c r="K372" s="79"/>
      <c r="L372" s="80"/>
      <c r="M372" s="39"/>
      <c r="N372" s="39"/>
      <c r="O372" s="39"/>
    </row>
    <row r="373" spans="4:15" ht="15" x14ac:dyDescent="0.2">
      <c r="D373" s="75"/>
      <c r="H373" s="76"/>
      <c r="I373" s="79"/>
      <c r="J373" s="80"/>
      <c r="K373" s="79"/>
      <c r="L373" s="80"/>
      <c r="M373" s="39"/>
      <c r="N373" s="39"/>
      <c r="O373" s="39"/>
    </row>
    <row r="374" spans="4:15" ht="15" x14ac:dyDescent="0.2">
      <c r="D374" s="75"/>
      <c r="H374" s="76"/>
      <c r="I374" s="79"/>
      <c r="J374" s="80"/>
      <c r="K374" s="79"/>
      <c r="L374" s="80"/>
      <c r="M374" s="39"/>
      <c r="N374" s="39"/>
      <c r="O374" s="39"/>
    </row>
    <row r="375" spans="4:15" ht="15" x14ac:dyDescent="0.2">
      <c r="D375" s="75"/>
      <c r="H375" s="76"/>
      <c r="I375" s="79"/>
      <c r="J375" s="80"/>
      <c r="K375" s="79"/>
      <c r="L375" s="80"/>
      <c r="M375" s="39"/>
      <c r="N375" s="39"/>
      <c r="O375" s="39"/>
    </row>
    <row r="376" spans="4:15" ht="15" x14ac:dyDescent="0.2">
      <c r="D376" s="75"/>
      <c r="H376" s="76"/>
      <c r="I376" s="79"/>
      <c r="J376" s="80"/>
      <c r="K376" s="79"/>
      <c r="L376" s="80"/>
      <c r="M376" s="39"/>
      <c r="N376" s="39"/>
      <c r="O376" s="39"/>
    </row>
    <row r="377" spans="4:15" ht="15" x14ac:dyDescent="0.2">
      <c r="D377" s="75"/>
      <c r="H377" s="76"/>
      <c r="I377" s="79"/>
      <c r="J377" s="80"/>
      <c r="K377" s="79"/>
      <c r="L377" s="80"/>
      <c r="M377" s="39"/>
      <c r="N377" s="39"/>
      <c r="O377" s="39"/>
    </row>
    <row r="378" spans="4:15" ht="15" x14ac:dyDescent="0.2">
      <c r="D378" s="75"/>
      <c r="H378" s="76"/>
      <c r="I378" s="79"/>
      <c r="J378" s="80"/>
      <c r="K378" s="79"/>
      <c r="L378" s="80"/>
      <c r="M378" s="39"/>
      <c r="N378" s="39"/>
      <c r="O378" s="39"/>
    </row>
    <row r="379" spans="4:15" ht="15" x14ac:dyDescent="0.2">
      <c r="D379" s="75"/>
      <c r="H379" s="76"/>
      <c r="I379" s="79"/>
      <c r="J379" s="80"/>
      <c r="K379" s="79"/>
      <c r="L379" s="80"/>
      <c r="M379" s="39"/>
      <c r="N379" s="39"/>
      <c r="O379" s="39"/>
    </row>
    <row r="380" spans="4:15" ht="15" x14ac:dyDescent="0.2">
      <c r="D380" s="75"/>
      <c r="H380" s="76"/>
      <c r="I380" s="79"/>
      <c r="J380" s="80"/>
      <c r="K380" s="79"/>
      <c r="L380" s="80"/>
      <c r="M380" s="39"/>
      <c r="N380" s="39"/>
      <c r="O380" s="39"/>
    </row>
    <row r="381" spans="4:15" ht="15" x14ac:dyDescent="0.2">
      <c r="D381" s="75"/>
      <c r="H381" s="76"/>
      <c r="I381" s="79"/>
      <c r="J381" s="80"/>
      <c r="K381" s="79"/>
      <c r="L381" s="80"/>
      <c r="M381" s="39"/>
      <c r="N381" s="39"/>
      <c r="O381" s="39"/>
    </row>
    <row r="382" spans="4:15" ht="15" x14ac:dyDescent="0.2">
      <c r="D382" s="75"/>
      <c r="H382" s="76"/>
      <c r="I382" s="79"/>
      <c r="J382" s="80"/>
      <c r="K382" s="79"/>
      <c r="L382" s="80"/>
      <c r="M382" s="39"/>
      <c r="N382" s="39"/>
      <c r="O382" s="39"/>
    </row>
    <row r="383" spans="4:15" ht="15" x14ac:dyDescent="0.2">
      <c r="D383" s="75"/>
      <c r="H383" s="76"/>
      <c r="I383" s="79"/>
      <c r="J383" s="80"/>
      <c r="K383" s="79"/>
      <c r="L383" s="80"/>
      <c r="M383" s="39"/>
      <c r="N383" s="39"/>
      <c r="O383" s="39"/>
    </row>
    <row r="384" spans="4:15" ht="15" x14ac:dyDescent="0.2">
      <c r="D384" s="75"/>
      <c r="H384" s="76"/>
      <c r="I384" s="79"/>
      <c r="J384" s="80"/>
      <c r="K384" s="79"/>
      <c r="L384" s="80"/>
      <c r="M384" s="39"/>
      <c r="N384" s="39"/>
      <c r="O384" s="39"/>
    </row>
    <row r="385" spans="4:15" ht="15" x14ac:dyDescent="0.2">
      <c r="D385" s="75"/>
      <c r="H385" s="76"/>
      <c r="I385" s="79"/>
      <c r="J385" s="80"/>
      <c r="K385" s="79"/>
      <c r="L385" s="80"/>
      <c r="M385" s="39"/>
      <c r="N385" s="39"/>
      <c r="O385" s="39"/>
    </row>
    <row r="386" spans="4:15" ht="15" x14ac:dyDescent="0.2">
      <c r="D386" s="75"/>
      <c r="H386" s="76"/>
      <c r="I386" s="79"/>
      <c r="J386" s="80"/>
      <c r="K386" s="79"/>
      <c r="L386" s="80"/>
      <c r="M386" s="39"/>
      <c r="N386" s="39"/>
      <c r="O386" s="39"/>
    </row>
    <row r="387" spans="4:15" ht="15" x14ac:dyDescent="0.2">
      <c r="D387" s="75"/>
      <c r="H387" s="76"/>
      <c r="I387" s="79"/>
      <c r="J387" s="80"/>
      <c r="K387" s="79"/>
      <c r="L387" s="80"/>
      <c r="M387" s="39"/>
      <c r="N387" s="39"/>
      <c r="O387" s="39"/>
    </row>
    <row r="388" spans="4:15" ht="15" x14ac:dyDescent="0.2">
      <c r="D388" s="75"/>
      <c r="H388" s="76"/>
      <c r="I388" s="79"/>
      <c r="J388" s="80"/>
      <c r="K388" s="79"/>
      <c r="L388" s="80"/>
      <c r="M388" s="39"/>
      <c r="N388" s="39"/>
      <c r="O388" s="39"/>
    </row>
    <row r="389" spans="4:15" ht="15" x14ac:dyDescent="0.2">
      <c r="D389" s="75"/>
      <c r="H389" s="76"/>
      <c r="I389" s="79"/>
      <c r="J389" s="80"/>
      <c r="K389" s="79"/>
      <c r="L389" s="80"/>
      <c r="M389" s="39"/>
      <c r="N389" s="39"/>
      <c r="O389" s="39"/>
    </row>
    <row r="390" spans="4:15" ht="15" x14ac:dyDescent="0.2">
      <c r="D390" s="75"/>
      <c r="H390" s="76"/>
      <c r="I390" s="79"/>
      <c r="J390" s="80"/>
      <c r="K390" s="79"/>
      <c r="L390" s="80"/>
      <c r="M390" s="39"/>
      <c r="N390" s="39"/>
      <c r="O390" s="39"/>
    </row>
    <row r="391" spans="4:15" ht="15" x14ac:dyDescent="0.2">
      <c r="D391" s="75"/>
      <c r="H391" s="76"/>
      <c r="I391" s="79"/>
      <c r="J391" s="80"/>
      <c r="K391" s="79"/>
      <c r="L391" s="80"/>
      <c r="M391" s="39"/>
      <c r="N391" s="39"/>
      <c r="O391" s="39"/>
    </row>
    <row r="392" spans="4:15" ht="15" x14ac:dyDescent="0.2">
      <c r="D392" s="75"/>
      <c r="H392" s="76"/>
      <c r="I392" s="79"/>
      <c r="J392" s="80"/>
      <c r="K392" s="79"/>
      <c r="L392" s="80"/>
      <c r="M392" s="39"/>
      <c r="N392" s="39"/>
      <c r="O392" s="39"/>
    </row>
    <row r="393" spans="4:15" ht="15" x14ac:dyDescent="0.2">
      <c r="D393" s="75"/>
      <c r="H393" s="76"/>
      <c r="I393" s="79"/>
      <c r="J393" s="80"/>
      <c r="K393" s="79"/>
      <c r="L393" s="80"/>
      <c r="M393" s="39"/>
      <c r="N393" s="39"/>
      <c r="O393" s="39"/>
    </row>
    <row r="394" spans="4:15" ht="15" x14ac:dyDescent="0.2">
      <c r="D394" s="75"/>
      <c r="H394" s="76"/>
      <c r="I394" s="79"/>
      <c r="J394" s="80"/>
      <c r="K394" s="79"/>
      <c r="L394" s="80"/>
      <c r="M394" s="39"/>
      <c r="N394" s="39"/>
      <c r="O394" s="39"/>
    </row>
    <row r="395" spans="4:15" ht="15" x14ac:dyDescent="0.2">
      <c r="D395" s="75"/>
      <c r="H395" s="76"/>
      <c r="I395" s="79"/>
      <c r="J395" s="80"/>
      <c r="K395" s="79"/>
      <c r="L395" s="80"/>
      <c r="M395" s="39"/>
      <c r="N395" s="39"/>
      <c r="O395" s="39"/>
    </row>
    <row r="396" spans="4:15" ht="15" x14ac:dyDescent="0.2">
      <c r="D396" s="75"/>
      <c r="H396" s="76"/>
      <c r="I396" s="79"/>
      <c r="J396" s="80"/>
      <c r="K396" s="79"/>
      <c r="L396" s="80"/>
      <c r="M396" s="39"/>
      <c r="N396" s="39"/>
      <c r="O396" s="39"/>
    </row>
    <row r="397" spans="4:15" ht="15" x14ac:dyDescent="0.2">
      <c r="D397" s="75"/>
      <c r="H397" s="76"/>
      <c r="I397" s="79"/>
      <c r="J397" s="80"/>
      <c r="K397" s="79"/>
      <c r="L397" s="80"/>
      <c r="M397" s="39"/>
      <c r="N397" s="39"/>
      <c r="O397" s="39"/>
    </row>
    <row r="398" spans="4:15" ht="15" x14ac:dyDescent="0.2">
      <c r="D398" s="75"/>
      <c r="H398" s="76"/>
      <c r="I398" s="79"/>
      <c r="J398" s="80"/>
      <c r="K398" s="79"/>
      <c r="L398" s="80"/>
      <c r="M398" s="39"/>
      <c r="N398" s="39"/>
      <c r="O398" s="39"/>
    </row>
    <row r="399" spans="4:15" ht="15" x14ac:dyDescent="0.2">
      <c r="D399" s="75"/>
      <c r="H399" s="76"/>
      <c r="I399" s="79"/>
      <c r="J399" s="80"/>
      <c r="K399" s="79"/>
      <c r="L399" s="80"/>
      <c r="M399" s="39"/>
      <c r="N399" s="39"/>
      <c r="O399" s="39"/>
    </row>
    <row r="400" spans="4:15" ht="15" x14ac:dyDescent="0.2">
      <c r="D400" s="75"/>
      <c r="H400" s="76"/>
      <c r="I400" s="79"/>
      <c r="J400" s="80"/>
      <c r="K400" s="79"/>
      <c r="L400" s="80"/>
      <c r="M400" s="39"/>
      <c r="N400" s="39"/>
      <c r="O400" s="39"/>
    </row>
    <row r="401" spans="4:15" ht="15" x14ac:dyDescent="0.2">
      <c r="D401" s="75"/>
      <c r="H401" s="76"/>
      <c r="I401" s="79"/>
      <c r="J401" s="80"/>
      <c r="K401" s="79"/>
      <c r="L401" s="80"/>
      <c r="M401" s="39"/>
      <c r="N401" s="39"/>
      <c r="O401" s="39"/>
    </row>
    <row r="402" spans="4:15" ht="15" x14ac:dyDescent="0.2">
      <c r="D402" s="75"/>
      <c r="H402" s="76"/>
      <c r="I402" s="79"/>
      <c r="J402" s="80"/>
      <c r="K402" s="79"/>
      <c r="L402" s="80"/>
      <c r="M402" s="39"/>
      <c r="N402" s="39"/>
      <c r="O402" s="39"/>
    </row>
    <row r="403" spans="4:15" ht="15" x14ac:dyDescent="0.2">
      <c r="D403" s="75"/>
      <c r="H403" s="76"/>
      <c r="I403" s="79"/>
      <c r="J403" s="80"/>
      <c r="K403" s="79"/>
      <c r="L403" s="80"/>
      <c r="M403" s="39"/>
      <c r="N403" s="39"/>
      <c r="O403" s="39"/>
    </row>
    <row r="404" spans="4:15" ht="15" x14ac:dyDescent="0.2">
      <c r="D404" s="75"/>
      <c r="H404" s="76"/>
      <c r="I404" s="79"/>
      <c r="J404" s="80"/>
      <c r="K404" s="79"/>
      <c r="L404" s="80"/>
      <c r="M404" s="39"/>
      <c r="N404" s="39"/>
      <c r="O404" s="39"/>
    </row>
    <row r="405" spans="4:15" ht="15" x14ac:dyDescent="0.2">
      <c r="D405" s="75"/>
      <c r="H405" s="76"/>
      <c r="I405" s="79"/>
      <c r="J405" s="80"/>
      <c r="K405" s="79"/>
      <c r="L405" s="80"/>
      <c r="M405" s="39"/>
      <c r="N405" s="39"/>
      <c r="O405" s="39"/>
    </row>
    <row r="406" spans="4:15" ht="15" x14ac:dyDescent="0.2">
      <c r="D406" s="75"/>
      <c r="H406" s="76"/>
      <c r="I406" s="79"/>
      <c r="J406" s="80"/>
      <c r="K406" s="79"/>
      <c r="L406" s="80"/>
      <c r="M406" s="39"/>
      <c r="N406" s="39"/>
      <c r="O406" s="39"/>
    </row>
    <row r="407" spans="4:15" ht="15" x14ac:dyDescent="0.2">
      <c r="D407" s="75"/>
      <c r="H407" s="76"/>
      <c r="I407" s="79"/>
      <c r="J407" s="80"/>
      <c r="K407" s="79"/>
      <c r="L407" s="80"/>
      <c r="M407" s="39"/>
      <c r="N407" s="39"/>
      <c r="O407" s="39"/>
    </row>
    <row r="408" spans="4:15" ht="15" x14ac:dyDescent="0.2">
      <c r="D408" s="75"/>
      <c r="H408" s="76"/>
      <c r="I408" s="79"/>
      <c r="J408" s="80"/>
      <c r="K408" s="79"/>
      <c r="L408" s="80"/>
      <c r="M408" s="39"/>
      <c r="N408" s="39"/>
      <c r="O408" s="39"/>
    </row>
    <row r="409" spans="4:15" ht="15" x14ac:dyDescent="0.2">
      <c r="D409" s="75"/>
      <c r="H409" s="76"/>
      <c r="I409" s="79"/>
      <c r="J409" s="80"/>
      <c r="K409" s="79"/>
      <c r="L409" s="80"/>
      <c r="M409" s="39"/>
      <c r="N409" s="39"/>
      <c r="O409" s="39"/>
    </row>
    <row r="410" spans="4:15" ht="15" x14ac:dyDescent="0.2">
      <c r="D410" s="75"/>
      <c r="H410" s="76"/>
      <c r="I410" s="79"/>
      <c r="J410" s="80"/>
      <c r="K410" s="79"/>
      <c r="L410" s="80"/>
      <c r="M410" s="39"/>
      <c r="N410" s="39"/>
      <c r="O410" s="39"/>
    </row>
    <row r="411" spans="4:15" ht="15" x14ac:dyDescent="0.2">
      <c r="D411" s="75"/>
      <c r="H411" s="76"/>
      <c r="I411" s="79"/>
      <c r="J411" s="80"/>
      <c r="K411" s="79"/>
      <c r="L411" s="80"/>
      <c r="M411" s="39"/>
      <c r="N411" s="39"/>
      <c r="O411" s="39"/>
    </row>
    <row r="412" spans="4:15" ht="15" x14ac:dyDescent="0.2">
      <c r="D412" s="75"/>
      <c r="H412" s="76"/>
      <c r="I412" s="79"/>
      <c r="J412" s="80"/>
      <c r="K412" s="79"/>
      <c r="L412" s="80"/>
      <c r="M412" s="39"/>
      <c r="N412" s="39"/>
      <c r="O412" s="39"/>
    </row>
    <row r="413" spans="4:15" ht="15" x14ac:dyDescent="0.2">
      <c r="D413" s="75"/>
      <c r="H413" s="76"/>
      <c r="I413" s="79"/>
      <c r="J413" s="80"/>
      <c r="K413" s="79"/>
      <c r="L413" s="80"/>
      <c r="M413" s="39"/>
      <c r="N413" s="39"/>
      <c r="O413" s="39"/>
    </row>
    <row r="414" spans="4:15" ht="15" x14ac:dyDescent="0.2">
      <c r="D414" s="75"/>
      <c r="H414" s="76"/>
      <c r="I414" s="79"/>
      <c r="J414" s="80"/>
      <c r="K414" s="79"/>
      <c r="L414" s="80"/>
      <c r="M414" s="39"/>
      <c r="N414" s="39"/>
      <c r="O414" s="39"/>
    </row>
    <row r="415" spans="4:15" ht="15" x14ac:dyDescent="0.2">
      <c r="D415" s="75"/>
      <c r="H415" s="76"/>
      <c r="I415" s="79"/>
      <c r="J415" s="80"/>
      <c r="K415" s="79"/>
      <c r="L415" s="80"/>
      <c r="M415" s="39"/>
      <c r="N415" s="39"/>
      <c r="O415" s="39"/>
    </row>
    <row r="416" spans="4:15" ht="15" x14ac:dyDescent="0.2">
      <c r="D416" s="75"/>
      <c r="H416" s="76"/>
      <c r="I416" s="79"/>
      <c r="J416" s="80"/>
      <c r="K416" s="79"/>
      <c r="L416" s="80"/>
      <c r="M416" s="39"/>
      <c r="N416" s="39"/>
      <c r="O416" s="39"/>
    </row>
    <row r="417" spans="4:15" ht="15" x14ac:dyDescent="0.2">
      <c r="D417" s="75"/>
      <c r="H417" s="76"/>
      <c r="I417" s="79"/>
      <c r="J417" s="80"/>
      <c r="K417" s="79"/>
      <c r="L417" s="80"/>
      <c r="M417" s="39"/>
      <c r="N417" s="39"/>
      <c r="O417" s="39"/>
    </row>
    <row r="418" spans="4:15" ht="15" x14ac:dyDescent="0.2">
      <c r="D418" s="75"/>
      <c r="H418" s="76"/>
      <c r="I418" s="79"/>
      <c r="J418" s="80"/>
      <c r="K418" s="79"/>
      <c r="L418" s="80"/>
      <c r="M418" s="39"/>
      <c r="N418" s="39"/>
      <c r="O418" s="39"/>
    </row>
    <row r="419" spans="4:15" ht="15" x14ac:dyDescent="0.2">
      <c r="D419" s="75"/>
      <c r="H419" s="76"/>
      <c r="I419" s="79"/>
      <c r="J419" s="80"/>
      <c r="K419" s="79"/>
      <c r="L419" s="80"/>
      <c r="M419" s="39"/>
      <c r="N419" s="39"/>
      <c r="O419" s="39"/>
    </row>
    <row r="420" spans="4:15" ht="15" x14ac:dyDescent="0.2">
      <c r="D420" s="75"/>
      <c r="H420" s="76"/>
      <c r="I420" s="79"/>
      <c r="J420" s="80"/>
      <c r="K420" s="79"/>
      <c r="L420" s="80"/>
      <c r="M420" s="39"/>
      <c r="N420" s="39"/>
      <c r="O420" s="39"/>
    </row>
    <row r="421" spans="4:15" ht="15" x14ac:dyDescent="0.2">
      <c r="D421" s="75"/>
      <c r="H421" s="76"/>
      <c r="I421" s="79"/>
      <c r="J421" s="80"/>
      <c r="K421" s="79"/>
      <c r="L421" s="80"/>
      <c r="M421" s="39"/>
      <c r="N421" s="39"/>
      <c r="O421" s="39"/>
    </row>
    <row r="422" spans="4:15" ht="15" x14ac:dyDescent="0.2">
      <c r="D422" s="75"/>
      <c r="H422" s="76"/>
      <c r="I422" s="79"/>
      <c r="J422" s="80"/>
      <c r="K422" s="79"/>
      <c r="L422" s="80"/>
      <c r="M422" s="39"/>
      <c r="N422" s="39"/>
      <c r="O422" s="39"/>
    </row>
    <row r="423" spans="4:15" ht="15" x14ac:dyDescent="0.2">
      <c r="D423" s="75"/>
      <c r="H423" s="76"/>
      <c r="I423" s="79"/>
      <c r="J423" s="80"/>
      <c r="K423" s="79"/>
      <c r="L423" s="80"/>
      <c r="M423" s="39"/>
      <c r="N423" s="39"/>
      <c r="O423" s="39"/>
    </row>
    <row r="424" spans="4:15" ht="15" x14ac:dyDescent="0.2">
      <c r="D424" s="75"/>
      <c r="H424" s="76"/>
      <c r="I424" s="79"/>
      <c r="J424" s="80"/>
      <c r="K424" s="79"/>
      <c r="L424" s="80"/>
      <c r="M424" s="39"/>
      <c r="N424" s="39"/>
      <c r="O424" s="39"/>
    </row>
    <row r="425" spans="4:15" ht="15" x14ac:dyDescent="0.2">
      <c r="D425" s="75"/>
      <c r="H425" s="76"/>
      <c r="I425" s="79"/>
      <c r="J425" s="80"/>
      <c r="K425" s="79"/>
      <c r="L425" s="80"/>
      <c r="M425" s="39"/>
      <c r="N425" s="39"/>
      <c r="O425" s="39"/>
    </row>
    <row r="426" spans="4:15" ht="15" x14ac:dyDescent="0.2">
      <c r="D426" s="75"/>
      <c r="H426" s="76"/>
      <c r="I426" s="79"/>
      <c r="J426" s="80"/>
      <c r="K426" s="79"/>
      <c r="L426" s="80"/>
      <c r="M426" s="39"/>
      <c r="N426" s="39"/>
      <c r="O426" s="39"/>
    </row>
    <row r="427" spans="4:15" ht="15" x14ac:dyDescent="0.2">
      <c r="D427" s="75"/>
      <c r="H427" s="76"/>
      <c r="I427" s="79"/>
      <c r="J427" s="80"/>
      <c r="K427" s="79"/>
      <c r="L427" s="80"/>
      <c r="M427" s="39"/>
      <c r="N427" s="39"/>
      <c r="O427" s="39"/>
    </row>
    <row r="428" spans="4:15" ht="15" x14ac:dyDescent="0.2">
      <c r="D428" s="75"/>
      <c r="H428" s="76"/>
      <c r="I428" s="79"/>
      <c r="J428" s="80"/>
      <c r="K428" s="79"/>
      <c r="L428" s="80"/>
      <c r="M428" s="39"/>
      <c r="N428" s="39"/>
      <c r="O428" s="39"/>
    </row>
    <row r="429" spans="4:15" ht="15" x14ac:dyDescent="0.2">
      <c r="D429" s="75"/>
      <c r="H429" s="76"/>
      <c r="I429" s="79"/>
      <c r="J429" s="80"/>
      <c r="K429" s="79"/>
      <c r="L429" s="80"/>
      <c r="M429" s="39"/>
      <c r="N429" s="39"/>
      <c r="O429" s="39"/>
    </row>
    <row r="430" spans="4:15" ht="15" x14ac:dyDescent="0.2">
      <c r="D430" s="75"/>
      <c r="H430" s="76"/>
      <c r="I430" s="79"/>
      <c r="J430" s="80"/>
      <c r="K430" s="79"/>
      <c r="L430" s="80"/>
      <c r="M430" s="39"/>
      <c r="N430" s="39"/>
      <c r="O430" s="39"/>
    </row>
    <row r="431" spans="4:15" ht="15" x14ac:dyDescent="0.2">
      <c r="D431" s="75"/>
      <c r="H431" s="76"/>
      <c r="I431" s="79"/>
      <c r="J431" s="80"/>
      <c r="K431" s="79"/>
      <c r="L431" s="80"/>
      <c r="M431" s="39"/>
      <c r="N431" s="39"/>
      <c r="O431" s="39"/>
    </row>
    <row r="432" spans="4:15" ht="15" x14ac:dyDescent="0.2">
      <c r="D432" s="75"/>
      <c r="H432" s="76"/>
      <c r="I432" s="79"/>
      <c r="J432" s="80"/>
      <c r="K432" s="79"/>
      <c r="L432" s="80"/>
      <c r="M432" s="39"/>
      <c r="N432" s="39"/>
      <c r="O432" s="39"/>
    </row>
    <row r="433" spans="4:15" ht="15" x14ac:dyDescent="0.2">
      <c r="D433" s="75"/>
      <c r="H433" s="76"/>
      <c r="I433" s="79"/>
      <c r="J433" s="80"/>
      <c r="K433" s="79"/>
      <c r="L433" s="80"/>
      <c r="M433" s="39"/>
      <c r="N433" s="39"/>
      <c r="O433" s="39"/>
    </row>
    <row r="434" spans="4:15" ht="15" x14ac:dyDescent="0.2">
      <c r="D434" s="75"/>
      <c r="H434" s="76"/>
      <c r="I434" s="79"/>
      <c r="J434" s="80"/>
      <c r="K434" s="79"/>
      <c r="L434" s="80"/>
      <c r="M434" s="39"/>
      <c r="N434" s="39"/>
      <c r="O434" s="39"/>
    </row>
    <row r="435" spans="4:15" ht="15" x14ac:dyDescent="0.2">
      <c r="D435" s="75"/>
      <c r="H435" s="76"/>
      <c r="I435" s="79"/>
      <c r="J435" s="80"/>
      <c r="K435" s="79"/>
      <c r="L435" s="80"/>
      <c r="M435" s="39"/>
      <c r="N435" s="39"/>
      <c r="O435" s="39"/>
    </row>
    <row r="436" spans="4:15" ht="15" x14ac:dyDescent="0.2">
      <c r="D436" s="75"/>
      <c r="H436" s="76"/>
      <c r="I436" s="79"/>
      <c r="J436" s="80"/>
      <c r="K436" s="79"/>
      <c r="L436" s="80"/>
      <c r="M436" s="39"/>
      <c r="N436" s="39"/>
      <c r="O436" s="39"/>
    </row>
    <row r="437" spans="4:15" ht="15" x14ac:dyDescent="0.2">
      <c r="D437" s="75"/>
      <c r="H437" s="76"/>
      <c r="I437" s="79"/>
      <c r="J437" s="80"/>
      <c r="K437" s="79"/>
      <c r="L437" s="80"/>
      <c r="M437" s="39"/>
      <c r="N437" s="39"/>
      <c r="O437" s="39"/>
    </row>
    <row r="438" spans="4:15" ht="15" x14ac:dyDescent="0.2">
      <c r="D438" s="75"/>
      <c r="H438" s="76"/>
      <c r="I438" s="79"/>
      <c r="J438" s="80"/>
      <c r="K438" s="79"/>
      <c r="L438" s="80"/>
      <c r="M438" s="39"/>
      <c r="N438" s="39"/>
      <c r="O438" s="39"/>
    </row>
    <row r="439" spans="4:15" ht="15" x14ac:dyDescent="0.2">
      <c r="D439" s="75"/>
      <c r="H439" s="76"/>
      <c r="I439" s="79"/>
      <c r="J439" s="80"/>
      <c r="K439" s="79"/>
      <c r="L439" s="80"/>
      <c r="M439" s="39"/>
      <c r="N439" s="39"/>
      <c r="O439" s="39"/>
    </row>
    <row r="440" spans="4:15" ht="15" x14ac:dyDescent="0.2">
      <c r="D440" s="75"/>
      <c r="H440" s="76"/>
      <c r="I440" s="79"/>
      <c r="J440" s="80"/>
      <c r="K440" s="79"/>
      <c r="L440" s="80"/>
      <c r="M440" s="39"/>
      <c r="N440" s="39"/>
      <c r="O440" s="39"/>
    </row>
    <row r="441" spans="4:15" ht="15" x14ac:dyDescent="0.2">
      <c r="D441" s="75"/>
      <c r="H441" s="76"/>
      <c r="I441" s="79"/>
      <c r="J441" s="80"/>
      <c r="K441" s="79"/>
      <c r="L441" s="80"/>
      <c r="M441" s="39"/>
      <c r="N441" s="39"/>
      <c r="O441" s="39"/>
    </row>
    <row r="442" spans="4:15" ht="15" x14ac:dyDescent="0.2">
      <c r="D442" s="75"/>
      <c r="H442" s="76"/>
      <c r="I442" s="79"/>
      <c r="J442" s="80"/>
      <c r="K442" s="79"/>
      <c r="L442" s="80"/>
      <c r="M442" s="39"/>
      <c r="N442" s="39"/>
      <c r="O442" s="39"/>
    </row>
    <row r="443" spans="4:15" ht="15" x14ac:dyDescent="0.2">
      <c r="D443" s="75"/>
      <c r="H443" s="76"/>
      <c r="I443" s="79"/>
      <c r="J443" s="80"/>
      <c r="K443" s="79"/>
      <c r="L443" s="80"/>
      <c r="M443" s="39"/>
      <c r="N443" s="39"/>
      <c r="O443" s="39"/>
    </row>
    <row r="444" spans="4:15" ht="15" x14ac:dyDescent="0.2">
      <c r="D444" s="75"/>
      <c r="H444" s="76"/>
      <c r="I444" s="79"/>
      <c r="J444" s="80"/>
      <c r="K444" s="79"/>
      <c r="L444" s="80"/>
      <c r="M444" s="39"/>
      <c r="N444" s="39"/>
      <c r="O444" s="39"/>
    </row>
    <row r="445" spans="4:15" ht="15" x14ac:dyDescent="0.2">
      <c r="D445" s="75"/>
      <c r="H445" s="76"/>
      <c r="I445" s="79"/>
      <c r="J445" s="80"/>
      <c r="K445" s="79"/>
      <c r="L445" s="80"/>
      <c r="M445" s="39"/>
      <c r="N445" s="39"/>
      <c r="O445" s="39"/>
    </row>
    <row r="446" spans="4:15" ht="15" x14ac:dyDescent="0.2">
      <c r="D446" s="75"/>
      <c r="H446" s="76"/>
      <c r="I446" s="79"/>
      <c r="J446" s="80"/>
      <c r="K446" s="79"/>
      <c r="L446" s="80"/>
      <c r="M446" s="39"/>
      <c r="N446" s="39"/>
      <c r="O446" s="39"/>
    </row>
    <row r="447" spans="4:15" ht="15" x14ac:dyDescent="0.2">
      <c r="D447" s="75"/>
      <c r="H447" s="76"/>
      <c r="I447" s="79"/>
      <c r="J447" s="80"/>
      <c r="K447" s="79"/>
      <c r="L447" s="80"/>
      <c r="M447" s="39"/>
      <c r="N447" s="39"/>
      <c r="O447" s="39"/>
    </row>
    <row r="448" spans="4:15" ht="15" x14ac:dyDescent="0.2">
      <c r="D448" s="75"/>
      <c r="H448" s="76"/>
      <c r="I448" s="79"/>
      <c r="J448" s="80"/>
      <c r="K448" s="79"/>
      <c r="L448" s="80"/>
      <c r="M448" s="39"/>
      <c r="N448" s="39"/>
      <c r="O448" s="39"/>
    </row>
    <row r="449" spans="4:15" ht="15" x14ac:dyDescent="0.2">
      <c r="D449" s="75"/>
      <c r="H449" s="76"/>
      <c r="I449" s="79"/>
      <c r="J449" s="80"/>
      <c r="K449" s="79"/>
      <c r="L449" s="80"/>
      <c r="M449" s="39"/>
      <c r="N449" s="39"/>
      <c r="O449" s="39"/>
    </row>
    <row r="450" spans="4:15" ht="15" x14ac:dyDescent="0.2">
      <c r="D450" s="75"/>
      <c r="H450" s="76"/>
      <c r="I450" s="79"/>
      <c r="J450" s="80"/>
      <c r="K450" s="79"/>
      <c r="L450" s="80"/>
      <c r="M450" s="39"/>
      <c r="N450" s="39"/>
      <c r="O450" s="39"/>
    </row>
    <row r="451" spans="4:15" ht="15" x14ac:dyDescent="0.2">
      <c r="D451" s="75"/>
      <c r="H451" s="76"/>
      <c r="I451" s="79"/>
      <c r="J451" s="80"/>
      <c r="K451" s="79"/>
      <c r="L451" s="80"/>
      <c r="M451" s="39"/>
      <c r="N451" s="39"/>
      <c r="O451" s="39"/>
    </row>
    <row r="452" spans="4:15" ht="15" x14ac:dyDescent="0.2">
      <c r="D452" s="75"/>
      <c r="H452" s="76"/>
      <c r="I452" s="79"/>
      <c r="J452" s="80"/>
      <c r="K452" s="79"/>
      <c r="L452" s="80"/>
      <c r="M452" s="39"/>
      <c r="N452" s="39"/>
      <c r="O452" s="39"/>
    </row>
    <row r="453" spans="4:15" ht="15" x14ac:dyDescent="0.2">
      <c r="D453" s="75"/>
      <c r="H453" s="76"/>
      <c r="I453" s="79"/>
      <c r="J453" s="80"/>
      <c r="K453" s="79"/>
      <c r="L453" s="80"/>
      <c r="M453" s="39"/>
      <c r="N453" s="39"/>
      <c r="O453" s="39"/>
    </row>
    <row r="454" spans="4:15" ht="15" x14ac:dyDescent="0.2">
      <c r="D454" s="75"/>
      <c r="H454" s="76"/>
      <c r="I454" s="79"/>
      <c r="J454" s="80"/>
      <c r="K454" s="79"/>
      <c r="L454" s="80"/>
      <c r="M454" s="39"/>
      <c r="N454" s="39"/>
      <c r="O454" s="39"/>
    </row>
    <row r="455" spans="4:15" ht="15" x14ac:dyDescent="0.2">
      <c r="D455" s="75"/>
      <c r="H455" s="76"/>
      <c r="I455" s="79"/>
      <c r="J455" s="80"/>
      <c r="K455" s="79"/>
      <c r="L455" s="80"/>
      <c r="M455" s="39"/>
      <c r="N455" s="39"/>
      <c r="O455" s="39"/>
    </row>
    <row r="456" spans="4:15" ht="15" x14ac:dyDescent="0.2">
      <c r="D456" s="75"/>
      <c r="H456" s="76"/>
      <c r="I456" s="79"/>
      <c r="J456" s="80"/>
      <c r="K456" s="79"/>
      <c r="L456" s="80"/>
      <c r="M456" s="39"/>
      <c r="N456" s="39"/>
      <c r="O456" s="39"/>
    </row>
    <row r="457" spans="4:15" ht="15" x14ac:dyDescent="0.2">
      <c r="D457" s="75"/>
      <c r="H457" s="76"/>
      <c r="I457" s="79"/>
      <c r="J457" s="80"/>
      <c r="K457" s="79"/>
      <c r="L457" s="80"/>
      <c r="M457" s="39"/>
      <c r="N457" s="39"/>
      <c r="O457" s="39"/>
    </row>
    <row r="458" spans="4:15" ht="15" x14ac:dyDescent="0.2">
      <c r="D458" s="75"/>
      <c r="H458" s="76"/>
      <c r="I458" s="79"/>
      <c r="J458" s="80"/>
      <c r="K458" s="79"/>
      <c r="L458" s="80"/>
      <c r="M458" s="39"/>
      <c r="N458" s="39"/>
      <c r="O458" s="39"/>
    </row>
    <row r="459" spans="4:15" ht="15" x14ac:dyDescent="0.2">
      <c r="D459" s="75"/>
      <c r="H459" s="76"/>
      <c r="I459" s="79"/>
      <c r="J459" s="80"/>
      <c r="K459" s="79"/>
      <c r="L459" s="80"/>
      <c r="M459" s="39"/>
      <c r="N459" s="39"/>
      <c r="O459" s="39"/>
    </row>
    <row r="460" spans="4:15" ht="15" x14ac:dyDescent="0.2">
      <c r="D460" s="75"/>
      <c r="H460" s="76"/>
      <c r="I460" s="79"/>
      <c r="J460" s="80"/>
      <c r="K460" s="79"/>
      <c r="L460" s="80"/>
      <c r="M460" s="39"/>
      <c r="N460" s="39"/>
      <c r="O460" s="39"/>
    </row>
    <row r="461" spans="4:15" ht="15" x14ac:dyDescent="0.2">
      <c r="D461" s="75"/>
      <c r="H461" s="76"/>
      <c r="I461" s="79"/>
      <c r="J461" s="80"/>
      <c r="K461" s="79"/>
      <c r="L461" s="80"/>
      <c r="M461" s="39"/>
      <c r="N461" s="39"/>
      <c r="O461" s="39"/>
    </row>
    <row r="462" spans="4:15" ht="15" x14ac:dyDescent="0.2">
      <c r="D462" s="75"/>
      <c r="H462" s="76"/>
      <c r="I462" s="79"/>
      <c r="J462" s="80"/>
      <c r="K462" s="79"/>
      <c r="L462" s="80"/>
      <c r="M462" s="39"/>
      <c r="N462" s="39"/>
      <c r="O462" s="39"/>
    </row>
    <row r="463" spans="4:15" ht="15" x14ac:dyDescent="0.2">
      <c r="D463" s="75"/>
      <c r="H463" s="76"/>
      <c r="I463" s="79"/>
      <c r="J463" s="80"/>
      <c r="K463" s="79"/>
      <c r="L463" s="80"/>
      <c r="M463" s="39"/>
      <c r="N463" s="39"/>
      <c r="O463" s="39"/>
    </row>
    <row r="464" spans="4:15" ht="15" x14ac:dyDescent="0.2">
      <c r="D464" s="75"/>
      <c r="H464" s="76"/>
      <c r="I464" s="79"/>
      <c r="J464" s="80"/>
      <c r="K464" s="79"/>
      <c r="L464" s="80"/>
      <c r="M464" s="39"/>
      <c r="N464" s="39"/>
      <c r="O464" s="39"/>
    </row>
    <row r="465" spans="4:15" ht="15" x14ac:dyDescent="0.2">
      <c r="D465" s="75"/>
      <c r="H465" s="76"/>
      <c r="I465" s="79"/>
      <c r="J465" s="80"/>
      <c r="K465" s="79"/>
      <c r="L465" s="80"/>
      <c r="M465" s="39"/>
      <c r="N465" s="39"/>
      <c r="O465" s="39"/>
    </row>
    <row r="466" spans="4:15" ht="15" x14ac:dyDescent="0.2">
      <c r="D466" s="75"/>
      <c r="H466" s="76"/>
      <c r="I466" s="79"/>
      <c r="J466" s="80"/>
      <c r="K466" s="79"/>
      <c r="L466" s="80"/>
      <c r="M466" s="39"/>
      <c r="N466" s="39"/>
      <c r="O466" s="39"/>
    </row>
    <row r="467" spans="4:15" ht="15" x14ac:dyDescent="0.2">
      <c r="D467" s="75"/>
      <c r="H467" s="76"/>
      <c r="I467" s="79"/>
      <c r="J467" s="80"/>
      <c r="K467" s="79"/>
      <c r="L467" s="80"/>
      <c r="M467" s="39"/>
      <c r="N467" s="39"/>
      <c r="O467" s="39"/>
    </row>
    <row r="468" spans="4:15" ht="15" x14ac:dyDescent="0.2">
      <c r="D468" s="75"/>
      <c r="H468" s="76"/>
      <c r="I468" s="79"/>
      <c r="J468" s="80"/>
      <c r="K468" s="79"/>
      <c r="L468" s="80"/>
      <c r="M468" s="39"/>
      <c r="N468" s="39"/>
      <c r="O468" s="39"/>
    </row>
    <row r="469" spans="4:15" ht="15" x14ac:dyDescent="0.2">
      <c r="D469" s="75"/>
      <c r="H469" s="76"/>
      <c r="I469" s="79"/>
      <c r="J469" s="80"/>
      <c r="K469" s="79"/>
      <c r="L469" s="80"/>
      <c r="M469" s="39"/>
      <c r="N469" s="39"/>
      <c r="O469" s="39"/>
    </row>
    <row r="470" spans="4:15" ht="15" x14ac:dyDescent="0.2">
      <c r="D470" s="75"/>
      <c r="H470" s="76"/>
      <c r="I470" s="79"/>
      <c r="J470" s="80"/>
      <c r="K470" s="79"/>
      <c r="L470" s="80"/>
      <c r="M470" s="39"/>
      <c r="N470" s="39"/>
      <c r="O470" s="39"/>
    </row>
    <row r="471" spans="4:15" ht="15" x14ac:dyDescent="0.2">
      <c r="D471" s="75"/>
      <c r="H471" s="76"/>
      <c r="I471" s="79"/>
      <c r="J471" s="80"/>
      <c r="K471" s="79"/>
      <c r="L471" s="80"/>
      <c r="M471" s="39"/>
      <c r="N471" s="39"/>
      <c r="O471" s="39"/>
    </row>
    <row r="472" spans="4:15" ht="15" x14ac:dyDescent="0.2">
      <c r="D472" s="75"/>
      <c r="H472" s="76"/>
      <c r="I472" s="79"/>
      <c r="J472" s="80"/>
      <c r="K472" s="79"/>
      <c r="L472" s="80"/>
      <c r="M472" s="39"/>
      <c r="N472" s="39"/>
      <c r="O472" s="39"/>
    </row>
    <row r="473" spans="4:15" ht="15" x14ac:dyDescent="0.2">
      <c r="D473" s="75"/>
      <c r="H473" s="76"/>
      <c r="I473" s="79"/>
      <c r="J473" s="80"/>
      <c r="K473" s="79"/>
      <c r="L473" s="80"/>
      <c r="M473" s="39"/>
      <c r="N473" s="39"/>
      <c r="O473" s="39"/>
    </row>
    <row r="474" spans="4:15" ht="15" x14ac:dyDescent="0.2">
      <c r="D474" s="75"/>
      <c r="H474" s="76"/>
      <c r="I474" s="79"/>
      <c r="J474" s="80"/>
      <c r="K474" s="79"/>
      <c r="L474" s="80"/>
      <c r="M474" s="39"/>
      <c r="N474" s="39"/>
      <c r="O474" s="39"/>
    </row>
    <row r="475" spans="4:15" ht="15" x14ac:dyDescent="0.2">
      <c r="D475" s="75"/>
      <c r="H475" s="76"/>
      <c r="I475" s="79"/>
      <c r="J475" s="80"/>
      <c r="K475" s="79"/>
      <c r="L475" s="80"/>
      <c r="M475" s="39"/>
      <c r="N475" s="39"/>
      <c r="O475" s="39"/>
    </row>
    <row r="476" spans="4:15" ht="15" x14ac:dyDescent="0.2">
      <c r="D476" s="75"/>
      <c r="H476" s="76"/>
      <c r="I476" s="79"/>
      <c r="J476" s="80"/>
      <c r="K476" s="79"/>
      <c r="L476" s="80"/>
      <c r="M476" s="39"/>
      <c r="N476" s="39"/>
      <c r="O476" s="39"/>
    </row>
    <row r="477" spans="4:15" ht="15" x14ac:dyDescent="0.2">
      <c r="D477" s="75"/>
      <c r="H477" s="76"/>
      <c r="I477" s="79"/>
      <c r="J477" s="80"/>
      <c r="K477" s="79"/>
      <c r="L477" s="80"/>
      <c r="M477" s="39"/>
      <c r="N477" s="39"/>
      <c r="O477" s="39"/>
    </row>
    <row r="478" spans="4:15" ht="15" x14ac:dyDescent="0.2">
      <c r="D478" s="75"/>
      <c r="H478" s="76"/>
      <c r="I478" s="79"/>
      <c r="J478" s="80"/>
      <c r="K478" s="79"/>
      <c r="L478" s="80"/>
      <c r="M478" s="39"/>
      <c r="N478" s="39"/>
      <c r="O478" s="39"/>
    </row>
    <row r="479" spans="4:15" ht="15" x14ac:dyDescent="0.2">
      <c r="D479" s="75"/>
      <c r="H479" s="76"/>
      <c r="I479" s="79"/>
      <c r="J479" s="80"/>
      <c r="K479" s="79"/>
      <c r="L479" s="80"/>
      <c r="M479" s="39"/>
      <c r="N479" s="39"/>
      <c r="O479" s="39"/>
    </row>
    <row r="480" spans="4:15" ht="15" x14ac:dyDescent="0.2">
      <c r="D480" s="75"/>
      <c r="H480" s="76"/>
      <c r="I480" s="79"/>
      <c r="J480" s="80"/>
      <c r="K480" s="79"/>
      <c r="L480" s="80"/>
      <c r="M480" s="39"/>
      <c r="N480" s="39"/>
      <c r="O480" s="39"/>
    </row>
    <row r="481" spans="4:15" ht="15" x14ac:dyDescent="0.2">
      <c r="D481" s="75"/>
      <c r="H481" s="76"/>
      <c r="I481" s="79"/>
      <c r="J481" s="80"/>
      <c r="K481" s="79"/>
      <c r="L481" s="80"/>
      <c r="M481" s="39"/>
      <c r="N481" s="39"/>
      <c r="O481" s="39"/>
    </row>
    <row r="482" spans="4:15" ht="15" x14ac:dyDescent="0.2">
      <c r="D482" s="75"/>
      <c r="H482" s="76"/>
      <c r="I482" s="79"/>
      <c r="J482" s="80"/>
      <c r="K482" s="79"/>
      <c r="L482" s="80"/>
      <c r="M482" s="39"/>
      <c r="N482" s="39"/>
      <c r="O482" s="39"/>
    </row>
    <row r="483" spans="4:15" ht="15" x14ac:dyDescent="0.2">
      <c r="D483" s="75"/>
      <c r="H483" s="76"/>
      <c r="I483" s="79"/>
      <c r="J483" s="80"/>
      <c r="K483" s="79"/>
      <c r="L483" s="80"/>
      <c r="M483" s="39"/>
      <c r="N483" s="39"/>
      <c r="O483" s="39"/>
    </row>
    <row r="484" spans="4:15" ht="15" x14ac:dyDescent="0.2">
      <c r="D484" s="75"/>
      <c r="H484" s="76"/>
      <c r="I484" s="79"/>
      <c r="J484" s="80"/>
      <c r="K484" s="79"/>
      <c r="L484" s="80"/>
      <c r="M484" s="39"/>
      <c r="N484" s="39"/>
      <c r="O484" s="39"/>
    </row>
    <row r="485" spans="4:15" ht="15" x14ac:dyDescent="0.2">
      <c r="D485" s="75"/>
      <c r="H485" s="76"/>
      <c r="I485" s="79"/>
      <c r="J485" s="80"/>
      <c r="K485" s="79"/>
      <c r="L485" s="80"/>
      <c r="M485" s="39"/>
      <c r="N485" s="39"/>
      <c r="O485" s="39"/>
    </row>
    <row r="486" spans="4:15" ht="15" x14ac:dyDescent="0.2">
      <c r="D486" s="75"/>
      <c r="H486" s="76"/>
      <c r="I486" s="79"/>
      <c r="J486" s="80"/>
      <c r="K486" s="79"/>
      <c r="L486" s="80"/>
      <c r="M486" s="39"/>
      <c r="N486" s="39"/>
      <c r="O486" s="39"/>
    </row>
    <row r="487" spans="4:15" ht="15" x14ac:dyDescent="0.2">
      <c r="D487" s="75"/>
      <c r="H487" s="76"/>
      <c r="I487" s="79"/>
      <c r="J487" s="80"/>
      <c r="K487" s="79"/>
      <c r="L487" s="80"/>
      <c r="M487" s="39"/>
      <c r="N487" s="39"/>
      <c r="O487" s="39"/>
    </row>
    <row r="488" spans="4:15" ht="15" x14ac:dyDescent="0.2">
      <c r="D488" s="75"/>
      <c r="H488" s="76"/>
      <c r="I488" s="79"/>
      <c r="J488" s="80"/>
      <c r="K488" s="79"/>
      <c r="L488" s="80"/>
      <c r="M488" s="39"/>
      <c r="N488" s="39"/>
      <c r="O488" s="39"/>
    </row>
    <row r="489" spans="4:15" ht="15" x14ac:dyDescent="0.2">
      <c r="D489" s="75"/>
      <c r="H489" s="76"/>
      <c r="I489" s="79"/>
      <c r="J489" s="80"/>
      <c r="K489" s="79"/>
      <c r="L489" s="80"/>
      <c r="M489" s="39"/>
      <c r="N489" s="39"/>
      <c r="O489" s="39"/>
    </row>
    <row r="490" spans="4:15" ht="15" x14ac:dyDescent="0.2">
      <c r="D490" s="75"/>
      <c r="H490" s="76"/>
      <c r="I490" s="79"/>
      <c r="J490" s="80"/>
      <c r="K490" s="79"/>
      <c r="L490" s="80"/>
      <c r="M490" s="39"/>
      <c r="N490" s="39"/>
      <c r="O490" s="39"/>
    </row>
    <row r="491" spans="4:15" ht="15" x14ac:dyDescent="0.2">
      <c r="D491" s="75"/>
      <c r="H491" s="76"/>
      <c r="I491" s="79"/>
      <c r="J491" s="80"/>
      <c r="K491" s="79"/>
      <c r="L491" s="80"/>
      <c r="M491" s="39"/>
      <c r="N491" s="39"/>
      <c r="O491" s="39"/>
    </row>
    <row r="492" spans="4:15" ht="15" x14ac:dyDescent="0.2">
      <c r="D492" s="75"/>
      <c r="H492" s="76"/>
      <c r="I492" s="79"/>
      <c r="J492" s="80"/>
      <c r="K492" s="79"/>
      <c r="L492" s="80"/>
      <c r="M492" s="39"/>
      <c r="N492" s="39"/>
      <c r="O492" s="39"/>
    </row>
    <row r="493" spans="4:15" ht="15" x14ac:dyDescent="0.2">
      <c r="D493" s="75"/>
      <c r="H493" s="76"/>
      <c r="I493" s="79"/>
      <c r="J493" s="80"/>
      <c r="K493" s="79"/>
      <c r="L493" s="80"/>
      <c r="M493" s="39"/>
      <c r="N493" s="39"/>
      <c r="O493" s="39"/>
    </row>
    <row r="494" spans="4:15" ht="15" x14ac:dyDescent="0.2">
      <c r="D494" s="75"/>
      <c r="H494" s="76"/>
      <c r="I494" s="79"/>
      <c r="J494" s="80"/>
      <c r="K494" s="79"/>
      <c r="L494" s="80"/>
      <c r="M494" s="39"/>
      <c r="N494" s="39"/>
      <c r="O494" s="39"/>
    </row>
    <row r="495" spans="4:15" ht="15" x14ac:dyDescent="0.2">
      <c r="D495" s="75"/>
      <c r="H495" s="76"/>
      <c r="I495" s="79"/>
      <c r="J495" s="80"/>
      <c r="K495" s="79"/>
      <c r="L495" s="80"/>
      <c r="M495" s="39"/>
      <c r="N495" s="39"/>
      <c r="O495" s="39"/>
    </row>
    <row r="496" spans="4:15" ht="15" x14ac:dyDescent="0.2">
      <c r="D496" s="75"/>
      <c r="H496" s="76"/>
      <c r="I496" s="79"/>
      <c r="J496" s="80"/>
      <c r="K496" s="79"/>
      <c r="L496" s="80"/>
      <c r="M496" s="39"/>
      <c r="N496" s="39"/>
      <c r="O496" s="39"/>
    </row>
    <row r="497" spans="4:15" ht="15" x14ac:dyDescent="0.2">
      <c r="D497" s="75"/>
      <c r="H497" s="76"/>
      <c r="I497" s="79"/>
      <c r="J497" s="80"/>
      <c r="K497" s="79"/>
      <c r="L497" s="80"/>
      <c r="M497" s="39"/>
      <c r="N497" s="39"/>
      <c r="O497" s="39"/>
    </row>
    <row r="498" spans="4:15" ht="15" x14ac:dyDescent="0.2">
      <c r="D498" s="75"/>
      <c r="H498" s="76"/>
      <c r="I498" s="79"/>
      <c r="J498" s="80"/>
      <c r="K498" s="79"/>
      <c r="L498" s="80"/>
      <c r="M498" s="39"/>
      <c r="N498" s="39"/>
      <c r="O498" s="39"/>
    </row>
    <row r="499" spans="4:15" ht="15" x14ac:dyDescent="0.2">
      <c r="D499" s="75"/>
      <c r="H499" s="76"/>
      <c r="I499" s="79"/>
      <c r="J499" s="80"/>
      <c r="K499" s="79"/>
      <c r="L499" s="80"/>
      <c r="M499" s="39"/>
      <c r="N499" s="39"/>
      <c r="O499" s="39"/>
    </row>
    <row r="500" spans="4:15" ht="15" x14ac:dyDescent="0.2">
      <c r="D500" s="75"/>
      <c r="H500" s="76"/>
      <c r="I500" s="79"/>
      <c r="J500" s="80"/>
      <c r="K500" s="79"/>
      <c r="L500" s="80"/>
      <c r="M500" s="39"/>
      <c r="N500" s="39"/>
      <c r="O500" s="39"/>
    </row>
    <row r="501" spans="4:15" ht="15" x14ac:dyDescent="0.2">
      <c r="D501" s="75"/>
      <c r="H501" s="76"/>
      <c r="I501" s="79"/>
      <c r="J501" s="80"/>
      <c r="K501" s="79"/>
      <c r="L501" s="80"/>
      <c r="M501" s="39"/>
      <c r="N501" s="39"/>
      <c r="O501" s="39"/>
    </row>
    <row r="502" spans="4:15" ht="15" x14ac:dyDescent="0.2">
      <c r="D502" s="75"/>
      <c r="H502" s="76"/>
      <c r="I502" s="79"/>
      <c r="J502" s="80"/>
      <c r="K502" s="79"/>
      <c r="L502" s="80"/>
      <c r="M502" s="39"/>
      <c r="N502" s="39"/>
      <c r="O502" s="39"/>
    </row>
    <row r="503" spans="4:15" ht="15" x14ac:dyDescent="0.2">
      <c r="D503" s="75"/>
      <c r="H503" s="76"/>
      <c r="I503" s="79"/>
      <c r="J503" s="80"/>
      <c r="K503" s="79"/>
      <c r="L503" s="80"/>
      <c r="M503" s="39"/>
      <c r="N503" s="39"/>
      <c r="O503" s="39"/>
    </row>
    <row r="504" spans="4:15" ht="15" x14ac:dyDescent="0.2">
      <c r="D504" s="75"/>
      <c r="H504" s="76"/>
      <c r="I504" s="79"/>
      <c r="J504" s="80"/>
      <c r="K504" s="79"/>
      <c r="L504" s="80"/>
      <c r="M504" s="39"/>
      <c r="N504" s="39"/>
      <c r="O504" s="39"/>
    </row>
    <row r="505" spans="4:15" ht="15" x14ac:dyDescent="0.2">
      <c r="D505" s="75"/>
      <c r="H505" s="76"/>
      <c r="I505" s="79"/>
      <c r="J505" s="80"/>
      <c r="K505" s="79"/>
      <c r="L505" s="80"/>
      <c r="M505" s="39"/>
      <c r="N505" s="39"/>
      <c r="O505" s="39"/>
    </row>
    <row r="506" spans="4:15" ht="15" x14ac:dyDescent="0.2">
      <c r="D506" s="75"/>
      <c r="H506" s="76"/>
      <c r="I506" s="79"/>
      <c r="J506" s="80"/>
      <c r="K506" s="79"/>
      <c r="L506" s="80"/>
      <c r="M506" s="39"/>
      <c r="N506" s="39"/>
      <c r="O506" s="39"/>
    </row>
    <row r="507" spans="4:15" ht="15" x14ac:dyDescent="0.2">
      <c r="D507" s="75"/>
      <c r="H507" s="76"/>
      <c r="I507" s="79"/>
      <c r="J507" s="80"/>
      <c r="K507" s="79"/>
      <c r="L507" s="80"/>
      <c r="M507" s="39"/>
      <c r="N507" s="39"/>
      <c r="O507" s="39"/>
    </row>
    <row r="508" spans="4:15" ht="15" x14ac:dyDescent="0.2">
      <c r="D508" s="75"/>
      <c r="H508" s="76"/>
      <c r="I508" s="79"/>
      <c r="J508" s="80"/>
      <c r="K508" s="79"/>
      <c r="L508" s="80"/>
      <c r="M508" s="39"/>
      <c r="N508" s="39"/>
      <c r="O508" s="39"/>
    </row>
    <row r="509" spans="4:15" ht="15" x14ac:dyDescent="0.2">
      <c r="D509" s="75"/>
      <c r="H509" s="76"/>
      <c r="I509" s="79"/>
      <c r="J509" s="80"/>
      <c r="K509" s="79"/>
      <c r="L509" s="80"/>
      <c r="M509" s="39"/>
      <c r="N509" s="39"/>
      <c r="O509" s="39"/>
    </row>
    <row r="510" spans="4:15" ht="15" x14ac:dyDescent="0.2">
      <c r="D510" s="75"/>
      <c r="H510" s="76"/>
      <c r="I510" s="79"/>
      <c r="J510" s="80"/>
      <c r="K510" s="79"/>
      <c r="L510" s="80"/>
      <c r="M510" s="39"/>
      <c r="N510" s="39"/>
      <c r="O510" s="39"/>
    </row>
    <row r="511" spans="4:15" ht="15" x14ac:dyDescent="0.2">
      <c r="D511" s="75"/>
      <c r="H511" s="76"/>
      <c r="I511" s="79"/>
      <c r="J511" s="80"/>
      <c r="K511" s="79"/>
      <c r="L511" s="80"/>
      <c r="M511" s="39"/>
      <c r="N511" s="39"/>
      <c r="O511" s="39"/>
    </row>
    <row r="512" spans="4:15" ht="15" x14ac:dyDescent="0.2">
      <c r="D512" s="75"/>
      <c r="H512" s="76"/>
      <c r="I512" s="79"/>
      <c r="J512" s="80"/>
      <c r="K512" s="79"/>
      <c r="L512" s="80"/>
      <c r="M512" s="39"/>
      <c r="N512" s="39"/>
      <c r="O512" s="39"/>
    </row>
    <row r="513" spans="4:15" ht="15" x14ac:dyDescent="0.2">
      <c r="D513" s="75"/>
      <c r="H513" s="76"/>
      <c r="I513" s="79"/>
      <c r="J513" s="80"/>
      <c r="K513" s="79"/>
      <c r="L513" s="80"/>
      <c r="M513" s="39"/>
      <c r="N513" s="39"/>
      <c r="O513" s="39"/>
    </row>
    <row r="514" spans="4:15" ht="15" x14ac:dyDescent="0.2">
      <c r="D514" s="75"/>
      <c r="H514" s="76"/>
      <c r="I514" s="79"/>
      <c r="J514" s="80"/>
      <c r="K514" s="79"/>
      <c r="L514" s="80"/>
      <c r="M514" s="39"/>
      <c r="N514" s="39"/>
      <c r="O514" s="39"/>
    </row>
    <row r="515" spans="4:15" ht="15" x14ac:dyDescent="0.2">
      <c r="D515" s="75"/>
      <c r="H515" s="76"/>
      <c r="I515" s="79"/>
      <c r="J515" s="80"/>
      <c r="K515" s="79"/>
      <c r="L515" s="80"/>
      <c r="M515" s="39"/>
      <c r="N515" s="39"/>
      <c r="O515" s="39"/>
    </row>
    <row r="516" spans="4:15" ht="15" x14ac:dyDescent="0.2">
      <c r="D516" s="75"/>
      <c r="H516" s="76"/>
      <c r="I516" s="79"/>
      <c r="J516" s="80"/>
      <c r="K516" s="79"/>
      <c r="L516" s="80"/>
      <c r="M516" s="39"/>
      <c r="N516" s="39"/>
      <c r="O516" s="39"/>
    </row>
    <row r="517" spans="4:15" ht="15" x14ac:dyDescent="0.2">
      <c r="D517" s="75"/>
      <c r="H517" s="76"/>
      <c r="I517" s="79"/>
      <c r="J517" s="80"/>
      <c r="K517" s="79"/>
      <c r="L517" s="80"/>
      <c r="M517" s="39"/>
      <c r="N517" s="39"/>
      <c r="O517" s="39"/>
    </row>
    <row r="518" spans="4:15" ht="15" x14ac:dyDescent="0.2">
      <c r="D518" s="75"/>
      <c r="H518" s="76"/>
      <c r="I518" s="79"/>
      <c r="J518" s="80"/>
      <c r="K518" s="79"/>
      <c r="L518" s="80"/>
      <c r="M518" s="39"/>
      <c r="N518" s="39"/>
      <c r="O518" s="39"/>
    </row>
    <row r="519" spans="4:15" ht="15" x14ac:dyDescent="0.2">
      <c r="D519" s="75"/>
      <c r="H519" s="76"/>
      <c r="I519" s="79"/>
      <c r="J519" s="80"/>
      <c r="K519" s="79"/>
      <c r="L519" s="80"/>
      <c r="M519" s="39"/>
      <c r="N519" s="39"/>
      <c r="O519" s="39"/>
    </row>
    <row r="520" spans="4:15" ht="15" x14ac:dyDescent="0.2">
      <c r="D520" s="75"/>
      <c r="H520" s="76"/>
      <c r="I520" s="79"/>
      <c r="J520" s="80"/>
      <c r="K520" s="79"/>
      <c r="L520" s="80"/>
      <c r="M520" s="39"/>
      <c r="N520" s="39"/>
      <c r="O520" s="39"/>
    </row>
    <row r="521" spans="4:15" ht="15" x14ac:dyDescent="0.2">
      <c r="D521" s="75"/>
      <c r="H521" s="76"/>
      <c r="I521" s="79"/>
      <c r="J521" s="80"/>
      <c r="K521" s="79"/>
      <c r="L521" s="80"/>
      <c r="M521" s="39"/>
      <c r="N521" s="39"/>
      <c r="O521" s="39"/>
    </row>
    <row r="522" spans="4:15" ht="15" x14ac:dyDescent="0.2">
      <c r="D522" s="75"/>
      <c r="H522" s="76"/>
      <c r="I522" s="79"/>
      <c r="J522" s="80"/>
      <c r="K522" s="79"/>
      <c r="L522" s="80"/>
      <c r="M522" s="39"/>
      <c r="N522" s="39"/>
      <c r="O522" s="39"/>
    </row>
    <row r="523" spans="4:15" ht="15" x14ac:dyDescent="0.2">
      <c r="D523" s="75"/>
      <c r="H523" s="76"/>
      <c r="I523" s="79"/>
      <c r="J523" s="80"/>
      <c r="K523" s="79"/>
      <c r="L523" s="80"/>
      <c r="M523" s="39"/>
      <c r="N523" s="39"/>
      <c r="O523" s="39"/>
    </row>
    <row r="524" spans="4:15" ht="15" x14ac:dyDescent="0.2">
      <c r="D524" s="75"/>
      <c r="H524" s="76"/>
      <c r="I524" s="79"/>
      <c r="J524" s="80"/>
      <c r="K524" s="79"/>
      <c r="L524" s="80"/>
      <c r="M524" s="39"/>
      <c r="N524" s="39"/>
      <c r="O524" s="39"/>
    </row>
    <row r="525" spans="4:15" ht="15" x14ac:dyDescent="0.2">
      <c r="D525" s="75"/>
      <c r="H525" s="76"/>
      <c r="I525" s="79"/>
      <c r="J525" s="80"/>
      <c r="K525" s="79"/>
      <c r="L525" s="80"/>
      <c r="M525" s="39"/>
      <c r="N525" s="39"/>
      <c r="O525" s="39"/>
    </row>
    <row r="526" spans="4:15" ht="15" x14ac:dyDescent="0.2">
      <c r="D526" s="75"/>
      <c r="H526" s="76"/>
      <c r="I526" s="79"/>
      <c r="J526" s="80"/>
      <c r="K526" s="79"/>
      <c r="L526" s="80"/>
      <c r="M526" s="39"/>
      <c r="N526" s="39"/>
      <c r="O526" s="39"/>
    </row>
    <row r="527" spans="4:15" ht="15" x14ac:dyDescent="0.2">
      <c r="D527" s="75"/>
      <c r="H527" s="76"/>
      <c r="I527" s="79"/>
      <c r="J527" s="80"/>
      <c r="K527" s="79"/>
      <c r="L527" s="80"/>
      <c r="M527" s="39"/>
      <c r="N527" s="39"/>
      <c r="O527" s="39"/>
    </row>
    <row r="528" spans="4:15" ht="15" x14ac:dyDescent="0.2">
      <c r="D528" s="75"/>
      <c r="H528" s="76"/>
      <c r="I528" s="79"/>
      <c r="J528" s="80"/>
      <c r="K528" s="79"/>
      <c r="L528" s="80"/>
      <c r="M528" s="39"/>
      <c r="N528" s="39"/>
      <c r="O528" s="39"/>
    </row>
    <row r="529" spans="4:15" ht="15" x14ac:dyDescent="0.2">
      <c r="D529" s="75"/>
      <c r="H529" s="76"/>
      <c r="I529" s="79"/>
      <c r="J529" s="80"/>
      <c r="K529" s="79"/>
      <c r="L529" s="80"/>
      <c r="M529" s="39"/>
      <c r="N529" s="39"/>
      <c r="O529" s="39"/>
    </row>
    <row r="530" spans="4:15" ht="15" x14ac:dyDescent="0.2">
      <c r="D530" s="75"/>
      <c r="H530" s="76"/>
      <c r="I530" s="79"/>
      <c r="J530" s="80"/>
      <c r="K530" s="79"/>
      <c r="L530" s="80"/>
      <c r="M530" s="39"/>
      <c r="N530" s="39"/>
      <c r="O530" s="39"/>
    </row>
    <row r="531" spans="4:15" ht="15" x14ac:dyDescent="0.2">
      <c r="D531" s="75"/>
      <c r="H531" s="76"/>
      <c r="I531" s="79"/>
      <c r="J531" s="80"/>
      <c r="K531" s="79"/>
      <c r="L531" s="80"/>
      <c r="M531" s="39"/>
      <c r="N531" s="39"/>
      <c r="O531" s="39"/>
    </row>
    <row r="532" spans="4:15" ht="15" x14ac:dyDescent="0.2">
      <c r="D532" s="75"/>
      <c r="H532" s="76"/>
      <c r="I532" s="79"/>
      <c r="J532" s="80"/>
      <c r="K532" s="79"/>
      <c r="L532" s="80"/>
      <c r="M532" s="39"/>
      <c r="N532" s="39"/>
      <c r="O532" s="39"/>
    </row>
    <row r="533" spans="4:15" ht="15" x14ac:dyDescent="0.2">
      <c r="D533" s="75"/>
      <c r="H533" s="76"/>
      <c r="I533" s="79"/>
      <c r="J533" s="80"/>
      <c r="K533" s="79"/>
      <c r="L533" s="80"/>
      <c r="M533" s="39"/>
      <c r="N533" s="39"/>
      <c r="O533" s="39"/>
    </row>
    <row r="534" spans="4:15" ht="15" x14ac:dyDescent="0.2">
      <c r="D534" s="75"/>
      <c r="H534" s="76"/>
      <c r="I534" s="79"/>
      <c r="J534" s="80"/>
      <c r="K534" s="79"/>
      <c r="L534" s="80"/>
      <c r="M534" s="39"/>
      <c r="N534" s="39"/>
      <c r="O534" s="39"/>
    </row>
    <row r="535" spans="4:15" ht="15" x14ac:dyDescent="0.2">
      <c r="D535" s="75"/>
      <c r="H535" s="76"/>
      <c r="I535" s="79"/>
      <c r="J535" s="80"/>
      <c r="K535" s="79"/>
      <c r="L535" s="80"/>
      <c r="M535" s="39"/>
      <c r="N535" s="39"/>
      <c r="O535" s="39"/>
    </row>
    <row r="536" spans="4:15" ht="15" x14ac:dyDescent="0.2">
      <c r="D536" s="75"/>
      <c r="H536" s="76"/>
      <c r="I536" s="79"/>
      <c r="J536" s="80"/>
      <c r="K536" s="79"/>
      <c r="L536" s="80"/>
      <c r="M536" s="39"/>
      <c r="N536" s="39"/>
      <c r="O536" s="39"/>
    </row>
    <row r="537" spans="4:15" ht="15" x14ac:dyDescent="0.2">
      <c r="D537" s="75"/>
      <c r="H537" s="76"/>
      <c r="I537" s="79"/>
      <c r="J537" s="80"/>
      <c r="K537" s="79"/>
      <c r="L537" s="80"/>
      <c r="M537" s="39"/>
      <c r="N537" s="39"/>
      <c r="O537" s="39"/>
    </row>
    <row r="538" spans="4:15" ht="15" x14ac:dyDescent="0.2">
      <c r="D538" s="75"/>
      <c r="H538" s="76"/>
      <c r="I538" s="79"/>
      <c r="J538" s="80"/>
      <c r="K538" s="79"/>
      <c r="L538" s="80"/>
      <c r="M538" s="39"/>
      <c r="N538" s="39"/>
      <c r="O538" s="39"/>
    </row>
    <row r="539" spans="4:15" ht="15" x14ac:dyDescent="0.2">
      <c r="D539" s="75"/>
      <c r="H539" s="76"/>
      <c r="I539" s="79"/>
      <c r="J539" s="80"/>
      <c r="K539" s="79"/>
      <c r="L539" s="80"/>
      <c r="M539" s="39"/>
      <c r="N539" s="39"/>
      <c r="O539" s="39"/>
    </row>
    <row r="540" spans="4:15" ht="15" x14ac:dyDescent="0.2">
      <c r="D540" s="75"/>
      <c r="H540" s="76"/>
      <c r="I540" s="79"/>
      <c r="J540" s="80"/>
      <c r="K540" s="79"/>
      <c r="L540" s="80"/>
      <c r="M540" s="39"/>
      <c r="N540" s="39"/>
      <c r="O540" s="39"/>
    </row>
    <row r="541" spans="4:15" ht="15" x14ac:dyDescent="0.2">
      <c r="D541" s="75"/>
      <c r="H541" s="76"/>
      <c r="I541" s="79"/>
      <c r="J541" s="80"/>
      <c r="K541" s="79"/>
      <c r="L541" s="80"/>
      <c r="M541" s="39"/>
      <c r="N541" s="39"/>
      <c r="O541" s="39"/>
    </row>
    <row r="542" spans="4:15" ht="15" x14ac:dyDescent="0.2">
      <c r="D542" s="75"/>
      <c r="H542" s="76"/>
      <c r="I542" s="79"/>
      <c r="J542" s="80"/>
      <c r="K542" s="79"/>
      <c r="L542" s="80"/>
      <c r="M542" s="39"/>
      <c r="N542" s="39"/>
      <c r="O542" s="39"/>
    </row>
    <row r="543" spans="4:15" ht="15" x14ac:dyDescent="0.2">
      <c r="D543" s="75"/>
      <c r="H543" s="76"/>
      <c r="I543" s="79"/>
      <c r="J543" s="80"/>
      <c r="K543" s="79"/>
      <c r="L543" s="80"/>
      <c r="M543" s="39"/>
      <c r="N543" s="39"/>
      <c r="O543" s="39"/>
    </row>
    <row r="544" spans="4:15" ht="15" x14ac:dyDescent="0.2">
      <c r="D544" s="75"/>
      <c r="H544" s="76"/>
      <c r="I544" s="79"/>
      <c r="J544" s="80"/>
      <c r="K544" s="79"/>
      <c r="L544" s="80"/>
      <c r="M544" s="39"/>
      <c r="N544" s="39"/>
      <c r="O544" s="39"/>
    </row>
    <row r="545" spans="4:15" ht="15" x14ac:dyDescent="0.2">
      <c r="D545" s="75"/>
      <c r="H545" s="76"/>
      <c r="I545" s="79"/>
      <c r="J545" s="80"/>
      <c r="K545" s="79"/>
      <c r="L545" s="80"/>
      <c r="M545" s="39"/>
      <c r="N545" s="39"/>
      <c r="O545" s="39"/>
    </row>
    <row r="546" spans="4:15" ht="15" x14ac:dyDescent="0.2">
      <c r="D546" s="75"/>
      <c r="H546" s="76"/>
      <c r="I546" s="79"/>
      <c r="J546" s="80"/>
      <c r="K546" s="79"/>
      <c r="L546" s="80"/>
      <c r="M546" s="39"/>
      <c r="N546" s="39"/>
      <c r="O546" s="39"/>
    </row>
    <row r="547" spans="4:15" ht="15" x14ac:dyDescent="0.2">
      <c r="D547" s="75"/>
      <c r="H547" s="76"/>
      <c r="I547" s="79"/>
      <c r="J547" s="80"/>
      <c r="K547" s="79"/>
      <c r="L547" s="80"/>
      <c r="M547" s="39"/>
      <c r="N547" s="39"/>
      <c r="O547" s="39"/>
    </row>
    <row r="548" spans="4:15" ht="15" x14ac:dyDescent="0.2">
      <c r="D548" s="75"/>
      <c r="H548" s="76"/>
      <c r="I548" s="79"/>
      <c r="J548" s="80"/>
      <c r="K548" s="79"/>
      <c r="L548" s="80"/>
      <c r="M548" s="39"/>
      <c r="N548" s="39"/>
      <c r="O548" s="39"/>
    </row>
    <row r="549" spans="4:15" ht="15" x14ac:dyDescent="0.2">
      <c r="D549" s="75"/>
      <c r="H549" s="76"/>
      <c r="I549" s="79"/>
      <c r="J549" s="80"/>
      <c r="K549" s="79"/>
      <c r="L549" s="80"/>
      <c r="M549" s="39"/>
      <c r="N549" s="39"/>
      <c r="O549" s="39"/>
    </row>
    <row r="550" spans="4:15" ht="15" x14ac:dyDescent="0.2">
      <c r="D550" s="75"/>
      <c r="H550" s="76"/>
      <c r="I550" s="79"/>
      <c r="J550" s="80"/>
      <c r="K550" s="79"/>
      <c r="L550" s="80"/>
      <c r="M550" s="39"/>
      <c r="N550" s="39"/>
      <c r="O550" s="39"/>
    </row>
    <row r="551" spans="4:15" ht="15" x14ac:dyDescent="0.2">
      <c r="D551" s="75"/>
      <c r="H551" s="76"/>
      <c r="I551" s="79"/>
      <c r="J551" s="80"/>
      <c r="K551" s="79"/>
      <c r="L551" s="80"/>
      <c r="M551" s="39"/>
      <c r="N551" s="39"/>
      <c r="O551" s="39"/>
    </row>
    <row r="552" spans="4:15" ht="15" x14ac:dyDescent="0.2">
      <c r="D552" s="75"/>
      <c r="H552" s="76"/>
      <c r="I552" s="79"/>
      <c r="J552" s="80"/>
      <c r="K552" s="79"/>
      <c r="L552" s="80"/>
      <c r="M552" s="39"/>
      <c r="N552" s="39"/>
      <c r="O552" s="39"/>
    </row>
    <row r="553" spans="4:15" ht="15" x14ac:dyDescent="0.2">
      <c r="D553" s="75"/>
      <c r="H553" s="76"/>
      <c r="I553" s="79"/>
      <c r="J553" s="80"/>
      <c r="K553" s="79"/>
      <c r="L553" s="80"/>
      <c r="M553" s="39"/>
      <c r="N553" s="39"/>
      <c r="O553" s="39"/>
    </row>
    <row r="554" spans="4:15" ht="15" x14ac:dyDescent="0.2">
      <c r="D554" s="75"/>
      <c r="H554" s="76"/>
      <c r="I554" s="79"/>
      <c r="J554" s="80"/>
      <c r="K554" s="79"/>
      <c r="L554" s="80"/>
      <c r="M554" s="39"/>
      <c r="N554" s="39"/>
      <c r="O554" s="39"/>
    </row>
    <row r="555" spans="4:15" ht="15" x14ac:dyDescent="0.2">
      <c r="D555" s="75"/>
      <c r="H555" s="76"/>
      <c r="I555" s="79"/>
      <c r="J555" s="80"/>
      <c r="K555" s="79"/>
      <c r="L555" s="80"/>
      <c r="M555" s="39"/>
      <c r="N555" s="39"/>
      <c r="O555" s="39"/>
    </row>
    <row r="556" spans="4:15" ht="15" x14ac:dyDescent="0.2">
      <c r="D556" s="75"/>
      <c r="H556" s="76"/>
      <c r="I556" s="79"/>
      <c r="J556" s="80"/>
      <c r="K556" s="79"/>
      <c r="L556" s="80"/>
      <c r="M556" s="39"/>
      <c r="N556" s="39"/>
      <c r="O556" s="39"/>
    </row>
    <row r="557" spans="4:15" ht="15" x14ac:dyDescent="0.2">
      <c r="D557" s="75"/>
      <c r="H557" s="76"/>
      <c r="I557" s="79"/>
      <c r="J557" s="80"/>
      <c r="K557" s="79"/>
      <c r="L557" s="80"/>
      <c r="M557" s="39"/>
      <c r="N557" s="39"/>
      <c r="O557" s="39"/>
    </row>
    <row r="558" spans="4:15" ht="15" x14ac:dyDescent="0.2">
      <c r="D558" s="75"/>
      <c r="H558" s="76"/>
      <c r="I558" s="79"/>
      <c r="J558" s="80"/>
      <c r="K558" s="79"/>
      <c r="L558" s="80"/>
      <c r="M558" s="39"/>
      <c r="N558" s="39"/>
      <c r="O558" s="39"/>
    </row>
    <row r="559" spans="4:15" ht="15" x14ac:dyDescent="0.2">
      <c r="D559" s="75"/>
      <c r="H559" s="76"/>
      <c r="I559" s="79"/>
      <c r="J559" s="80"/>
      <c r="K559" s="79"/>
      <c r="L559" s="80"/>
      <c r="M559" s="39"/>
      <c r="N559" s="39"/>
      <c r="O559" s="39"/>
    </row>
    <row r="560" spans="4:15" ht="15" x14ac:dyDescent="0.2">
      <c r="D560" s="75"/>
      <c r="H560" s="76"/>
      <c r="I560" s="79"/>
      <c r="J560" s="80"/>
      <c r="K560" s="79"/>
      <c r="L560" s="80"/>
      <c r="M560" s="39"/>
      <c r="N560" s="39"/>
      <c r="O560" s="39"/>
    </row>
    <row r="561" spans="4:15" ht="15" x14ac:dyDescent="0.2">
      <c r="D561" s="75"/>
      <c r="H561" s="76"/>
      <c r="I561" s="79"/>
      <c r="J561" s="80"/>
      <c r="K561" s="79"/>
      <c r="L561" s="80"/>
      <c r="M561" s="39"/>
      <c r="N561" s="39"/>
      <c r="O561" s="39"/>
    </row>
    <row r="562" spans="4:15" ht="15" x14ac:dyDescent="0.2">
      <c r="D562" s="75"/>
      <c r="H562" s="76"/>
      <c r="I562" s="79"/>
      <c r="J562" s="80"/>
      <c r="K562" s="79"/>
      <c r="L562" s="80"/>
      <c r="M562" s="39"/>
      <c r="N562" s="39"/>
      <c r="O562" s="39"/>
    </row>
    <row r="563" spans="4:15" ht="15" x14ac:dyDescent="0.2">
      <c r="D563" s="75"/>
      <c r="H563" s="76"/>
      <c r="I563" s="79"/>
      <c r="J563" s="80"/>
      <c r="K563" s="79"/>
      <c r="L563" s="80"/>
      <c r="M563" s="39"/>
      <c r="N563" s="39"/>
      <c r="O563" s="39"/>
    </row>
    <row r="564" spans="4:15" ht="15" x14ac:dyDescent="0.2">
      <c r="D564" s="75"/>
      <c r="H564" s="76"/>
      <c r="I564" s="79"/>
      <c r="J564" s="80"/>
      <c r="K564" s="79"/>
      <c r="L564" s="80"/>
      <c r="M564" s="39"/>
      <c r="N564" s="39"/>
      <c r="O564" s="39"/>
    </row>
    <row r="565" spans="4:15" ht="15" x14ac:dyDescent="0.2">
      <c r="D565" s="75"/>
      <c r="H565" s="76"/>
      <c r="I565" s="79"/>
      <c r="J565" s="80"/>
      <c r="K565" s="79"/>
      <c r="L565" s="80"/>
      <c r="M565" s="39"/>
      <c r="N565" s="39"/>
      <c r="O565" s="39"/>
    </row>
    <row r="566" spans="4:15" ht="15" x14ac:dyDescent="0.2">
      <c r="D566" s="75"/>
      <c r="H566" s="76"/>
      <c r="I566" s="79"/>
      <c r="J566" s="80"/>
      <c r="K566" s="79"/>
      <c r="L566" s="80"/>
      <c r="M566" s="39"/>
      <c r="N566" s="39"/>
      <c r="O566" s="39"/>
    </row>
    <row r="567" spans="4:15" ht="15" x14ac:dyDescent="0.2">
      <c r="D567" s="75"/>
      <c r="H567" s="76"/>
      <c r="I567" s="79"/>
      <c r="J567" s="80"/>
      <c r="K567" s="79"/>
      <c r="L567" s="80"/>
      <c r="M567" s="39"/>
      <c r="N567" s="39"/>
      <c r="O567" s="39"/>
    </row>
    <row r="568" spans="4:15" ht="15" x14ac:dyDescent="0.2">
      <c r="D568" s="75"/>
      <c r="H568" s="76"/>
      <c r="I568" s="79"/>
      <c r="J568" s="80"/>
      <c r="K568" s="79"/>
      <c r="L568" s="80"/>
      <c r="M568" s="39"/>
      <c r="N568" s="39"/>
      <c r="O568" s="39"/>
    </row>
    <row r="569" spans="4:15" ht="15" x14ac:dyDescent="0.2">
      <c r="D569" s="75"/>
      <c r="H569" s="76"/>
      <c r="I569" s="79"/>
      <c r="J569" s="80"/>
      <c r="K569" s="79"/>
      <c r="L569" s="80"/>
      <c r="M569" s="39"/>
      <c r="N569" s="39"/>
      <c r="O569" s="39"/>
    </row>
    <row r="570" spans="4:15" ht="15" x14ac:dyDescent="0.2">
      <c r="D570" s="75"/>
      <c r="H570" s="76"/>
      <c r="I570" s="79"/>
      <c r="J570" s="80"/>
      <c r="K570" s="79"/>
      <c r="L570" s="80"/>
      <c r="M570" s="39"/>
      <c r="N570" s="39"/>
      <c r="O570" s="39"/>
    </row>
    <row r="571" spans="4:15" ht="15" x14ac:dyDescent="0.2">
      <c r="D571" s="75"/>
      <c r="H571" s="76"/>
      <c r="I571" s="79"/>
      <c r="J571" s="80"/>
      <c r="K571" s="79"/>
      <c r="L571" s="80"/>
      <c r="M571" s="39"/>
      <c r="N571" s="39"/>
      <c r="O571" s="39"/>
    </row>
    <row r="572" spans="4:15" ht="15" x14ac:dyDescent="0.2">
      <c r="D572" s="75"/>
      <c r="H572" s="76"/>
      <c r="I572" s="79"/>
      <c r="J572" s="80"/>
      <c r="K572" s="79"/>
      <c r="L572" s="80"/>
      <c r="M572" s="39"/>
      <c r="N572" s="39"/>
      <c r="O572" s="39"/>
    </row>
    <row r="573" spans="4:15" ht="15" x14ac:dyDescent="0.2">
      <c r="D573" s="75"/>
      <c r="H573" s="76"/>
      <c r="I573" s="79"/>
      <c r="J573" s="80"/>
      <c r="K573" s="79"/>
      <c r="L573" s="80"/>
      <c r="M573" s="39"/>
      <c r="N573" s="39"/>
      <c r="O573" s="39"/>
    </row>
    <row r="574" spans="4:15" ht="15" x14ac:dyDescent="0.2">
      <c r="D574" s="75"/>
      <c r="H574" s="76"/>
      <c r="I574" s="79"/>
      <c r="J574" s="80"/>
      <c r="K574" s="79"/>
      <c r="L574" s="80"/>
      <c r="M574" s="39"/>
      <c r="N574" s="39"/>
      <c r="O574" s="39"/>
    </row>
    <row r="575" spans="4:15" ht="15" x14ac:dyDescent="0.2">
      <c r="D575" s="75"/>
      <c r="H575" s="76"/>
      <c r="I575" s="79"/>
      <c r="J575" s="80"/>
      <c r="K575" s="79"/>
      <c r="L575" s="80"/>
      <c r="M575" s="39"/>
      <c r="N575" s="39"/>
      <c r="O575" s="39"/>
    </row>
    <row r="576" spans="4:15" ht="15" x14ac:dyDescent="0.2">
      <c r="D576" s="75"/>
      <c r="H576" s="76"/>
      <c r="I576" s="79"/>
      <c r="J576" s="80"/>
      <c r="K576" s="79"/>
      <c r="L576" s="80"/>
      <c r="M576" s="39"/>
      <c r="N576" s="39"/>
      <c r="O576" s="39"/>
    </row>
    <row r="577" spans="4:15" ht="15" x14ac:dyDescent="0.2">
      <c r="D577" s="75"/>
      <c r="H577" s="76"/>
      <c r="I577" s="79"/>
      <c r="J577" s="80"/>
      <c r="K577" s="79"/>
      <c r="L577" s="80"/>
      <c r="M577" s="39"/>
      <c r="N577" s="39"/>
      <c r="O577" s="39"/>
    </row>
    <row r="578" spans="4:15" ht="15" x14ac:dyDescent="0.2">
      <c r="D578" s="75"/>
      <c r="H578" s="76"/>
      <c r="I578" s="79"/>
      <c r="J578" s="80"/>
      <c r="K578" s="79"/>
      <c r="L578" s="80"/>
      <c r="M578" s="39"/>
      <c r="N578" s="39"/>
      <c r="O578" s="39"/>
    </row>
    <row r="579" spans="4:15" ht="15" x14ac:dyDescent="0.2">
      <c r="D579" s="75"/>
      <c r="H579" s="76"/>
      <c r="I579" s="79"/>
      <c r="J579" s="80"/>
      <c r="K579" s="79"/>
      <c r="L579" s="80"/>
      <c r="M579" s="39"/>
      <c r="N579" s="39"/>
      <c r="O579" s="39"/>
    </row>
    <row r="580" spans="4:15" ht="15" x14ac:dyDescent="0.2">
      <c r="D580" s="75"/>
      <c r="H580" s="76"/>
      <c r="I580" s="79"/>
      <c r="J580" s="80"/>
      <c r="K580" s="79"/>
      <c r="L580" s="80"/>
      <c r="M580" s="39"/>
      <c r="N580" s="39"/>
      <c r="O580" s="39"/>
    </row>
    <row r="581" spans="4:15" ht="15" x14ac:dyDescent="0.2">
      <c r="D581" s="75"/>
      <c r="H581" s="76"/>
      <c r="I581" s="79"/>
      <c r="J581" s="80"/>
      <c r="K581" s="79"/>
      <c r="L581" s="80"/>
      <c r="M581" s="39"/>
      <c r="N581" s="39"/>
      <c r="O581" s="39"/>
    </row>
    <row r="582" spans="4:15" ht="15" x14ac:dyDescent="0.2">
      <c r="D582" s="75"/>
      <c r="H582" s="76"/>
      <c r="I582" s="79"/>
      <c r="J582" s="80"/>
      <c r="K582" s="79"/>
      <c r="L582" s="80"/>
      <c r="M582" s="39"/>
      <c r="N582" s="39"/>
      <c r="O582" s="39"/>
    </row>
    <row r="583" spans="4:15" ht="15" x14ac:dyDescent="0.2">
      <c r="D583" s="75"/>
      <c r="H583" s="76"/>
      <c r="I583" s="79"/>
      <c r="J583" s="80"/>
      <c r="K583" s="79"/>
      <c r="L583" s="80"/>
      <c r="M583" s="39"/>
      <c r="N583" s="39"/>
      <c r="O583" s="39"/>
    </row>
    <row r="584" spans="4:15" ht="15" x14ac:dyDescent="0.2">
      <c r="D584" s="75"/>
      <c r="H584" s="76"/>
      <c r="I584" s="79"/>
      <c r="J584" s="80"/>
      <c r="K584" s="79"/>
      <c r="L584" s="80"/>
      <c r="M584" s="39"/>
      <c r="N584" s="39"/>
      <c r="O584" s="39"/>
    </row>
    <row r="585" spans="4:15" ht="15" x14ac:dyDescent="0.2">
      <c r="D585" s="75"/>
      <c r="H585" s="76"/>
      <c r="I585" s="79"/>
      <c r="J585" s="80"/>
      <c r="K585" s="79"/>
      <c r="L585" s="80"/>
      <c r="M585" s="39"/>
      <c r="N585" s="39"/>
      <c r="O585" s="39"/>
    </row>
    <row r="586" spans="4:15" ht="15" x14ac:dyDescent="0.2">
      <c r="D586" s="75"/>
      <c r="H586" s="76"/>
      <c r="I586" s="79"/>
      <c r="J586" s="80"/>
      <c r="K586" s="79"/>
      <c r="L586" s="80"/>
      <c r="M586" s="39"/>
      <c r="N586" s="39"/>
      <c r="O586" s="39"/>
    </row>
    <row r="587" spans="4:15" ht="15" x14ac:dyDescent="0.2">
      <c r="D587" s="75"/>
      <c r="H587" s="76"/>
      <c r="I587" s="79"/>
      <c r="J587" s="80"/>
      <c r="K587" s="79"/>
      <c r="L587" s="80"/>
      <c r="M587" s="39"/>
      <c r="N587" s="39"/>
      <c r="O587" s="39"/>
    </row>
    <row r="588" spans="4:15" ht="15" x14ac:dyDescent="0.2">
      <c r="D588" s="75"/>
      <c r="H588" s="76"/>
      <c r="I588" s="79"/>
      <c r="J588" s="80"/>
      <c r="K588" s="79"/>
      <c r="L588" s="80"/>
      <c r="M588" s="39"/>
      <c r="N588" s="39"/>
      <c r="O588" s="39"/>
    </row>
    <row r="589" spans="4:15" ht="15" x14ac:dyDescent="0.2">
      <c r="D589" s="75"/>
      <c r="H589" s="76"/>
      <c r="I589" s="79"/>
      <c r="J589" s="80"/>
      <c r="K589" s="79"/>
      <c r="L589" s="80"/>
      <c r="M589" s="39"/>
      <c r="N589" s="39"/>
      <c r="O589" s="39"/>
    </row>
    <row r="590" spans="4:15" ht="15" x14ac:dyDescent="0.2">
      <c r="D590" s="75"/>
      <c r="H590" s="76"/>
      <c r="I590" s="79"/>
      <c r="J590" s="80"/>
      <c r="K590" s="79"/>
      <c r="L590" s="80"/>
      <c r="M590" s="39"/>
      <c r="N590" s="39"/>
      <c r="O590" s="39"/>
    </row>
    <row r="591" spans="4:15" ht="15" x14ac:dyDescent="0.2">
      <c r="D591" s="75"/>
      <c r="H591" s="76"/>
      <c r="I591" s="79"/>
      <c r="J591" s="80"/>
      <c r="K591" s="79"/>
      <c r="L591" s="80"/>
      <c r="M591" s="39"/>
      <c r="N591" s="39"/>
      <c r="O591" s="39"/>
    </row>
    <row r="592" spans="4:15" ht="15" x14ac:dyDescent="0.2">
      <c r="D592" s="75"/>
      <c r="H592" s="76"/>
      <c r="I592" s="79"/>
      <c r="J592" s="80"/>
      <c r="K592" s="79"/>
      <c r="L592" s="80"/>
      <c r="M592" s="39"/>
      <c r="N592" s="39"/>
      <c r="O592" s="39"/>
    </row>
    <row r="593" spans="4:15" ht="15" x14ac:dyDescent="0.2">
      <c r="D593" s="75"/>
      <c r="H593" s="76"/>
      <c r="I593" s="79"/>
      <c r="J593" s="80"/>
      <c r="K593" s="79"/>
      <c r="L593" s="80"/>
      <c r="M593" s="39"/>
      <c r="N593" s="39"/>
      <c r="O593" s="39"/>
    </row>
    <row r="594" spans="4:15" ht="15" x14ac:dyDescent="0.2">
      <c r="D594" s="75"/>
      <c r="H594" s="76"/>
      <c r="I594" s="79"/>
      <c r="J594" s="80"/>
      <c r="K594" s="79"/>
      <c r="L594" s="80"/>
      <c r="M594" s="39"/>
      <c r="N594" s="39"/>
      <c r="O594" s="39"/>
    </row>
    <row r="595" spans="4:15" ht="15" x14ac:dyDescent="0.2">
      <c r="D595" s="75"/>
      <c r="H595" s="76"/>
      <c r="I595" s="79"/>
      <c r="J595" s="80"/>
      <c r="K595" s="79"/>
      <c r="L595" s="80"/>
      <c r="M595" s="39"/>
      <c r="N595" s="39"/>
      <c r="O595" s="39"/>
    </row>
    <row r="596" spans="4:15" ht="15" x14ac:dyDescent="0.2">
      <c r="D596" s="75"/>
      <c r="H596" s="76"/>
      <c r="I596" s="79"/>
      <c r="J596" s="80"/>
      <c r="K596" s="79"/>
      <c r="L596" s="80"/>
      <c r="M596" s="39"/>
      <c r="N596" s="39"/>
      <c r="O596" s="39"/>
    </row>
    <row r="597" spans="4:15" ht="15" x14ac:dyDescent="0.2">
      <c r="D597" s="75"/>
      <c r="H597" s="76"/>
      <c r="I597" s="79"/>
      <c r="J597" s="80"/>
      <c r="K597" s="79"/>
      <c r="L597" s="80"/>
      <c r="M597" s="39"/>
      <c r="N597" s="39"/>
      <c r="O597" s="39"/>
    </row>
    <row r="598" spans="4:15" ht="15" x14ac:dyDescent="0.2">
      <c r="D598" s="75"/>
      <c r="H598" s="76"/>
      <c r="I598" s="79"/>
      <c r="J598" s="80"/>
      <c r="K598" s="79"/>
      <c r="L598" s="80"/>
      <c r="M598" s="39"/>
      <c r="N598" s="39"/>
      <c r="O598" s="39"/>
    </row>
    <row r="599" spans="4:15" ht="15" x14ac:dyDescent="0.2">
      <c r="D599" s="75"/>
      <c r="H599" s="76"/>
      <c r="I599" s="79"/>
      <c r="J599" s="80"/>
      <c r="K599" s="79"/>
      <c r="L599" s="80"/>
      <c r="M599" s="39"/>
      <c r="N599" s="39"/>
      <c r="O599" s="39"/>
    </row>
    <row r="600" spans="4:15" ht="15" x14ac:dyDescent="0.2">
      <c r="D600" s="75"/>
      <c r="H600" s="76"/>
      <c r="I600" s="79"/>
      <c r="J600" s="80"/>
      <c r="K600" s="79"/>
      <c r="L600" s="80"/>
      <c r="M600" s="39"/>
      <c r="N600" s="39"/>
      <c r="O600" s="39"/>
    </row>
    <row r="601" spans="4:15" ht="15" x14ac:dyDescent="0.2">
      <c r="D601" s="75"/>
      <c r="H601" s="76"/>
      <c r="I601" s="79"/>
      <c r="J601" s="80"/>
      <c r="K601" s="79"/>
      <c r="L601" s="80"/>
      <c r="M601" s="39"/>
      <c r="N601" s="39"/>
      <c r="O601" s="39"/>
    </row>
    <row r="602" spans="4:15" ht="15" x14ac:dyDescent="0.2">
      <c r="D602" s="75"/>
      <c r="H602" s="76"/>
      <c r="I602" s="79"/>
      <c r="J602" s="80"/>
      <c r="K602" s="79"/>
      <c r="L602" s="80"/>
      <c r="M602" s="39"/>
      <c r="N602" s="39"/>
      <c r="O602" s="39"/>
    </row>
    <row r="603" spans="4:15" ht="15" x14ac:dyDescent="0.2">
      <c r="D603" s="75"/>
      <c r="H603" s="76"/>
      <c r="I603" s="79"/>
      <c r="J603" s="80"/>
      <c r="K603" s="79"/>
      <c r="L603" s="80"/>
      <c r="M603" s="39"/>
      <c r="N603" s="39"/>
      <c r="O603" s="39"/>
    </row>
    <row r="604" spans="4:15" ht="15" x14ac:dyDescent="0.2">
      <c r="D604" s="75"/>
      <c r="H604" s="76"/>
      <c r="I604" s="79"/>
      <c r="J604" s="80"/>
      <c r="K604" s="79"/>
      <c r="L604" s="80"/>
      <c r="M604" s="39"/>
      <c r="N604" s="39"/>
      <c r="O604" s="39"/>
    </row>
    <row r="605" spans="4:15" ht="15" x14ac:dyDescent="0.2">
      <c r="D605" s="75"/>
      <c r="H605" s="76"/>
      <c r="I605" s="79"/>
      <c r="J605" s="80"/>
      <c r="K605" s="79"/>
      <c r="L605" s="80"/>
      <c r="M605" s="39"/>
      <c r="N605" s="39"/>
      <c r="O605" s="39"/>
    </row>
    <row r="606" spans="4:15" ht="15" x14ac:dyDescent="0.2">
      <c r="D606" s="75"/>
      <c r="H606" s="76"/>
      <c r="I606" s="79"/>
      <c r="J606" s="80"/>
      <c r="K606" s="79"/>
      <c r="L606" s="80"/>
      <c r="M606" s="39"/>
      <c r="N606" s="39"/>
      <c r="O606" s="39"/>
    </row>
    <row r="607" spans="4:15" ht="15" x14ac:dyDescent="0.2">
      <c r="D607" s="75"/>
      <c r="H607" s="76"/>
      <c r="I607" s="79"/>
      <c r="J607" s="80"/>
      <c r="K607" s="79"/>
      <c r="L607" s="80"/>
      <c r="M607" s="39"/>
      <c r="N607" s="39"/>
      <c r="O607" s="39"/>
    </row>
    <row r="608" spans="4:15" ht="15" x14ac:dyDescent="0.2">
      <c r="D608" s="75"/>
      <c r="H608" s="76"/>
      <c r="I608" s="79"/>
      <c r="J608" s="80"/>
      <c r="K608" s="79"/>
      <c r="L608" s="80"/>
      <c r="M608" s="39"/>
      <c r="N608" s="39"/>
      <c r="O608" s="39"/>
    </row>
    <row r="609" spans="4:15" ht="15" x14ac:dyDescent="0.2">
      <c r="D609" s="75"/>
      <c r="H609" s="76"/>
      <c r="I609" s="79"/>
      <c r="J609" s="80"/>
      <c r="K609" s="79"/>
      <c r="L609" s="80"/>
      <c r="M609" s="39"/>
      <c r="N609" s="39"/>
      <c r="O609" s="39"/>
    </row>
    <row r="610" spans="4:15" ht="15" x14ac:dyDescent="0.2">
      <c r="D610" s="75"/>
      <c r="H610" s="76"/>
      <c r="I610" s="79"/>
      <c r="J610" s="80"/>
      <c r="K610" s="79"/>
      <c r="L610" s="80"/>
      <c r="M610" s="39"/>
      <c r="N610" s="39"/>
      <c r="O610" s="39"/>
    </row>
    <row r="611" spans="4:15" ht="15" x14ac:dyDescent="0.2">
      <c r="D611" s="75"/>
      <c r="H611" s="76"/>
      <c r="I611" s="79"/>
      <c r="J611" s="80"/>
      <c r="K611" s="79"/>
      <c r="L611" s="80"/>
      <c r="M611" s="39"/>
      <c r="N611" s="39"/>
      <c r="O611" s="39"/>
    </row>
    <row r="612" spans="4:15" ht="15" x14ac:dyDescent="0.2">
      <c r="D612" s="75"/>
      <c r="H612" s="76"/>
      <c r="I612" s="79"/>
      <c r="J612" s="80"/>
      <c r="K612" s="79"/>
      <c r="L612" s="80"/>
      <c r="M612" s="39"/>
      <c r="N612" s="39"/>
      <c r="O612" s="39"/>
    </row>
    <row r="613" spans="4:15" ht="15" x14ac:dyDescent="0.2">
      <c r="D613" s="75"/>
      <c r="H613" s="76"/>
      <c r="I613" s="79"/>
      <c r="J613" s="80"/>
      <c r="K613" s="79"/>
      <c r="L613" s="80"/>
      <c r="M613" s="39"/>
      <c r="N613" s="39"/>
      <c r="O613" s="39"/>
    </row>
    <row r="614" spans="4:15" ht="15" x14ac:dyDescent="0.2">
      <c r="D614" s="75"/>
      <c r="H614" s="76"/>
      <c r="I614" s="79"/>
      <c r="J614" s="80"/>
      <c r="K614" s="79"/>
      <c r="L614" s="80"/>
      <c r="M614" s="39"/>
      <c r="N614" s="39"/>
      <c r="O614" s="39"/>
    </row>
    <row r="615" spans="4:15" ht="15" x14ac:dyDescent="0.2">
      <c r="D615" s="75"/>
      <c r="H615" s="76"/>
      <c r="I615" s="79"/>
      <c r="J615" s="80"/>
      <c r="K615" s="79"/>
      <c r="L615" s="80"/>
      <c r="M615" s="39"/>
      <c r="N615" s="39"/>
      <c r="O615" s="39"/>
    </row>
    <row r="616" spans="4:15" ht="15" x14ac:dyDescent="0.2">
      <c r="D616" s="75"/>
      <c r="H616" s="76"/>
      <c r="I616" s="79"/>
      <c r="J616" s="80"/>
      <c r="K616" s="79"/>
      <c r="L616" s="80"/>
      <c r="M616" s="39"/>
      <c r="N616" s="39"/>
      <c r="O616" s="39"/>
    </row>
    <row r="617" spans="4:15" ht="15" x14ac:dyDescent="0.2">
      <c r="D617" s="75"/>
      <c r="H617" s="76"/>
      <c r="I617" s="79"/>
      <c r="J617" s="80"/>
      <c r="K617" s="79"/>
      <c r="L617" s="80"/>
      <c r="M617" s="39"/>
      <c r="N617" s="39"/>
      <c r="O617" s="39"/>
    </row>
    <row r="618" spans="4:15" ht="15" x14ac:dyDescent="0.2">
      <c r="D618" s="75"/>
      <c r="H618" s="76"/>
      <c r="I618" s="79"/>
      <c r="J618" s="80"/>
      <c r="K618" s="79"/>
      <c r="L618" s="80"/>
      <c r="M618" s="39"/>
      <c r="N618" s="39"/>
      <c r="O618" s="39"/>
    </row>
    <row r="619" spans="4:15" ht="15" x14ac:dyDescent="0.2">
      <c r="D619" s="75"/>
      <c r="H619" s="76"/>
      <c r="I619" s="79"/>
      <c r="J619" s="80"/>
      <c r="K619" s="79"/>
      <c r="L619" s="80"/>
      <c r="M619" s="39"/>
      <c r="N619" s="39"/>
      <c r="O619" s="39"/>
    </row>
    <row r="620" spans="4:15" ht="15" x14ac:dyDescent="0.2">
      <c r="D620" s="75"/>
      <c r="H620" s="76"/>
      <c r="I620" s="79"/>
      <c r="J620" s="80"/>
      <c r="K620" s="79"/>
      <c r="L620" s="80"/>
      <c r="M620" s="39"/>
      <c r="N620" s="39"/>
      <c r="O620" s="39"/>
    </row>
    <row r="621" spans="4:15" ht="15" x14ac:dyDescent="0.2">
      <c r="D621" s="75"/>
      <c r="H621" s="76"/>
      <c r="I621" s="79"/>
      <c r="J621" s="80"/>
      <c r="K621" s="79"/>
      <c r="L621" s="80"/>
      <c r="M621" s="39"/>
      <c r="N621" s="39"/>
      <c r="O621" s="39"/>
    </row>
    <row r="622" spans="4:15" ht="15" x14ac:dyDescent="0.2">
      <c r="D622" s="75"/>
      <c r="H622" s="76"/>
      <c r="I622" s="79"/>
      <c r="J622" s="80"/>
      <c r="K622" s="79"/>
      <c r="L622" s="80"/>
      <c r="M622" s="39"/>
      <c r="N622" s="39"/>
      <c r="O622" s="39"/>
    </row>
    <row r="623" spans="4:15" ht="15" x14ac:dyDescent="0.2">
      <c r="D623" s="75"/>
      <c r="H623" s="76"/>
      <c r="I623" s="79"/>
      <c r="J623" s="80"/>
      <c r="K623" s="79"/>
      <c r="L623" s="80"/>
      <c r="M623" s="39"/>
      <c r="N623" s="39"/>
      <c r="O623" s="39"/>
    </row>
    <row r="624" spans="4:15" ht="15" x14ac:dyDescent="0.2">
      <c r="D624" s="75"/>
      <c r="H624" s="76"/>
      <c r="I624" s="79"/>
      <c r="J624" s="80"/>
      <c r="K624" s="79"/>
      <c r="L624" s="80"/>
      <c r="M624" s="39"/>
      <c r="N624" s="39"/>
      <c r="O624" s="39"/>
    </row>
    <row r="625" spans="4:15" ht="15" x14ac:dyDescent="0.2">
      <c r="D625" s="75"/>
      <c r="H625" s="76"/>
      <c r="I625" s="79"/>
      <c r="J625" s="80"/>
      <c r="K625" s="79"/>
      <c r="L625" s="80"/>
      <c r="M625" s="39"/>
      <c r="N625" s="39"/>
      <c r="O625" s="39"/>
    </row>
    <row r="626" spans="4:15" ht="15" x14ac:dyDescent="0.2">
      <c r="D626" s="75"/>
      <c r="H626" s="76"/>
      <c r="I626" s="79"/>
      <c r="J626" s="80"/>
      <c r="K626" s="79"/>
      <c r="L626" s="80"/>
      <c r="M626" s="39"/>
      <c r="N626" s="39"/>
      <c r="O626" s="39"/>
    </row>
    <row r="627" spans="4:15" ht="15" x14ac:dyDescent="0.2">
      <c r="D627" s="75"/>
      <c r="H627" s="76"/>
      <c r="I627" s="79"/>
      <c r="J627" s="80"/>
      <c r="K627" s="79"/>
      <c r="L627" s="80"/>
      <c r="M627" s="39"/>
      <c r="N627" s="39"/>
      <c r="O627" s="39"/>
    </row>
    <row r="628" spans="4:15" ht="15" x14ac:dyDescent="0.2">
      <c r="D628" s="75"/>
      <c r="H628" s="76"/>
      <c r="I628" s="79"/>
      <c r="J628" s="80"/>
      <c r="K628" s="79"/>
      <c r="L628" s="80"/>
      <c r="M628" s="39"/>
      <c r="N628" s="39"/>
      <c r="O628" s="39"/>
    </row>
    <row r="629" spans="4:15" ht="15" x14ac:dyDescent="0.2">
      <c r="D629" s="75"/>
      <c r="H629" s="76"/>
      <c r="I629" s="79"/>
      <c r="J629" s="80"/>
      <c r="K629" s="79"/>
      <c r="L629" s="80"/>
      <c r="M629" s="39"/>
      <c r="N629" s="39"/>
      <c r="O629" s="39"/>
    </row>
    <row r="630" spans="4:15" ht="15" x14ac:dyDescent="0.2">
      <c r="D630" s="75"/>
      <c r="H630" s="76"/>
      <c r="I630" s="79"/>
      <c r="J630" s="80"/>
      <c r="K630" s="79"/>
      <c r="L630" s="80"/>
      <c r="M630" s="39"/>
      <c r="N630" s="39"/>
      <c r="O630" s="39"/>
    </row>
    <row r="631" spans="4:15" ht="15" x14ac:dyDescent="0.2">
      <c r="D631" s="75"/>
      <c r="H631" s="76"/>
      <c r="I631" s="79"/>
      <c r="J631" s="80"/>
      <c r="K631" s="79"/>
      <c r="L631" s="80"/>
      <c r="M631" s="39"/>
      <c r="N631" s="39"/>
      <c r="O631" s="39"/>
    </row>
    <row r="632" spans="4:15" ht="15" x14ac:dyDescent="0.2">
      <c r="D632" s="75"/>
      <c r="H632" s="76"/>
      <c r="I632" s="79"/>
      <c r="J632" s="80"/>
      <c r="K632" s="79"/>
      <c r="L632" s="80"/>
      <c r="M632" s="39"/>
      <c r="N632" s="39"/>
      <c r="O632" s="39"/>
    </row>
    <row r="633" spans="4:15" ht="15" x14ac:dyDescent="0.2">
      <c r="D633" s="75"/>
      <c r="H633" s="76"/>
      <c r="I633" s="79"/>
      <c r="J633" s="80"/>
      <c r="K633" s="79"/>
      <c r="L633" s="80"/>
      <c r="M633" s="39"/>
      <c r="N633" s="39"/>
      <c r="O633" s="39"/>
    </row>
    <row r="634" spans="4:15" ht="15" x14ac:dyDescent="0.2">
      <c r="D634" s="75"/>
      <c r="H634" s="76"/>
      <c r="I634" s="79"/>
      <c r="J634" s="80"/>
      <c r="K634" s="79"/>
      <c r="L634" s="80"/>
      <c r="M634" s="39"/>
      <c r="N634" s="39"/>
      <c r="O634" s="39"/>
    </row>
    <row r="635" spans="4:15" ht="15" x14ac:dyDescent="0.2">
      <c r="D635" s="75"/>
      <c r="H635" s="76"/>
      <c r="I635" s="79"/>
      <c r="J635" s="80"/>
      <c r="K635" s="79"/>
      <c r="L635" s="80"/>
      <c r="M635" s="39"/>
      <c r="N635" s="39"/>
      <c r="O635" s="39"/>
    </row>
    <row r="636" spans="4:15" ht="15" x14ac:dyDescent="0.2">
      <c r="D636" s="75"/>
      <c r="H636" s="76"/>
      <c r="I636" s="79"/>
      <c r="J636" s="80"/>
      <c r="K636" s="79"/>
      <c r="L636" s="80"/>
      <c r="M636" s="39"/>
      <c r="N636" s="39"/>
      <c r="O636" s="39"/>
    </row>
    <row r="637" spans="4:15" ht="15" x14ac:dyDescent="0.2">
      <c r="D637" s="75"/>
      <c r="H637" s="76"/>
      <c r="I637" s="79"/>
      <c r="J637" s="80"/>
      <c r="K637" s="79"/>
      <c r="L637" s="80"/>
      <c r="M637" s="39"/>
      <c r="N637" s="39"/>
      <c r="O637" s="39"/>
    </row>
    <row r="638" spans="4:15" ht="15" x14ac:dyDescent="0.2">
      <c r="D638" s="75"/>
      <c r="H638" s="76"/>
      <c r="I638" s="79"/>
      <c r="J638" s="80"/>
      <c r="K638" s="79"/>
      <c r="L638" s="80"/>
      <c r="M638" s="39"/>
      <c r="N638" s="39"/>
      <c r="O638" s="39"/>
    </row>
    <row r="639" spans="4:15" ht="15" x14ac:dyDescent="0.2">
      <c r="D639" s="75"/>
      <c r="H639" s="76"/>
      <c r="I639" s="79"/>
      <c r="J639" s="80"/>
      <c r="K639" s="79"/>
      <c r="L639" s="80"/>
      <c r="M639" s="39"/>
      <c r="N639" s="39"/>
      <c r="O639" s="39"/>
    </row>
    <row r="640" spans="4:15" ht="15" x14ac:dyDescent="0.2">
      <c r="D640" s="75"/>
      <c r="H640" s="76"/>
      <c r="I640" s="79"/>
      <c r="J640" s="80"/>
      <c r="K640" s="79"/>
      <c r="L640" s="80"/>
      <c r="M640" s="39"/>
      <c r="N640" s="39"/>
      <c r="O640" s="39"/>
    </row>
    <row r="641" spans="4:15" ht="15" x14ac:dyDescent="0.2">
      <c r="D641" s="75"/>
      <c r="H641" s="76"/>
      <c r="I641" s="79"/>
      <c r="J641" s="80"/>
      <c r="K641" s="79"/>
      <c r="L641" s="80"/>
      <c r="M641" s="39"/>
      <c r="N641" s="39"/>
      <c r="O641" s="39"/>
    </row>
    <row r="642" spans="4:15" ht="15" x14ac:dyDescent="0.2">
      <c r="D642" s="75"/>
      <c r="H642" s="76"/>
      <c r="I642" s="79"/>
      <c r="J642" s="80"/>
      <c r="K642" s="79"/>
      <c r="L642" s="80"/>
      <c r="M642" s="39"/>
      <c r="N642" s="39"/>
      <c r="O642" s="39"/>
    </row>
    <row r="643" spans="4:15" ht="15" x14ac:dyDescent="0.2">
      <c r="D643" s="75"/>
      <c r="H643" s="76"/>
      <c r="I643" s="79"/>
      <c r="J643" s="80"/>
      <c r="K643" s="79"/>
      <c r="L643" s="80"/>
      <c r="M643" s="39"/>
      <c r="N643" s="39"/>
      <c r="O643" s="39"/>
    </row>
    <row r="644" spans="4:15" ht="15" x14ac:dyDescent="0.2">
      <c r="D644" s="75"/>
      <c r="H644" s="76"/>
      <c r="I644" s="79"/>
      <c r="J644" s="80"/>
      <c r="K644" s="79"/>
      <c r="L644" s="80"/>
      <c r="M644" s="39"/>
      <c r="N644" s="39"/>
      <c r="O644" s="39"/>
    </row>
    <row r="645" spans="4:15" ht="15" x14ac:dyDescent="0.2">
      <c r="D645" s="75"/>
      <c r="H645" s="76"/>
      <c r="I645" s="79"/>
      <c r="J645" s="80"/>
      <c r="K645" s="79"/>
      <c r="L645" s="80"/>
      <c r="M645" s="39"/>
      <c r="N645" s="39"/>
      <c r="O645" s="39"/>
    </row>
    <row r="646" spans="4:15" ht="15" x14ac:dyDescent="0.2">
      <c r="D646" s="75"/>
      <c r="H646" s="76"/>
      <c r="I646" s="79"/>
      <c r="J646" s="80"/>
      <c r="K646" s="79"/>
      <c r="L646" s="80"/>
      <c r="M646" s="39"/>
      <c r="N646" s="39"/>
      <c r="O646" s="39"/>
    </row>
    <row r="647" spans="4:15" ht="15" x14ac:dyDescent="0.2">
      <c r="D647" s="75"/>
      <c r="H647" s="76"/>
      <c r="I647" s="79"/>
      <c r="J647" s="80"/>
      <c r="K647" s="79"/>
      <c r="L647" s="80"/>
      <c r="M647" s="39"/>
      <c r="N647" s="39"/>
      <c r="O647" s="39"/>
    </row>
    <row r="648" spans="4:15" ht="15" x14ac:dyDescent="0.2">
      <c r="D648" s="75"/>
      <c r="H648" s="76"/>
      <c r="I648" s="79"/>
      <c r="J648" s="80"/>
      <c r="K648" s="79"/>
      <c r="L648" s="80"/>
      <c r="M648" s="39"/>
      <c r="N648" s="39"/>
      <c r="O648" s="39"/>
    </row>
    <row r="649" spans="4:15" ht="15" x14ac:dyDescent="0.2">
      <c r="D649" s="75"/>
      <c r="H649" s="76"/>
      <c r="I649" s="79"/>
      <c r="J649" s="80"/>
      <c r="K649" s="79"/>
      <c r="L649" s="80"/>
      <c r="M649" s="39"/>
      <c r="N649" s="39"/>
      <c r="O649" s="39"/>
    </row>
    <row r="650" spans="4:15" ht="15" x14ac:dyDescent="0.2">
      <c r="D650" s="75"/>
      <c r="H650" s="76"/>
      <c r="I650" s="79"/>
      <c r="J650" s="80"/>
      <c r="K650" s="79"/>
      <c r="L650" s="80"/>
      <c r="M650" s="39"/>
      <c r="N650" s="39"/>
      <c r="O650" s="39"/>
    </row>
    <row r="651" spans="4:15" ht="15" x14ac:dyDescent="0.2">
      <c r="D651" s="75"/>
      <c r="H651" s="76"/>
      <c r="I651" s="79"/>
      <c r="J651" s="80"/>
      <c r="K651" s="79"/>
      <c r="L651" s="80"/>
      <c r="M651" s="39"/>
      <c r="N651" s="39"/>
      <c r="O651" s="39"/>
    </row>
    <row r="652" spans="4:15" ht="15" x14ac:dyDescent="0.2">
      <c r="D652" s="75"/>
      <c r="H652" s="76"/>
      <c r="I652" s="79"/>
      <c r="J652" s="80"/>
      <c r="K652" s="79"/>
      <c r="L652" s="80"/>
      <c r="M652" s="39"/>
      <c r="N652" s="39"/>
      <c r="O652" s="39"/>
    </row>
    <row r="653" spans="4:15" ht="15" x14ac:dyDescent="0.2">
      <c r="D653" s="75"/>
      <c r="H653" s="76"/>
      <c r="I653" s="79"/>
      <c r="J653" s="80"/>
      <c r="K653" s="79"/>
      <c r="L653" s="80"/>
      <c r="M653" s="39"/>
      <c r="N653" s="39"/>
      <c r="O653" s="39"/>
    </row>
    <row r="654" spans="4:15" ht="15" x14ac:dyDescent="0.2">
      <c r="D654" s="75"/>
      <c r="H654" s="76"/>
      <c r="I654" s="79"/>
      <c r="J654" s="80"/>
      <c r="K654" s="79"/>
      <c r="L654" s="80"/>
      <c r="M654" s="39"/>
      <c r="N654" s="39"/>
      <c r="O654" s="39"/>
    </row>
    <row r="655" spans="4:15" ht="15" x14ac:dyDescent="0.2">
      <c r="D655" s="75"/>
      <c r="H655" s="76"/>
      <c r="I655" s="79"/>
      <c r="J655" s="80"/>
      <c r="K655" s="79"/>
      <c r="L655" s="80"/>
      <c r="M655" s="39"/>
      <c r="N655" s="39"/>
      <c r="O655" s="39"/>
    </row>
    <row r="656" spans="4:15" ht="15" x14ac:dyDescent="0.2">
      <c r="D656" s="75"/>
      <c r="H656" s="76"/>
      <c r="I656" s="79"/>
      <c r="J656" s="80"/>
      <c r="K656" s="79"/>
      <c r="L656" s="80"/>
      <c r="M656" s="39"/>
      <c r="N656" s="39"/>
      <c r="O656" s="39"/>
    </row>
    <row r="657" spans="4:15" ht="15" x14ac:dyDescent="0.2">
      <c r="D657" s="75"/>
      <c r="H657" s="76"/>
      <c r="I657" s="79"/>
      <c r="J657" s="80"/>
      <c r="K657" s="79"/>
      <c r="L657" s="80"/>
      <c r="M657" s="39"/>
      <c r="N657" s="39"/>
      <c r="O657" s="39"/>
    </row>
    <row r="658" spans="4:15" ht="15" x14ac:dyDescent="0.2">
      <c r="D658" s="75"/>
      <c r="H658" s="76"/>
      <c r="I658" s="79"/>
      <c r="J658" s="80"/>
      <c r="K658" s="79"/>
      <c r="L658" s="80"/>
      <c r="M658" s="39"/>
      <c r="N658" s="39"/>
      <c r="O658" s="39"/>
    </row>
    <row r="659" spans="4:15" ht="15" x14ac:dyDescent="0.2">
      <c r="D659" s="75"/>
      <c r="H659" s="76"/>
      <c r="I659" s="79"/>
      <c r="J659" s="80"/>
      <c r="K659" s="79"/>
      <c r="L659" s="80"/>
      <c r="M659" s="39"/>
      <c r="N659" s="39"/>
      <c r="O659" s="39"/>
    </row>
    <row r="660" spans="4:15" ht="15" x14ac:dyDescent="0.2">
      <c r="D660" s="75"/>
      <c r="H660" s="76"/>
      <c r="I660" s="79"/>
      <c r="J660" s="80"/>
      <c r="K660" s="79"/>
      <c r="L660" s="80"/>
      <c r="M660" s="39"/>
      <c r="N660" s="39"/>
      <c r="O660" s="39"/>
    </row>
    <row r="661" spans="4:15" ht="15" x14ac:dyDescent="0.2">
      <c r="D661" s="75"/>
      <c r="H661" s="76"/>
      <c r="I661" s="79"/>
      <c r="J661" s="80"/>
      <c r="K661" s="79"/>
      <c r="L661" s="80"/>
      <c r="M661" s="39"/>
      <c r="N661" s="39"/>
      <c r="O661" s="39"/>
    </row>
    <row r="662" spans="4:15" ht="15" x14ac:dyDescent="0.2">
      <c r="D662" s="75"/>
      <c r="H662" s="76"/>
      <c r="I662" s="79"/>
      <c r="J662" s="80"/>
      <c r="K662" s="79"/>
      <c r="L662" s="80"/>
      <c r="M662" s="39"/>
      <c r="N662" s="39"/>
      <c r="O662" s="39"/>
    </row>
    <row r="663" spans="4:15" ht="15" x14ac:dyDescent="0.2">
      <c r="D663" s="75"/>
      <c r="H663" s="76"/>
      <c r="I663" s="79"/>
      <c r="J663" s="80"/>
      <c r="K663" s="79"/>
      <c r="L663" s="80"/>
      <c r="M663" s="39"/>
      <c r="N663" s="39"/>
      <c r="O663" s="39"/>
    </row>
    <row r="664" spans="4:15" ht="15" x14ac:dyDescent="0.2">
      <c r="D664" s="75"/>
      <c r="H664" s="76"/>
      <c r="I664" s="79"/>
      <c r="J664" s="80"/>
      <c r="K664" s="79"/>
      <c r="L664" s="80"/>
      <c r="M664" s="39"/>
      <c r="N664" s="39"/>
      <c r="O664" s="39"/>
    </row>
    <row r="665" spans="4:15" ht="15" x14ac:dyDescent="0.2">
      <c r="D665" s="75"/>
      <c r="H665" s="76"/>
      <c r="I665" s="79"/>
      <c r="J665" s="80"/>
      <c r="K665" s="79"/>
      <c r="L665" s="80"/>
      <c r="M665" s="39"/>
      <c r="N665" s="39"/>
      <c r="O665" s="39"/>
    </row>
    <row r="666" spans="4:15" ht="15" x14ac:dyDescent="0.2">
      <c r="D666" s="75"/>
      <c r="H666" s="76"/>
      <c r="I666" s="79"/>
      <c r="J666" s="80"/>
      <c r="K666" s="79"/>
      <c r="L666" s="80"/>
      <c r="M666" s="39"/>
      <c r="N666" s="39"/>
      <c r="O666" s="39"/>
    </row>
    <row r="667" spans="4:15" ht="15" x14ac:dyDescent="0.2">
      <c r="D667" s="75"/>
      <c r="H667" s="76"/>
      <c r="I667" s="79"/>
      <c r="J667" s="80"/>
      <c r="K667" s="79"/>
      <c r="L667" s="80"/>
      <c r="M667" s="39"/>
      <c r="N667" s="39"/>
      <c r="O667" s="39"/>
    </row>
    <row r="668" spans="4:15" ht="15" x14ac:dyDescent="0.2">
      <c r="D668" s="75"/>
      <c r="H668" s="76"/>
      <c r="I668" s="79"/>
      <c r="J668" s="80"/>
      <c r="K668" s="79"/>
      <c r="L668" s="80"/>
      <c r="M668" s="39"/>
      <c r="N668" s="39"/>
      <c r="O668" s="39"/>
    </row>
    <row r="669" spans="4:15" ht="15" x14ac:dyDescent="0.2">
      <c r="D669" s="75"/>
      <c r="H669" s="76"/>
      <c r="I669" s="79"/>
      <c r="J669" s="80"/>
      <c r="K669" s="79"/>
      <c r="L669" s="80"/>
      <c r="M669" s="39"/>
      <c r="N669" s="39"/>
      <c r="O669" s="39"/>
    </row>
    <row r="670" spans="4:15" ht="15" x14ac:dyDescent="0.2">
      <c r="D670" s="75"/>
      <c r="H670" s="76"/>
      <c r="I670" s="79"/>
      <c r="J670" s="80"/>
      <c r="K670" s="79"/>
      <c r="L670" s="80"/>
      <c r="M670" s="39"/>
      <c r="N670" s="39"/>
      <c r="O670" s="39"/>
    </row>
    <row r="671" spans="4:15" ht="15" x14ac:dyDescent="0.2">
      <c r="D671" s="75"/>
      <c r="H671" s="76"/>
      <c r="I671" s="79"/>
      <c r="J671" s="80"/>
      <c r="K671" s="79"/>
      <c r="L671" s="80"/>
      <c r="M671" s="39"/>
      <c r="N671" s="39"/>
      <c r="O671" s="39"/>
    </row>
    <row r="672" spans="4:15" ht="15" x14ac:dyDescent="0.2">
      <c r="D672" s="75"/>
      <c r="H672" s="76"/>
      <c r="I672" s="79"/>
      <c r="J672" s="80"/>
      <c r="K672" s="79"/>
      <c r="L672" s="80"/>
      <c r="M672" s="39"/>
      <c r="N672" s="39"/>
      <c r="O672" s="39"/>
    </row>
    <row r="673" spans="4:15" ht="15" x14ac:dyDescent="0.2">
      <c r="D673" s="75"/>
      <c r="H673" s="76"/>
      <c r="I673" s="79"/>
      <c r="J673" s="80"/>
      <c r="K673" s="79"/>
      <c r="L673" s="80"/>
      <c r="M673" s="39"/>
      <c r="N673" s="39"/>
      <c r="O673" s="39"/>
    </row>
    <row r="674" spans="4:15" ht="15" x14ac:dyDescent="0.2">
      <c r="D674" s="75"/>
      <c r="H674" s="76"/>
      <c r="I674" s="79"/>
      <c r="J674" s="80"/>
      <c r="K674" s="79"/>
      <c r="L674" s="80"/>
      <c r="M674" s="39"/>
      <c r="N674" s="39"/>
      <c r="O674" s="39"/>
    </row>
    <row r="675" spans="4:15" ht="15" x14ac:dyDescent="0.2">
      <c r="D675" s="75"/>
      <c r="H675" s="76"/>
      <c r="I675" s="79"/>
      <c r="J675" s="80"/>
      <c r="K675" s="79"/>
      <c r="L675" s="80"/>
      <c r="M675" s="39"/>
      <c r="N675" s="39"/>
      <c r="O675" s="39"/>
    </row>
    <row r="676" spans="4:15" ht="15" x14ac:dyDescent="0.2">
      <c r="D676" s="75"/>
      <c r="H676" s="76"/>
      <c r="I676" s="79"/>
      <c r="J676" s="80"/>
      <c r="K676" s="79"/>
      <c r="L676" s="80"/>
      <c r="M676" s="39"/>
      <c r="N676" s="39"/>
      <c r="O676" s="39"/>
    </row>
    <row r="677" spans="4:15" ht="15" x14ac:dyDescent="0.2">
      <c r="D677" s="75"/>
      <c r="H677" s="76"/>
      <c r="I677" s="79"/>
      <c r="J677" s="80"/>
      <c r="K677" s="79"/>
      <c r="L677" s="80"/>
      <c r="M677" s="39"/>
      <c r="N677" s="39"/>
      <c r="O677" s="39"/>
    </row>
    <row r="678" spans="4:15" ht="15" x14ac:dyDescent="0.2">
      <c r="D678" s="75"/>
      <c r="H678" s="76"/>
      <c r="I678" s="79"/>
      <c r="J678" s="80"/>
      <c r="K678" s="79"/>
      <c r="L678" s="80"/>
      <c r="M678" s="39"/>
      <c r="N678" s="39"/>
      <c r="O678" s="39"/>
    </row>
    <row r="679" spans="4:15" ht="15" x14ac:dyDescent="0.2">
      <c r="D679" s="75"/>
      <c r="H679" s="76"/>
      <c r="I679" s="79"/>
      <c r="J679" s="80"/>
      <c r="K679" s="79"/>
      <c r="L679" s="80"/>
      <c r="M679" s="39"/>
      <c r="N679" s="39"/>
      <c r="O679" s="39"/>
    </row>
    <row r="680" spans="4:15" ht="15" x14ac:dyDescent="0.2">
      <c r="D680" s="75"/>
      <c r="H680" s="76"/>
      <c r="I680" s="79"/>
      <c r="J680" s="80"/>
      <c r="K680" s="79"/>
      <c r="L680" s="80"/>
      <c r="M680" s="39"/>
      <c r="N680" s="39"/>
      <c r="O680" s="39"/>
    </row>
    <row r="681" spans="4:15" ht="15" x14ac:dyDescent="0.2">
      <c r="D681" s="75"/>
      <c r="H681" s="76"/>
      <c r="I681" s="79"/>
      <c r="J681" s="80"/>
      <c r="K681" s="79"/>
      <c r="L681" s="80"/>
      <c r="M681" s="39"/>
      <c r="N681" s="39"/>
      <c r="O681" s="39"/>
    </row>
    <row r="682" spans="4:15" ht="15" x14ac:dyDescent="0.2">
      <c r="D682" s="75"/>
      <c r="H682" s="76"/>
      <c r="I682" s="79"/>
      <c r="J682" s="80"/>
      <c r="K682" s="79"/>
      <c r="L682" s="80"/>
      <c r="M682" s="39"/>
      <c r="N682" s="39"/>
      <c r="O682" s="39"/>
    </row>
    <row r="683" spans="4:15" ht="15" x14ac:dyDescent="0.2">
      <c r="D683" s="75"/>
      <c r="H683" s="76"/>
      <c r="I683" s="79"/>
      <c r="J683" s="80"/>
      <c r="K683" s="79"/>
      <c r="L683" s="80"/>
      <c r="M683" s="39"/>
      <c r="N683" s="39"/>
      <c r="O683" s="39"/>
    </row>
    <row r="684" spans="4:15" ht="15" x14ac:dyDescent="0.2">
      <c r="D684" s="75"/>
      <c r="H684" s="76"/>
      <c r="I684" s="79"/>
      <c r="J684" s="80"/>
      <c r="K684" s="79"/>
      <c r="L684" s="80"/>
      <c r="M684" s="39"/>
      <c r="N684" s="39"/>
      <c r="O684" s="39"/>
    </row>
    <row r="685" spans="4:15" ht="15" x14ac:dyDescent="0.2">
      <c r="D685" s="75"/>
      <c r="H685" s="76"/>
      <c r="I685" s="79"/>
      <c r="J685" s="80"/>
      <c r="K685" s="79"/>
      <c r="L685" s="80"/>
      <c r="M685" s="39"/>
      <c r="N685" s="39"/>
      <c r="O685" s="39"/>
    </row>
    <row r="686" spans="4:15" ht="15" x14ac:dyDescent="0.2">
      <c r="D686" s="75"/>
      <c r="H686" s="76"/>
      <c r="I686" s="79"/>
      <c r="J686" s="80"/>
      <c r="K686" s="79"/>
      <c r="L686" s="80"/>
      <c r="M686" s="39"/>
      <c r="N686" s="39"/>
      <c r="O686" s="39"/>
    </row>
    <row r="687" spans="4:15" ht="15" x14ac:dyDescent="0.2">
      <c r="D687" s="75"/>
      <c r="H687" s="76"/>
      <c r="I687" s="79"/>
      <c r="J687" s="80"/>
      <c r="K687" s="79"/>
      <c r="L687" s="80"/>
      <c r="M687" s="39"/>
      <c r="N687" s="39"/>
      <c r="O687" s="39"/>
    </row>
    <row r="688" spans="4:15" ht="15" x14ac:dyDescent="0.2">
      <c r="D688" s="75"/>
      <c r="H688" s="76"/>
      <c r="I688" s="79"/>
      <c r="J688" s="80"/>
      <c r="K688" s="79"/>
      <c r="L688" s="80"/>
      <c r="M688" s="39"/>
      <c r="N688" s="39"/>
      <c r="O688" s="39"/>
    </row>
    <row r="689" spans="4:15" ht="15" x14ac:dyDescent="0.2">
      <c r="D689" s="75"/>
      <c r="H689" s="76"/>
      <c r="I689" s="79"/>
      <c r="J689" s="80"/>
      <c r="K689" s="79"/>
      <c r="L689" s="80"/>
      <c r="M689" s="39"/>
      <c r="N689" s="39"/>
      <c r="O689" s="39"/>
    </row>
    <row r="690" spans="4:15" ht="15" x14ac:dyDescent="0.2">
      <c r="D690" s="75"/>
      <c r="H690" s="76"/>
      <c r="I690" s="79"/>
      <c r="J690" s="80"/>
      <c r="K690" s="79"/>
      <c r="L690" s="80"/>
      <c r="M690" s="39"/>
      <c r="N690" s="39"/>
      <c r="O690" s="39"/>
    </row>
    <row r="691" spans="4:15" ht="15" x14ac:dyDescent="0.2">
      <c r="D691" s="75"/>
      <c r="H691" s="76"/>
      <c r="I691" s="79"/>
      <c r="J691" s="80"/>
      <c r="K691" s="79"/>
      <c r="L691" s="80"/>
      <c r="M691" s="39"/>
      <c r="N691" s="39"/>
      <c r="O691" s="39"/>
    </row>
    <row r="692" spans="4:15" ht="15" x14ac:dyDescent="0.2">
      <c r="D692" s="75"/>
      <c r="H692" s="76"/>
      <c r="I692" s="79"/>
      <c r="J692" s="80"/>
      <c r="K692" s="79"/>
      <c r="L692" s="80"/>
      <c r="M692" s="39"/>
      <c r="N692" s="39"/>
      <c r="O692" s="39"/>
    </row>
    <row r="693" spans="4:15" ht="15" x14ac:dyDescent="0.2">
      <c r="D693" s="75"/>
      <c r="H693" s="76"/>
      <c r="I693" s="79"/>
      <c r="J693" s="80"/>
      <c r="K693" s="79"/>
      <c r="L693" s="80"/>
      <c r="M693" s="39"/>
      <c r="N693" s="39"/>
      <c r="O693" s="39"/>
    </row>
    <row r="694" spans="4:15" ht="15" x14ac:dyDescent="0.2">
      <c r="D694" s="75"/>
      <c r="H694" s="76"/>
      <c r="I694" s="79"/>
      <c r="J694" s="80"/>
      <c r="K694" s="79"/>
      <c r="L694" s="80"/>
      <c r="M694" s="39"/>
      <c r="N694" s="39"/>
      <c r="O694" s="39"/>
    </row>
    <row r="695" spans="4:15" ht="15" x14ac:dyDescent="0.2">
      <c r="D695" s="75"/>
      <c r="H695" s="76"/>
      <c r="I695" s="79"/>
      <c r="J695" s="80"/>
      <c r="K695" s="79"/>
      <c r="L695" s="80"/>
      <c r="M695" s="39"/>
      <c r="N695" s="39"/>
      <c r="O695" s="39"/>
    </row>
    <row r="696" spans="4:15" ht="15" x14ac:dyDescent="0.2">
      <c r="D696" s="75"/>
      <c r="H696" s="76"/>
      <c r="I696" s="79"/>
      <c r="J696" s="80"/>
      <c r="K696" s="79"/>
      <c r="L696" s="80"/>
      <c r="M696" s="39"/>
      <c r="N696" s="39"/>
      <c r="O696" s="39"/>
    </row>
    <row r="697" spans="4:15" ht="15" x14ac:dyDescent="0.2">
      <c r="D697" s="75"/>
      <c r="H697" s="76"/>
      <c r="I697" s="79"/>
      <c r="J697" s="80"/>
      <c r="K697" s="79"/>
      <c r="L697" s="80"/>
      <c r="M697" s="39"/>
      <c r="N697" s="39"/>
      <c r="O697" s="39"/>
    </row>
    <row r="698" spans="4:15" ht="15" x14ac:dyDescent="0.2">
      <c r="D698" s="75"/>
      <c r="H698" s="76"/>
      <c r="I698" s="79"/>
      <c r="J698" s="80"/>
      <c r="K698" s="79"/>
      <c r="L698" s="80"/>
      <c r="M698" s="39"/>
      <c r="N698" s="39"/>
      <c r="O698" s="39"/>
    </row>
    <row r="699" spans="4:15" ht="15" x14ac:dyDescent="0.2">
      <c r="D699" s="75"/>
      <c r="H699" s="76"/>
      <c r="I699" s="79"/>
      <c r="J699" s="80"/>
      <c r="K699" s="79"/>
      <c r="L699" s="80"/>
      <c r="M699" s="39"/>
      <c r="N699" s="39"/>
      <c r="O699" s="39"/>
    </row>
    <row r="700" spans="4:15" ht="15" x14ac:dyDescent="0.2">
      <c r="D700" s="75"/>
      <c r="H700" s="76"/>
      <c r="I700" s="79"/>
      <c r="J700" s="80"/>
      <c r="K700" s="79"/>
      <c r="L700" s="80"/>
      <c r="M700" s="39"/>
      <c r="N700" s="39"/>
      <c r="O700" s="39"/>
    </row>
    <row r="701" spans="4:15" ht="15" x14ac:dyDescent="0.2">
      <c r="D701" s="75"/>
      <c r="H701" s="76"/>
      <c r="I701" s="79"/>
      <c r="J701" s="80"/>
      <c r="K701" s="79"/>
      <c r="L701" s="80"/>
      <c r="M701" s="39"/>
      <c r="N701" s="39"/>
      <c r="O701" s="39"/>
    </row>
    <row r="702" spans="4:15" ht="15" x14ac:dyDescent="0.2">
      <c r="D702" s="75"/>
      <c r="H702" s="76"/>
      <c r="I702" s="79"/>
      <c r="J702" s="80"/>
      <c r="K702" s="79"/>
      <c r="L702" s="80"/>
      <c r="M702" s="39"/>
      <c r="N702" s="39"/>
      <c r="O702" s="39"/>
    </row>
    <row r="703" spans="4:15" ht="15" x14ac:dyDescent="0.2">
      <c r="D703" s="75"/>
      <c r="H703" s="76"/>
      <c r="I703" s="79"/>
      <c r="J703" s="80"/>
      <c r="K703" s="79"/>
      <c r="L703" s="80"/>
      <c r="M703" s="39"/>
      <c r="N703" s="39"/>
      <c r="O703" s="39"/>
    </row>
    <row r="704" spans="4:15" ht="15" x14ac:dyDescent="0.2">
      <c r="D704" s="75"/>
      <c r="H704" s="76"/>
      <c r="I704" s="79"/>
      <c r="J704" s="80"/>
      <c r="K704" s="79"/>
      <c r="L704" s="80"/>
      <c r="M704" s="39"/>
      <c r="N704" s="39"/>
      <c r="O704" s="39"/>
    </row>
    <row r="705" spans="4:15" ht="15" x14ac:dyDescent="0.2">
      <c r="D705" s="75"/>
      <c r="H705" s="76"/>
      <c r="I705" s="79"/>
      <c r="J705" s="80"/>
      <c r="K705" s="79"/>
      <c r="L705" s="80"/>
      <c r="M705" s="39"/>
      <c r="N705" s="39"/>
      <c r="O705" s="39"/>
    </row>
    <row r="706" spans="4:15" ht="15" x14ac:dyDescent="0.2">
      <c r="D706" s="75"/>
      <c r="H706" s="76"/>
      <c r="I706" s="79"/>
      <c r="J706" s="80"/>
      <c r="K706" s="79"/>
      <c r="L706" s="80"/>
      <c r="M706" s="39"/>
      <c r="N706" s="39"/>
      <c r="O706" s="39"/>
    </row>
    <row r="707" spans="4:15" ht="15" x14ac:dyDescent="0.2">
      <c r="D707" s="75"/>
      <c r="H707" s="76"/>
      <c r="I707" s="79"/>
      <c r="J707" s="80"/>
      <c r="K707" s="79"/>
      <c r="L707" s="80"/>
      <c r="M707" s="39"/>
      <c r="N707" s="39"/>
      <c r="O707" s="39"/>
    </row>
    <row r="708" spans="4:15" ht="15" x14ac:dyDescent="0.2">
      <c r="D708" s="75"/>
      <c r="H708" s="76"/>
      <c r="I708" s="79"/>
      <c r="J708" s="80"/>
      <c r="K708" s="79"/>
      <c r="L708" s="80"/>
      <c r="M708" s="39"/>
      <c r="N708" s="39"/>
      <c r="O708" s="39"/>
    </row>
    <row r="709" spans="4:15" ht="15" x14ac:dyDescent="0.2">
      <c r="D709" s="75"/>
      <c r="H709" s="76"/>
      <c r="I709" s="79"/>
      <c r="J709" s="80"/>
      <c r="K709" s="79"/>
      <c r="L709" s="80"/>
      <c r="M709" s="39"/>
      <c r="N709" s="39"/>
      <c r="O709" s="39"/>
    </row>
    <row r="710" spans="4:15" ht="15" x14ac:dyDescent="0.2">
      <c r="D710" s="75"/>
      <c r="H710" s="76"/>
      <c r="I710" s="79"/>
      <c r="J710" s="80"/>
      <c r="K710" s="79"/>
      <c r="L710" s="80"/>
      <c r="M710" s="39"/>
      <c r="N710" s="39"/>
      <c r="O710" s="39"/>
    </row>
    <row r="711" spans="4:15" ht="15" x14ac:dyDescent="0.2">
      <c r="D711" s="75"/>
      <c r="H711" s="76"/>
      <c r="I711" s="79"/>
      <c r="J711" s="80"/>
      <c r="K711" s="79"/>
      <c r="L711" s="80"/>
      <c r="M711" s="39"/>
      <c r="N711" s="39"/>
      <c r="O711" s="39"/>
    </row>
    <row r="712" spans="4:15" ht="15" x14ac:dyDescent="0.2">
      <c r="D712" s="75"/>
      <c r="H712" s="76"/>
      <c r="I712" s="79"/>
      <c r="J712" s="80"/>
      <c r="K712" s="79"/>
      <c r="L712" s="80"/>
      <c r="M712" s="39"/>
      <c r="N712" s="39"/>
      <c r="O712" s="39"/>
    </row>
    <row r="713" spans="4:15" ht="15" x14ac:dyDescent="0.2">
      <c r="D713" s="75"/>
      <c r="H713" s="76"/>
      <c r="I713" s="79"/>
      <c r="J713" s="80"/>
      <c r="K713" s="79"/>
      <c r="L713" s="80"/>
      <c r="M713" s="39"/>
      <c r="N713" s="39"/>
      <c r="O713" s="39"/>
    </row>
    <row r="714" spans="4:15" ht="15" x14ac:dyDescent="0.2">
      <c r="D714" s="75"/>
      <c r="H714" s="76"/>
      <c r="I714" s="79"/>
      <c r="J714" s="80"/>
      <c r="K714" s="79"/>
      <c r="L714" s="80"/>
      <c r="M714" s="39"/>
      <c r="N714" s="39"/>
      <c r="O714" s="39"/>
    </row>
    <row r="715" spans="4:15" ht="15" x14ac:dyDescent="0.2">
      <c r="D715" s="75"/>
      <c r="H715" s="76"/>
      <c r="I715" s="79"/>
      <c r="J715" s="80"/>
      <c r="K715" s="79"/>
      <c r="L715" s="80"/>
      <c r="M715" s="39"/>
      <c r="N715" s="39"/>
      <c r="O715" s="39"/>
    </row>
    <row r="716" spans="4:15" ht="15" x14ac:dyDescent="0.2">
      <c r="D716" s="75"/>
      <c r="H716" s="76"/>
      <c r="I716" s="79"/>
      <c r="J716" s="80"/>
      <c r="K716" s="79"/>
      <c r="L716" s="80"/>
      <c r="M716" s="39"/>
      <c r="N716" s="39"/>
      <c r="O716" s="39"/>
    </row>
    <row r="717" spans="4:15" ht="15" x14ac:dyDescent="0.2">
      <c r="D717" s="75"/>
      <c r="H717" s="76"/>
      <c r="I717" s="79"/>
      <c r="J717" s="80"/>
      <c r="K717" s="79"/>
      <c r="L717" s="80"/>
      <c r="M717" s="39"/>
      <c r="N717" s="39"/>
      <c r="O717" s="39"/>
    </row>
    <row r="718" spans="4:15" ht="15" x14ac:dyDescent="0.2">
      <c r="D718" s="75"/>
      <c r="H718" s="76"/>
      <c r="I718" s="79"/>
      <c r="J718" s="80"/>
      <c r="K718" s="79"/>
      <c r="L718" s="80"/>
      <c r="M718" s="39"/>
      <c r="N718" s="39"/>
      <c r="O718" s="39"/>
    </row>
    <row r="719" spans="4:15" ht="15" x14ac:dyDescent="0.2">
      <c r="D719" s="75"/>
      <c r="H719" s="76"/>
      <c r="I719" s="79"/>
      <c r="J719" s="80"/>
      <c r="K719" s="79"/>
      <c r="L719" s="80"/>
      <c r="M719" s="39"/>
      <c r="N719" s="39"/>
      <c r="O719" s="39"/>
    </row>
    <row r="720" spans="4:15" ht="15" x14ac:dyDescent="0.2">
      <c r="D720" s="75"/>
      <c r="H720" s="76"/>
      <c r="I720" s="79"/>
      <c r="J720" s="80"/>
      <c r="K720" s="79"/>
      <c r="L720" s="80"/>
      <c r="M720" s="39"/>
      <c r="N720" s="39"/>
      <c r="O720" s="39"/>
    </row>
    <row r="721" spans="4:15" ht="15" x14ac:dyDescent="0.2">
      <c r="D721" s="75"/>
      <c r="H721" s="76"/>
      <c r="I721" s="79"/>
      <c r="J721" s="80"/>
      <c r="K721" s="79"/>
      <c r="L721" s="80"/>
      <c r="M721" s="39"/>
      <c r="N721" s="39"/>
      <c r="O721" s="39"/>
    </row>
    <row r="722" spans="4:15" ht="15" x14ac:dyDescent="0.2">
      <c r="D722" s="75"/>
      <c r="H722" s="76"/>
      <c r="I722" s="79"/>
      <c r="J722" s="80"/>
      <c r="K722" s="79"/>
      <c r="L722" s="80"/>
      <c r="M722" s="39"/>
      <c r="N722" s="39"/>
      <c r="O722" s="39"/>
    </row>
    <row r="723" spans="4:15" ht="15" x14ac:dyDescent="0.2">
      <c r="D723" s="75"/>
      <c r="H723" s="76"/>
      <c r="I723" s="79"/>
      <c r="J723" s="80"/>
      <c r="K723" s="79"/>
      <c r="L723" s="80"/>
      <c r="M723" s="39"/>
      <c r="N723" s="39"/>
      <c r="O723" s="39"/>
    </row>
    <row r="724" spans="4:15" ht="15" x14ac:dyDescent="0.2">
      <c r="D724" s="75"/>
      <c r="H724" s="76"/>
      <c r="I724" s="79"/>
      <c r="J724" s="80"/>
      <c r="K724" s="79"/>
      <c r="L724" s="80"/>
      <c r="M724" s="39"/>
      <c r="N724" s="39"/>
      <c r="O724" s="39"/>
    </row>
    <row r="725" spans="4:15" ht="15" x14ac:dyDescent="0.2">
      <c r="D725" s="75"/>
      <c r="H725" s="76"/>
      <c r="I725" s="79"/>
      <c r="J725" s="80"/>
      <c r="K725" s="79"/>
      <c r="L725" s="80"/>
      <c r="M725" s="39"/>
      <c r="N725" s="39"/>
      <c r="O725" s="39"/>
    </row>
    <row r="726" spans="4:15" ht="15" x14ac:dyDescent="0.2">
      <c r="D726" s="75"/>
      <c r="H726" s="76"/>
      <c r="I726" s="79"/>
      <c r="J726" s="80"/>
      <c r="K726" s="79"/>
      <c r="L726" s="80"/>
      <c r="M726" s="39"/>
      <c r="N726" s="39"/>
      <c r="O726" s="39"/>
    </row>
    <row r="727" spans="4:15" ht="15" x14ac:dyDescent="0.2">
      <c r="D727" s="75"/>
      <c r="H727" s="76"/>
      <c r="I727" s="79"/>
      <c r="J727" s="80"/>
      <c r="K727" s="79"/>
      <c r="L727" s="80"/>
      <c r="M727" s="39"/>
      <c r="N727" s="39"/>
      <c r="O727" s="39"/>
    </row>
    <row r="728" spans="4:15" ht="15" x14ac:dyDescent="0.2">
      <c r="D728" s="75"/>
      <c r="H728" s="76"/>
      <c r="I728" s="79"/>
      <c r="J728" s="80"/>
      <c r="K728" s="79"/>
      <c r="L728" s="80"/>
      <c r="M728" s="39"/>
      <c r="N728" s="39"/>
      <c r="O728" s="39"/>
    </row>
    <row r="729" spans="4:15" ht="15" x14ac:dyDescent="0.2">
      <c r="D729" s="75"/>
      <c r="H729" s="76"/>
      <c r="I729" s="79"/>
      <c r="J729" s="80"/>
      <c r="K729" s="79"/>
      <c r="L729" s="80"/>
      <c r="M729" s="39"/>
      <c r="N729" s="39"/>
      <c r="O729" s="39"/>
    </row>
    <row r="730" spans="4:15" ht="15" x14ac:dyDescent="0.2">
      <c r="D730" s="75"/>
      <c r="H730" s="76"/>
      <c r="I730" s="79"/>
      <c r="J730" s="80"/>
      <c r="K730" s="79"/>
      <c r="L730" s="80"/>
      <c r="M730" s="39"/>
      <c r="N730" s="39"/>
      <c r="O730" s="39"/>
    </row>
    <row r="731" spans="4:15" ht="15" x14ac:dyDescent="0.2">
      <c r="D731" s="75"/>
      <c r="H731" s="76"/>
      <c r="I731" s="79"/>
      <c r="J731" s="80"/>
      <c r="K731" s="79"/>
      <c r="L731" s="80"/>
      <c r="M731" s="39"/>
      <c r="N731" s="39"/>
      <c r="O731" s="39"/>
    </row>
    <row r="732" spans="4:15" ht="15" x14ac:dyDescent="0.2">
      <c r="D732" s="75"/>
      <c r="H732" s="76"/>
      <c r="I732" s="79"/>
      <c r="J732" s="80"/>
      <c r="K732" s="79"/>
      <c r="L732" s="80"/>
      <c r="M732" s="39"/>
      <c r="N732" s="39"/>
      <c r="O732" s="39"/>
    </row>
    <row r="733" spans="4:15" ht="15" x14ac:dyDescent="0.2">
      <c r="D733" s="75"/>
      <c r="H733" s="76"/>
      <c r="I733" s="79"/>
      <c r="J733" s="80"/>
      <c r="K733" s="79"/>
      <c r="L733" s="80"/>
      <c r="M733" s="39"/>
      <c r="N733" s="39"/>
      <c r="O733" s="39"/>
    </row>
    <row r="734" spans="4:15" ht="15" x14ac:dyDescent="0.2">
      <c r="D734" s="75"/>
      <c r="H734" s="76"/>
      <c r="I734" s="79"/>
      <c r="J734" s="80"/>
      <c r="K734" s="79"/>
      <c r="L734" s="80"/>
      <c r="M734" s="39"/>
      <c r="N734" s="39"/>
      <c r="O734" s="39"/>
    </row>
    <row r="735" spans="4:15" ht="15" x14ac:dyDescent="0.2">
      <c r="D735" s="75"/>
      <c r="H735" s="76"/>
      <c r="I735" s="79"/>
      <c r="J735" s="80"/>
      <c r="K735" s="79"/>
      <c r="L735" s="80"/>
      <c r="M735" s="39"/>
      <c r="N735" s="39"/>
      <c r="O735" s="39"/>
    </row>
    <row r="736" spans="4:15" ht="15" x14ac:dyDescent="0.2">
      <c r="D736" s="75"/>
      <c r="H736" s="76"/>
      <c r="I736" s="79"/>
      <c r="J736" s="80"/>
      <c r="K736" s="79"/>
      <c r="L736" s="80"/>
      <c r="M736" s="39"/>
      <c r="N736" s="39"/>
      <c r="O736" s="39"/>
    </row>
    <row r="737" spans="4:15" ht="15" x14ac:dyDescent="0.2">
      <c r="D737" s="75"/>
      <c r="H737" s="76"/>
      <c r="I737" s="79"/>
      <c r="J737" s="80"/>
      <c r="K737" s="79"/>
      <c r="L737" s="80"/>
      <c r="M737" s="39"/>
      <c r="N737" s="39"/>
      <c r="O737" s="39"/>
    </row>
    <row r="738" spans="4:15" ht="15" x14ac:dyDescent="0.2">
      <c r="D738" s="75"/>
      <c r="H738" s="76"/>
      <c r="I738" s="79"/>
      <c r="J738" s="80"/>
      <c r="K738" s="79"/>
      <c r="L738" s="80"/>
      <c r="M738" s="39"/>
      <c r="N738" s="39"/>
      <c r="O738" s="39"/>
    </row>
    <row r="739" spans="4:15" ht="15" x14ac:dyDescent="0.2">
      <c r="D739" s="75"/>
      <c r="H739" s="76"/>
      <c r="I739" s="79"/>
      <c r="J739" s="80"/>
      <c r="K739" s="79"/>
      <c r="L739" s="80"/>
      <c r="M739" s="39"/>
      <c r="N739" s="39"/>
      <c r="O739" s="39"/>
    </row>
    <row r="740" spans="4:15" ht="15" x14ac:dyDescent="0.2">
      <c r="D740" s="75"/>
      <c r="H740" s="76"/>
      <c r="I740" s="79"/>
      <c r="J740" s="80"/>
      <c r="K740" s="79"/>
      <c r="L740" s="80"/>
      <c r="M740" s="39"/>
      <c r="N740" s="39"/>
      <c r="O740" s="39"/>
    </row>
    <row r="741" spans="4:15" ht="15" x14ac:dyDescent="0.2">
      <c r="D741" s="75"/>
      <c r="H741" s="76"/>
      <c r="I741" s="79"/>
      <c r="J741" s="80"/>
      <c r="K741" s="79"/>
      <c r="L741" s="80"/>
      <c r="M741" s="39"/>
      <c r="N741" s="39"/>
      <c r="O741" s="39"/>
    </row>
    <row r="742" spans="4:15" ht="15" x14ac:dyDescent="0.2">
      <c r="D742" s="75"/>
      <c r="H742" s="76"/>
      <c r="I742" s="79"/>
      <c r="J742" s="80"/>
      <c r="K742" s="79"/>
      <c r="L742" s="80"/>
      <c r="M742" s="39"/>
      <c r="N742" s="39"/>
      <c r="O742" s="39"/>
    </row>
    <row r="743" spans="4:15" ht="15" x14ac:dyDescent="0.2">
      <c r="D743" s="75"/>
      <c r="H743" s="76"/>
      <c r="I743" s="79"/>
      <c r="J743" s="80"/>
      <c r="K743" s="79"/>
      <c r="L743" s="80"/>
      <c r="M743" s="39"/>
      <c r="N743" s="39"/>
      <c r="O743" s="39"/>
    </row>
    <row r="744" spans="4:15" ht="15" x14ac:dyDescent="0.2">
      <c r="D744" s="75"/>
      <c r="H744" s="76"/>
      <c r="I744" s="79"/>
      <c r="J744" s="80"/>
      <c r="K744" s="79"/>
      <c r="L744" s="80"/>
      <c r="M744" s="39"/>
      <c r="N744" s="39"/>
      <c r="O744" s="39"/>
    </row>
    <row r="745" spans="4:15" ht="15" x14ac:dyDescent="0.2">
      <c r="D745" s="75"/>
      <c r="H745" s="76"/>
      <c r="I745" s="79"/>
      <c r="J745" s="80"/>
      <c r="K745" s="79"/>
      <c r="L745" s="80"/>
      <c r="M745" s="39"/>
      <c r="N745" s="39"/>
      <c r="O745" s="39"/>
    </row>
    <row r="746" spans="4:15" ht="15" x14ac:dyDescent="0.2">
      <c r="D746" s="75"/>
      <c r="H746" s="76"/>
      <c r="I746" s="79"/>
      <c r="J746" s="80"/>
      <c r="K746" s="79"/>
      <c r="L746" s="80"/>
      <c r="M746" s="39"/>
      <c r="N746" s="39"/>
      <c r="O746" s="39"/>
    </row>
    <row r="747" spans="4:15" ht="15" x14ac:dyDescent="0.2">
      <c r="D747" s="75"/>
      <c r="H747" s="76"/>
      <c r="I747" s="79"/>
      <c r="J747" s="80"/>
      <c r="K747" s="79"/>
      <c r="L747" s="80"/>
      <c r="M747" s="39"/>
      <c r="N747" s="39"/>
      <c r="O747" s="39"/>
    </row>
    <row r="748" spans="4:15" ht="15" x14ac:dyDescent="0.2">
      <c r="D748" s="75"/>
      <c r="H748" s="76"/>
      <c r="I748" s="79"/>
      <c r="J748" s="80"/>
      <c r="K748" s="79"/>
      <c r="L748" s="80"/>
      <c r="M748" s="39"/>
      <c r="N748" s="39"/>
      <c r="O748" s="39"/>
    </row>
    <row r="749" spans="4:15" ht="15" x14ac:dyDescent="0.2">
      <c r="D749" s="75"/>
      <c r="H749" s="76"/>
      <c r="I749" s="79"/>
      <c r="J749" s="80"/>
      <c r="K749" s="79"/>
      <c r="L749" s="80"/>
      <c r="M749" s="39"/>
      <c r="N749" s="39"/>
      <c r="O749" s="39"/>
    </row>
    <row r="750" spans="4:15" ht="15" x14ac:dyDescent="0.2">
      <c r="D750" s="75"/>
      <c r="H750" s="76"/>
      <c r="I750" s="79"/>
      <c r="J750" s="80"/>
      <c r="K750" s="79"/>
      <c r="L750" s="80"/>
      <c r="M750" s="39"/>
      <c r="N750" s="39"/>
      <c r="O750" s="39"/>
    </row>
    <row r="751" spans="4:15" ht="15" x14ac:dyDescent="0.2">
      <c r="D751" s="75"/>
      <c r="H751" s="76"/>
      <c r="I751" s="79"/>
      <c r="J751" s="80"/>
      <c r="K751" s="79"/>
      <c r="L751" s="80"/>
      <c r="M751" s="39"/>
      <c r="N751" s="39"/>
      <c r="O751" s="39"/>
    </row>
    <row r="752" spans="4:15" ht="15" x14ac:dyDescent="0.2">
      <c r="D752" s="75"/>
      <c r="H752" s="76"/>
      <c r="I752" s="79"/>
      <c r="J752" s="80"/>
      <c r="K752" s="79"/>
      <c r="L752" s="80"/>
      <c r="M752" s="39"/>
      <c r="N752" s="39"/>
      <c r="O752" s="39"/>
    </row>
    <row r="753" spans="4:15" ht="15" x14ac:dyDescent="0.2">
      <c r="D753" s="75"/>
      <c r="H753" s="76"/>
      <c r="I753" s="79"/>
      <c r="J753" s="80"/>
      <c r="K753" s="79"/>
      <c r="L753" s="80"/>
      <c r="M753" s="39"/>
      <c r="N753" s="39"/>
      <c r="O753" s="39"/>
    </row>
    <row r="754" spans="4:15" ht="15" x14ac:dyDescent="0.2">
      <c r="D754" s="75"/>
      <c r="H754" s="76"/>
      <c r="I754" s="79"/>
      <c r="J754" s="80"/>
      <c r="K754" s="79"/>
      <c r="L754" s="80"/>
      <c r="M754" s="39"/>
      <c r="N754" s="39"/>
      <c r="O754" s="39"/>
    </row>
    <row r="755" spans="4:15" ht="15" x14ac:dyDescent="0.2">
      <c r="D755" s="75"/>
      <c r="H755" s="76"/>
      <c r="I755" s="79"/>
      <c r="J755" s="80"/>
      <c r="K755" s="79"/>
      <c r="L755" s="80"/>
      <c r="M755" s="39"/>
      <c r="N755" s="39"/>
      <c r="O755" s="39"/>
    </row>
    <row r="756" spans="4:15" ht="15" x14ac:dyDescent="0.2">
      <c r="D756" s="75"/>
      <c r="H756" s="76"/>
      <c r="I756" s="79"/>
      <c r="J756" s="80"/>
      <c r="K756" s="79"/>
      <c r="L756" s="80"/>
      <c r="M756" s="39"/>
      <c r="N756" s="39"/>
      <c r="O756" s="39"/>
    </row>
    <row r="757" spans="4:15" ht="15" x14ac:dyDescent="0.2">
      <c r="D757" s="75"/>
      <c r="H757" s="76"/>
      <c r="I757" s="79"/>
      <c r="J757" s="80"/>
      <c r="K757" s="79"/>
      <c r="L757" s="80"/>
      <c r="M757" s="39"/>
      <c r="N757" s="39"/>
      <c r="O757" s="39"/>
    </row>
    <row r="758" spans="4:15" ht="15" x14ac:dyDescent="0.2">
      <c r="D758" s="75"/>
      <c r="H758" s="76"/>
      <c r="I758" s="79"/>
      <c r="J758" s="80"/>
      <c r="K758" s="79"/>
      <c r="L758" s="80"/>
      <c r="M758" s="39"/>
      <c r="N758" s="39"/>
      <c r="O758" s="39"/>
    </row>
    <row r="759" spans="4:15" ht="15" x14ac:dyDescent="0.2">
      <c r="D759" s="75"/>
      <c r="H759" s="76"/>
      <c r="I759" s="79"/>
      <c r="J759" s="80"/>
      <c r="K759" s="79"/>
      <c r="L759" s="80"/>
      <c r="M759" s="39"/>
      <c r="N759" s="39"/>
      <c r="O759" s="39"/>
    </row>
    <row r="760" spans="4:15" ht="15" x14ac:dyDescent="0.2">
      <c r="D760" s="75"/>
      <c r="H760" s="76"/>
      <c r="I760" s="79"/>
      <c r="J760" s="80"/>
      <c r="K760" s="79"/>
      <c r="L760" s="80"/>
      <c r="M760" s="39"/>
      <c r="N760" s="39"/>
      <c r="O760" s="39"/>
    </row>
    <row r="761" spans="4:15" ht="15" x14ac:dyDescent="0.2">
      <c r="D761" s="75"/>
      <c r="H761" s="76"/>
      <c r="I761" s="79"/>
      <c r="J761" s="80"/>
      <c r="K761" s="79"/>
      <c r="L761" s="80"/>
      <c r="M761" s="39"/>
      <c r="N761" s="39"/>
      <c r="O761" s="39"/>
    </row>
    <row r="762" spans="4:15" ht="15" x14ac:dyDescent="0.2">
      <c r="D762" s="75"/>
      <c r="H762" s="76"/>
      <c r="I762" s="79"/>
      <c r="J762" s="80"/>
      <c r="K762" s="79"/>
      <c r="L762" s="80"/>
      <c r="M762" s="39"/>
      <c r="N762" s="39"/>
      <c r="O762" s="39"/>
    </row>
    <row r="763" spans="4:15" ht="15" x14ac:dyDescent="0.2">
      <c r="D763" s="75"/>
      <c r="H763" s="76"/>
      <c r="I763" s="79"/>
      <c r="J763" s="80"/>
      <c r="K763" s="79"/>
      <c r="L763" s="80"/>
      <c r="M763" s="39"/>
      <c r="N763" s="39"/>
      <c r="O763" s="39"/>
    </row>
    <row r="764" spans="4:15" ht="15" x14ac:dyDescent="0.2">
      <c r="D764" s="75"/>
      <c r="H764" s="76"/>
      <c r="I764" s="79"/>
      <c r="J764" s="80"/>
      <c r="K764" s="79"/>
      <c r="L764" s="80"/>
      <c r="M764" s="39"/>
      <c r="N764" s="39"/>
      <c r="O764" s="39"/>
    </row>
    <row r="765" spans="4:15" ht="15" x14ac:dyDescent="0.2">
      <c r="D765" s="75"/>
      <c r="H765" s="76"/>
      <c r="I765" s="79"/>
      <c r="J765" s="80"/>
      <c r="K765" s="79"/>
      <c r="L765" s="80"/>
      <c r="M765" s="39"/>
      <c r="N765" s="39"/>
      <c r="O765" s="39"/>
    </row>
    <row r="766" spans="4:15" ht="15" x14ac:dyDescent="0.2">
      <c r="D766" s="75"/>
      <c r="H766" s="76"/>
      <c r="I766" s="79"/>
      <c r="J766" s="80"/>
      <c r="K766" s="79"/>
      <c r="L766" s="80"/>
      <c r="M766" s="39"/>
      <c r="N766" s="39"/>
      <c r="O766" s="39"/>
    </row>
    <row r="767" spans="4:15" ht="15" x14ac:dyDescent="0.2">
      <c r="D767" s="75"/>
      <c r="H767" s="76"/>
      <c r="I767" s="79"/>
      <c r="J767" s="80"/>
      <c r="K767" s="79"/>
      <c r="L767" s="80"/>
      <c r="M767" s="39"/>
      <c r="N767" s="39"/>
      <c r="O767" s="39"/>
    </row>
    <row r="768" spans="4:15" ht="15" x14ac:dyDescent="0.2">
      <c r="D768" s="75"/>
      <c r="H768" s="76"/>
      <c r="I768" s="79"/>
      <c r="J768" s="80"/>
      <c r="K768" s="79"/>
      <c r="L768" s="80"/>
      <c r="M768" s="39"/>
      <c r="N768" s="39"/>
      <c r="O768" s="39"/>
    </row>
    <row r="769" spans="4:15" ht="15" x14ac:dyDescent="0.2">
      <c r="D769" s="75"/>
      <c r="H769" s="76"/>
      <c r="I769" s="79"/>
      <c r="J769" s="80"/>
      <c r="K769" s="79"/>
      <c r="L769" s="80"/>
      <c r="M769" s="39"/>
      <c r="N769" s="39"/>
      <c r="O769" s="39"/>
    </row>
    <row r="770" spans="4:15" ht="15" x14ac:dyDescent="0.2">
      <c r="D770" s="75"/>
      <c r="H770" s="76"/>
      <c r="I770" s="79"/>
      <c r="J770" s="80"/>
      <c r="K770" s="79"/>
      <c r="L770" s="80"/>
      <c r="M770" s="39"/>
      <c r="N770" s="39"/>
      <c r="O770" s="39"/>
    </row>
    <row r="771" spans="4:15" ht="15" x14ac:dyDescent="0.2">
      <c r="D771" s="75"/>
      <c r="H771" s="76"/>
      <c r="I771" s="79"/>
      <c r="J771" s="80"/>
      <c r="K771" s="79"/>
      <c r="L771" s="80"/>
      <c r="M771" s="39"/>
      <c r="N771" s="39"/>
      <c r="O771" s="39"/>
    </row>
    <row r="772" spans="4:15" ht="15" x14ac:dyDescent="0.2">
      <c r="D772" s="75"/>
      <c r="H772" s="76"/>
      <c r="I772" s="79"/>
      <c r="J772" s="80"/>
      <c r="K772" s="79"/>
      <c r="L772" s="80"/>
      <c r="M772" s="39"/>
      <c r="N772" s="39"/>
      <c r="O772" s="39"/>
    </row>
    <row r="773" spans="4:15" ht="15" x14ac:dyDescent="0.2">
      <c r="D773" s="75"/>
      <c r="H773" s="76"/>
      <c r="I773" s="79"/>
      <c r="J773" s="80"/>
      <c r="K773" s="79"/>
      <c r="L773" s="80"/>
      <c r="M773" s="39"/>
      <c r="N773" s="39"/>
      <c r="O773" s="39"/>
    </row>
    <row r="774" spans="4:15" ht="15" x14ac:dyDescent="0.2">
      <c r="D774" s="75"/>
      <c r="H774" s="76"/>
      <c r="I774" s="79"/>
      <c r="J774" s="80"/>
      <c r="K774" s="79"/>
      <c r="L774" s="80"/>
      <c r="M774" s="39"/>
      <c r="N774" s="39"/>
      <c r="O774" s="39"/>
    </row>
    <row r="775" spans="4:15" ht="15" x14ac:dyDescent="0.2">
      <c r="D775" s="75"/>
      <c r="H775" s="76"/>
      <c r="I775" s="79"/>
      <c r="J775" s="80"/>
      <c r="K775" s="79"/>
      <c r="L775" s="80"/>
      <c r="M775" s="39"/>
      <c r="N775" s="39"/>
      <c r="O775" s="39"/>
    </row>
    <row r="776" spans="4:15" ht="15" x14ac:dyDescent="0.2">
      <c r="D776" s="75"/>
      <c r="H776" s="76"/>
      <c r="I776" s="79"/>
      <c r="J776" s="80"/>
      <c r="K776" s="79"/>
      <c r="L776" s="80"/>
      <c r="M776" s="39"/>
      <c r="N776" s="39"/>
      <c r="O776" s="39"/>
    </row>
    <row r="777" spans="4:15" ht="15" x14ac:dyDescent="0.2">
      <c r="D777" s="75"/>
      <c r="H777" s="76"/>
      <c r="I777" s="79"/>
      <c r="J777" s="80"/>
      <c r="K777" s="79"/>
      <c r="L777" s="80"/>
      <c r="M777" s="39"/>
      <c r="N777" s="39"/>
      <c r="O777" s="39"/>
    </row>
    <row r="778" spans="4:15" ht="15" x14ac:dyDescent="0.2">
      <c r="D778" s="75"/>
      <c r="H778" s="76"/>
      <c r="I778" s="79"/>
      <c r="J778" s="80"/>
      <c r="K778" s="79"/>
      <c r="L778" s="80"/>
      <c r="M778" s="39"/>
      <c r="N778" s="39"/>
      <c r="O778" s="39"/>
    </row>
    <row r="779" spans="4:15" ht="15" x14ac:dyDescent="0.2">
      <c r="D779" s="75"/>
      <c r="H779" s="76"/>
      <c r="I779" s="79"/>
      <c r="J779" s="80"/>
      <c r="K779" s="79"/>
      <c r="L779" s="80"/>
      <c r="M779" s="39"/>
      <c r="N779" s="39"/>
      <c r="O779" s="39"/>
    </row>
    <row r="780" spans="4:15" ht="15" x14ac:dyDescent="0.2">
      <c r="D780" s="75"/>
      <c r="H780" s="76"/>
      <c r="I780" s="79"/>
      <c r="J780" s="80"/>
      <c r="K780" s="79"/>
      <c r="L780" s="80"/>
      <c r="M780" s="39"/>
      <c r="N780" s="39"/>
      <c r="O780" s="39"/>
    </row>
    <row r="781" spans="4:15" ht="15" x14ac:dyDescent="0.2">
      <c r="D781" s="75"/>
      <c r="H781" s="76"/>
      <c r="I781" s="79"/>
      <c r="J781" s="80"/>
      <c r="K781" s="79"/>
      <c r="L781" s="80"/>
      <c r="M781" s="39"/>
      <c r="N781" s="39"/>
      <c r="O781" s="39"/>
    </row>
    <row r="782" spans="4:15" ht="15" x14ac:dyDescent="0.2">
      <c r="D782" s="75"/>
      <c r="H782" s="76"/>
      <c r="I782" s="79"/>
      <c r="J782" s="80"/>
      <c r="K782" s="79"/>
      <c r="L782" s="80"/>
      <c r="M782" s="39"/>
      <c r="N782" s="39"/>
      <c r="O782" s="39"/>
    </row>
    <row r="783" spans="4:15" ht="15" x14ac:dyDescent="0.2">
      <c r="D783" s="75"/>
      <c r="H783" s="76"/>
      <c r="I783" s="79"/>
      <c r="J783" s="80"/>
      <c r="K783" s="79"/>
      <c r="L783" s="80"/>
      <c r="M783" s="39"/>
      <c r="N783" s="39"/>
      <c r="O783" s="39"/>
    </row>
    <row r="784" spans="4:15" ht="15" x14ac:dyDescent="0.2">
      <c r="D784" s="75"/>
      <c r="H784" s="76"/>
      <c r="I784" s="79"/>
      <c r="J784" s="80"/>
      <c r="K784" s="79"/>
      <c r="L784" s="80"/>
      <c r="M784" s="39"/>
      <c r="N784" s="39"/>
      <c r="O784" s="39"/>
    </row>
    <row r="785" spans="4:15" ht="15" x14ac:dyDescent="0.2">
      <c r="D785" s="75"/>
      <c r="H785" s="76"/>
      <c r="I785" s="79"/>
      <c r="J785" s="80"/>
      <c r="K785" s="79"/>
      <c r="L785" s="80"/>
      <c r="M785" s="39"/>
      <c r="N785" s="39"/>
      <c r="O785" s="39"/>
    </row>
    <row r="786" spans="4:15" ht="15" x14ac:dyDescent="0.2">
      <c r="D786" s="75"/>
      <c r="H786" s="76"/>
      <c r="I786" s="79"/>
      <c r="J786" s="80"/>
      <c r="K786" s="79"/>
      <c r="L786" s="80"/>
      <c r="M786" s="39"/>
      <c r="N786" s="39"/>
      <c r="O786" s="39"/>
    </row>
    <row r="787" spans="4:15" ht="15" x14ac:dyDescent="0.2">
      <c r="D787" s="75"/>
      <c r="H787" s="76"/>
      <c r="I787" s="79"/>
      <c r="J787" s="80"/>
      <c r="K787" s="79"/>
      <c r="L787" s="80"/>
      <c r="M787" s="39"/>
      <c r="N787" s="39"/>
      <c r="O787" s="39"/>
    </row>
    <row r="788" spans="4:15" ht="15" x14ac:dyDescent="0.2">
      <c r="D788" s="75"/>
      <c r="H788" s="76"/>
      <c r="I788" s="79"/>
      <c r="J788" s="80"/>
      <c r="K788" s="79"/>
      <c r="L788" s="80"/>
      <c r="M788" s="39"/>
      <c r="N788" s="39"/>
      <c r="O788" s="39"/>
    </row>
    <row r="789" spans="4:15" ht="15" x14ac:dyDescent="0.2">
      <c r="D789" s="75"/>
      <c r="H789" s="76"/>
      <c r="I789" s="79"/>
      <c r="J789" s="80"/>
      <c r="K789" s="79"/>
      <c r="L789" s="80"/>
      <c r="M789" s="39"/>
      <c r="N789" s="39"/>
      <c r="O789" s="39"/>
    </row>
    <row r="790" spans="4:15" ht="15" x14ac:dyDescent="0.2">
      <c r="D790" s="75"/>
      <c r="H790" s="76"/>
      <c r="I790" s="79"/>
      <c r="J790" s="80"/>
      <c r="K790" s="79"/>
      <c r="L790" s="80"/>
      <c r="M790" s="39"/>
      <c r="N790" s="39"/>
      <c r="O790" s="39"/>
    </row>
    <row r="791" spans="4:15" ht="15" x14ac:dyDescent="0.2">
      <c r="D791" s="75"/>
      <c r="H791" s="76"/>
      <c r="I791" s="79"/>
      <c r="J791" s="80"/>
      <c r="K791" s="79"/>
      <c r="L791" s="80"/>
      <c r="M791" s="39"/>
      <c r="N791" s="39"/>
      <c r="O791" s="39"/>
    </row>
    <row r="792" spans="4:15" ht="15" x14ac:dyDescent="0.2">
      <c r="D792" s="75"/>
      <c r="H792" s="76"/>
      <c r="I792" s="79"/>
      <c r="J792" s="80"/>
      <c r="K792" s="79"/>
      <c r="L792" s="80"/>
      <c r="M792" s="39"/>
      <c r="N792" s="39"/>
      <c r="O792" s="39"/>
    </row>
    <row r="793" spans="4:15" ht="15" x14ac:dyDescent="0.2">
      <c r="D793" s="75"/>
      <c r="H793" s="76"/>
      <c r="I793" s="79"/>
      <c r="J793" s="80"/>
      <c r="K793" s="79"/>
      <c r="L793" s="80"/>
      <c r="M793" s="39"/>
      <c r="N793" s="39"/>
      <c r="O793" s="39"/>
    </row>
    <row r="794" spans="4:15" ht="15" x14ac:dyDescent="0.2">
      <c r="D794" s="75"/>
      <c r="H794" s="76"/>
      <c r="I794" s="79"/>
      <c r="J794" s="80"/>
      <c r="K794" s="79"/>
      <c r="L794" s="80"/>
      <c r="M794" s="39"/>
      <c r="N794" s="39"/>
      <c r="O794" s="39"/>
    </row>
    <row r="795" spans="4:15" ht="15" x14ac:dyDescent="0.2">
      <c r="D795" s="75"/>
      <c r="H795" s="76"/>
      <c r="I795" s="79"/>
      <c r="J795" s="80"/>
      <c r="K795" s="79"/>
      <c r="L795" s="80"/>
      <c r="M795" s="39"/>
      <c r="N795" s="39"/>
      <c r="O795" s="39"/>
    </row>
    <row r="796" spans="4:15" ht="15" x14ac:dyDescent="0.2">
      <c r="D796" s="75"/>
      <c r="H796" s="76"/>
      <c r="I796" s="79"/>
      <c r="J796" s="80"/>
      <c r="K796" s="79"/>
      <c r="L796" s="80"/>
      <c r="M796" s="39"/>
      <c r="N796" s="39"/>
      <c r="O796" s="39"/>
    </row>
    <row r="797" spans="4:15" ht="15" x14ac:dyDescent="0.2">
      <c r="D797" s="75"/>
      <c r="H797" s="76"/>
      <c r="I797" s="79"/>
      <c r="J797" s="80"/>
      <c r="K797" s="79"/>
      <c r="L797" s="80"/>
      <c r="M797" s="39"/>
      <c r="N797" s="39"/>
      <c r="O797" s="39"/>
    </row>
    <row r="798" spans="4:15" ht="15" x14ac:dyDescent="0.2">
      <c r="D798" s="75"/>
      <c r="H798" s="76"/>
      <c r="I798" s="79"/>
      <c r="J798" s="80"/>
      <c r="K798" s="79"/>
      <c r="L798" s="80"/>
      <c r="M798" s="39"/>
      <c r="N798" s="39"/>
      <c r="O798" s="39"/>
    </row>
    <row r="799" spans="4:15" ht="15" x14ac:dyDescent="0.2">
      <c r="D799" s="75"/>
      <c r="H799" s="76"/>
      <c r="I799" s="79"/>
      <c r="J799" s="80"/>
      <c r="K799" s="79"/>
      <c r="L799" s="80"/>
      <c r="M799" s="39"/>
      <c r="N799" s="39"/>
      <c r="O799" s="39"/>
    </row>
    <row r="800" spans="4:15" ht="15" x14ac:dyDescent="0.2">
      <c r="D800" s="75"/>
      <c r="H800" s="76"/>
      <c r="I800" s="79"/>
      <c r="J800" s="80"/>
      <c r="K800" s="79"/>
      <c r="L800" s="80"/>
      <c r="M800" s="39"/>
      <c r="N800" s="39"/>
      <c r="O800" s="39"/>
    </row>
    <row r="801" spans="4:15" ht="15" x14ac:dyDescent="0.2">
      <c r="D801" s="75"/>
      <c r="H801" s="76"/>
      <c r="I801" s="79"/>
      <c r="J801" s="80"/>
      <c r="K801" s="79"/>
      <c r="L801" s="80"/>
      <c r="M801" s="39"/>
      <c r="N801" s="39"/>
      <c r="O801" s="39"/>
    </row>
    <row r="802" spans="4:15" ht="15" x14ac:dyDescent="0.2">
      <c r="D802" s="75"/>
      <c r="H802" s="76"/>
      <c r="I802" s="79"/>
      <c r="J802" s="80"/>
      <c r="K802" s="79"/>
      <c r="L802" s="80"/>
      <c r="M802" s="39"/>
      <c r="N802" s="39"/>
      <c r="O802" s="39"/>
    </row>
    <row r="803" spans="4:15" ht="15" x14ac:dyDescent="0.2">
      <c r="D803" s="75"/>
      <c r="H803" s="76"/>
      <c r="I803" s="79"/>
      <c r="J803" s="80"/>
      <c r="K803" s="79"/>
      <c r="L803" s="80"/>
      <c r="M803" s="39"/>
      <c r="N803" s="39"/>
      <c r="O803" s="39"/>
    </row>
    <row r="804" spans="4:15" ht="15" x14ac:dyDescent="0.2">
      <c r="D804" s="75"/>
      <c r="H804" s="76"/>
      <c r="I804" s="79"/>
      <c r="J804" s="80"/>
      <c r="K804" s="79"/>
      <c r="L804" s="80"/>
      <c r="M804" s="39"/>
      <c r="N804" s="39"/>
      <c r="O804" s="39"/>
    </row>
    <row r="805" spans="4:15" ht="15" x14ac:dyDescent="0.2">
      <c r="D805" s="75"/>
      <c r="H805" s="76"/>
      <c r="I805" s="79"/>
      <c r="J805" s="80"/>
      <c r="K805" s="79"/>
      <c r="L805" s="80"/>
      <c r="M805" s="39"/>
      <c r="N805" s="39"/>
      <c r="O805" s="39"/>
    </row>
    <row r="806" spans="4:15" ht="15" x14ac:dyDescent="0.2">
      <c r="D806" s="75"/>
      <c r="H806" s="76"/>
      <c r="I806" s="79"/>
      <c r="J806" s="80"/>
      <c r="K806" s="79"/>
      <c r="L806" s="80"/>
      <c r="M806" s="39"/>
      <c r="N806" s="39"/>
      <c r="O806" s="39"/>
    </row>
    <row r="807" spans="4:15" ht="15" x14ac:dyDescent="0.2">
      <c r="D807" s="75"/>
      <c r="H807" s="76"/>
      <c r="I807" s="79"/>
      <c r="J807" s="80"/>
      <c r="K807" s="79"/>
      <c r="L807" s="80"/>
      <c r="M807" s="39"/>
      <c r="N807" s="39"/>
      <c r="O807" s="39"/>
    </row>
    <row r="808" spans="4:15" ht="15" x14ac:dyDescent="0.2">
      <c r="D808" s="75"/>
      <c r="H808" s="76"/>
      <c r="I808" s="79"/>
      <c r="J808" s="80"/>
      <c r="K808" s="79"/>
      <c r="L808" s="80"/>
      <c r="M808" s="39"/>
      <c r="N808" s="39"/>
      <c r="O808" s="39"/>
    </row>
    <row r="809" spans="4:15" ht="15" x14ac:dyDescent="0.2">
      <c r="D809" s="75"/>
      <c r="H809" s="76"/>
      <c r="I809" s="79"/>
      <c r="J809" s="80"/>
      <c r="K809" s="79"/>
      <c r="L809" s="80"/>
      <c r="M809" s="39"/>
      <c r="N809" s="39"/>
      <c r="O809" s="39"/>
    </row>
    <row r="810" spans="4:15" ht="15" x14ac:dyDescent="0.2">
      <c r="D810" s="75"/>
      <c r="H810" s="76"/>
      <c r="I810" s="79"/>
      <c r="J810" s="80"/>
      <c r="K810" s="79"/>
      <c r="L810" s="80"/>
      <c r="M810" s="39"/>
      <c r="N810" s="39"/>
      <c r="O810" s="39"/>
    </row>
    <row r="811" spans="4:15" ht="15" x14ac:dyDescent="0.2">
      <c r="D811" s="75"/>
      <c r="H811" s="76"/>
      <c r="I811" s="79"/>
      <c r="J811" s="80"/>
      <c r="K811" s="79"/>
      <c r="L811" s="80"/>
      <c r="M811" s="39"/>
      <c r="N811" s="39"/>
      <c r="O811" s="39"/>
    </row>
    <row r="812" spans="4:15" ht="15" x14ac:dyDescent="0.2">
      <c r="D812" s="75"/>
      <c r="H812" s="76"/>
      <c r="I812" s="79"/>
      <c r="J812" s="80"/>
      <c r="K812" s="79"/>
      <c r="L812" s="80"/>
      <c r="M812" s="39"/>
      <c r="N812" s="39"/>
      <c r="O812" s="39"/>
    </row>
    <row r="813" spans="4:15" ht="15" x14ac:dyDescent="0.2">
      <c r="D813" s="75"/>
      <c r="H813" s="76"/>
      <c r="I813" s="79"/>
      <c r="J813" s="80"/>
      <c r="K813" s="79"/>
      <c r="L813" s="80"/>
      <c r="M813" s="39"/>
      <c r="N813" s="39"/>
      <c r="O813" s="39"/>
    </row>
    <row r="814" spans="4:15" ht="15" x14ac:dyDescent="0.2">
      <c r="D814" s="75"/>
      <c r="H814" s="76"/>
      <c r="I814" s="79"/>
      <c r="J814" s="80"/>
      <c r="K814" s="79"/>
      <c r="L814" s="80"/>
      <c r="M814" s="39"/>
      <c r="N814" s="39"/>
      <c r="O814" s="39"/>
    </row>
    <row r="815" spans="4:15" ht="15" x14ac:dyDescent="0.2">
      <c r="D815" s="75"/>
      <c r="H815" s="76"/>
      <c r="I815" s="79"/>
      <c r="J815" s="80"/>
      <c r="K815" s="79"/>
      <c r="L815" s="80"/>
      <c r="M815" s="39"/>
      <c r="N815" s="39"/>
      <c r="O815" s="39"/>
    </row>
    <row r="816" spans="4:15" ht="15" x14ac:dyDescent="0.2">
      <c r="D816" s="75"/>
      <c r="H816" s="76"/>
      <c r="I816" s="79"/>
      <c r="J816" s="80"/>
      <c r="K816" s="79"/>
      <c r="L816" s="80"/>
      <c r="M816" s="39"/>
      <c r="N816" s="39"/>
      <c r="O816" s="39"/>
    </row>
    <row r="817" spans="4:15" ht="15" x14ac:dyDescent="0.2">
      <c r="D817" s="75"/>
      <c r="H817" s="76"/>
      <c r="I817" s="79"/>
      <c r="J817" s="80"/>
      <c r="K817" s="79"/>
      <c r="L817" s="80"/>
      <c r="M817" s="39"/>
      <c r="N817" s="39"/>
      <c r="O817" s="39"/>
    </row>
    <row r="818" spans="4:15" ht="15" x14ac:dyDescent="0.2">
      <c r="D818" s="75"/>
      <c r="H818" s="76"/>
      <c r="I818" s="79"/>
      <c r="J818" s="80"/>
      <c r="K818" s="79"/>
      <c r="L818" s="80"/>
      <c r="M818" s="39"/>
      <c r="N818" s="39"/>
      <c r="O818" s="39"/>
    </row>
    <row r="819" spans="4:15" ht="15" x14ac:dyDescent="0.2">
      <c r="D819" s="75"/>
      <c r="H819" s="76"/>
      <c r="I819" s="79"/>
      <c r="J819" s="80"/>
      <c r="K819" s="79"/>
      <c r="L819" s="80"/>
      <c r="M819" s="39"/>
      <c r="N819" s="39"/>
      <c r="O819" s="39"/>
    </row>
    <row r="820" spans="4:15" ht="15" x14ac:dyDescent="0.2">
      <c r="D820" s="75"/>
      <c r="H820" s="76"/>
      <c r="I820" s="79"/>
      <c r="J820" s="80"/>
      <c r="K820" s="79"/>
      <c r="L820" s="80"/>
      <c r="M820" s="39"/>
      <c r="N820" s="39"/>
      <c r="O820" s="39"/>
    </row>
    <row r="821" spans="4:15" ht="15" x14ac:dyDescent="0.2">
      <c r="D821" s="75"/>
      <c r="H821" s="76"/>
      <c r="I821" s="79"/>
      <c r="J821" s="80"/>
      <c r="K821" s="79"/>
      <c r="L821" s="80"/>
      <c r="M821" s="39"/>
      <c r="N821" s="39"/>
      <c r="O821" s="39"/>
    </row>
    <row r="822" spans="4:15" ht="15" x14ac:dyDescent="0.2">
      <c r="D822" s="75"/>
      <c r="H822" s="76"/>
      <c r="I822" s="79"/>
      <c r="J822" s="80"/>
      <c r="K822" s="79"/>
      <c r="L822" s="80"/>
      <c r="M822" s="39"/>
      <c r="N822" s="39"/>
      <c r="O822" s="39"/>
    </row>
    <row r="823" spans="4:15" ht="15" x14ac:dyDescent="0.2">
      <c r="D823" s="75"/>
      <c r="H823" s="76"/>
      <c r="I823" s="79"/>
      <c r="J823" s="80"/>
      <c r="K823" s="79"/>
      <c r="L823" s="80"/>
      <c r="M823" s="39"/>
      <c r="N823" s="39"/>
      <c r="O823" s="39"/>
    </row>
    <row r="824" spans="4:15" ht="15" x14ac:dyDescent="0.2">
      <c r="D824" s="75"/>
      <c r="H824" s="76"/>
      <c r="I824" s="79"/>
      <c r="J824" s="80"/>
      <c r="K824" s="79"/>
      <c r="L824" s="80"/>
      <c r="M824" s="39"/>
      <c r="N824" s="39"/>
      <c r="O824" s="39"/>
    </row>
    <row r="825" spans="4:15" ht="15" x14ac:dyDescent="0.2">
      <c r="D825" s="75"/>
      <c r="H825" s="76"/>
      <c r="I825" s="79"/>
      <c r="J825" s="80"/>
      <c r="K825" s="79"/>
      <c r="L825" s="80"/>
      <c r="M825" s="39"/>
      <c r="N825" s="39"/>
      <c r="O825" s="39"/>
    </row>
    <row r="826" spans="4:15" ht="15" x14ac:dyDescent="0.2">
      <c r="D826" s="75"/>
      <c r="H826" s="76"/>
      <c r="I826" s="79"/>
      <c r="J826" s="80"/>
      <c r="K826" s="79"/>
      <c r="L826" s="80"/>
      <c r="M826" s="39"/>
      <c r="N826" s="39"/>
      <c r="O826" s="39"/>
    </row>
    <row r="827" spans="4:15" ht="15" x14ac:dyDescent="0.2">
      <c r="D827" s="75"/>
      <c r="H827" s="76"/>
      <c r="I827" s="79"/>
      <c r="J827" s="80"/>
      <c r="K827" s="79"/>
      <c r="L827" s="80"/>
      <c r="M827" s="39"/>
      <c r="N827" s="39"/>
      <c r="O827" s="39"/>
    </row>
    <row r="828" spans="4:15" ht="15" x14ac:dyDescent="0.2">
      <c r="D828" s="75"/>
      <c r="H828" s="76"/>
      <c r="I828" s="79"/>
      <c r="J828" s="80"/>
      <c r="K828" s="79"/>
      <c r="L828" s="80"/>
      <c r="M828" s="39"/>
      <c r="N828" s="39"/>
      <c r="O828" s="39"/>
    </row>
    <row r="829" spans="4:15" ht="15" x14ac:dyDescent="0.2">
      <c r="D829" s="75"/>
      <c r="H829" s="76"/>
      <c r="I829" s="79"/>
      <c r="J829" s="80"/>
      <c r="K829" s="79"/>
      <c r="L829" s="80"/>
      <c r="M829" s="39"/>
      <c r="N829" s="39"/>
      <c r="O829" s="39"/>
    </row>
    <row r="830" spans="4:15" ht="15" x14ac:dyDescent="0.2">
      <c r="D830" s="75"/>
      <c r="H830" s="76"/>
      <c r="I830" s="79"/>
      <c r="J830" s="80"/>
      <c r="K830" s="79"/>
      <c r="L830" s="80"/>
      <c r="M830" s="39"/>
      <c r="N830" s="39"/>
      <c r="O830" s="39"/>
    </row>
    <row r="831" spans="4:15" ht="15" x14ac:dyDescent="0.2">
      <c r="D831" s="75"/>
      <c r="H831" s="76"/>
      <c r="I831" s="79"/>
      <c r="J831" s="80"/>
      <c r="K831" s="79"/>
      <c r="L831" s="80"/>
      <c r="M831" s="39"/>
      <c r="N831" s="39"/>
      <c r="O831" s="39"/>
    </row>
    <row r="832" spans="4:15" ht="15" x14ac:dyDescent="0.2">
      <c r="D832" s="75"/>
      <c r="H832" s="76"/>
      <c r="I832" s="79"/>
      <c r="J832" s="80"/>
      <c r="K832" s="79"/>
      <c r="L832" s="80"/>
      <c r="M832" s="39"/>
      <c r="N832" s="39"/>
      <c r="O832" s="39"/>
    </row>
    <row r="833" spans="4:15" ht="15" x14ac:dyDescent="0.2">
      <c r="D833" s="75"/>
      <c r="H833" s="76"/>
      <c r="I833" s="79"/>
      <c r="J833" s="80"/>
      <c r="K833" s="79"/>
      <c r="L833" s="80"/>
      <c r="M833" s="39"/>
      <c r="N833" s="39"/>
      <c r="O833" s="39"/>
    </row>
    <row r="834" spans="4:15" ht="15" x14ac:dyDescent="0.2">
      <c r="D834" s="75"/>
      <c r="H834" s="76"/>
      <c r="I834" s="79"/>
      <c r="J834" s="80"/>
      <c r="K834" s="79"/>
      <c r="L834" s="80"/>
      <c r="M834" s="39"/>
      <c r="N834" s="39"/>
      <c r="O834" s="39"/>
    </row>
    <row r="835" spans="4:15" ht="15" x14ac:dyDescent="0.2">
      <c r="D835" s="75"/>
      <c r="H835" s="76"/>
      <c r="I835" s="79"/>
      <c r="J835" s="80"/>
      <c r="K835" s="79"/>
      <c r="L835" s="80"/>
      <c r="M835" s="39"/>
      <c r="N835" s="39"/>
      <c r="O835" s="39"/>
    </row>
    <row r="836" spans="4:15" ht="15" x14ac:dyDescent="0.2">
      <c r="D836" s="75"/>
      <c r="H836" s="76"/>
      <c r="I836" s="79"/>
      <c r="J836" s="80"/>
      <c r="K836" s="79"/>
      <c r="L836" s="80"/>
      <c r="M836" s="39"/>
      <c r="N836" s="39"/>
      <c r="O836" s="39"/>
    </row>
    <row r="837" spans="4:15" ht="15" x14ac:dyDescent="0.2">
      <c r="D837" s="75"/>
      <c r="H837" s="76"/>
      <c r="I837" s="79"/>
      <c r="J837" s="80"/>
      <c r="K837" s="79"/>
      <c r="L837" s="80"/>
      <c r="M837" s="39"/>
      <c r="N837" s="39"/>
      <c r="O837" s="39"/>
    </row>
    <row r="838" spans="4:15" ht="15" x14ac:dyDescent="0.2">
      <c r="D838" s="75"/>
      <c r="H838" s="76"/>
      <c r="I838" s="79"/>
      <c r="J838" s="80"/>
      <c r="K838" s="79"/>
      <c r="L838" s="80"/>
      <c r="M838" s="39"/>
      <c r="N838" s="39"/>
      <c r="O838" s="39"/>
    </row>
    <row r="839" spans="4:15" ht="15" x14ac:dyDescent="0.2">
      <c r="D839" s="75"/>
      <c r="H839" s="76"/>
      <c r="I839" s="79"/>
      <c r="J839" s="80"/>
      <c r="K839" s="79"/>
      <c r="L839" s="80"/>
      <c r="M839" s="39"/>
      <c r="N839" s="39"/>
      <c r="O839" s="39"/>
    </row>
    <row r="840" spans="4:15" ht="15" x14ac:dyDescent="0.2">
      <c r="D840" s="75"/>
      <c r="H840" s="76"/>
      <c r="I840" s="79"/>
      <c r="J840" s="80"/>
      <c r="K840" s="79"/>
      <c r="L840" s="80"/>
      <c r="M840" s="39"/>
      <c r="N840" s="39"/>
      <c r="O840" s="39"/>
    </row>
    <row r="841" spans="4:15" ht="15" x14ac:dyDescent="0.2">
      <c r="D841" s="75"/>
      <c r="H841" s="76"/>
      <c r="I841" s="79"/>
      <c r="J841" s="80"/>
      <c r="K841" s="79"/>
      <c r="L841" s="80"/>
      <c r="M841" s="39"/>
      <c r="N841" s="39"/>
      <c r="O841" s="39"/>
    </row>
    <row r="842" spans="4:15" ht="15" x14ac:dyDescent="0.2">
      <c r="D842" s="75"/>
      <c r="H842" s="76"/>
      <c r="I842" s="79"/>
      <c r="J842" s="80"/>
      <c r="K842" s="79"/>
      <c r="L842" s="80"/>
      <c r="M842" s="39"/>
      <c r="N842" s="39"/>
      <c r="O842" s="39"/>
    </row>
    <row r="843" spans="4:15" ht="15" x14ac:dyDescent="0.2">
      <c r="D843" s="75"/>
      <c r="H843" s="76"/>
      <c r="I843" s="79"/>
      <c r="J843" s="80"/>
      <c r="K843" s="79"/>
      <c r="L843" s="80"/>
      <c r="M843" s="39"/>
      <c r="N843" s="39"/>
      <c r="O843" s="39"/>
    </row>
    <row r="844" spans="4:15" ht="15" x14ac:dyDescent="0.2">
      <c r="D844" s="75"/>
      <c r="H844" s="76"/>
      <c r="I844" s="79"/>
      <c r="J844" s="80"/>
      <c r="K844" s="79"/>
      <c r="L844" s="80"/>
      <c r="M844" s="39"/>
      <c r="N844" s="39"/>
      <c r="O844" s="39"/>
    </row>
    <row r="845" spans="4:15" ht="15" x14ac:dyDescent="0.2">
      <c r="D845" s="75"/>
      <c r="H845" s="76"/>
      <c r="I845" s="79"/>
      <c r="J845" s="80"/>
      <c r="K845" s="79"/>
      <c r="L845" s="80"/>
      <c r="M845" s="39"/>
      <c r="N845" s="39"/>
      <c r="O845" s="39"/>
    </row>
    <row r="846" spans="4:15" ht="15" x14ac:dyDescent="0.2">
      <c r="D846" s="75"/>
      <c r="H846" s="76"/>
      <c r="I846" s="79"/>
      <c r="J846" s="80"/>
      <c r="K846" s="79"/>
      <c r="L846" s="80"/>
      <c r="M846" s="39"/>
      <c r="N846" s="39"/>
      <c r="O846" s="39"/>
    </row>
    <row r="847" spans="4:15" ht="15" x14ac:dyDescent="0.2">
      <c r="D847" s="75"/>
      <c r="H847" s="76"/>
      <c r="I847" s="79"/>
      <c r="J847" s="80"/>
      <c r="K847" s="79"/>
      <c r="L847" s="80"/>
      <c r="M847" s="39"/>
      <c r="N847" s="39"/>
      <c r="O847" s="39"/>
    </row>
    <row r="848" spans="4:15" ht="15" x14ac:dyDescent="0.2">
      <c r="D848" s="75"/>
      <c r="H848" s="76"/>
      <c r="I848" s="79"/>
      <c r="J848" s="80"/>
      <c r="K848" s="79"/>
      <c r="L848" s="80"/>
      <c r="M848" s="39"/>
      <c r="N848" s="39"/>
      <c r="O848" s="39"/>
    </row>
    <row r="849" spans="4:15" ht="15" x14ac:dyDescent="0.2">
      <c r="D849" s="75"/>
      <c r="H849" s="76"/>
      <c r="I849" s="79"/>
      <c r="J849" s="80"/>
      <c r="K849" s="79"/>
      <c r="L849" s="80"/>
      <c r="M849" s="39"/>
      <c r="N849" s="39"/>
      <c r="O849" s="39"/>
    </row>
    <row r="850" spans="4:15" ht="15" x14ac:dyDescent="0.2">
      <c r="D850" s="75"/>
      <c r="H850" s="76"/>
      <c r="I850" s="79"/>
      <c r="J850" s="80"/>
      <c r="K850" s="79"/>
      <c r="L850" s="80"/>
      <c r="M850" s="39"/>
      <c r="N850" s="39"/>
      <c r="O850" s="39"/>
    </row>
    <row r="851" spans="4:15" ht="15" x14ac:dyDescent="0.2">
      <c r="D851" s="75"/>
      <c r="H851" s="76"/>
      <c r="I851" s="79"/>
      <c r="J851" s="80"/>
      <c r="K851" s="79"/>
      <c r="L851" s="80"/>
      <c r="M851" s="39"/>
      <c r="N851" s="39"/>
      <c r="O851" s="39"/>
    </row>
    <row r="852" spans="4:15" ht="15" x14ac:dyDescent="0.2">
      <c r="D852" s="75"/>
      <c r="H852" s="76"/>
      <c r="I852" s="79"/>
      <c r="J852" s="80"/>
      <c r="K852" s="79"/>
      <c r="L852" s="80"/>
      <c r="M852" s="39"/>
      <c r="N852" s="39"/>
      <c r="O852" s="39"/>
    </row>
    <row r="853" spans="4:15" ht="15" x14ac:dyDescent="0.2">
      <c r="D853" s="75"/>
      <c r="H853" s="76"/>
      <c r="I853" s="79"/>
      <c r="J853" s="80"/>
      <c r="K853" s="79"/>
      <c r="L853" s="80"/>
      <c r="M853" s="39"/>
      <c r="N853" s="39"/>
      <c r="O853" s="39"/>
    </row>
    <row r="854" spans="4:15" ht="15" x14ac:dyDescent="0.2">
      <c r="D854" s="75"/>
      <c r="H854" s="76"/>
      <c r="I854" s="79"/>
      <c r="J854" s="80"/>
      <c r="K854" s="79"/>
      <c r="L854" s="80"/>
      <c r="M854" s="39"/>
      <c r="N854" s="39"/>
      <c r="O854" s="39"/>
    </row>
    <row r="855" spans="4:15" ht="15" x14ac:dyDescent="0.2">
      <c r="D855" s="75"/>
      <c r="H855" s="76"/>
      <c r="I855" s="79"/>
      <c r="J855" s="80"/>
      <c r="K855" s="79"/>
      <c r="L855" s="80"/>
      <c r="M855" s="39"/>
      <c r="N855" s="39"/>
      <c r="O855" s="39"/>
    </row>
    <row r="856" spans="4:15" ht="15" x14ac:dyDescent="0.2">
      <c r="D856" s="75"/>
      <c r="H856" s="76"/>
      <c r="I856" s="79"/>
      <c r="J856" s="80"/>
      <c r="K856" s="79"/>
      <c r="L856" s="80"/>
      <c r="M856" s="39"/>
      <c r="N856" s="39"/>
      <c r="O856" s="39"/>
    </row>
    <row r="857" spans="4:15" ht="15" x14ac:dyDescent="0.2">
      <c r="D857" s="75"/>
      <c r="H857" s="76"/>
      <c r="I857" s="79"/>
      <c r="J857" s="80"/>
      <c r="K857" s="79"/>
      <c r="L857" s="80"/>
      <c r="M857" s="39"/>
      <c r="N857" s="39"/>
      <c r="O857" s="39"/>
    </row>
    <row r="858" spans="4:15" ht="15" x14ac:dyDescent="0.2">
      <c r="D858" s="75"/>
      <c r="H858" s="76"/>
      <c r="I858" s="79"/>
      <c r="J858" s="80"/>
      <c r="K858" s="79"/>
      <c r="L858" s="80"/>
      <c r="M858" s="39"/>
      <c r="N858" s="39"/>
      <c r="O858" s="39"/>
    </row>
    <row r="859" spans="4:15" ht="15" x14ac:dyDescent="0.2">
      <c r="D859" s="75"/>
      <c r="H859" s="76"/>
      <c r="I859" s="79"/>
      <c r="J859" s="80"/>
      <c r="K859" s="79"/>
      <c r="L859" s="80"/>
      <c r="M859" s="39"/>
      <c r="N859" s="39"/>
      <c r="O859" s="39"/>
    </row>
    <row r="860" spans="4:15" ht="15" x14ac:dyDescent="0.2">
      <c r="D860" s="75"/>
      <c r="H860" s="76"/>
      <c r="I860" s="79"/>
      <c r="J860" s="80"/>
      <c r="K860" s="79"/>
      <c r="L860" s="80"/>
      <c r="M860" s="39"/>
      <c r="N860" s="39"/>
      <c r="O860" s="39"/>
    </row>
    <row r="861" spans="4:15" ht="15" x14ac:dyDescent="0.2">
      <c r="D861" s="75"/>
      <c r="H861" s="76"/>
      <c r="I861" s="79"/>
      <c r="J861" s="80"/>
      <c r="K861" s="79"/>
      <c r="L861" s="80"/>
      <c r="M861" s="39"/>
      <c r="N861" s="39"/>
      <c r="O861" s="39"/>
    </row>
    <row r="862" spans="4:15" ht="15" x14ac:dyDescent="0.2">
      <c r="D862" s="75"/>
      <c r="H862" s="76"/>
      <c r="I862" s="79"/>
      <c r="J862" s="80"/>
      <c r="K862" s="79"/>
      <c r="L862" s="80"/>
      <c r="M862" s="39"/>
      <c r="N862" s="39"/>
      <c r="O862" s="39"/>
    </row>
    <row r="863" spans="4:15" ht="15" x14ac:dyDescent="0.2">
      <c r="D863" s="75"/>
      <c r="H863" s="76"/>
      <c r="I863" s="79"/>
      <c r="J863" s="80"/>
      <c r="K863" s="79"/>
      <c r="L863" s="80"/>
      <c r="M863" s="39"/>
      <c r="N863" s="39"/>
      <c r="O863" s="39"/>
    </row>
    <row r="864" spans="4:15" ht="15" x14ac:dyDescent="0.2">
      <c r="D864" s="75"/>
      <c r="H864" s="76"/>
      <c r="I864" s="79"/>
      <c r="J864" s="80"/>
      <c r="K864" s="79"/>
      <c r="L864" s="80"/>
      <c r="M864" s="39"/>
      <c r="N864" s="39"/>
      <c r="O864" s="39"/>
    </row>
    <row r="865" spans="4:15" ht="15" x14ac:dyDescent="0.2">
      <c r="D865" s="75"/>
      <c r="H865" s="76"/>
      <c r="I865" s="79"/>
      <c r="J865" s="80"/>
      <c r="K865" s="79"/>
      <c r="L865" s="80"/>
      <c r="M865" s="39"/>
      <c r="N865" s="39"/>
      <c r="O865" s="39"/>
    </row>
    <row r="866" spans="4:15" ht="15" x14ac:dyDescent="0.2">
      <c r="D866" s="75"/>
      <c r="H866" s="76"/>
      <c r="I866" s="79"/>
      <c r="J866" s="80"/>
      <c r="K866" s="79"/>
      <c r="L866" s="80"/>
      <c r="M866" s="39"/>
      <c r="N866" s="39"/>
      <c r="O866" s="39"/>
    </row>
    <row r="867" spans="4:15" ht="15" x14ac:dyDescent="0.2">
      <c r="D867" s="75"/>
      <c r="H867" s="76"/>
      <c r="I867" s="79"/>
      <c r="J867" s="80"/>
      <c r="K867" s="79"/>
      <c r="L867" s="80"/>
      <c r="M867" s="39"/>
      <c r="N867" s="39"/>
      <c r="O867" s="39"/>
    </row>
    <row r="868" spans="4:15" ht="15" x14ac:dyDescent="0.2">
      <c r="D868" s="75"/>
      <c r="H868" s="76"/>
      <c r="I868" s="79"/>
      <c r="J868" s="80"/>
      <c r="K868" s="79"/>
      <c r="L868" s="80"/>
      <c r="M868" s="39"/>
      <c r="N868" s="39"/>
      <c r="O868" s="39"/>
    </row>
    <row r="869" spans="4:15" ht="15" x14ac:dyDescent="0.2">
      <c r="D869" s="75"/>
      <c r="H869" s="76"/>
      <c r="I869" s="79"/>
      <c r="J869" s="80"/>
      <c r="K869" s="79"/>
      <c r="L869" s="80"/>
      <c r="M869" s="39"/>
      <c r="N869" s="39"/>
      <c r="O869" s="39"/>
    </row>
    <row r="870" spans="4:15" ht="15" x14ac:dyDescent="0.2">
      <c r="D870" s="75"/>
      <c r="H870" s="76"/>
      <c r="I870" s="79"/>
      <c r="J870" s="80"/>
      <c r="K870" s="79"/>
      <c r="L870" s="80"/>
      <c r="M870" s="39"/>
      <c r="N870" s="39"/>
      <c r="O870" s="39"/>
    </row>
    <row r="871" spans="4:15" ht="15" x14ac:dyDescent="0.2">
      <c r="D871" s="75"/>
      <c r="H871" s="76"/>
      <c r="I871" s="79"/>
      <c r="J871" s="80"/>
      <c r="K871" s="79"/>
      <c r="L871" s="80"/>
      <c r="M871" s="39"/>
      <c r="N871" s="39"/>
      <c r="O871" s="39"/>
    </row>
    <row r="872" spans="4:15" ht="15" x14ac:dyDescent="0.2">
      <c r="D872" s="75"/>
      <c r="H872" s="76"/>
      <c r="I872" s="79"/>
      <c r="J872" s="80"/>
      <c r="K872" s="79"/>
      <c r="L872" s="80"/>
      <c r="M872" s="39"/>
      <c r="N872" s="39"/>
      <c r="O872" s="39"/>
    </row>
    <row r="873" spans="4:15" ht="15" x14ac:dyDescent="0.2">
      <c r="D873" s="75"/>
      <c r="H873" s="76"/>
      <c r="I873" s="79"/>
      <c r="J873" s="80"/>
      <c r="K873" s="79"/>
      <c r="L873" s="80"/>
      <c r="M873" s="39"/>
      <c r="N873" s="39"/>
      <c r="O873" s="39"/>
    </row>
    <row r="874" spans="4:15" ht="15" x14ac:dyDescent="0.2">
      <c r="D874" s="75"/>
      <c r="H874" s="76"/>
      <c r="I874" s="79"/>
      <c r="J874" s="80"/>
      <c r="K874" s="79"/>
      <c r="L874" s="80"/>
      <c r="M874" s="39"/>
      <c r="N874" s="39"/>
      <c r="O874" s="39"/>
    </row>
    <row r="875" spans="4:15" ht="15" x14ac:dyDescent="0.2">
      <c r="D875" s="75"/>
      <c r="H875" s="76"/>
      <c r="I875" s="79"/>
      <c r="J875" s="80"/>
      <c r="K875" s="79"/>
      <c r="L875" s="80"/>
      <c r="M875" s="39"/>
      <c r="N875" s="39"/>
      <c r="O875" s="39"/>
    </row>
    <row r="876" spans="4:15" ht="15" x14ac:dyDescent="0.2">
      <c r="D876" s="75"/>
      <c r="H876" s="76"/>
      <c r="I876" s="79"/>
      <c r="J876" s="80"/>
      <c r="K876" s="79"/>
      <c r="L876" s="80"/>
      <c r="M876" s="39"/>
      <c r="N876" s="39"/>
      <c r="O876" s="39"/>
    </row>
    <row r="877" spans="4:15" ht="15" x14ac:dyDescent="0.2">
      <c r="D877" s="75"/>
      <c r="H877" s="76"/>
      <c r="I877" s="79"/>
      <c r="J877" s="80"/>
      <c r="K877" s="79"/>
      <c r="L877" s="80"/>
      <c r="M877" s="39"/>
      <c r="N877" s="39"/>
      <c r="O877" s="39"/>
    </row>
    <row r="878" spans="4:15" ht="15" x14ac:dyDescent="0.2">
      <c r="D878" s="75"/>
      <c r="H878" s="76"/>
      <c r="I878" s="79"/>
      <c r="J878" s="80"/>
      <c r="K878" s="79"/>
      <c r="L878" s="80"/>
      <c r="M878" s="39"/>
      <c r="N878" s="39"/>
      <c r="O878" s="39"/>
    </row>
    <row r="879" spans="4:15" ht="15" x14ac:dyDescent="0.2">
      <c r="D879" s="75"/>
      <c r="H879" s="76"/>
      <c r="I879" s="79"/>
      <c r="J879" s="80"/>
      <c r="K879" s="79"/>
      <c r="L879" s="80"/>
      <c r="M879" s="39"/>
      <c r="N879" s="39"/>
      <c r="O879" s="39"/>
    </row>
    <row r="880" spans="4:15" ht="15" x14ac:dyDescent="0.2">
      <c r="D880" s="75"/>
      <c r="H880" s="76"/>
      <c r="I880" s="79"/>
      <c r="J880" s="80"/>
      <c r="K880" s="79"/>
      <c r="L880" s="80"/>
      <c r="M880" s="39"/>
      <c r="N880" s="39"/>
      <c r="O880" s="39"/>
    </row>
    <row r="881" spans="4:15" ht="15" x14ac:dyDescent="0.2">
      <c r="D881" s="75"/>
      <c r="H881" s="76"/>
      <c r="I881" s="79"/>
      <c r="J881" s="80"/>
      <c r="K881" s="79"/>
      <c r="L881" s="80"/>
      <c r="M881" s="39"/>
      <c r="N881" s="39"/>
      <c r="O881" s="39"/>
    </row>
    <row r="882" spans="4:15" ht="15" x14ac:dyDescent="0.2">
      <c r="D882" s="75"/>
      <c r="H882" s="76"/>
      <c r="I882" s="79"/>
      <c r="J882" s="80"/>
      <c r="K882" s="79"/>
      <c r="L882" s="80"/>
      <c r="M882" s="39"/>
      <c r="N882" s="39"/>
      <c r="O882" s="39"/>
    </row>
    <row r="883" spans="4:15" ht="15" x14ac:dyDescent="0.2">
      <c r="D883" s="75"/>
      <c r="H883" s="76"/>
      <c r="I883" s="79"/>
      <c r="J883" s="80"/>
      <c r="K883" s="79"/>
      <c r="L883" s="80"/>
      <c r="M883" s="39"/>
      <c r="N883" s="39"/>
      <c r="O883" s="39"/>
    </row>
    <row r="884" spans="4:15" ht="15" x14ac:dyDescent="0.2">
      <c r="D884" s="75"/>
      <c r="H884" s="76"/>
      <c r="I884" s="79"/>
      <c r="J884" s="80"/>
      <c r="K884" s="79"/>
      <c r="L884" s="80"/>
      <c r="M884" s="39"/>
      <c r="N884" s="39"/>
      <c r="O884" s="39"/>
    </row>
    <row r="885" spans="4:15" ht="15" x14ac:dyDescent="0.2">
      <c r="D885" s="75"/>
      <c r="H885" s="76"/>
      <c r="I885" s="79"/>
      <c r="J885" s="80"/>
      <c r="K885" s="79"/>
      <c r="L885" s="80"/>
      <c r="M885" s="39"/>
      <c r="N885" s="39"/>
      <c r="O885" s="39"/>
    </row>
    <row r="886" spans="4:15" ht="15" x14ac:dyDescent="0.2">
      <c r="D886" s="75"/>
      <c r="H886" s="76"/>
      <c r="I886" s="79"/>
      <c r="J886" s="80"/>
      <c r="K886" s="79"/>
      <c r="L886" s="80"/>
      <c r="M886" s="39"/>
      <c r="N886" s="39"/>
      <c r="O886" s="39"/>
    </row>
    <row r="887" spans="4:15" ht="15" x14ac:dyDescent="0.2">
      <c r="D887" s="75"/>
      <c r="H887" s="76"/>
      <c r="I887" s="79"/>
      <c r="J887" s="80"/>
      <c r="K887" s="79"/>
      <c r="L887" s="80"/>
      <c r="M887" s="39"/>
      <c r="N887" s="39"/>
      <c r="O887" s="39"/>
    </row>
    <row r="888" spans="4:15" ht="15" x14ac:dyDescent="0.2">
      <c r="D888" s="75"/>
      <c r="H888" s="76"/>
      <c r="I888" s="79"/>
      <c r="J888" s="80"/>
      <c r="K888" s="79"/>
      <c r="L888" s="80"/>
      <c r="M888" s="39"/>
      <c r="N888" s="39"/>
      <c r="O888" s="39"/>
    </row>
    <row r="889" spans="4:15" ht="15" x14ac:dyDescent="0.2">
      <c r="D889" s="75"/>
      <c r="H889" s="76"/>
      <c r="I889" s="79"/>
      <c r="J889" s="80"/>
      <c r="K889" s="79"/>
      <c r="L889" s="80"/>
      <c r="M889" s="39"/>
      <c r="N889" s="39"/>
      <c r="O889" s="39"/>
    </row>
    <row r="890" spans="4:15" ht="15" x14ac:dyDescent="0.2">
      <c r="D890" s="75"/>
      <c r="H890" s="76"/>
      <c r="I890" s="79"/>
      <c r="J890" s="80"/>
      <c r="K890" s="79"/>
      <c r="L890" s="80"/>
      <c r="M890" s="39"/>
      <c r="N890" s="39"/>
      <c r="O890" s="39"/>
    </row>
    <row r="891" spans="4:15" ht="15" x14ac:dyDescent="0.2">
      <c r="D891" s="75"/>
      <c r="H891" s="76"/>
      <c r="I891" s="79"/>
      <c r="J891" s="80"/>
      <c r="K891" s="79"/>
      <c r="L891" s="80"/>
      <c r="M891" s="39"/>
      <c r="N891" s="39"/>
      <c r="O891" s="39"/>
    </row>
    <row r="892" spans="4:15" ht="15" x14ac:dyDescent="0.2">
      <c r="D892" s="75"/>
      <c r="H892" s="76"/>
      <c r="I892" s="79"/>
      <c r="J892" s="80"/>
      <c r="K892" s="79"/>
      <c r="L892" s="80"/>
      <c r="M892" s="39"/>
      <c r="N892" s="39"/>
      <c r="O892" s="39"/>
    </row>
    <row r="893" spans="4:15" ht="15" x14ac:dyDescent="0.2">
      <c r="D893" s="75"/>
      <c r="H893" s="76"/>
      <c r="I893" s="79"/>
      <c r="J893" s="80"/>
      <c r="K893" s="79"/>
      <c r="L893" s="80"/>
      <c r="M893" s="39"/>
      <c r="N893" s="39"/>
      <c r="O893" s="39"/>
    </row>
    <row r="894" spans="4:15" ht="15" x14ac:dyDescent="0.2">
      <c r="D894" s="75"/>
      <c r="H894" s="76"/>
      <c r="I894" s="79"/>
      <c r="J894" s="80"/>
      <c r="K894" s="79"/>
      <c r="L894" s="80"/>
      <c r="M894" s="39"/>
      <c r="N894" s="39"/>
      <c r="O894" s="39"/>
    </row>
    <row r="895" spans="4:15" ht="15" x14ac:dyDescent="0.2">
      <c r="D895" s="75"/>
      <c r="H895" s="76"/>
      <c r="I895" s="79"/>
      <c r="J895" s="80"/>
      <c r="K895" s="79"/>
      <c r="L895" s="80"/>
      <c r="M895" s="39"/>
      <c r="N895" s="39"/>
      <c r="O895" s="39"/>
    </row>
    <row r="896" spans="4:15" ht="15" x14ac:dyDescent="0.2">
      <c r="D896" s="75"/>
      <c r="H896" s="76"/>
      <c r="I896" s="79"/>
      <c r="J896" s="80"/>
      <c r="K896" s="79"/>
      <c r="L896" s="80"/>
      <c r="M896" s="39"/>
      <c r="N896" s="39"/>
      <c r="O896" s="39"/>
    </row>
    <row r="897" spans="4:15" ht="15" x14ac:dyDescent="0.2">
      <c r="D897" s="75"/>
      <c r="H897" s="76"/>
      <c r="I897" s="79"/>
      <c r="J897" s="80"/>
      <c r="K897" s="79"/>
      <c r="L897" s="80"/>
      <c r="M897" s="39"/>
      <c r="N897" s="39"/>
      <c r="O897" s="39"/>
    </row>
    <row r="898" spans="4:15" ht="15" x14ac:dyDescent="0.2">
      <c r="D898" s="75"/>
      <c r="H898" s="76"/>
      <c r="I898" s="79"/>
      <c r="J898" s="80"/>
      <c r="K898" s="79"/>
      <c r="L898" s="80"/>
      <c r="M898" s="39"/>
      <c r="N898" s="39"/>
      <c r="O898" s="39"/>
    </row>
    <row r="899" spans="4:15" ht="15" x14ac:dyDescent="0.2">
      <c r="D899" s="75"/>
      <c r="H899" s="76"/>
      <c r="I899" s="79"/>
      <c r="J899" s="80"/>
      <c r="K899" s="79"/>
      <c r="L899" s="80"/>
      <c r="M899" s="39"/>
      <c r="N899" s="39"/>
      <c r="O899" s="39"/>
    </row>
    <row r="900" spans="4:15" ht="15" x14ac:dyDescent="0.2">
      <c r="D900" s="75"/>
      <c r="H900" s="76"/>
      <c r="I900" s="79"/>
      <c r="J900" s="80"/>
      <c r="K900" s="79"/>
      <c r="L900" s="80"/>
      <c r="M900" s="39"/>
      <c r="N900" s="39"/>
      <c r="O900" s="39"/>
    </row>
    <row r="901" spans="4:15" ht="15" x14ac:dyDescent="0.2">
      <c r="D901" s="75"/>
      <c r="H901" s="76"/>
      <c r="I901" s="79"/>
      <c r="J901" s="80"/>
      <c r="K901" s="79"/>
      <c r="L901" s="80"/>
      <c r="M901" s="39"/>
      <c r="N901" s="39"/>
      <c r="O901" s="39"/>
    </row>
    <row r="902" spans="4:15" ht="15" x14ac:dyDescent="0.2">
      <c r="D902" s="75"/>
      <c r="H902" s="76"/>
      <c r="I902" s="79"/>
      <c r="J902" s="80"/>
      <c r="K902" s="79"/>
      <c r="L902" s="80"/>
      <c r="M902" s="39"/>
      <c r="N902" s="39"/>
      <c r="O902" s="39"/>
    </row>
    <row r="903" spans="4:15" ht="15" x14ac:dyDescent="0.2">
      <c r="D903" s="75"/>
      <c r="H903" s="76"/>
      <c r="I903" s="79"/>
      <c r="J903" s="80"/>
      <c r="K903" s="79"/>
      <c r="L903" s="80"/>
      <c r="M903" s="39"/>
      <c r="N903" s="39"/>
      <c r="O903" s="39"/>
    </row>
    <row r="904" spans="4:15" ht="15" x14ac:dyDescent="0.2">
      <c r="D904" s="75"/>
      <c r="H904" s="76"/>
      <c r="I904" s="79"/>
      <c r="J904" s="80"/>
      <c r="K904" s="79"/>
      <c r="L904" s="80"/>
      <c r="M904" s="39"/>
      <c r="N904" s="39"/>
      <c r="O904" s="39"/>
    </row>
    <row r="905" spans="4:15" ht="15" x14ac:dyDescent="0.2">
      <c r="D905" s="75"/>
      <c r="H905" s="76"/>
      <c r="I905" s="79"/>
      <c r="J905" s="80"/>
      <c r="K905" s="79"/>
      <c r="L905" s="80"/>
      <c r="M905" s="39"/>
      <c r="N905" s="39"/>
      <c r="O905" s="39"/>
    </row>
    <row r="906" spans="4:15" ht="15" x14ac:dyDescent="0.2">
      <c r="D906" s="75"/>
      <c r="H906" s="76"/>
      <c r="I906" s="79"/>
      <c r="J906" s="80"/>
      <c r="K906" s="79"/>
      <c r="L906" s="80"/>
      <c r="M906" s="39"/>
      <c r="N906" s="39"/>
      <c r="O906" s="39"/>
    </row>
    <row r="907" spans="4:15" ht="15" x14ac:dyDescent="0.2">
      <c r="D907" s="75"/>
      <c r="H907" s="76"/>
      <c r="I907" s="79"/>
      <c r="J907" s="80"/>
      <c r="K907" s="79"/>
      <c r="L907" s="80"/>
      <c r="M907" s="39"/>
      <c r="N907" s="39"/>
      <c r="O907" s="39"/>
    </row>
    <row r="908" spans="4:15" ht="15" x14ac:dyDescent="0.2">
      <c r="D908" s="75"/>
      <c r="H908" s="76"/>
      <c r="I908" s="79"/>
      <c r="J908" s="80"/>
      <c r="K908" s="79"/>
      <c r="L908" s="80"/>
      <c r="M908" s="39"/>
      <c r="N908" s="39"/>
      <c r="O908" s="39"/>
    </row>
    <row r="909" spans="4:15" ht="15" x14ac:dyDescent="0.2">
      <c r="D909" s="75"/>
      <c r="H909" s="76"/>
      <c r="I909" s="79"/>
      <c r="J909" s="80"/>
      <c r="K909" s="79"/>
      <c r="L909" s="80"/>
      <c r="M909" s="39"/>
      <c r="N909" s="39"/>
      <c r="O909" s="39"/>
    </row>
    <row r="910" spans="4:15" ht="15" x14ac:dyDescent="0.2">
      <c r="D910" s="75"/>
      <c r="H910" s="76"/>
      <c r="I910" s="79"/>
      <c r="J910" s="80"/>
      <c r="K910" s="79"/>
      <c r="L910" s="80"/>
      <c r="M910" s="39"/>
      <c r="N910" s="39"/>
      <c r="O910" s="39"/>
    </row>
    <row r="911" spans="4:15" ht="15" x14ac:dyDescent="0.2">
      <c r="D911" s="75"/>
      <c r="H911" s="76"/>
      <c r="I911" s="79"/>
      <c r="J911" s="80"/>
      <c r="K911" s="79"/>
      <c r="L911" s="80"/>
      <c r="M911" s="39"/>
      <c r="N911" s="39"/>
      <c r="O911" s="39"/>
    </row>
    <row r="912" spans="4:15" ht="15" x14ac:dyDescent="0.2">
      <c r="D912" s="75"/>
      <c r="H912" s="76"/>
      <c r="I912" s="79"/>
      <c r="J912" s="80"/>
      <c r="K912" s="79"/>
      <c r="L912" s="80"/>
      <c r="M912" s="39"/>
      <c r="N912" s="39"/>
      <c r="O912" s="39"/>
    </row>
    <row r="913" spans="4:15" ht="15" x14ac:dyDescent="0.2">
      <c r="D913" s="75"/>
      <c r="H913" s="76"/>
      <c r="I913" s="79"/>
      <c r="J913" s="80"/>
      <c r="K913" s="79"/>
      <c r="L913" s="80"/>
      <c r="M913" s="39"/>
      <c r="N913" s="39"/>
      <c r="O913" s="39"/>
    </row>
    <row r="914" spans="4:15" ht="15" x14ac:dyDescent="0.2">
      <c r="D914" s="75"/>
      <c r="H914" s="76"/>
      <c r="I914" s="79"/>
      <c r="J914" s="80"/>
      <c r="K914" s="79"/>
      <c r="L914" s="80"/>
      <c r="M914" s="39"/>
      <c r="N914" s="39"/>
      <c r="O914" s="39"/>
    </row>
    <row r="915" spans="4:15" ht="15" x14ac:dyDescent="0.2">
      <c r="D915" s="75"/>
      <c r="H915" s="76"/>
      <c r="I915" s="79"/>
      <c r="J915" s="80"/>
      <c r="K915" s="79"/>
      <c r="L915" s="80"/>
      <c r="M915" s="39"/>
      <c r="N915" s="39"/>
      <c r="O915" s="39"/>
    </row>
    <row r="916" spans="4:15" ht="15" x14ac:dyDescent="0.2">
      <c r="D916" s="75"/>
      <c r="H916" s="76"/>
      <c r="I916" s="79"/>
      <c r="J916" s="80"/>
      <c r="K916" s="79"/>
      <c r="L916" s="80"/>
      <c r="M916" s="39"/>
      <c r="N916" s="39"/>
      <c r="O916" s="39"/>
    </row>
    <row r="917" spans="4:15" ht="15" x14ac:dyDescent="0.2">
      <c r="D917" s="75"/>
      <c r="H917" s="76"/>
      <c r="I917" s="79"/>
      <c r="J917" s="80"/>
      <c r="K917" s="79"/>
      <c r="L917" s="80"/>
      <c r="M917" s="39"/>
      <c r="N917" s="39"/>
      <c r="O917" s="39"/>
    </row>
    <row r="918" spans="4:15" ht="15" x14ac:dyDescent="0.2">
      <c r="D918" s="75"/>
      <c r="H918" s="76"/>
      <c r="I918" s="79"/>
      <c r="J918" s="80"/>
      <c r="K918" s="79"/>
      <c r="L918" s="80"/>
      <c r="M918" s="39"/>
      <c r="N918" s="39"/>
      <c r="O918" s="39"/>
    </row>
    <row r="919" spans="4:15" ht="15" x14ac:dyDescent="0.2">
      <c r="D919" s="75"/>
      <c r="H919" s="76"/>
      <c r="I919" s="79"/>
      <c r="J919" s="80"/>
      <c r="K919" s="79"/>
      <c r="L919" s="80"/>
      <c r="M919" s="39"/>
      <c r="N919" s="39"/>
      <c r="O919" s="39"/>
    </row>
    <row r="920" spans="4:15" ht="15" x14ac:dyDescent="0.2">
      <c r="D920" s="75"/>
      <c r="H920" s="76"/>
      <c r="I920" s="79"/>
      <c r="J920" s="80"/>
      <c r="K920" s="79"/>
      <c r="L920" s="80"/>
      <c r="M920" s="39"/>
      <c r="N920" s="39"/>
      <c r="O920" s="39"/>
    </row>
    <row r="921" spans="4:15" ht="15" x14ac:dyDescent="0.2">
      <c r="D921" s="75"/>
      <c r="H921" s="76"/>
      <c r="I921" s="79"/>
      <c r="J921" s="80"/>
      <c r="K921" s="79"/>
      <c r="L921" s="80"/>
      <c r="M921" s="39"/>
      <c r="N921" s="39"/>
      <c r="O921" s="39"/>
    </row>
    <row r="922" spans="4:15" ht="15" x14ac:dyDescent="0.2">
      <c r="D922" s="75"/>
      <c r="H922" s="76"/>
      <c r="I922" s="79"/>
      <c r="J922" s="80"/>
      <c r="K922" s="79"/>
      <c r="L922" s="80"/>
      <c r="M922" s="39"/>
      <c r="N922" s="39"/>
      <c r="O922" s="39"/>
    </row>
    <row r="923" spans="4:15" ht="15" x14ac:dyDescent="0.2">
      <c r="D923" s="75"/>
      <c r="H923" s="76"/>
      <c r="I923" s="79"/>
      <c r="J923" s="80"/>
      <c r="K923" s="79"/>
      <c r="L923" s="80"/>
      <c r="M923" s="39"/>
      <c r="N923" s="39"/>
      <c r="O923" s="39"/>
    </row>
    <row r="924" spans="4:15" ht="15" x14ac:dyDescent="0.2">
      <c r="D924" s="75"/>
      <c r="H924" s="76"/>
      <c r="I924" s="79"/>
      <c r="J924" s="80"/>
      <c r="K924" s="79"/>
      <c r="L924" s="80"/>
      <c r="M924" s="39"/>
      <c r="N924" s="39"/>
      <c r="O924" s="39"/>
    </row>
    <row r="925" spans="4:15" ht="15" x14ac:dyDescent="0.2">
      <c r="D925" s="75"/>
      <c r="H925" s="76"/>
      <c r="I925" s="79"/>
      <c r="J925" s="80"/>
      <c r="K925" s="79"/>
      <c r="L925" s="80"/>
      <c r="M925" s="39"/>
      <c r="N925" s="39"/>
      <c r="O925" s="39"/>
    </row>
    <row r="926" spans="4:15" ht="15" x14ac:dyDescent="0.2">
      <c r="D926" s="75"/>
      <c r="H926" s="76"/>
      <c r="I926" s="79"/>
      <c r="J926" s="80"/>
      <c r="K926" s="79"/>
      <c r="L926" s="80"/>
      <c r="M926" s="39"/>
      <c r="N926" s="39"/>
      <c r="O926" s="39"/>
    </row>
    <row r="927" spans="4:15" ht="15" x14ac:dyDescent="0.2">
      <c r="D927" s="75"/>
      <c r="H927" s="76"/>
      <c r="I927" s="79"/>
      <c r="J927" s="80"/>
      <c r="K927" s="79"/>
      <c r="L927" s="80"/>
      <c r="M927" s="39"/>
      <c r="N927" s="39"/>
      <c r="O927" s="39"/>
    </row>
    <row r="928" spans="4:15" ht="15" x14ac:dyDescent="0.2">
      <c r="D928" s="75"/>
      <c r="H928" s="76"/>
      <c r="I928" s="79"/>
      <c r="J928" s="80"/>
      <c r="K928" s="79"/>
      <c r="L928" s="80"/>
      <c r="M928" s="39"/>
      <c r="N928" s="39"/>
      <c r="O928" s="39"/>
    </row>
    <row r="929" spans="4:15" ht="15" x14ac:dyDescent="0.2">
      <c r="D929" s="75"/>
      <c r="H929" s="76"/>
      <c r="I929" s="79"/>
      <c r="J929" s="80"/>
      <c r="K929" s="79"/>
      <c r="L929" s="80"/>
      <c r="M929" s="39"/>
      <c r="N929" s="39"/>
      <c r="O929" s="39"/>
    </row>
    <row r="930" spans="4:15" ht="15" x14ac:dyDescent="0.2">
      <c r="D930" s="75"/>
      <c r="H930" s="76"/>
      <c r="I930" s="79"/>
      <c r="J930" s="80"/>
      <c r="K930" s="79"/>
      <c r="L930" s="80"/>
      <c r="M930" s="39"/>
      <c r="N930" s="39"/>
      <c r="O930" s="39"/>
    </row>
    <row r="931" spans="4:15" ht="15" x14ac:dyDescent="0.2">
      <c r="D931" s="75"/>
      <c r="H931" s="76"/>
      <c r="I931" s="79"/>
      <c r="J931" s="80"/>
      <c r="K931" s="79"/>
      <c r="L931" s="80"/>
      <c r="M931" s="39"/>
      <c r="N931" s="39"/>
      <c r="O931" s="39"/>
    </row>
    <row r="932" spans="4:15" ht="15" x14ac:dyDescent="0.2">
      <c r="D932" s="75"/>
      <c r="H932" s="76"/>
      <c r="I932" s="79"/>
      <c r="J932" s="80"/>
      <c r="K932" s="79"/>
      <c r="L932" s="80"/>
      <c r="M932" s="39"/>
      <c r="N932" s="39"/>
      <c r="O932" s="39"/>
    </row>
    <row r="933" spans="4:15" ht="15" x14ac:dyDescent="0.2">
      <c r="D933" s="75"/>
      <c r="H933" s="76"/>
      <c r="I933" s="79"/>
      <c r="J933" s="80"/>
      <c r="K933" s="79"/>
      <c r="L933" s="80"/>
      <c r="M933" s="39"/>
      <c r="N933" s="39"/>
      <c r="O933" s="39"/>
    </row>
    <row r="934" spans="4:15" ht="15" x14ac:dyDescent="0.2">
      <c r="D934" s="75"/>
      <c r="H934" s="76"/>
      <c r="I934" s="79"/>
      <c r="J934" s="80"/>
      <c r="K934" s="79"/>
      <c r="L934" s="80"/>
      <c r="M934" s="39"/>
      <c r="N934" s="39"/>
      <c r="O934" s="39"/>
    </row>
    <row r="935" spans="4:15" ht="15" x14ac:dyDescent="0.2">
      <c r="D935" s="75"/>
      <c r="H935" s="76"/>
      <c r="I935" s="79"/>
      <c r="J935" s="80"/>
      <c r="K935" s="79"/>
      <c r="L935" s="80"/>
      <c r="M935" s="39"/>
      <c r="N935" s="39"/>
      <c r="O935" s="39"/>
    </row>
    <row r="936" spans="4:15" ht="15" x14ac:dyDescent="0.2">
      <c r="D936" s="75"/>
      <c r="H936" s="76"/>
      <c r="I936" s="79"/>
      <c r="J936" s="80"/>
      <c r="K936" s="79"/>
      <c r="L936" s="80"/>
      <c r="M936" s="39"/>
      <c r="N936" s="39"/>
      <c r="O936" s="39"/>
    </row>
    <row r="937" spans="4:15" ht="15" x14ac:dyDescent="0.2">
      <c r="D937" s="75"/>
      <c r="H937" s="76"/>
      <c r="I937" s="79"/>
      <c r="J937" s="80"/>
      <c r="K937" s="79"/>
      <c r="L937" s="80"/>
      <c r="M937" s="39"/>
      <c r="N937" s="39"/>
      <c r="O937" s="39"/>
    </row>
    <row r="938" spans="4:15" ht="15" x14ac:dyDescent="0.2">
      <c r="D938" s="75"/>
      <c r="H938" s="76"/>
      <c r="I938" s="79"/>
      <c r="J938" s="80"/>
      <c r="K938" s="79"/>
      <c r="L938" s="80"/>
      <c r="M938" s="39"/>
      <c r="N938" s="39"/>
      <c r="O938" s="39"/>
    </row>
    <row r="939" spans="4:15" ht="15" x14ac:dyDescent="0.2">
      <c r="D939" s="75"/>
      <c r="H939" s="76"/>
      <c r="I939" s="79"/>
      <c r="J939" s="80"/>
      <c r="K939" s="79"/>
      <c r="L939" s="80"/>
      <c r="M939" s="39"/>
      <c r="N939" s="39"/>
      <c r="O939" s="39"/>
    </row>
    <row r="940" spans="4:15" ht="15" x14ac:dyDescent="0.2">
      <c r="D940" s="75"/>
      <c r="H940" s="76"/>
      <c r="I940" s="79"/>
      <c r="J940" s="80"/>
      <c r="K940" s="79"/>
      <c r="L940" s="80"/>
      <c r="M940" s="39"/>
      <c r="N940" s="39"/>
      <c r="O940" s="39"/>
    </row>
    <row r="941" spans="4:15" ht="15" x14ac:dyDescent="0.2">
      <c r="D941" s="75"/>
      <c r="H941" s="76"/>
      <c r="I941" s="79"/>
      <c r="J941" s="80"/>
      <c r="K941" s="79"/>
      <c r="L941" s="80"/>
      <c r="M941" s="39"/>
      <c r="N941" s="39"/>
      <c r="O941" s="39"/>
    </row>
    <row r="942" spans="4:15" ht="15" x14ac:dyDescent="0.2">
      <c r="D942" s="75"/>
      <c r="H942" s="76"/>
      <c r="I942" s="79"/>
      <c r="J942" s="80"/>
      <c r="K942" s="79"/>
      <c r="L942" s="80"/>
      <c r="M942" s="39"/>
      <c r="N942" s="39"/>
      <c r="O942" s="39"/>
    </row>
    <row r="943" spans="4:15" ht="15" x14ac:dyDescent="0.2">
      <c r="D943" s="75"/>
      <c r="H943" s="76"/>
      <c r="I943" s="79"/>
      <c r="J943" s="80"/>
      <c r="K943" s="79"/>
      <c r="L943" s="80"/>
      <c r="M943" s="39"/>
      <c r="N943" s="39"/>
      <c r="O943" s="39"/>
    </row>
    <row r="944" spans="4:15" ht="15" x14ac:dyDescent="0.2">
      <c r="D944" s="75"/>
      <c r="H944" s="76"/>
      <c r="I944" s="79"/>
      <c r="J944" s="80"/>
      <c r="K944" s="79"/>
      <c r="L944" s="80"/>
      <c r="M944" s="39"/>
      <c r="N944" s="39"/>
      <c r="O944" s="39"/>
    </row>
    <row r="945" spans="4:15" ht="15" x14ac:dyDescent="0.2">
      <c r="D945" s="75"/>
      <c r="H945" s="76"/>
      <c r="I945" s="79"/>
      <c r="J945" s="80"/>
      <c r="K945" s="79"/>
      <c r="L945" s="80"/>
      <c r="M945" s="39"/>
      <c r="N945" s="39"/>
      <c r="O945" s="39"/>
    </row>
    <row r="946" spans="4:15" ht="15" x14ac:dyDescent="0.2">
      <c r="D946" s="75"/>
      <c r="H946" s="76"/>
      <c r="I946" s="79"/>
      <c r="J946" s="80"/>
      <c r="K946" s="79"/>
      <c r="L946" s="80"/>
      <c r="M946" s="39"/>
      <c r="N946" s="39"/>
      <c r="O946" s="39"/>
    </row>
    <row r="947" spans="4:15" ht="15" x14ac:dyDescent="0.2">
      <c r="D947" s="75"/>
      <c r="H947" s="76"/>
      <c r="I947" s="79"/>
      <c r="J947" s="80"/>
      <c r="K947" s="79"/>
      <c r="L947" s="80"/>
      <c r="M947" s="39"/>
      <c r="N947" s="39"/>
      <c r="O947" s="39"/>
    </row>
    <row r="948" spans="4:15" ht="15" x14ac:dyDescent="0.2">
      <c r="D948" s="75"/>
      <c r="H948" s="76"/>
      <c r="I948" s="79"/>
      <c r="J948" s="80"/>
      <c r="K948" s="79"/>
      <c r="L948" s="80"/>
      <c r="M948" s="39"/>
      <c r="N948" s="39"/>
      <c r="O948" s="39"/>
    </row>
    <row r="949" spans="4:15" ht="15" x14ac:dyDescent="0.2">
      <c r="D949" s="75"/>
      <c r="H949" s="76"/>
      <c r="I949" s="79"/>
      <c r="J949" s="80"/>
      <c r="K949" s="79"/>
      <c r="L949" s="80"/>
      <c r="M949" s="39"/>
      <c r="N949" s="39"/>
      <c r="O949" s="39"/>
    </row>
    <row r="950" spans="4:15" ht="15" x14ac:dyDescent="0.2">
      <c r="D950" s="75"/>
      <c r="H950" s="76"/>
      <c r="I950" s="79"/>
      <c r="J950" s="80"/>
      <c r="K950" s="79"/>
      <c r="L950" s="80"/>
      <c r="M950" s="39"/>
      <c r="N950" s="39"/>
      <c r="O950" s="39"/>
    </row>
    <row r="951" spans="4:15" ht="15" x14ac:dyDescent="0.2">
      <c r="D951" s="75"/>
      <c r="H951" s="76"/>
      <c r="I951" s="79"/>
      <c r="J951" s="80"/>
      <c r="K951" s="79"/>
      <c r="L951" s="80"/>
      <c r="M951" s="39"/>
      <c r="N951" s="39"/>
      <c r="O951" s="39"/>
    </row>
    <row r="952" spans="4:15" ht="15" x14ac:dyDescent="0.2">
      <c r="D952" s="75"/>
      <c r="H952" s="76"/>
      <c r="I952" s="79"/>
      <c r="J952" s="80"/>
      <c r="K952" s="79"/>
      <c r="L952" s="80"/>
      <c r="M952" s="39"/>
      <c r="N952" s="39"/>
      <c r="O952" s="39"/>
    </row>
    <row r="953" spans="4:15" ht="15" x14ac:dyDescent="0.2">
      <c r="D953" s="75"/>
      <c r="H953" s="76"/>
      <c r="I953" s="79"/>
      <c r="J953" s="80"/>
      <c r="K953" s="79"/>
      <c r="L953" s="80"/>
      <c r="M953" s="39"/>
      <c r="N953" s="39"/>
      <c r="O953" s="39"/>
    </row>
    <row r="954" spans="4:15" ht="15" x14ac:dyDescent="0.2">
      <c r="D954" s="75"/>
      <c r="H954" s="76"/>
      <c r="I954" s="79"/>
      <c r="J954" s="80"/>
      <c r="K954" s="79"/>
      <c r="L954" s="80"/>
      <c r="M954" s="39"/>
      <c r="N954" s="39"/>
      <c r="O954" s="39"/>
    </row>
    <row r="955" spans="4:15" ht="15" x14ac:dyDescent="0.2">
      <c r="D955" s="75"/>
      <c r="H955" s="76"/>
      <c r="I955" s="79"/>
      <c r="J955" s="80"/>
      <c r="K955" s="79"/>
      <c r="L955" s="80"/>
      <c r="M955" s="39"/>
      <c r="N955" s="39"/>
      <c r="O955" s="39"/>
    </row>
    <row r="956" spans="4:15" ht="15" x14ac:dyDescent="0.2">
      <c r="D956" s="75"/>
      <c r="H956" s="76"/>
      <c r="I956" s="79"/>
      <c r="J956" s="80"/>
      <c r="K956" s="79"/>
      <c r="L956" s="80"/>
      <c r="M956" s="39"/>
      <c r="N956" s="39"/>
      <c r="O956" s="39"/>
    </row>
    <row r="957" spans="4:15" ht="15" x14ac:dyDescent="0.2">
      <c r="D957" s="75"/>
      <c r="H957" s="76"/>
      <c r="I957" s="79"/>
      <c r="J957" s="80"/>
      <c r="K957" s="79"/>
      <c r="L957" s="80"/>
      <c r="M957" s="39"/>
      <c r="N957" s="39"/>
      <c r="O957" s="39"/>
    </row>
    <row r="958" spans="4:15" ht="15" x14ac:dyDescent="0.2">
      <c r="D958" s="75"/>
      <c r="H958" s="76"/>
      <c r="I958" s="79"/>
      <c r="J958" s="80"/>
      <c r="K958" s="79"/>
      <c r="L958" s="80"/>
      <c r="M958" s="39"/>
      <c r="N958" s="39"/>
      <c r="O958" s="39"/>
    </row>
    <row r="959" spans="4:15" ht="15" x14ac:dyDescent="0.2">
      <c r="D959" s="75"/>
      <c r="H959" s="76"/>
      <c r="I959" s="79"/>
      <c r="J959" s="80"/>
      <c r="K959" s="79"/>
      <c r="L959" s="80"/>
      <c r="M959" s="39"/>
      <c r="N959" s="39"/>
      <c r="O959" s="39"/>
    </row>
    <row r="960" spans="4:15" ht="15" x14ac:dyDescent="0.2">
      <c r="D960" s="75"/>
      <c r="H960" s="76"/>
      <c r="I960" s="79"/>
      <c r="J960" s="80"/>
      <c r="K960" s="79"/>
      <c r="L960" s="80"/>
      <c r="M960" s="39"/>
      <c r="N960" s="39"/>
      <c r="O960" s="39"/>
    </row>
    <row r="961" spans="4:15" ht="15" x14ac:dyDescent="0.2">
      <c r="D961" s="75"/>
      <c r="H961" s="76"/>
      <c r="I961" s="79"/>
      <c r="J961" s="80"/>
      <c r="K961" s="79"/>
      <c r="L961" s="80"/>
      <c r="M961" s="39"/>
      <c r="N961" s="39"/>
      <c r="O961" s="39"/>
    </row>
    <row r="962" spans="4:15" ht="15" x14ac:dyDescent="0.2">
      <c r="D962" s="75"/>
      <c r="H962" s="76"/>
      <c r="I962" s="79"/>
      <c r="J962" s="80"/>
      <c r="K962" s="79"/>
      <c r="L962" s="80"/>
      <c r="M962" s="39"/>
      <c r="N962" s="39"/>
      <c r="O962" s="39"/>
    </row>
    <row r="963" spans="4:15" ht="15" x14ac:dyDescent="0.2">
      <c r="D963" s="75"/>
      <c r="H963" s="76"/>
      <c r="I963" s="79"/>
      <c r="J963" s="80"/>
      <c r="K963" s="79"/>
      <c r="L963" s="80"/>
      <c r="M963" s="39"/>
      <c r="N963" s="39"/>
      <c r="O963" s="39"/>
    </row>
    <row r="964" spans="4:15" ht="15" x14ac:dyDescent="0.2">
      <c r="D964" s="75"/>
      <c r="H964" s="76"/>
      <c r="I964" s="79"/>
      <c r="J964" s="80"/>
      <c r="K964" s="79"/>
      <c r="L964" s="80"/>
      <c r="M964" s="39"/>
      <c r="N964" s="39"/>
      <c r="O964" s="39"/>
    </row>
    <row r="965" spans="4:15" ht="15" x14ac:dyDescent="0.2">
      <c r="D965" s="75"/>
      <c r="H965" s="76"/>
      <c r="I965" s="79"/>
      <c r="J965" s="80"/>
      <c r="K965" s="79"/>
      <c r="L965" s="80"/>
      <c r="M965" s="39"/>
      <c r="N965" s="39"/>
      <c r="O965" s="39"/>
    </row>
    <row r="966" spans="4:15" ht="15" x14ac:dyDescent="0.2">
      <c r="D966" s="75"/>
      <c r="H966" s="76"/>
      <c r="I966" s="79"/>
      <c r="J966" s="80"/>
      <c r="K966" s="79"/>
      <c r="L966" s="80"/>
      <c r="M966" s="39"/>
      <c r="N966" s="39"/>
      <c r="O966" s="39"/>
    </row>
    <row r="967" spans="4:15" ht="15" x14ac:dyDescent="0.2">
      <c r="D967" s="75"/>
      <c r="H967" s="76"/>
      <c r="I967" s="79"/>
      <c r="J967" s="80"/>
      <c r="K967" s="79"/>
      <c r="L967" s="80"/>
      <c r="M967" s="39"/>
      <c r="N967" s="39"/>
      <c r="O967" s="39"/>
    </row>
    <row r="968" spans="4:15" ht="15" x14ac:dyDescent="0.2">
      <c r="D968" s="75"/>
      <c r="H968" s="76"/>
      <c r="I968" s="79"/>
      <c r="J968" s="80"/>
      <c r="K968" s="79"/>
      <c r="L968" s="80"/>
      <c r="M968" s="39"/>
      <c r="N968" s="39"/>
      <c r="O968" s="39"/>
    </row>
    <row r="969" spans="4:15" ht="15" x14ac:dyDescent="0.2">
      <c r="D969" s="75"/>
      <c r="H969" s="76"/>
      <c r="I969" s="79"/>
      <c r="J969" s="80"/>
      <c r="K969" s="79"/>
      <c r="L969" s="80"/>
      <c r="M969" s="39"/>
      <c r="N969" s="39"/>
      <c r="O969" s="39"/>
    </row>
    <row r="970" spans="4:15" ht="15" x14ac:dyDescent="0.2">
      <c r="D970" s="75"/>
      <c r="H970" s="76"/>
      <c r="I970" s="79"/>
      <c r="J970" s="80"/>
      <c r="K970" s="79"/>
      <c r="L970" s="80"/>
      <c r="M970" s="39"/>
      <c r="N970" s="39"/>
      <c r="O970" s="39"/>
    </row>
    <row r="971" spans="4:15" ht="15" x14ac:dyDescent="0.2">
      <c r="D971" s="75"/>
      <c r="H971" s="76"/>
      <c r="I971" s="79"/>
      <c r="J971" s="80"/>
      <c r="K971" s="79"/>
      <c r="L971" s="80"/>
      <c r="M971" s="39"/>
      <c r="N971" s="39"/>
      <c r="O971" s="39"/>
    </row>
    <row r="972" spans="4:15" ht="15" x14ac:dyDescent="0.2">
      <c r="D972" s="75"/>
      <c r="H972" s="76"/>
      <c r="I972" s="79"/>
      <c r="J972" s="80"/>
      <c r="K972" s="79"/>
      <c r="L972" s="80"/>
      <c r="M972" s="39"/>
      <c r="N972" s="39"/>
      <c r="O972" s="39"/>
    </row>
    <row r="973" spans="4:15" ht="15" x14ac:dyDescent="0.2">
      <c r="D973" s="75"/>
      <c r="H973" s="76"/>
      <c r="I973" s="79"/>
      <c r="J973" s="80"/>
      <c r="K973" s="79"/>
      <c r="L973" s="80"/>
      <c r="M973" s="39"/>
      <c r="N973" s="39"/>
      <c r="O973" s="39"/>
    </row>
    <row r="974" spans="4:15" ht="15" x14ac:dyDescent="0.2">
      <c r="D974" s="75"/>
      <c r="H974" s="76"/>
      <c r="I974" s="79"/>
      <c r="J974" s="80"/>
      <c r="K974" s="79"/>
      <c r="L974" s="80"/>
      <c r="M974" s="39"/>
      <c r="N974" s="39"/>
      <c r="O974" s="39"/>
    </row>
    <row r="975" spans="4:15" ht="15" x14ac:dyDescent="0.2">
      <c r="D975" s="75"/>
      <c r="H975" s="76"/>
      <c r="I975" s="79"/>
      <c r="J975" s="80"/>
      <c r="K975" s="79"/>
      <c r="L975" s="80"/>
      <c r="M975" s="39"/>
      <c r="N975" s="39"/>
      <c r="O975" s="39"/>
    </row>
    <row r="976" spans="4:15" ht="15" x14ac:dyDescent="0.2">
      <c r="D976" s="75"/>
      <c r="H976" s="76"/>
      <c r="I976" s="79"/>
      <c r="J976" s="80"/>
      <c r="K976" s="79"/>
      <c r="L976" s="80"/>
      <c r="M976" s="39"/>
      <c r="N976" s="39"/>
      <c r="O976" s="39"/>
    </row>
    <row r="977" spans="4:15" ht="15" x14ac:dyDescent="0.2">
      <c r="D977" s="75"/>
      <c r="H977" s="76"/>
      <c r="I977" s="79"/>
      <c r="J977" s="80"/>
      <c r="K977" s="79"/>
      <c r="L977" s="80"/>
      <c r="M977" s="39"/>
      <c r="N977" s="39"/>
      <c r="O977" s="39"/>
    </row>
    <row r="978" spans="4:15" ht="15" x14ac:dyDescent="0.2">
      <c r="D978" s="75"/>
      <c r="H978" s="76"/>
      <c r="I978" s="79"/>
      <c r="J978" s="80"/>
      <c r="K978" s="79"/>
      <c r="L978" s="80"/>
      <c r="M978" s="39"/>
      <c r="N978" s="39"/>
      <c r="O978" s="39"/>
    </row>
    <row r="979" spans="4:15" ht="15" x14ac:dyDescent="0.2">
      <c r="D979" s="75"/>
      <c r="H979" s="76"/>
      <c r="I979" s="79"/>
      <c r="J979" s="80"/>
      <c r="K979" s="79"/>
      <c r="L979" s="80"/>
      <c r="M979" s="39"/>
      <c r="N979" s="39"/>
      <c r="O979" s="39"/>
    </row>
    <row r="980" spans="4:15" ht="15" x14ac:dyDescent="0.2">
      <c r="D980" s="75"/>
      <c r="H980" s="76"/>
      <c r="I980" s="79"/>
      <c r="J980" s="80"/>
      <c r="K980" s="79"/>
      <c r="L980" s="80"/>
      <c r="M980" s="39"/>
      <c r="N980" s="39"/>
      <c r="O980" s="39"/>
    </row>
    <row r="981" spans="4:15" ht="15" x14ac:dyDescent="0.2">
      <c r="D981" s="75"/>
      <c r="H981" s="76"/>
      <c r="I981" s="79"/>
      <c r="J981" s="80"/>
      <c r="K981" s="79"/>
      <c r="L981" s="80"/>
      <c r="M981" s="39"/>
      <c r="N981" s="39"/>
      <c r="O981" s="39"/>
    </row>
    <row r="982" spans="4:15" ht="15" x14ac:dyDescent="0.2">
      <c r="D982" s="75"/>
      <c r="H982" s="76"/>
      <c r="I982" s="79"/>
      <c r="J982" s="80"/>
      <c r="K982" s="79"/>
      <c r="L982" s="80"/>
      <c r="M982" s="39"/>
      <c r="N982" s="39"/>
      <c r="O982" s="39"/>
    </row>
    <row r="983" spans="4:15" ht="15" x14ac:dyDescent="0.2">
      <c r="D983" s="75"/>
      <c r="H983" s="76"/>
      <c r="I983" s="79"/>
      <c r="J983" s="80"/>
      <c r="K983" s="79"/>
      <c r="L983" s="80"/>
      <c r="M983" s="39"/>
      <c r="N983" s="39"/>
      <c r="O983" s="39"/>
    </row>
    <row r="984" spans="4:15" ht="15" x14ac:dyDescent="0.2">
      <c r="D984" s="75"/>
      <c r="H984" s="76"/>
      <c r="I984" s="79"/>
      <c r="J984" s="80"/>
      <c r="K984" s="79"/>
      <c r="L984" s="80"/>
      <c r="M984" s="39"/>
      <c r="N984" s="39"/>
      <c r="O984" s="39"/>
    </row>
    <row r="985" spans="4:15" ht="15" x14ac:dyDescent="0.2">
      <c r="D985" s="75"/>
      <c r="H985" s="76"/>
      <c r="I985" s="79"/>
      <c r="J985" s="80"/>
      <c r="K985" s="79"/>
      <c r="L985" s="80"/>
      <c r="M985" s="39"/>
      <c r="N985" s="39"/>
      <c r="O985" s="39"/>
    </row>
    <row r="986" spans="4:15" ht="15" x14ac:dyDescent="0.2">
      <c r="D986" s="75"/>
      <c r="H986" s="76"/>
      <c r="I986" s="79"/>
      <c r="J986" s="80"/>
      <c r="K986" s="79"/>
      <c r="L986" s="80"/>
      <c r="M986" s="39"/>
      <c r="N986" s="39"/>
      <c r="O986" s="39"/>
    </row>
    <row r="987" spans="4:15" ht="15" x14ac:dyDescent="0.2">
      <c r="D987" s="75"/>
      <c r="H987" s="76"/>
      <c r="I987" s="79"/>
      <c r="J987" s="80"/>
      <c r="K987" s="79"/>
      <c r="L987" s="80"/>
      <c r="M987" s="39"/>
      <c r="N987" s="39"/>
      <c r="O987" s="39"/>
    </row>
    <row r="988" spans="4:15" ht="15" x14ac:dyDescent="0.2">
      <c r="D988" s="75"/>
      <c r="H988" s="76"/>
      <c r="I988" s="79"/>
      <c r="J988" s="80"/>
      <c r="K988" s="79"/>
      <c r="L988" s="80"/>
      <c r="M988" s="39"/>
      <c r="N988" s="39"/>
      <c r="O988" s="39"/>
    </row>
    <row r="989" spans="4:15" ht="15" x14ac:dyDescent="0.2">
      <c r="D989" s="75"/>
      <c r="H989" s="76"/>
      <c r="I989" s="79"/>
      <c r="J989" s="80"/>
      <c r="K989" s="79"/>
      <c r="L989" s="80"/>
      <c r="M989" s="39"/>
      <c r="N989" s="39"/>
      <c r="O989" s="39"/>
    </row>
  </sheetData>
  <mergeCells count="9">
    <mergeCell ref="A33:D33"/>
    <mergeCell ref="A46:O46"/>
    <mergeCell ref="A1:O1"/>
    <mergeCell ref="A2:C2"/>
    <mergeCell ref="E2:H2"/>
    <mergeCell ref="N2:O2"/>
    <mergeCell ref="A4:C4"/>
    <mergeCell ref="I2:J2"/>
    <mergeCell ref="K2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64D38-819E-EE4F-BB54-6F147AAE8141}">
  <dimension ref="A1:G122"/>
  <sheetViews>
    <sheetView zoomScale="125" workbookViewId="0">
      <selection activeCell="C78" sqref="C78"/>
    </sheetView>
  </sheetViews>
  <sheetFormatPr baseColWidth="10" defaultRowHeight="13" x14ac:dyDescent="0.15"/>
  <cols>
    <col min="1" max="1" width="11" style="245" bestFit="1" customWidth="1"/>
    <col min="2" max="2" width="10.83203125" style="245"/>
    <col min="3" max="3" width="57.83203125" style="245" bestFit="1" customWidth="1"/>
    <col min="4" max="4" width="14" style="247" bestFit="1" customWidth="1"/>
    <col min="5" max="5" width="28.5" style="247" bestFit="1" customWidth="1"/>
    <col min="6" max="6" width="7.1640625" style="248" bestFit="1" customWidth="1"/>
    <col min="7" max="7" width="49" style="246" customWidth="1"/>
    <col min="8" max="16384" width="10.83203125" style="245"/>
  </cols>
  <sheetData>
    <row r="1" spans="1:7" ht="34" customHeight="1" x14ac:dyDescent="0.2">
      <c r="A1" s="244" t="s">
        <v>1053</v>
      </c>
      <c r="B1" s="244"/>
      <c r="C1" s="244"/>
      <c r="D1" s="244"/>
      <c r="E1" s="244"/>
      <c r="F1" s="244"/>
      <c r="G1" s="244"/>
    </row>
    <row r="2" spans="1:7" ht="16" x14ac:dyDescent="0.2">
      <c r="A2" s="251" t="s">
        <v>1047</v>
      </c>
      <c r="B2" s="251" t="s">
        <v>1046</v>
      </c>
      <c r="C2" s="251" t="s">
        <v>1048</v>
      </c>
      <c r="D2" s="252" t="s">
        <v>1049</v>
      </c>
      <c r="E2" s="252" t="s">
        <v>1050</v>
      </c>
      <c r="F2" s="253" t="s">
        <v>14</v>
      </c>
      <c r="G2" s="254" t="s">
        <v>1051</v>
      </c>
    </row>
    <row r="3" spans="1:7" ht="16" customHeight="1" x14ac:dyDescent="0.2">
      <c r="A3" s="249" t="s">
        <v>789</v>
      </c>
      <c r="B3" s="249"/>
      <c r="C3" s="249"/>
      <c r="D3" s="249"/>
      <c r="E3" s="249"/>
      <c r="F3" s="249"/>
      <c r="G3" s="249"/>
    </row>
    <row r="4" spans="1:7" ht="16" x14ac:dyDescent="0.2">
      <c r="A4" s="255" t="s">
        <v>785</v>
      </c>
      <c r="B4" s="255" t="s">
        <v>786</v>
      </c>
      <c r="C4" s="255" t="s">
        <v>787</v>
      </c>
      <c r="D4" s="256">
        <v>397</v>
      </c>
      <c r="E4" s="256">
        <v>2</v>
      </c>
      <c r="F4" s="257">
        <v>1.91840881737093E-3</v>
      </c>
      <c r="G4" s="258" t="s">
        <v>788</v>
      </c>
    </row>
    <row r="5" spans="1:7" ht="16" x14ac:dyDescent="0.2">
      <c r="A5" s="255" t="s">
        <v>790</v>
      </c>
      <c r="B5" s="255" t="s">
        <v>786</v>
      </c>
      <c r="C5" s="255" t="s">
        <v>791</v>
      </c>
      <c r="D5" s="256">
        <v>326</v>
      </c>
      <c r="E5" s="256">
        <v>2</v>
      </c>
      <c r="F5" s="257">
        <v>1.32605415599015E-3</v>
      </c>
      <c r="G5" s="258" t="s">
        <v>788</v>
      </c>
    </row>
    <row r="6" spans="1:7" ht="16" x14ac:dyDescent="0.2">
      <c r="A6" s="255" t="s">
        <v>792</v>
      </c>
      <c r="B6" s="255" t="s">
        <v>786</v>
      </c>
      <c r="C6" s="255" t="s">
        <v>793</v>
      </c>
      <c r="D6" s="256">
        <v>1245</v>
      </c>
      <c r="E6" s="256">
        <v>2</v>
      </c>
      <c r="F6" s="257">
        <v>2.93077759649822E-2</v>
      </c>
      <c r="G6" s="258" t="s">
        <v>794</v>
      </c>
    </row>
    <row r="7" spans="1:7" ht="16" x14ac:dyDescent="0.2">
      <c r="A7" s="255" t="s">
        <v>795</v>
      </c>
      <c r="B7" s="255" t="s">
        <v>786</v>
      </c>
      <c r="C7" s="255" t="s">
        <v>796</v>
      </c>
      <c r="D7" s="256">
        <v>1338</v>
      </c>
      <c r="E7" s="256">
        <v>2</v>
      </c>
      <c r="F7" s="257">
        <v>3.4270046575283E-2</v>
      </c>
      <c r="G7" s="258" t="s">
        <v>794</v>
      </c>
    </row>
    <row r="8" spans="1:7" ht="16" x14ac:dyDescent="0.2">
      <c r="A8" s="255" t="s">
        <v>797</v>
      </c>
      <c r="B8" s="255" t="s">
        <v>786</v>
      </c>
      <c r="C8" s="255" t="s">
        <v>798</v>
      </c>
      <c r="D8" s="256">
        <v>1536</v>
      </c>
      <c r="E8" s="256">
        <v>2</v>
      </c>
      <c r="F8" s="257">
        <v>3.6639461118500402E-2</v>
      </c>
      <c r="G8" s="258" t="s">
        <v>794</v>
      </c>
    </row>
    <row r="9" spans="1:7" ht="16" x14ac:dyDescent="0.2">
      <c r="A9" s="255" t="s">
        <v>799</v>
      </c>
      <c r="B9" s="255" t="s">
        <v>786</v>
      </c>
      <c r="C9" s="255" t="s">
        <v>800</v>
      </c>
      <c r="D9" s="256">
        <v>5264</v>
      </c>
      <c r="E9" s="256">
        <v>3</v>
      </c>
      <c r="F9" s="257">
        <v>3.5275376036813397E-2</v>
      </c>
      <c r="G9" s="258" t="s">
        <v>801</v>
      </c>
    </row>
    <row r="10" spans="1:7" ht="16" x14ac:dyDescent="0.2">
      <c r="A10" s="255" t="s">
        <v>802</v>
      </c>
      <c r="B10" s="255" t="s">
        <v>803</v>
      </c>
      <c r="C10" s="255" t="s">
        <v>804</v>
      </c>
      <c r="D10" s="256">
        <v>647</v>
      </c>
      <c r="E10" s="256">
        <v>2</v>
      </c>
      <c r="F10" s="257">
        <v>1.1464668171452501E-2</v>
      </c>
      <c r="G10" s="258" t="s">
        <v>794</v>
      </c>
    </row>
    <row r="11" spans="1:7" ht="16" x14ac:dyDescent="0.2">
      <c r="A11" s="255" t="s">
        <v>805</v>
      </c>
      <c r="B11" s="255" t="s">
        <v>786</v>
      </c>
      <c r="C11" s="255" t="s">
        <v>806</v>
      </c>
      <c r="D11" s="256">
        <v>1341</v>
      </c>
      <c r="E11" s="256">
        <v>2</v>
      </c>
      <c r="F11" s="257">
        <v>3.4297162885329302E-2</v>
      </c>
      <c r="G11" s="258" t="s">
        <v>794</v>
      </c>
    </row>
    <row r="12" spans="1:7" ht="16" x14ac:dyDescent="0.2">
      <c r="A12" s="255" t="s">
        <v>807</v>
      </c>
      <c r="B12" s="255" t="s">
        <v>786</v>
      </c>
      <c r="C12" s="255" t="s">
        <v>808</v>
      </c>
      <c r="D12" s="256">
        <v>1584</v>
      </c>
      <c r="E12" s="256">
        <v>2</v>
      </c>
      <c r="F12" s="257">
        <v>4.3725911691769301E-2</v>
      </c>
      <c r="G12" s="258" t="s">
        <v>794</v>
      </c>
    </row>
    <row r="13" spans="1:7" ht="16" x14ac:dyDescent="0.2">
      <c r="A13" s="255" t="s">
        <v>809</v>
      </c>
      <c r="B13" s="255" t="s">
        <v>786</v>
      </c>
      <c r="C13" s="255" t="s">
        <v>810</v>
      </c>
      <c r="D13" s="256">
        <v>1379</v>
      </c>
      <c r="E13" s="256">
        <v>2</v>
      </c>
      <c r="F13" s="257">
        <v>3.0411950657759999E-2</v>
      </c>
      <c r="G13" s="258" t="s">
        <v>794</v>
      </c>
    </row>
    <row r="14" spans="1:7" ht="16" x14ac:dyDescent="0.2">
      <c r="A14" s="255" t="s">
        <v>811</v>
      </c>
      <c r="B14" s="255" t="s">
        <v>786</v>
      </c>
      <c r="C14" s="255" t="s">
        <v>812</v>
      </c>
      <c r="D14" s="256">
        <v>1410</v>
      </c>
      <c r="E14" s="256">
        <v>2</v>
      </c>
      <c r="F14" s="257">
        <v>3.1308640363586999E-2</v>
      </c>
      <c r="G14" s="258" t="s">
        <v>794</v>
      </c>
    </row>
    <row r="15" spans="1:7" ht="16" x14ac:dyDescent="0.2">
      <c r="A15" s="255" t="s">
        <v>813</v>
      </c>
      <c r="B15" s="255" t="s">
        <v>786</v>
      </c>
      <c r="C15" s="255" t="s">
        <v>814</v>
      </c>
      <c r="D15" s="256">
        <v>1587</v>
      </c>
      <c r="E15" s="256">
        <v>2</v>
      </c>
      <c r="F15" s="257">
        <v>4.1786729000569602E-2</v>
      </c>
      <c r="G15" s="258" t="s">
        <v>794</v>
      </c>
    </row>
    <row r="16" spans="1:7" ht="16" x14ac:dyDescent="0.2">
      <c r="A16" s="255" t="s">
        <v>815</v>
      </c>
      <c r="B16" s="255" t="s">
        <v>786</v>
      </c>
      <c r="C16" s="255" t="s">
        <v>816</v>
      </c>
      <c r="D16" s="256">
        <v>1443</v>
      </c>
      <c r="E16" s="256">
        <v>2</v>
      </c>
      <c r="F16" s="257">
        <v>3.0961375960901899E-2</v>
      </c>
      <c r="G16" s="258" t="s">
        <v>794</v>
      </c>
    </row>
    <row r="17" spans="1:7" ht="16" x14ac:dyDescent="0.2">
      <c r="A17" s="255" t="s">
        <v>817</v>
      </c>
      <c r="B17" s="255" t="s">
        <v>786</v>
      </c>
      <c r="C17" s="255" t="s">
        <v>818</v>
      </c>
      <c r="D17" s="256">
        <v>1081</v>
      </c>
      <c r="E17" s="256">
        <v>2</v>
      </c>
      <c r="F17" s="257">
        <v>2.94120452900704E-2</v>
      </c>
      <c r="G17" s="258" t="s">
        <v>794</v>
      </c>
    </row>
    <row r="18" spans="1:7" ht="16" x14ac:dyDescent="0.2">
      <c r="A18" s="255" t="s">
        <v>819</v>
      </c>
      <c r="B18" s="255" t="s">
        <v>786</v>
      </c>
      <c r="C18" s="255" t="s">
        <v>820</v>
      </c>
      <c r="D18" s="256">
        <v>1069</v>
      </c>
      <c r="E18" s="256">
        <v>2</v>
      </c>
      <c r="F18" s="257">
        <v>1.08214286379795E-2</v>
      </c>
      <c r="G18" s="258" t="s">
        <v>788</v>
      </c>
    </row>
    <row r="19" spans="1:7" ht="16" x14ac:dyDescent="0.2">
      <c r="A19" s="255" t="s">
        <v>821</v>
      </c>
      <c r="B19" s="255" t="s">
        <v>786</v>
      </c>
      <c r="C19" s="255" t="s">
        <v>822</v>
      </c>
      <c r="D19" s="256">
        <v>635</v>
      </c>
      <c r="E19" s="256">
        <v>2</v>
      </c>
      <c r="F19" s="257">
        <v>4.5307369696386702E-3</v>
      </c>
      <c r="G19" s="258" t="s">
        <v>788</v>
      </c>
    </row>
    <row r="20" spans="1:7" ht="16" x14ac:dyDescent="0.2">
      <c r="A20" s="255" t="s">
        <v>823</v>
      </c>
      <c r="B20" s="255" t="s">
        <v>786</v>
      </c>
      <c r="C20" s="255" t="s">
        <v>824</v>
      </c>
      <c r="D20" s="256">
        <v>1669</v>
      </c>
      <c r="E20" s="256">
        <v>2</v>
      </c>
      <c r="F20" s="257">
        <v>1.8139649448266099E-2</v>
      </c>
      <c r="G20" s="258" t="s">
        <v>788</v>
      </c>
    </row>
    <row r="21" spans="1:7" ht="16" x14ac:dyDescent="0.2">
      <c r="A21" s="255" t="s">
        <v>825</v>
      </c>
      <c r="B21" s="255" t="s">
        <v>786</v>
      </c>
      <c r="C21" s="255" t="s">
        <v>826</v>
      </c>
      <c r="D21" s="256">
        <v>1693</v>
      </c>
      <c r="E21" s="256">
        <v>2</v>
      </c>
      <c r="F21" s="257">
        <v>4.8144637506523799E-2</v>
      </c>
      <c r="G21" s="258" t="s">
        <v>794</v>
      </c>
    </row>
    <row r="22" spans="1:7" ht="15" x14ac:dyDescent="0.2">
      <c r="A22" s="259" t="s">
        <v>830</v>
      </c>
      <c r="B22" s="259"/>
      <c r="C22" s="259"/>
      <c r="D22" s="259"/>
      <c r="E22" s="259"/>
      <c r="F22" s="259"/>
      <c r="G22" s="259"/>
    </row>
    <row r="23" spans="1:7" ht="16" x14ac:dyDescent="0.2">
      <c r="A23" s="255" t="s">
        <v>827</v>
      </c>
      <c r="B23" s="255" t="s">
        <v>786</v>
      </c>
      <c r="C23" s="255" t="s">
        <v>828</v>
      </c>
      <c r="D23" s="256">
        <v>468</v>
      </c>
      <c r="E23" s="256">
        <v>3</v>
      </c>
      <c r="F23" s="257">
        <v>4.3848915446941403E-2</v>
      </c>
      <c r="G23" s="258" t="s">
        <v>829</v>
      </c>
    </row>
    <row r="24" spans="1:7" ht="16" x14ac:dyDescent="0.2">
      <c r="A24" s="255" t="s">
        <v>831</v>
      </c>
      <c r="B24" s="255" t="s">
        <v>786</v>
      </c>
      <c r="C24" s="255" t="s">
        <v>832</v>
      </c>
      <c r="D24" s="256">
        <v>82</v>
      </c>
      <c r="E24" s="256">
        <v>2</v>
      </c>
      <c r="F24" s="257">
        <v>5.1131626773496799E-3</v>
      </c>
      <c r="G24" s="258" t="s">
        <v>833</v>
      </c>
    </row>
    <row r="25" spans="1:7" ht="16" x14ac:dyDescent="0.2">
      <c r="A25" s="255" t="s">
        <v>834</v>
      </c>
      <c r="B25" s="255" t="s">
        <v>786</v>
      </c>
      <c r="C25" s="255" t="s">
        <v>835</v>
      </c>
      <c r="D25" s="256">
        <v>104</v>
      </c>
      <c r="E25" s="256">
        <v>2</v>
      </c>
      <c r="F25" s="257">
        <v>3.35113666460027E-3</v>
      </c>
      <c r="G25" s="258" t="s">
        <v>836</v>
      </c>
    </row>
    <row r="26" spans="1:7" ht="16" x14ac:dyDescent="0.2">
      <c r="A26" s="255" t="s">
        <v>837</v>
      </c>
      <c r="B26" s="255" t="s">
        <v>786</v>
      </c>
      <c r="C26" s="255" t="s">
        <v>838</v>
      </c>
      <c r="D26" s="256">
        <v>833</v>
      </c>
      <c r="E26" s="256">
        <v>3</v>
      </c>
      <c r="F26" s="257">
        <v>3.2158047878168797E-2</v>
      </c>
      <c r="G26" s="258" t="s">
        <v>839</v>
      </c>
    </row>
    <row r="27" spans="1:7" ht="16" x14ac:dyDescent="0.2">
      <c r="A27" s="260" t="s">
        <v>840</v>
      </c>
      <c r="B27" s="260" t="s">
        <v>786</v>
      </c>
      <c r="C27" s="260" t="s">
        <v>841</v>
      </c>
      <c r="D27" s="261">
        <v>824</v>
      </c>
      <c r="E27" s="261">
        <v>4</v>
      </c>
      <c r="F27" s="262">
        <v>9.4692483037673893E-3</v>
      </c>
      <c r="G27" s="263" t="s">
        <v>842</v>
      </c>
    </row>
    <row r="28" spans="1:7" ht="16" x14ac:dyDescent="0.2">
      <c r="A28" s="255" t="s">
        <v>843</v>
      </c>
      <c r="B28" s="255" t="s">
        <v>786</v>
      </c>
      <c r="C28" s="255" t="s">
        <v>844</v>
      </c>
      <c r="D28" s="256">
        <v>266</v>
      </c>
      <c r="E28" s="256">
        <v>2</v>
      </c>
      <c r="F28" s="257">
        <v>3.0942244282337598E-2</v>
      </c>
      <c r="G28" s="258" t="s">
        <v>845</v>
      </c>
    </row>
    <row r="29" spans="1:7" ht="16" x14ac:dyDescent="0.2">
      <c r="A29" s="255" t="s">
        <v>846</v>
      </c>
      <c r="B29" s="255" t="s">
        <v>786</v>
      </c>
      <c r="C29" s="255" t="s">
        <v>847</v>
      </c>
      <c r="D29" s="256">
        <v>252</v>
      </c>
      <c r="E29" s="256">
        <v>2</v>
      </c>
      <c r="F29" s="257">
        <v>2.20507315220046E-2</v>
      </c>
      <c r="G29" s="258" t="s">
        <v>833</v>
      </c>
    </row>
    <row r="30" spans="1:7" ht="16" x14ac:dyDescent="0.2">
      <c r="A30" s="255" t="s">
        <v>848</v>
      </c>
      <c r="B30" s="255" t="s">
        <v>786</v>
      </c>
      <c r="C30" s="255" t="s">
        <v>849</v>
      </c>
      <c r="D30" s="256">
        <v>243</v>
      </c>
      <c r="E30" s="256">
        <v>2</v>
      </c>
      <c r="F30" s="257">
        <v>4.0271416920534799E-2</v>
      </c>
      <c r="G30" s="258" t="s">
        <v>850</v>
      </c>
    </row>
    <row r="31" spans="1:7" ht="16" x14ac:dyDescent="0.2">
      <c r="A31" s="260" t="s">
        <v>851</v>
      </c>
      <c r="B31" s="260" t="s">
        <v>786</v>
      </c>
      <c r="C31" s="260" t="s">
        <v>852</v>
      </c>
      <c r="D31" s="261">
        <v>1968</v>
      </c>
      <c r="E31" s="261">
        <v>6</v>
      </c>
      <c r="F31" s="262">
        <v>1.67923101478341E-2</v>
      </c>
      <c r="G31" s="263" t="s">
        <v>853</v>
      </c>
    </row>
    <row r="32" spans="1:7" ht="16" x14ac:dyDescent="0.2">
      <c r="A32" s="255" t="s">
        <v>854</v>
      </c>
      <c r="B32" s="255" t="s">
        <v>786</v>
      </c>
      <c r="C32" s="255" t="s">
        <v>855</v>
      </c>
      <c r="D32" s="256">
        <v>287</v>
      </c>
      <c r="E32" s="256">
        <v>2</v>
      </c>
      <c r="F32" s="257">
        <v>4.5188272801263897E-2</v>
      </c>
      <c r="G32" s="258" t="s">
        <v>856</v>
      </c>
    </row>
    <row r="33" spans="1:7" ht="16" x14ac:dyDescent="0.2">
      <c r="A33" s="255" t="s">
        <v>857</v>
      </c>
      <c r="B33" s="255" t="s">
        <v>786</v>
      </c>
      <c r="C33" s="255" t="s">
        <v>858</v>
      </c>
      <c r="D33" s="256">
        <v>127</v>
      </c>
      <c r="E33" s="256">
        <v>2</v>
      </c>
      <c r="F33" s="257">
        <v>1.2418669975511601E-2</v>
      </c>
      <c r="G33" s="258" t="s">
        <v>859</v>
      </c>
    </row>
    <row r="34" spans="1:7" ht="16" x14ac:dyDescent="0.2">
      <c r="A34" s="255" t="s">
        <v>860</v>
      </c>
      <c r="B34" s="255" t="s">
        <v>786</v>
      </c>
      <c r="C34" s="255" t="s">
        <v>861</v>
      </c>
      <c r="D34" s="256">
        <v>232</v>
      </c>
      <c r="E34" s="256">
        <v>2</v>
      </c>
      <c r="F34" s="257">
        <v>2.4399800421066001E-2</v>
      </c>
      <c r="G34" s="258" t="s">
        <v>845</v>
      </c>
    </row>
    <row r="35" spans="1:7" ht="16" x14ac:dyDescent="0.2">
      <c r="A35" s="255" t="s">
        <v>862</v>
      </c>
      <c r="B35" s="255" t="s">
        <v>786</v>
      </c>
      <c r="C35" s="255" t="s">
        <v>863</v>
      </c>
      <c r="D35" s="256">
        <v>171</v>
      </c>
      <c r="E35" s="256">
        <v>2</v>
      </c>
      <c r="F35" s="257">
        <v>1.2872200983681199E-2</v>
      </c>
      <c r="G35" s="258" t="s">
        <v>845</v>
      </c>
    </row>
    <row r="36" spans="1:7" ht="28" customHeight="1" x14ac:dyDescent="0.2">
      <c r="A36" s="255" t="s">
        <v>864</v>
      </c>
      <c r="B36" s="255" t="s">
        <v>786</v>
      </c>
      <c r="C36" s="255" t="s">
        <v>865</v>
      </c>
      <c r="D36" s="256">
        <v>9444</v>
      </c>
      <c r="E36" s="256">
        <v>14</v>
      </c>
      <c r="F36" s="257">
        <v>2.89479511050806E-2</v>
      </c>
      <c r="G36" s="258" t="s">
        <v>866</v>
      </c>
    </row>
    <row r="37" spans="1:7" ht="16" x14ac:dyDescent="0.2">
      <c r="A37" s="255" t="s">
        <v>867</v>
      </c>
      <c r="B37" s="255" t="s">
        <v>786</v>
      </c>
      <c r="C37" s="255" t="s">
        <v>868</v>
      </c>
      <c r="D37" s="256">
        <v>184</v>
      </c>
      <c r="E37" s="256">
        <v>2</v>
      </c>
      <c r="F37" s="257">
        <v>4.2237624408042303E-2</v>
      </c>
      <c r="G37" s="258" t="s">
        <v>869</v>
      </c>
    </row>
    <row r="38" spans="1:7" ht="16" x14ac:dyDescent="0.2">
      <c r="A38" s="255" t="s">
        <v>870</v>
      </c>
      <c r="B38" s="255" t="s">
        <v>786</v>
      </c>
      <c r="C38" s="255" t="s">
        <v>871</v>
      </c>
      <c r="D38" s="256">
        <v>166</v>
      </c>
      <c r="E38" s="256">
        <v>2</v>
      </c>
      <c r="F38" s="257">
        <v>1.3429774151787199E-2</v>
      </c>
      <c r="G38" s="258" t="s">
        <v>872</v>
      </c>
    </row>
    <row r="39" spans="1:7" ht="16" x14ac:dyDescent="0.2">
      <c r="A39" s="255" t="s">
        <v>873</v>
      </c>
      <c r="B39" s="255" t="s">
        <v>786</v>
      </c>
      <c r="C39" s="255" t="s">
        <v>874</v>
      </c>
      <c r="D39" s="256">
        <v>202</v>
      </c>
      <c r="E39" s="256">
        <v>2</v>
      </c>
      <c r="F39" s="257">
        <v>1.21267090945954E-2</v>
      </c>
      <c r="G39" s="258" t="s">
        <v>836</v>
      </c>
    </row>
    <row r="40" spans="1:7" ht="32" x14ac:dyDescent="0.2">
      <c r="A40" s="255" t="s">
        <v>875</v>
      </c>
      <c r="B40" s="255" t="s">
        <v>786</v>
      </c>
      <c r="C40" s="255" t="s">
        <v>876</v>
      </c>
      <c r="D40" s="256">
        <v>10861</v>
      </c>
      <c r="E40" s="256">
        <v>15</v>
      </c>
      <c r="F40" s="257">
        <v>3.3659361661619702E-2</v>
      </c>
      <c r="G40" s="258" t="s">
        <v>877</v>
      </c>
    </row>
    <row r="41" spans="1:7" ht="16" x14ac:dyDescent="0.2">
      <c r="A41" s="255" t="s">
        <v>878</v>
      </c>
      <c r="B41" s="255" t="s">
        <v>786</v>
      </c>
      <c r="C41" s="255" t="s">
        <v>879</v>
      </c>
      <c r="D41" s="256">
        <v>242</v>
      </c>
      <c r="E41" s="256">
        <v>2</v>
      </c>
      <c r="F41" s="257">
        <v>1.81101188405061E-2</v>
      </c>
      <c r="G41" s="258" t="s">
        <v>836</v>
      </c>
    </row>
    <row r="42" spans="1:7" ht="16" x14ac:dyDescent="0.2">
      <c r="A42" s="255" t="s">
        <v>880</v>
      </c>
      <c r="B42" s="255" t="s">
        <v>786</v>
      </c>
      <c r="C42" s="255" t="s">
        <v>881</v>
      </c>
      <c r="D42" s="256">
        <v>210</v>
      </c>
      <c r="E42" s="256">
        <v>2</v>
      </c>
      <c r="F42" s="257">
        <v>2.5279873314229099E-2</v>
      </c>
      <c r="G42" s="258" t="s">
        <v>882</v>
      </c>
    </row>
    <row r="43" spans="1:7" ht="15" x14ac:dyDescent="0.2">
      <c r="A43" s="259" t="s">
        <v>887</v>
      </c>
      <c r="B43" s="259"/>
      <c r="C43" s="259"/>
      <c r="D43" s="259"/>
      <c r="E43" s="259"/>
      <c r="F43" s="259"/>
      <c r="G43" s="259"/>
    </row>
    <row r="44" spans="1:7" ht="16" x14ac:dyDescent="0.2">
      <c r="A44" s="255" t="s">
        <v>883</v>
      </c>
      <c r="B44" s="255" t="s">
        <v>884</v>
      </c>
      <c r="C44" s="255" t="s">
        <v>885</v>
      </c>
      <c r="D44" s="256">
        <v>1241</v>
      </c>
      <c r="E44" s="256">
        <v>2</v>
      </c>
      <c r="F44" s="257">
        <v>3.9527841225888399E-2</v>
      </c>
      <c r="G44" s="258" t="s">
        <v>886</v>
      </c>
    </row>
    <row r="45" spans="1:7" ht="16" x14ac:dyDescent="0.2">
      <c r="A45" s="255" t="s">
        <v>888</v>
      </c>
      <c r="B45" s="255" t="s">
        <v>786</v>
      </c>
      <c r="C45" s="255" t="s">
        <v>889</v>
      </c>
      <c r="D45" s="256">
        <v>897</v>
      </c>
      <c r="E45" s="256">
        <v>3</v>
      </c>
      <c r="F45" s="257">
        <v>2.4499564259417598E-3</v>
      </c>
      <c r="G45" s="258" t="s">
        <v>890</v>
      </c>
    </row>
    <row r="46" spans="1:7" ht="16" x14ac:dyDescent="0.2">
      <c r="A46" s="260" t="s">
        <v>891</v>
      </c>
      <c r="B46" s="260" t="s">
        <v>786</v>
      </c>
      <c r="C46" s="260" t="s">
        <v>892</v>
      </c>
      <c r="D46" s="261">
        <v>3774</v>
      </c>
      <c r="E46" s="261">
        <v>4</v>
      </c>
      <c r="F46" s="262">
        <v>1.94521029782606E-2</v>
      </c>
      <c r="G46" s="263" t="s">
        <v>893</v>
      </c>
    </row>
    <row r="47" spans="1:7" ht="16" x14ac:dyDescent="0.2">
      <c r="A47" s="260" t="s">
        <v>840</v>
      </c>
      <c r="B47" s="260" t="s">
        <v>786</v>
      </c>
      <c r="C47" s="260" t="s">
        <v>841</v>
      </c>
      <c r="D47" s="261">
        <v>824</v>
      </c>
      <c r="E47" s="261">
        <v>2</v>
      </c>
      <c r="F47" s="262">
        <v>3.1208014104990699E-2</v>
      </c>
      <c r="G47" s="263" t="s">
        <v>886</v>
      </c>
    </row>
    <row r="48" spans="1:7" ht="16" x14ac:dyDescent="0.2">
      <c r="A48" s="255" t="s">
        <v>894</v>
      </c>
      <c r="B48" s="255" t="s">
        <v>786</v>
      </c>
      <c r="C48" s="255" t="s">
        <v>895</v>
      </c>
      <c r="D48" s="256">
        <v>318</v>
      </c>
      <c r="E48" s="256">
        <v>2</v>
      </c>
      <c r="F48" s="257">
        <v>4.8320838047205402E-3</v>
      </c>
      <c r="G48" s="258" t="s">
        <v>896</v>
      </c>
    </row>
    <row r="49" spans="1:7" ht="16" x14ac:dyDescent="0.2">
      <c r="A49" s="255" t="s">
        <v>897</v>
      </c>
      <c r="B49" s="255" t="s">
        <v>786</v>
      </c>
      <c r="C49" s="255" t="s">
        <v>898</v>
      </c>
      <c r="D49" s="256">
        <v>321</v>
      </c>
      <c r="E49" s="256">
        <v>2</v>
      </c>
      <c r="F49" s="257">
        <v>4.9681939541288602E-3</v>
      </c>
      <c r="G49" s="258" t="s">
        <v>896</v>
      </c>
    </row>
    <row r="50" spans="1:7" ht="16" x14ac:dyDescent="0.2">
      <c r="A50" s="255" t="s">
        <v>899</v>
      </c>
      <c r="B50" s="255" t="s">
        <v>786</v>
      </c>
      <c r="C50" s="255" t="s">
        <v>900</v>
      </c>
      <c r="D50" s="256">
        <v>619</v>
      </c>
      <c r="E50" s="256">
        <v>2</v>
      </c>
      <c r="F50" s="257">
        <v>1.8632686050562099E-2</v>
      </c>
      <c r="G50" s="258" t="s">
        <v>896</v>
      </c>
    </row>
    <row r="51" spans="1:7" ht="16" x14ac:dyDescent="0.2">
      <c r="A51" s="255" t="s">
        <v>901</v>
      </c>
      <c r="B51" s="255" t="s">
        <v>786</v>
      </c>
      <c r="C51" s="255" t="s">
        <v>902</v>
      </c>
      <c r="D51" s="256">
        <v>899</v>
      </c>
      <c r="E51" s="256">
        <v>2</v>
      </c>
      <c r="F51" s="257">
        <v>3.5684138094913102E-2</v>
      </c>
      <c r="G51" s="258" t="s">
        <v>903</v>
      </c>
    </row>
    <row r="52" spans="1:7" ht="16" x14ac:dyDescent="0.2">
      <c r="A52" s="260" t="s">
        <v>851</v>
      </c>
      <c r="B52" s="260" t="s">
        <v>786</v>
      </c>
      <c r="C52" s="260" t="s">
        <v>852</v>
      </c>
      <c r="D52" s="261">
        <v>1968</v>
      </c>
      <c r="E52" s="261">
        <v>3</v>
      </c>
      <c r="F52" s="262">
        <v>2.32775686747228E-2</v>
      </c>
      <c r="G52" s="263" t="s">
        <v>904</v>
      </c>
    </row>
    <row r="53" spans="1:7" ht="16" x14ac:dyDescent="0.2">
      <c r="A53" s="255" t="s">
        <v>905</v>
      </c>
      <c r="B53" s="255" t="s">
        <v>786</v>
      </c>
      <c r="C53" s="255" t="s">
        <v>906</v>
      </c>
      <c r="D53" s="256">
        <v>505</v>
      </c>
      <c r="E53" s="256">
        <v>2</v>
      </c>
      <c r="F53" s="257">
        <v>1.2465076775043899E-2</v>
      </c>
      <c r="G53" s="258" t="s">
        <v>896</v>
      </c>
    </row>
    <row r="54" spans="1:7" ht="16" x14ac:dyDescent="0.2">
      <c r="A54" s="255" t="s">
        <v>907</v>
      </c>
      <c r="B54" s="255" t="s">
        <v>786</v>
      </c>
      <c r="C54" s="255" t="s">
        <v>908</v>
      </c>
      <c r="D54" s="256">
        <v>951</v>
      </c>
      <c r="E54" s="256">
        <v>2</v>
      </c>
      <c r="F54" s="257">
        <v>3.8679521222789101E-2</v>
      </c>
      <c r="G54" s="258" t="s">
        <v>903</v>
      </c>
    </row>
    <row r="55" spans="1:7" ht="16" x14ac:dyDescent="0.2">
      <c r="A55" s="255" t="s">
        <v>909</v>
      </c>
      <c r="B55" s="255" t="s">
        <v>786</v>
      </c>
      <c r="C55" s="255" t="s">
        <v>910</v>
      </c>
      <c r="D55" s="256">
        <v>323</v>
      </c>
      <c r="E55" s="256">
        <v>2</v>
      </c>
      <c r="F55" s="257">
        <v>4.9129367628111802E-3</v>
      </c>
      <c r="G55" s="258" t="s">
        <v>896</v>
      </c>
    </row>
    <row r="56" spans="1:7" ht="16" x14ac:dyDescent="0.2">
      <c r="A56" s="255" t="s">
        <v>911</v>
      </c>
      <c r="B56" s="255" t="s">
        <v>786</v>
      </c>
      <c r="C56" s="255" t="s">
        <v>912</v>
      </c>
      <c r="D56" s="256">
        <v>473</v>
      </c>
      <c r="E56" s="256">
        <v>2</v>
      </c>
      <c r="F56" s="257">
        <v>1.0394897435353699E-2</v>
      </c>
      <c r="G56" s="258" t="s">
        <v>896</v>
      </c>
    </row>
    <row r="57" spans="1:7" ht="16" x14ac:dyDescent="0.2">
      <c r="A57" s="255" t="s">
        <v>913</v>
      </c>
      <c r="B57" s="255" t="s">
        <v>786</v>
      </c>
      <c r="C57" s="255" t="s">
        <v>914</v>
      </c>
      <c r="D57" s="256">
        <v>437</v>
      </c>
      <c r="E57" s="256">
        <v>2</v>
      </c>
      <c r="F57" s="257">
        <v>9.2301727665873492E-3</v>
      </c>
      <c r="G57" s="258" t="s">
        <v>915</v>
      </c>
    </row>
    <row r="58" spans="1:7" ht="16" x14ac:dyDescent="0.2">
      <c r="A58" s="255" t="s">
        <v>916</v>
      </c>
      <c r="B58" s="255" t="s">
        <v>884</v>
      </c>
      <c r="C58" s="255" t="s">
        <v>917</v>
      </c>
      <c r="D58" s="256">
        <v>1120</v>
      </c>
      <c r="E58" s="256">
        <v>3</v>
      </c>
      <c r="F58" s="257">
        <v>4.93327522994229E-3</v>
      </c>
      <c r="G58" s="258" t="s">
        <v>904</v>
      </c>
    </row>
    <row r="59" spans="1:7" ht="16" x14ac:dyDescent="0.2">
      <c r="A59" s="255" t="s">
        <v>918</v>
      </c>
      <c r="B59" s="255" t="s">
        <v>884</v>
      </c>
      <c r="C59" s="255" t="s">
        <v>919</v>
      </c>
      <c r="D59" s="256">
        <v>1312</v>
      </c>
      <c r="E59" s="256">
        <v>4</v>
      </c>
      <c r="F59" s="257">
        <v>4.7577277050494599E-4</v>
      </c>
      <c r="G59" s="258" t="s">
        <v>893</v>
      </c>
    </row>
    <row r="60" spans="1:7" ht="16" x14ac:dyDescent="0.2">
      <c r="A60" s="255" t="s">
        <v>920</v>
      </c>
      <c r="B60" s="255" t="s">
        <v>884</v>
      </c>
      <c r="C60" s="255" t="s">
        <v>921</v>
      </c>
      <c r="D60" s="256">
        <v>646</v>
      </c>
      <c r="E60" s="256">
        <v>2</v>
      </c>
      <c r="F60" s="257">
        <v>1.7726031451526202E-2</v>
      </c>
      <c r="G60" s="258" t="s">
        <v>903</v>
      </c>
    </row>
    <row r="61" spans="1:7" ht="15" x14ac:dyDescent="0.2">
      <c r="A61" s="259" t="s">
        <v>925</v>
      </c>
      <c r="B61" s="259"/>
      <c r="C61" s="259"/>
      <c r="D61" s="259"/>
      <c r="E61" s="259"/>
      <c r="F61" s="259"/>
      <c r="G61" s="259"/>
    </row>
    <row r="62" spans="1:7" ht="16" x14ac:dyDescent="0.2">
      <c r="A62" s="255" t="s">
        <v>922</v>
      </c>
      <c r="B62" s="255" t="s">
        <v>786</v>
      </c>
      <c r="C62" s="255" t="s">
        <v>923</v>
      </c>
      <c r="D62" s="256">
        <v>1319</v>
      </c>
      <c r="E62" s="256">
        <v>2</v>
      </c>
      <c r="F62" s="257">
        <v>5.5041090457721301E-3</v>
      </c>
      <c r="G62" s="258" t="s">
        <v>924</v>
      </c>
    </row>
    <row r="63" spans="1:7" ht="16" x14ac:dyDescent="0.2">
      <c r="A63" s="255" t="s">
        <v>926</v>
      </c>
      <c r="B63" s="255" t="s">
        <v>786</v>
      </c>
      <c r="C63" s="255" t="s">
        <v>927</v>
      </c>
      <c r="D63" s="256">
        <v>769</v>
      </c>
      <c r="E63" s="256">
        <v>2</v>
      </c>
      <c r="F63" s="257">
        <v>1.62221953499961E-3</v>
      </c>
      <c r="G63" s="258" t="s">
        <v>924</v>
      </c>
    </row>
    <row r="64" spans="1:7" ht="16" x14ac:dyDescent="0.2">
      <c r="A64" s="255" t="s">
        <v>928</v>
      </c>
      <c r="B64" s="255" t="s">
        <v>786</v>
      </c>
      <c r="C64" s="255" t="s">
        <v>929</v>
      </c>
      <c r="D64" s="256">
        <v>729</v>
      </c>
      <c r="E64" s="256">
        <v>2</v>
      </c>
      <c r="F64" s="257">
        <v>1.4550076924781899E-3</v>
      </c>
      <c r="G64" s="258" t="s">
        <v>924</v>
      </c>
    </row>
    <row r="65" spans="1:7" ht="16" x14ac:dyDescent="0.2">
      <c r="A65" s="255" t="s">
        <v>930</v>
      </c>
      <c r="B65" s="255" t="s">
        <v>786</v>
      </c>
      <c r="C65" s="255" t="s">
        <v>931</v>
      </c>
      <c r="D65" s="256">
        <v>420</v>
      </c>
      <c r="E65" s="256">
        <v>2</v>
      </c>
      <c r="F65" s="257">
        <v>5.7337138441571403E-4</v>
      </c>
      <c r="G65" s="258" t="s">
        <v>924</v>
      </c>
    </row>
    <row r="66" spans="1:7" ht="16" x14ac:dyDescent="0.2">
      <c r="A66" s="255" t="s">
        <v>932</v>
      </c>
      <c r="B66" s="255" t="s">
        <v>786</v>
      </c>
      <c r="C66" s="255" t="s">
        <v>933</v>
      </c>
      <c r="D66" s="256">
        <v>2763</v>
      </c>
      <c r="E66" s="256">
        <v>2</v>
      </c>
      <c r="F66" s="257">
        <v>2.3240725470073199E-2</v>
      </c>
      <c r="G66" s="258" t="s">
        <v>924</v>
      </c>
    </row>
    <row r="67" spans="1:7" ht="16" x14ac:dyDescent="0.2">
      <c r="A67" s="255" t="s">
        <v>934</v>
      </c>
      <c r="B67" s="255" t="s">
        <v>884</v>
      </c>
      <c r="C67" s="255" t="s">
        <v>935</v>
      </c>
      <c r="D67" s="256">
        <v>4006</v>
      </c>
      <c r="E67" s="256">
        <v>2</v>
      </c>
      <c r="F67" s="257">
        <v>4.55293679284565E-2</v>
      </c>
      <c r="G67" s="258" t="s">
        <v>924</v>
      </c>
    </row>
    <row r="68" spans="1:7" ht="16" x14ac:dyDescent="0.2">
      <c r="A68" s="255" t="s">
        <v>936</v>
      </c>
      <c r="B68" s="255" t="s">
        <v>884</v>
      </c>
      <c r="C68" s="255" t="s">
        <v>937</v>
      </c>
      <c r="D68" s="256">
        <v>3171</v>
      </c>
      <c r="E68" s="256">
        <v>2</v>
      </c>
      <c r="F68" s="257">
        <v>2.9110109433152401E-2</v>
      </c>
      <c r="G68" s="258" t="s">
        <v>924</v>
      </c>
    </row>
    <row r="69" spans="1:7" ht="16" x14ac:dyDescent="0.2">
      <c r="A69" s="255" t="s">
        <v>938</v>
      </c>
      <c r="B69" s="255" t="s">
        <v>786</v>
      </c>
      <c r="C69" s="255" t="s">
        <v>939</v>
      </c>
      <c r="D69" s="256">
        <v>841</v>
      </c>
      <c r="E69" s="256">
        <v>2</v>
      </c>
      <c r="F69" s="257">
        <v>2.12999543833833E-3</v>
      </c>
      <c r="G69" s="258" t="s">
        <v>924</v>
      </c>
    </row>
    <row r="70" spans="1:7" ht="16" x14ac:dyDescent="0.2">
      <c r="A70" s="260" t="s">
        <v>891</v>
      </c>
      <c r="B70" s="260" t="s">
        <v>786</v>
      </c>
      <c r="C70" s="260" t="s">
        <v>892</v>
      </c>
      <c r="D70" s="261">
        <v>3774</v>
      </c>
      <c r="E70" s="261">
        <v>2</v>
      </c>
      <c r="F70" s="262">
        <v>4.2873142928345702E-2</v>
      </c>
      <c r="G70" s="263" t="s">
        <v>924</v>
      </c>
    </row>
    <row r="71" spans="1:7" ht="16" x14ac:dyDescent="0.2">
      <c r="A71" s="255" t="s">
        <v>940</v>
      </c>
      <c r="B71" s="255" t="s">
        <v>786</v>
      </c>
      <c r="C71" s="255" t="s">
        <v>941</v>
      </c>
      <c r="D71" s="256">
        <v>1574</v>
      </c>
      <c r="E71" s="256">
        <v>2</v>
      </c>
      <c r="F71" s="257">
        <v>6.2375897093407103E-3</v>
      </c>
      <c r="G71" s="258" t="s">
        <v>924</v>
      </c>
    </row>
    <row r="72" spans="1:7" ht="16" x14ac:dyDescent="0.2">
      <c r="A72" s="255" t="s">
        <v>942</v>
      </c>
      <c r="B72" s="255" t="s">
        <v>786</v>
      </c>
      <c r="C72" s="255" t="s">
        <v>943</v>
      </c>
      <c r="D72" s="256">
        <v>730</v>
      </c>
      <c r="E72" s="256">
        <v>2</v>
      </c>
      <c r="F72" s="257">
        <v>1.3983659754753699E-3</v>
      </c>
      <c r="G72" s="258" t="s">
        <v>924</v>
      </c>
    </row>
    <row r="73" spans="1:7" ht="16" x14ac:dyDescent="0.2">
      <c r="A73" s="255" t="s">
        <v>944</v>
      </c>
      <c r="B73" s="255" t="s">
        <v>786</v>
      </c>
      <c r="C73" s="255" t="s">
        <v>945</v>
      </c>
      <c r="D73" s="256">
        <v>1879</v>
      </c>
      <c r="E73" s="256">
        <v>2</v>
      </c>
      <c r="F73" s="257">
        <v>9.7592393570438193E-3</v>
      </c>
      <c r="G73" s="258" t="s">
        <v>924</v>
      </c>
    </row>
    <row r="74" spans="1:7" ht="16" x14ac:dyDescent="0.2">
      <c r="A74" s="255" t="s">
        <v>946</v>
      </c>
      <c r="B74" s="255" t="s">
        <v>786</v>
      </c>
      <c r="C74" s="255" t="s">
        <v>947</v>
      </c>
      <c r="D74" s="256">
        <v>2083</v>
      </c>
      <c r="E74" s="256">
        <v>2</v>
      </c>
      <c r="F74" s="257">
        <v>1.4874426914731899E-2</v>
      </c>
      <c r="G74" s="258" t="s">
        <v>924</v>
      </c>
    </row>
    <row r="75" spans="1:7" ht="16" x14ac:dyDescent="0.2">
      <c r="A75" s="255" t="s">
        <v>948</v>
      </c>
      <c r="B75" s="255" t="s">
        <v>786</v>
      </c>
      <c r="C75" s="255" t="s">
        <v>949</v>
      </c>
      <c r="D75" s="256">
        <v>2581</v>
      </c>
      <c r="E75" s="256">
        <v>2</v>
      </c>
      <c r="F75" s="257">
        <v>2.1432550356789801E-2</v>
      </c>
      <c r="G75" s="258" t="s">
        <v>924</v>
      </c>
    </row>
    <row r="76" spans="1:7" ht="16" x14ac:dyDescent="0.2">
      <c r="A76" s="255" t="s">
        <v>950</v>
      </c>
      <c r="B76" s="255" t="s">
        <v>786</v>
      </c>
      <c r="C76" s="255" t="s">
        <v>951</v>
      </c>
      <c r="D76" s="256">
        <v>1381</v>
      </c>
      <c r="E76" s="256">
        <v>2</v>
      </c>
      <c r="F76" s="257">
        <v>4.9715273326779398E-3</v>
      </c>
      <c r="G76" s="258" t="s">
        <v>924</v>
      </c>
    </row>
    <row r="77" spans="1:7" ht="16" x14ac:dyDescent="0.2">
      <c r="A77" s="255" t="s">
        <v>952</v>
      </c>
      <c r="B77" s="255" t="s">
        <v>786</v>
      </c>
      <c r="C77" s="255" t="s">
        <v>953</v>
      </c>
      <c r="D77" s="256">
        <v>580</v>
      </c>
      <c r="E77" s="256">
        <v>2</v>
      </c>
      <c r="F77" s="257">
        <v>7.9118875473024896E-4</v>
      </c>
      <c r="G77" s="258" t="s">
        <v>924</v>
      </c>
    </row>
    <row r="78" spans="1:7" ht="16" x14ac:dyDescent="0.2">
      <c r="A78" s="255" t="s">
        <v>954</v>
      </c>
      <c r="B78" s="255" t="s">
        <v>786</v>
      </c>
      <c r="C78" s="255" t="s">
        <v>955</v>
      </c>
      <c r="D78" s="256">
        <v>3494</v>
      </c>
      <c r="E78" s="256">
        <v>2</v>
      </c>
      <c r="F78" s="257">
        <v>4.3689016840712497E-2</v>
      </c>
      <c r="G78" s="258" t="s">
        <v>924</v>
      </c>
    </row>
    <row r="79" spans="1:7" ht="16" x14ac:dyDescent="0.2">
      <c r="A79" s="255" t="s">
        <v>956</v>
      </c>
      <c r="B79" s="255" t="s">
        <v>786</v>
      </c>
      <c r="C79" s="255" t="s">
        <v>957</v>
      </c>
      <c r="D79" s="256">
        <v>3223</v>
      </c>
      <c r="E79" s="256">
        <v>2</v>
      </c>
      <c r="F79" s="257">
        <v>3.71087500720826E-2</v>
      </c>
      <c r="G79" s="258" t="s">
        <v>924</v>
      </c>
    </row>
    <row r="80" spans="1:7" ht="16" x14ac:dyDescent="0.2">
      <c r="A80" s="255" t="s">
        <v>958</v>
      </c>
      <c r="B80" s="255" t="s">
        <v>786</v>
      </c>
      <c r="C80" s="255" t="s">
        <v>959</v>
      </c>
      <c r="D80" s="256">
        <v>1010</v>
      </c>
      <c r="E80" s="256">
        <v>2</v>
      </c>
      <c r="F80" s="257">
        <v>3.3787912672161701E-3</v>
      </c>
      <c r="G80" s="258" t="s">
        <v>924</v>
      </c>
    </row>
    <row r="81" spans="1:7" ht="16" x14ac:dyDescent="0.2">
      <c r="A81" s="255" t="s">
        <v>960</v>
      </c>
      <c r="B81" s="255" t="s">
        <v>786</v>
      </c>
      <c r="C81" s="255" t="s">
        <v>961</v>
      </c>
      <c r="D81" s="256">
        <v>1948</v>
      </c>
      <c r="E81" s="256">
        <v>2</v>
      </c>
      <c r="F81" s="257">
        <v>1.3040219662509E-2</v>
      </c>
      <c r="G81" s="258" t="s">
        <v>924</v>
      </c>
    </row>
    <row r="82" spans="1:7" ht="16" x14ac:dyDescent="0.2">
      <c r="A82" s="255" t="s">
        <v>962</v>
      </c>
      <c r="B82" s="255" t="s">
        <v>786</v>
      </c>
      <c r="C82" s="255" t="s">
        <v>963</v>
      </c>
      <c r="D82" s="256">
        <v>1927</v>
      </c>
      <c r="E82" s="256">
        <v>2</v>
      </c>
      <c r="F82" s="257">
        <v>1.2495018934948201E-2</v>
      </c>
      <c r="G82" s="258" t="s">
        <v>924</v>
      </c>
    </row>
    <row r="83" spans="1:7" ht="16" x14ac:dyDescent="0.2">
      <c r="A83" s="255" t="s">
        <v>964</v>
      </c>
      <c r="B83" s="255" t="s">
        <v>884</v>
      </c>
      <c r="C83" s="255" t="s">
        <v>965</v>
      </c>
      <c r="D83" s="256">
        <v>809</v>
      </c>
      <c r="E83" s="256">
        <v>2</v>
      </c>
      <c r="F83" s="257">
        <v>1.77162247819778E-3</v>
      </c>
      <c r="G83" s="258" t="s">
        <v>924</v>
      </c>
    </row>
    <row r="84" spans="1:7" ht="16" x14ac:dyDescent="0.2">
      <c r="A84" s="255" t="s">
        <v>966</v>
      </c>
      <c r="B84" s="255" t="s">
        <v>884</v>
      </c>
      <c r="C84" s="255" t="s">
        <v>967</v>
      </c>
      <c r="D84" s="256">
        <v>2269</v>
      </c>
      <c r="E84" s="256">
        <v>2</v>
      </c>
      <c r="F84" s="257">
        <v>1.6576658676980899E-2</v>
      </c>
      <c r="G84" s="258" t="s">
        <v>924</v>
      </c>
    </row>
    <row r="85" spans="1:7" ht="16" x14ac:dyDescent="0.2">
      <c r="A85" s="255" t="s">
        <v>968</v>
      </c>
      <c r="B85" s="255" t="s">
        <v>884</v>
      </c>
      <c r="C85" s="255" t="s">
        <v>969</v>
      </c>
      <c r="D85" s="256">
        <v>3775</v>
      </c>
      <c r="E85" s="256">
        <v>2</v>
      </c>
      <c r="F85" s="257">
        <v>4.4246967662072E-2</v>
      </c>
      <c r="G85" s="258" t="s">
        <v>924</v>
      </c>
    </row>
    <row r="86" spans="1:7" ht="16" x14ac:dyDescent="0.2">
      <c r="A86" s="255" t="s">
        <v>970</v>
      </c>
      <c r="B86" s="255" t="s">
        <v>884</v>
      </c>
      <c r="C86" s="255" t="s">
        <v>971</v>
      </c>
      <c r="D86" s="256">
        <v>309</v>
      </c>
      <c r="E86" s="256">
        <v>2</v>
      </c>
      <c r="F86" s="257">
        <v>2.53979141549396E-4</v>
      </c>
      <c r="G86" s="258" t="s">
        <v>924</v>
      </c>
    </row>
    <row r="87" spans="1:7" ht="16" x14ac:dyDescent="0.2">
      <c r="A87" s="255" t="s">
        <v>972</v>
      </c>
      <c r="B87" s="255" t="s">
        <v>786</v>
      </c>
      <c r="C87" s="255" t="s">
        <v>973</v>
      </c>
      <c r="D87" s="256">
        <v>1263</v>
      </c>
      <c r="E87" s="256">
        <v>2</v>
      </c>
      <c r="F87" s="257">
        <v>5.1588971075616601E-3</v>
      </c>
      <c r="G87" s="258" t="s">
        <v>924</v>
      </c>
    </row>
    <row r="88" spans="1:7" ht="16" x14ac:dyDescent="0.2">
      <c r="A88" s="255" t="s">
        <v>974</v>
      </c>
      <c r="B88" s="255" t="s">
        <v>884</v>
      </c>
      <c r="C88" s="255" t="s">
        <v>975</v>
      </c>
      <c r="D88" s="256">
        <v>303</v>
      </c>
      <c r="E88" s="256">
        <v>2</v>
      </c>
      <c r="F88" s="257">
        <v>2.4177528856253201E-4</v>
      </c>
      <c r="G88" s="258" t="s">
        <v>924</v>
      </c>
    </row>
    <row r="89" spans="1:7" ht="16" x14ac:dyDescent="0.2">
      <c r="A89" s="255" t="s">
        <v>976</v>
      </c>
      <c r="B89" s="255" t="s">
        <v>786</v>
      </c>
      <c r="C89" s="255" t="s">
        <v>977</v>
      </c>
      <c r="D89" s="256">
        <v>1349</v>
      </c>
      <c r="E89" s="256">
        <v>2</v>
      </c>
      <c r="F89" s="257">
        <v>4.7195296478371E-3</v>
      </c>
      <c r="G89" s="258" t="s">
        <v>924</v>
      </c>
    </row>
    <row r="90" spans="1:7" ht="16" x14ac:dyDescent="0.2">
      <c r="A90" s="255" t="s">
        <v>978</v>
      </c>
      <c r="B90" s="255" t="s">
        <v>786</v>
      </c>
      <c r="C90" s="255" t="s">
        <v>979</v>
      </c>
      <c r="D90" s="256">
        <v>1981</v>
      </c>
      <c r="E90" s="256">
        <v>2</v>
      </c>
      <c r="F90" s="257">
        <v>1.08944079101716E-2</v>
      </c>
      <c r="G90" s="258" t="s">
        <v>924</v>
      </c>
    </row>
    <row r="91" spans="1:7" ht="16" x14ac:dyDescent="0.2">
      <c r="A91" s="255" t="s">
        <v>980</v>
      </c>
      <c r="B91" s="255" t="s">
        <v>786</v>
      </c>
      <c r="C91" s="255" t="s">
        <v>981</v>
      </c>
      <c r="D91" s="256">
        <v>736</v>
      </c>
      <c r="E91" s="256">
        <v>2</v>
      </c>
      <c r="F91" s="257">
        <v>1.5657441529764999E-3</v>
      </c>
      <c r="G91" s="258" t="s">
        <v>924</v>
      </c>
    </row>
    <row r="92" spans="1:7" ht="16" x14ac:dyDescent="0.2">
      <c r="A92" s="255" t="s">
        <v>982</v>
      </c>
      <c r="B92" s="255" t="s">
        <v>786</v>
      </c>
      <c r="C92" s="255" t="s">
        <v>983</v>
      </c>
      <c r="D92" s="256">
        <v>1389</v>
      </c>
      <c r="E92" s="256">
        <v>2</v>
      </c>
      <c r="F92" s="257">
        <v>6.3472539094105796E-3</v>
      </c>
      <c r="G92" s="258" t="s">
        <v>924</v>
      </c>
    </row>
    <row r="93" spans="1:7" ht="16" x14ac:dyDescent="0.2">
      <c r="A93" s="255" t="s">
        <v>984</v>
      </c>
      <c r="B93" s="255" t="s">
        <v>786</v>
      </c>
      <c r="C93" s="255" t="s">
        <v>985</v>
      </c>
      <c r="D93" s="256">
        <v>2624</v>
      </c>
      <c r="E93" s="256">
        <v>2</v>
      </c>
      <c r="F93" s="257">
        <v>2.6131810595710001E-2</v>
      </c>
      <c r="G93" s="258" t="s">
        <v>924</v>
      </c>
    </row>
    <row r="94" spans="1:7" ht="16" x14ac:dyDescent="0.2">
      <c r="A94" s="255" t="s">
        <v>986</v>
      </c>
      <c r="B94" s="255" t="s">
        <v>786</v>
      </c>
      <c r="C94" s="255" t="s">
        <v>987</v>
      </c>
      <c r="D94" s="256">
        <v>1336</v>
      </c>
      <c r="E94" s="256">
        <v>2</v>
      </c>
      <c r="F94" s="257">
        <v>7.2711508404355299E-3</v>
      </c>
      <c r="G94" s="258" t="s">
        <v>924</v>
      </c>
    </row>
    <row r="95" spans="1:7" ht="16" x14ac:dyDescent="0.2">
      <c r="A95" s="255" t="s">
        <v>988</v>
      </c>
      <c r="B95" s="255" t="s">
        <v>786</v>
      </c>
      <c r="C95" s="255" t="s">
        <v>989</v>
      </c>
      <c r="D95" s="256">
        <v>3266</v>
      </c>
      <c r="E95" s="256">
        <v>2</v>
      </c>
      <c r="F95" s="257">
        <v>3.5919169848136701E-2</v>
      </c>
      <c r="G95" s="258" t="s">
        <v>924</v>
      </c>
    </row>
    <row r="96" spans="1:7" ht="16" x14ac:dyDescent="0.2">
      <c r="A96" s="255" t="s">
        <v>990</v>
      </c>
      <c r="B96" s="255" t="s">
        <v>786</v>
      </c>
      <c r="C96" s="255" t="s">
        <v>991</v>
      </c>
      <c r="D96" s="256">
        <v>2586</v>
      </c>
      <c r="E96" s="256">
        <v>2</v>
      </c>
      <c r="F96" s="257">
        <v>2.1861103503160399E-2</v>
      </c>
      <c r="G96" s="258" t="s">
        <v>924</v>
      </c>
    </row>
    <row r="97" spans="1:7" ht="16" x14ac:dyDescent="0.2">
      <c r="A97" s="255" t="s">
        <v>992</v>
      </c>
      <c r="B97" s="255" t="s">
        <v>786</v>
      </c>
      <c r="C97" s="255" t="s">
        <v>993</v>
      </c>
      <c r="D97" s="256">
        <v>1348</v>
      </c>
      <c r="E97" s="256">
        <v>2</v>
      </c>
      <c r="F97" s="257">
        <v>4.7171698550733604E-3</v>
      </c>
      <c r="G97" s="258" t="s">
        <v>924</v>
      </c>
    </row>
    <row r="98" spans="1:7" ht="16" x14ac:dyDescent="0.2">
      <c r="A98" s="255" t="s">
        <v>994</v>
      </c>
      <c r="B98" s="255" t="s">
        <v>884</v>
      </c>
      <c r="C98" s="255" t="s">
        <v>995</v>
      </c>
      <c r="D98" s="256">
        <v>307</v>
      </c>
      <c r="E98" s="256">
        <v>2</v>
      </c>
      <c r="F98" s="257">
        <v>2.4630210091354098E-4</v>
      </c>
      <c r="G98" s="258" t="s">
        <v>924</v>
      </c>
    </row>
    <row r="99" spans="1:7" ht="16" x14ac:dyDescent="0.2">
      <c r="A99" s="255" t="s">
        <v>996</v>
      </c>
      <c r="B99" s="255" t="s">
        <v>884</v>
      </c>
      <c r="C99" s="255" t="s">
        <v>997</v>
      </c>
      <c r="D99" s="256">
        <v>2274</v>
      </c>
      <c r="E99" s="256">
        <v>2</v>
      </c>
      <c r="F99" s="257">
        <v>1.66222682463869E-2</v>
      </c>
      <c r="G99" s="258" t="s">
        <v>924</v>
      </c>
    </row>
    <row r="100" spans="1:7" ht="16" x14ac:dyDescent="0.2">
      <c r="A100" s="255" t="s">
        <v>998</v>
      </c>
      <c r="B100" s="255" t="s">
        <v>786</v>
      </c>
      <c r="C100" s="255" t="s">
        <v>999</v>
      </c>
      <c r="D100" s="256">
        <v>1030</v>
      </c>
      <c r="E100" s="256">
        <v>2</v>
      </c>
      <c r="F100" s="257">
        <v>2.5544452209584701E-3</v>
      </c>
      <c r="G100" s="258" t="s">
        <v>924</v>
      </c>
    </row>
    <row r="101" spans="1:7" ht="16" x14ac:dyDescent="0.2">
      <c r="A101" s="255" t="s">
        <v>1000</v>
      </c>
      <c r="B101" s="255" t="s">
        <v>884</v>
      </c>
      <c r="C101" s="255" t="s">
        <v>1001</v>
      </c>
      <c r="D101" s="256">
        <v>957</v>
      </c>
      <c r="E101" s="256">
        <v>2</v>
      </c>
      <c r="F101" s="257">
        <v>2.6796894821186101E-3</v>
      </c>
      <c r="G101" s="258" t="s">
        <v>924</v>
      </c>
    </row>
    <row r="102" spans="1:7" ht="16" x14ac:dyDescent="0.2">
      <c r="A102" s="255" t="s">
        <v>1002</v>
      </c>
      <c r="B102" s="255" t="s">
        <v>786</v>
      </c>
      <c r="C102" s="255" t="s">
        <v>1003</v>
      </c>
      <c r="D102" s="256">
        <v>1314</v>
      </c>
      <c r="E102" s="256">
        <v>2</v>
      </c>
      <c r="F102" s="257">
        <v>5.6827266411148304E-3</v>
      </c>
      <c r="G102" s="258" t="s">
        <v>924</v>
      </c>
    </row>
    <row r="103" spans="1:7" ht="15" x14ac:dyDescent="0.2">
      <c r="A103" s="259" t="s">
        <v>1007</v>
      </c>
      <c r="B103" s="259"/>
      <c r="C103" s="259"/>
      <c r="D103" s="259"/>
      <c r="E103" s="259"/>
      <c r="F103" s="259"/>
      <c r="G103" s="259"/>
    </row>
    <row r="104" spans="1:7" ht="16" x14ac:dyDescent="0.2">
      <c r="A104" s="255" t="s">
        <v>1004</v>
      </c>
      <c r="B104" s="255" t="s">
        <v>786</v>
      </c>
      <c r="C104" s="255" t="s">
        <v>1005</v>
      </c>
      <c r="D104" s="256">
        <v>349</v>
      </c>
      <c r="E104" s="256">
        <v>2</v>
      </c>
      <c r="F104" s="257">
        <v>7.1702835546229599E-3</v>
      </c>
      <c r="G104" s="258" t="s">
        <v>1006</v>
      </c>
    </row>
    <row r="105" spans="1:7" ht="16" x14ac:dyDescent="0.2">
      <c r="A105" s="255" t="s">
        <v>1008</v>
      </c>
      <c r="B105" s="255" t="s">
        <v>786</v>
      </c>
      <c r="C105" s="255" t="s">
        <v>1009</v>
      </c>
      <c r="D105" s="256">
        <v>2064</v>
      </c>
      <c r="E105" s="256">
        <v>3</v>
      </c>
      <c r="F105" s="257">
        <v>1.48027738855153E-2</v>
      </c>
      <c r="G105" s="258" t="s">
        <v>1010</v>
      </c>
    </row>
    <row r="106" spans="1:7" ht="16" x14ac:dyDescent="0.2">
      <c r="A106" s="255" t="s">
        <v>1011</v>
      </c>
      <c r="B106" s="255" t="s">
        <v>786</v>
      </c>
      <c r="C106" s="255" t="s">
        <v>1012</v>
      </c>
      <c r="D106" s="256">
        <v>1084</v>
      </c>
      <c r="E106" s="256">
        <v>2</v>
      </c>
      <c r="F106" s="257">
        <v>4.9148850353969598E-2</v>
      </c>
      <c r="G106" s="258" t="s">
        <v>1013</v>
      </c>
    </row>
    <row r="107" spans="1:7" ht="16" x14ac:dyDescent="0.2">
      <c r="A107" s="255" t="s">
        <v>1014</v>
      </c>
      <c r="B107" s="255" t="s">
        <v>786</v>
      </c>
      <c r="C107" s="255" t="s">
        <v>1015</v>
      </c>
      <c r="D107" s="256">
        <v>521</v>
      </c>
      <c r="E107" s="256">
        <v>2</v>
      </c>
      <c r="F107" s="257">
        <v>1.6026978742687301E-2</v>
      </c>
      <c r="G107" s="258" t="s">
        <v>1006</v>
      </c>
    </row>
    <row r="108" spans="1:7" ht="16" x14ac:dyDescent="0.2">
      <c r="A108" s="255" t="s">
        <v>1016</v>
      </c>
      <c r="B108" s="255" t="s">
        <v>786</v>
      </c>
      <c r="C108" s="255" t="s">
        <v>1017</v>
      </c>
      <c r="D108" s="256">
        <v>840</v>
      </c>
      <c r="E108" s="256">
        <v>2</v>
      </c>
      <c r="F108" s="257">
        <v>1.0771830926584699E-2</v>
      </c>
      <c r="G108" s="258" t="s">
        <v>1018</v>
      </c>
    </row>
    <row r="109" spans="1:7" ht="16" x14ac:dyDescent="0.2">
      <c r="A109" s="255" t="s">
        <v>1019</v>
      </c>
      <c r="B109" s="255" t="s">
        <v>786</v>
      </c>
      <c r="C109" s="255" t="s">
        <v>1020</v>
      </c>
      <c r="D109" s="256">
        <v>200</v>
      </c>
      <c r="E109" s="256">
        <v>2</v>
      </c>
      <c r="F109" s="257">
        <v>1.3802425505267399E-3</v>
      </c>
      <c r="G109" s="258" t="s">
        <v>1018</v>
      </c>
    </row>
    <row r="110" spans="1:7" ht="16" x14ac:dyDescent="0.2">
      <c r="A110" s="255" t="s">
        <v>1021</v>
      </c>
      <c r="B110" s="255" t="s">
        <v>786</v>
      </c>
      <c r="C110" s="255" t="s">
        <v>1022</v>
      </c>
      <c r="D110" s="256">
        <v>531</v>
      </c>
      <c r="E110" s="256">
        <v>2</v>
      </c>
      <c r="F110" s="257">
        <v>1.52707072556114E-2</v>
      </c>
      <c r="G110" s="258" t="s">
        <v>1013</v>
      </c>
    </row>
    <row r="111" spans="1:7" ht="16" x14ac:dyDescent="0.2">
      <c r="A111" s="255" t="s">
        <v>1023</v>
      </c>
      <c r="B111" s="255" t="s">
        <v>786</v>
      </c>
      <c r="C111" s="255" t="s">
        <v>1024</v>
      </c>
      <c r="D111" s="256">
        <v>526</v>
      </c>
      <c r="E111" s="256">
        <v>2</v>
      </c>
      <c r="F111" s="257">
        <v>1.50460804644728E-2</v>
      </c>
      <c r="G111" s="258" t="s">
        <v>1013</v>
      </c>
    </row>
    <row r="112" spans="1:7" ht="16" x14ac:dyDescent="0.2">
      <c r="A112" s="255" t="s">
        <v>1025</v>
      </c>
      <c r="B112" s="255" t="s">
        <v>786</v>
      </c>
      <c r="C112" s="255" t="s">
        <v>1026</v>
      </c>
      <c r="D112" s="256">
        <v>195</v>
      </c>
      <c r="E112" s="256">
        <v>2</v>
      </c>
      <c r="F112" s="257">
        <v>2.3832195565515E-3</v>
      </c>
      <c r="G112" s="258" t="s">
        <v>1013</v>
      </c>
    </row>
    <row r="113" spans="1:7" ht="16" x14ac:dyDescent="0.2">
      <c r="A113" s="255" t="s">
        <v>1027</v>
      </c>
      <c r="B113" s="255" t="s">
        <v>786</v>
      </c>
      <c r="C113" s="255" t="s">
        <v>1028</v>
      </c>
      <c r="D113" s="256">
        <v>565</v>
      </c>
      <c r="E113" s="256">
        <v>2</v>
      </c>
      <c r="F113" s="257">
        <v>1.6903335307257999E-2</v>
      </c>
      <c r="G113" s="258" t="s">
        <v>1013</v>
      </c>
    </row>
    <row r="114" spans="1:7" ht="16" x14ac:dyDescent="0.2">
      <c r="A114" s="255" t="s">
        <v>1029</v>
      </c>
      <c r="B114" s="255" t="s">
        <v>786</v>
      </c>
      <c r="C114" s="255" t="s">
        <v>1030</v>
      </c>
      <c r="D114" s="256">
        <v>1081</v>
      </c>
      <c r="E114" s="256">
        <v>2</v>
      </c>
      <c r="F114" s="257">
        <v>4.0427671842666803E-2</v>
      </c>
      <c r="G114" s="258" t="s">
        <v>1031</v>
      </c>
    </row>
    <row r="115" spans="1:7" ht="16" x14ac:dyDescent="0.2">
      <c r="A115" s="255" t="s">
        <v>1032</v>
      </c>
      <c r="B115" s="255" t="s">
        <v>786</v>
      </c>
      <c r="C115" s="255" t="s">
        <v>1033</v>
      </c>
      <c r="D115" s="256">
        <v>359</v>
      </c>
      <c r="E115" s="256">
        <v>2</v>
      </c>
      <c r="F115" s="257">
        <v>7.6337921580430399E-3</v>
      </c>
      <c r="G115" s="258" t="s">
        <v>1006</v>
      </c>
    </row>
    <row r="116" spans="1:7" ht="16" x14ac:dyDescent="0.2">
      <c r="A116" s="255" t="s">
        <v>1034</v>
      </c>
      <c r="B116" s="255" t="s">
        <v>786</v>
      </c>
      <c r="C116" s="255" t="s">
        <v>1035</v>
      </c>
      <c r="D116" s="256">
        <v>1262</v>
      </c>
      <c r="E116" s="256">
        <v>3</v>
      </c>
      <c r="F116" s="257">
        <v>2.6763867799079501E-3</v>
      </c>
      <c r="G116" s="258" t="s">
        <v>1010</v>
      </c>
    </row>
    <row r="117" spans="1:7" ht="16" x14ac:dyDescent="0.2">
      <c r="A117" s="255" t="s">
        <v>1036</v>
      </c>
      <c r="B117" s="255" t="s">
        <v>786</v>
      </c>
      <c r="C117" s="255" t="s">
        <v>1037</v>
      </c>
      <c r="D117" s="256">
        <v>204</v>
      </c>
      <c r="E117" s="256">
        <v>2</v>
      </c>
      <c r="F117" s="257">
        <v>1.47591579224116E-3</v>
      </c>
      <c r="G117" s="258" t="s">
        <v>1018</v>
      </c>
    </row>
    <row r="118" spans="1:7" ht="16" x14ac:dyDescent="0.2">
      <c r="A118" s="255" t="s">
        <v>1038</v>
      </c>
      <c r="B118" s="255" t="s">
        <v>786</v>
      </c>
      <c r="C118" s="255" t="s">
        <v>1039</v>
      </c>
      <c r="D118" s="256">
        <v>826</v>
      </c>
      <c r="E118" s="256">
        <v>2</v>
      </c>
      <c r="F118" s="257">
        <v>3.09567913016753E-2</v>
      </c>
      <c r="G118" s="258" t="s">
        <v>1013</v>
      </c>
    </row>
    <row r="119" spans="1:7" ht="16" x14ac:dyDescent="0.2">
      <c r="A119" s="255" t="s">
        <v>1040</v>
      </c>
      <c r="B119" s="255" t="s">
        <v>786</v>
      </c>
      <c r="C119" s="255" t="s">
        <v>1041</v>
      </c>
      <c r="D119" s="256">
        <v>806</v>
      </c>
      <c r="E119" s="256">
        <v>2</v>
      </c>
      <c r="F119" s="257">
        <v>2.9033221786978598E-2</v>
      </c>
      <c r="G119" s="258" t="s">
        <v>1013</v>
      </c>
    </row>
    <row r="120" spans="1:7" ht="16" x14ac:dyDescent="0.2">
      <c r="A120" s="255" t="s">
        <v>1042</v>
      </c>
      <c r="B120" s="255" t="s">
        <v>786</v>
      </c>
      <c r="C120" s="255" t="s">
        <v>1043</v>
      </c>
      <c r="D120" s="256">
        <v>719</v>
      </c>
      <c r="E120" s="256">
        <v>2</v>
      </c>
      <c r="F120" s="257">
        <v>2.3072682232564201E-2</v>
      </c>
      <c r="G120" s="258" t="s">
        <v>1013</v>
      </c>
    </row>
    <row r="121" spans="1:7" ht="16" x14ac:dyDescent="0.2">
      <c r="A121" s="264" t="s">
        <v>1044</v>
      </c>
      <c r="B121" s="264" t="s">
        <v>786</v>
      </c>
      <c r="C121" s="264" t="s">
        <v>1045</v>
      </c>
      <c r="D121" s="265">
        <v>353</v>
      </c>
      <c r="E121" s="265">
        <v>2</v>
      </c>
      <c r="F121" s="266">
        <v>7.2523315218632201E-3</v>
      </c>
      <c r="G121" s="267" t="s">
        <v>1006</v>
      </c>
    </row>
    <row r="122" spans="1:7" ht="15" x14ac:dyDescent="0.2">
      <c r="A122" s="250" t="s">
        <v>1052</v>
      </c>
      <c r="B122" s="250"/>
      <c r="C122" s="250"/>
      <c r="D122" s="250"/>
      <c r="E122" s="250"/>
      <c r="F122" s="250"/>
      <c r="G122" s="250"/>
    </row>
  </sheetData>
  <mergeCells count="7">
    <mergeCell ref="A103:G103"/>
    <mergeCell ref="A122:G122"/>
    <mergeCell ref="A1:G1"/>
    <mergeCell ref="A3:G3"/>
    <mergeCell ref="A22:G22"/>
    <mergeCell ref="A43:G43"/>
    <mergeCell ref="A61:G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 1 As</vt:lpstr>
      <vt:lpstr>Sheet 2 Ba</vt:lpstr>
      <vt:lpstr>Sheet 3 Cd</vt:lpstr>
      <vt:lpstr>Sheet 4 Cr</vt:lpstr>
      <vt:lpstr>Sheet 5 Cs</vt:lpstr>
      <vt:lpstr>Sheet 6 Cu</vt:lpstr>
      <vt:lpstr>Sheet 7 Hg</vt:lpstr>
      <vt:lpstr>Sheet 8 Mg</vt:lpstr>
      <vt:lpstr>Sheet 9 Mn</vt:lpstr>
      <vt:lpstr>Sheet 10 Pb</vt:lpstr>
      <vt:lpstr>Sheet 11 Se</vt:lpstr>
      <vt:lpstr>Sheet 12 Zn</vt:lpstr>
      <vt:lpstr>Sheet 13 regional GO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2021-10-27T17:58:27Z</dcterms:created>
  <dcterms:modified xsi:type="dcterms:W3CDTF">2021-10-28T19:37:18Z</dcterms:modified>
</cp:coreProperties>
</file>