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iostats\BIO-STAT\Koestler Devin\GRAs\Emily Nissen\Methylation Cytometry Group\WHI\Paper Materials\Clinical Epigenetics\Updated LoD\"/>
    </mc:Choice>
  </mc:AlternateContent>
  <xr:revisionPtr revIDLastSave="0" documentId="13_ncr:1_{DD4F1921-B83B-4E69-B151-C72F5EF649D4}" xr6:coauthVersionLast="47" xr6:coauthVersionMax="47" xr10:uidLastSave="{00000000-0000-0000-0000-000000000000}"/>
  <bookViews>
    <workbookView xWindow="5220" yWindow="420" windowWidth="21705" windowHeight="15405" xr2:uid="{735B3F03-E506-4594-A164-3CC3CB7F74B3}"/>
  </bookViews>
  <sheets>
    <sheet name="S1" sheetId="2" r:id="rId1"/>
    <sheet name="S2" sheetId="3" r:id="rId2"/>
    <sheet name="S3" sheetId="4" r:id="rId3"/>
    <sheet name="S4" sheetId="5" r:id="rId4"/>
    <sheet name="S5" sheetId="7" r:id="rId5"/>
    <sheet name="S6" sheetId="6" r:id="rId6"/>
    <sheet name="S7" sheetId="8" r:id="rId7"/>
    <sheet name="S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8" l="1"/>
  <c r="AE23" i="8"/>
  <c r="AD23" i="8"/>
  <c r="AB23" i="8"/>
  <c r="Z23" i="8"/>
  <c r="X23" i="8"/>
  <c r="AE19" i="8"/>
  <c r="AD19" i="8"/>
  <c r="AB19" i="8"/>
  <c r="Z19" i="8"/>
  <c r="X19" i="8"/>
</calcChain>
</file>

<file path=xl/sharedStrings.xml><?xml version="1.0" encoding="utf-8"?>
<sst xmlns="http://schemas.openxmlformats.org/spreadsheetml/2006/main" count="3580" uniqueCount="2366">
  <si>
    <t>Cell Type</t>
  </si>
  <si>
    <t>Limit of Detection (LoD)</t>
  </si>
  <si>
    <t>Number of Samples below LoD</t>
  </si>
  <si>
    <t>Bas</t>
  </si>
  <si>
    <t>Bmem</t>
  </si>
  <si>
    <t>Bnv</t>
  </si>
  <si>
    <t>CD4mem</t>
  </si>
  <si>
    <t>CD4nv</t>
  </si>
  <si>
    <t>CD8mem</t>
  </si>
  <si>
    <t>CD8nv</t>
  </si>
  <si>
    <t>Eos</t>
  </si>
  <si>
    <t>Mono</t>
  </si>
  <si>
    <t>Neu</t>
  </si>
  <si>
    <t>NK</t>
  </si>
  <si>
    <t>Treg</t>
  </si>
  <si>
    <t>All</t>
  </si>
  <si>
    <r>
      <t>Parameter (cells/</t>
    </r>
    <r>
      <rPr>
        <b/>
        <sz val="11"/>
        <color theme="1"/>
        <rFont val="Calibri"/>
        <family val="2"/>
      </rPr>
      <t>µL)</t>
    </r>
  </si>
  <si>
    <t>Age Group</t>
  </si>
  <si>
    <t>N</t>
  </si>
  <si>
    <t>Mean (95% CI)</t>
  </si>
  <si>
    <t>Median</t>
  </si>
  <si>
    <t>Reference Range
 (2.5-97.5% percentile)</t>
  </si>
  <si>
    <t>WBC*</t>
  </si>
  <si>
    <t>50-59</t>
  </si>
  <si>
    <t>NA</t>
  </si>
  <si>
    <t>60-69</t>
  </si>
  <si>
    <t>70-79</t>
  </si>
  <si>
    <t>80-89</t>
  </si>
  <si>
    <t>90+</t>
  </si>
  <si>
    <t>Myeloid**</t>
  </si>
  <si>
    <t>Granulocytes**</t>
  </si>
  <si>
    <t>Neutrophils</t>
  </si>
  <si>
    <t>Basophil</t>
  </si>
  <si>
    <t>Eosinophil</t>
  </si>
  <si>
    <t>Monocytes</t>
  </si>
  <si>
    <t>Lymphocytes**</t>
  </si>
  <si>
    <t>T-cells**</t>
  </si>
  <si>
    <t>CD4+ total**</t>
  </si>
  <si>
    <t>CD4+ memory</t>
  </si>
  <si>
    <t>CD4+ naïve</t>
  </si>
  <si>
    <t>T-regulatory</t>
  </si>
  <si>
    <t>CD8+ total**</t>
  </si>
  <si>
    <t>CD8+ memory</t>
  </si>
  <si>
    <t>CD8+ naïve</t>
  </si>
  <si>
    <t>B-total**</t>
  </si>
  <si>
    <t>B-memory</t>
  </si>
  <si>
    <t>B-naïve</t>
  </si>
  <si>
    <t>Natural Killer</t>
  </si>
  <si>
    <r>
      <t>Parameter (%</t>
    </r>
    <r>
      <rPr>
        <b/>
        <sz val="11"/>
        <color theme="1"/>
        <rFont val="Calibri"/>
        <family val="2"/>
      </rPr>
      <t>)</t>
    </r>
  </si>
  <si>
    <t>*WBC = White blood cell count, from WHI data. All other data is from multiplying cell deconvolution proportion estimates by WBC.</t>
  </si>
  <si>
    <t>**Derived cell counts: Lymph = CD4-total + CD8-total + B-total + NK + Treg; Tcell = CD4-total + CD8-total; CD4-total = CD4mem + CD4nv + Treg; CD8-total = CD8mem + CD8nv; B-total = Bmem + Bnv; Myeloid = Gran + Mono; Gran = Neu + Eos + Bas</t>
  </si>
  <si>
    <t>Metric</t>
  </si>
  <si>
    <t>Myeloid-to-lymphocyte</t>
  </si>
  <si>
    <t>Neutrophil/Lymphocyte</t>
  </si>
  <si>
    <t>Lymphocyte/Monocyte</t>
  </si>
  <si>
    <t>Eosinophil/Lymphocyte</t>
  </si>
  <si>
    <t>Basophil/Lymphocyte</t>
  </si>
  <si>
    <t>Myeloid-to-myeloid</t>
  </si>
  <si>
    <t>Eosinophil/Neutrophil</t>
  </si>
  <si>
    <t>Eosinophil+Basophil/Neutrophil</t>
  </si>
  <si>
    <t>Neutrophil/Monocyte</t>
  </si>
  <si>
    <t>T cell-to-T cell</t>
  </si>
  <si>
    <t>CD4T/CD8T</t>
  </si>
  <si>
    <t>CD4 naïve/CD8 naïve</t>
  </si>
  <si>
    <t>CD4 naïve/Total CD4T</t>
  </si>
  <si>
    <t>CD4 naïve/CD4 memory</t>
  </si>
  <si>
    <t>CD8 naïve/Total CD8T</t>
  </si>
  <si>
    <t>CD8 naïve/CD8 memory</t>
  </si>
  <si>
    <t>Treg/Total CD4T</t>
  </si>
  <si>
    <t>B cell-to-B cell</t>
  </si>
  <si>
    <t>B naïve/Total B</t>
  </si>
  <si>
    <t>B naïve/B memory</t>
  </si>
  <si>
    <t>Other miscellaneous</t>
  </si>
  <si>
    <t>CD8T/Bcell</t>
  </si>
  <si>
    <t>CD8T+NK/Monocte</t>
  </si>
  <si>
    <t>Difference in % per Year</t>
  </si>
  <si>
    <t>(Min, Max)</t>
  </si>
  <si>
    <t>Difference in cells/µl per Year</t>
  </si>
  <si>
    <t>Frequency (%)</t>
  </si>
  <si>
    <t>Age Estimate</t>
  </si>
  <si>
    <t>95% CI</t>
  </si>
  <si>
    <t>P-value</t>
  </si>
  <si>
    <t>Duffy Antigen Estimate</t>
  </si>
  <si>
    <t>Age/Duffy Interaction Estimate*</t>
  </si>
  <si>
    <t>(-0.011, 0.014)</t>
  </si>
  <si>
    <t>(-0.2, -0.082)</t>
  </si>
  <si>
    <t>(0.035, 0.158)</t>
  </si>
  <si>
    <t>(-2.14, 1.047)</t>
  </si>
  <si>
    <t>(-0.009, 0.142)</t>
  </si>
  <si>
    <t>(-3.03, -1.006)</t>
  </si>
  <si>
    <t>(-0.027, -0.011)</t>
  </si>
  <si>
    <t>(-0.073, -0.045)</t>
  </si>
  <si>
    <t>(0.002, 0.052)</t>
  </si>
  <si>
    <t>(-0.041, 0.016)</t>
  </si>
  <si>
    <t>(-1.183, -0.424)</t>
  </si>
  <si>
    <t>(0.031, 0.247)</t>
  </si>
  <si>
    <t>(2.161, 7.754)</t>
  </si>
  <si>
    <t>(0.171, 0.441)</t>
  </si>
  <si>
    <t>(4.863, 8.498)</t>
  </si>
  <si>
    <t>(0.014, 0.065)</t>
  </si>
  <si>
    <t>(0.027, 0.099)</t>
  </si>
  <si>
    <t>(-0.063, 7.476)</t>
  </si>
  <si>
    <t>(-0.101, -0.001)</t>
  </si>
  <si>
    <t>(-0.004, 0.001)</t>
  </si>
  <si>
    <r>
      <t>Absolute Counts (cells/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l)</t>
    </r>
  </si>
  <si>
    <t>(4.395, 12.855)</t>
  </si>
  <si>
    <t>(-0.066, 9.603)</t>
  </si>
  <si>
    <t>(-2.427, 1.86)</t>
  </si>
  <si>
    <t>(30.572, 88.166)</t>
  </si>
  <si>
    <t>(8.092, 40.392)</t>
  </si>
  <si>
    <t>(280.012, 1116.228)</t>
  </si>
  <si>
    <t>(9.629, 39.962)</t>
  </si>
  <si>
    <t>(835.765, 1243.313)</t>
  </si>
  <si>
    <t>(0.738, 4.737)</t>
  </si>
  <si>
    <t>(31.685, 85.415)</t>
  </si>
  <si>
    <t>Cell Ratio</t>
  </si>
  <si>
    <t>Neu/Lymph</t>
  </si>
  <si>
    <t>Lymph/Mono</t>
  </si>
  <si>
    <t>Eos/Lymph</t>
  </si>
  <si>
    <t>(-0.001, 0.001)</t>
  </si>
  <si>
    <t>(0, 0.001)</t>
  </si>
  <si>
    <t>Bas/Lymph</t>
  </si>
  <si>
    <t>(-0.011, 0.013)</t>
  </si>
  <si>
    <t>Eos/Neu</t>
  </si>
  <si>
    <t>(-0.006, -0.001)</t>
  </si>
  <si>
    <t>(0, 0.003)</t>
  </si>
  <si>
    <t>(-0.001, 0)</t>
  </si>
  <si>
    <t>(Eos+Bas)/Neu</t>
  </si>
  <si>
    <t>(-0.022, 0.008)</t>
  </si>
  <si>
    <t>(-0.039, -0.016)</t>
  </si>
  <si>
    <t>Neu/Mono</t>
  </si>
  <si>
    <t>(0.021, 0.082)</t>
  </si>
  <si>
    <t>(0.985, 1.797)</t>
  </si>
  <si>
    <t>CD4/CD8</t>
  </si>
  <si>
    <t>(-0.078, -0.016)</t>
  </si>
  <si>
    <t>CD4nv/CD8nv</t>
  </si>
  <si>
    <t>CD4mem/CD8mem</t>
  </si>
  <si>
    <t>(-0.102, 0.014)</t>
  </si>
  <si>
    <t>CD4nv/CD4</t>
  </si>
  <si>
    <t>CD4nv/CD4mem</t>
  </si>
  <si>
    <t>CD8nv/CD8</t>
  </si>
  <si>
    <t>(-0.006, -0.002)</t>
  </si>
  <si>
    <t>(-0.008, -0.002)</t>
  </si>
  <si>
    <t>(0.001, 0.075)</t>
  </si>
  <si>
    <t>CD8nv/CD8mem</t>
  </si>
  <si>
    <t>(-0.02, -0.002)</t>
  </si>
  <si>
    <t>(-0.036, -0.008)</t>
  </si>
  <si>
    <t>(0.001, 0.04)</t>
  </si>
  <si>
    <t>Treg/CD4</t>
  </si>
  <si>
    <t>Bnv/Bcell</t>
  </si>
  <si>
    <t>(-0.008, -0.003)</t>
  </si>
  <si>
    <t>Bnv/Bmem</t>
  </si>
  <si>
    <t>CD8/Bcell</t>
  </si>
  <si>
    <t>(CD8+NK)/Mono</t>
  </si>
  <si>
    <t>(0.001, 0.02)</t>
  </si>
  <si>
    <t>(-0.003, 0.02)</t>
  </si>
  <si>
    <t>(-0.291, 0.017)</t>
  </si>
  <si>
    <t>CD8mem/Treg</t>
  </si>
  <si>
    <t>Study</t>
  </si>
  <si>
    <t>WHI (this study)</t>
  </si>
  <si>
    <t>United States</t>
  </si>
  <si>
    <t>Cuban Adults</t>
  </si>
  <si>
    <t xml:space="preserve">Italian </t>
  </si>
  <si>
    <t xml:space="preserve">Spanish Adults </t>
  </si>
  <si>
    <t>UK (Black)</t>
  </si>
  <si>
    <t>UK (Non-black)</t>
  </si>
  <si>
    <t>German</t>
  </si>
  <si>
    <t>Brazil</t>
  </si>
  <si>
    <t>Tanzania</t>
  </si>
  <si>
    <t>Unknown</t>
  </si>
  <si>
    <t>Korean</t>
  </si>
  <si>
    <t>Indian</t>
  </si>
  <si>
    <t>Chinese</t>
  </si>
  <si>
    <t>Israeli</t>
  </si>
  <si>
    <t>Sex</t>
  </si>
  <si>
    <t>Women</t>
  </si>
  <si>
    <t>Men and women</t>
  </si>
  <si>
    <t xml:space="preserve">Men and women </t>
  </si>
  <si>
    <t>Men and Women</t>
  </si>
  <si>
    <t>Age Range</t>
  </si>
  <si>
    <t>50-94</t>
  </si>
  <si>
    <t>50-80</t>
  </si>
  <si>
    <t>46-59</t>
  </si>
  <si>
    <t>18-95</t>
  </si>
  <si>
    <t>18-76</t>
  </si>
  <si>
    <t>Mean = 33</t>
  </si>
  <si>
    <t>?</t>
  </si>
  <si>
    <t>19-48</t>
  </si>
  <si>
    <t>40-60</t>
  </si>
  <si>
    <t>60-75</t>
  </si>
  <si>
    <t>75+</t>
  </si>
  <si>
    <t>41-69</t>
  </si>
  <si>
    <t>56-86+</t>
  </si>
  <si>
    <t>70-92</t>
  </si>
  <si>
    <r>
      <t xml:space="preserve">45 </t>
    </r>
    <r>
      <rPr>
        <sz val="11"/>
        <color theme="1"/>
        <rFont val="Calibri"/>
        <family val="2"/>
      </rPr>
      <t>±</t>
    </r>
    <r>
      <rPr>
        <sz val="12.1"/>
        <color theme="1"/>
        <rFont val="Calibri"/>
        <family val="2"/>
      </rPr>
      <t xml:space="preserve"> 14</t>
    </r>
  </si>
  <si>
    <t>18-55</t>
  </si>
  <si>
    <t>21-60</t>
  </si>
  <si>
    <t>50-92</t>
  </si>
  <si>
    <t>19-80</t>
  </si>
  <si>
    <t>65-80</t>
  </si>
  <si>
    <t>~190</t>
  </si>
  <si>
    <t>~1980</t>
  </si>
  <si>
    <t>~130</t>
  </si>
  <si>
    <t>Method</t>
  </si>
  <si>
    <t>DNAm Deconvolution</t>
  </si>
  <si>
    <t>Flow Cytometry</t>
  </si>
  <si>
    <t>CBC Differential</t>
  </si>
  <si>
    <t>Differential and Flow</t>
  </si>
  <si>
    <t>CBC and Flow Cytometry</t>
  </si>
  <si>
    <t>Type</t>
  </si>
  <si>
    <t>Percentile (2.5-97.5)</t>
  </si>
  <si>
    <t>Mean</t>
  </si>
  <si>
    <t>Lower and Upper Normal Limits</t>
  </si>
  <si>
    <t>Percentile (10-90)</t>
  </si>
  <si>
    <t>Range (Min-Max)</t>
  </si>
  <si>
    <t>Percentile (2.5, 97.5)</t>
  </si>
  <si>
    <t>WBC</t>
  </si>
  <si>
    <r>
      <t>cells/</t>
    </r>
    <r>
      <rPr>
        <sz val="11"/>
        <color theme="1"/>
        <rFont val="Calibri"/>
        <family val="2"/>
      </rPr>
      <t>µ</t>
    </r>
    <r>
      <rPr>
        <sz val="8.8000000000000007"/>
        <color theme="1"/>
        <rFont val="Calibri"/>
        <family val="2"/>
      </rPr>
      <t>l</t>
    </r>
  </si>
  <si>
    <t>(3387, 10680)</t>
  </si>
  <si>
    <t>(2700, 7300)</t>
  </si>
  <si>
    <t>(3000, 9100)</t>
  </si>
  <si>
    <t>(3200, 8000)</t>
  </si>
  <si>
    <t>(2700, 11600)</t>
  </si>
  <si>
    <t>(3080, 9780)</t>
  </si>
  <si>
    <t>Myeloid</t>
  </si>
  <si>
    <t>cells/µl</t>
  </si>
  <si>
    <t>Granulocytes</t>
  </si>
  <si>
    <t>(1334, 7202)</t>
  </si>
  <si>
    <t>(600, 4200)</t>
  </si>
  <si>
    <t>(1000, 5800)</t>
  </si>
  <si>
    <t>(1200, 5400)</t>
  </si>
  <si>
    <t>(0, 100)</t>
  </si>
  <si>
    <t>(0, 700)</t>
  </si>
  <si>
    <t>(0, 600)</t>
  </si>
  <si>
    <t>(262, 961)</t>
  </si>
  <si>
    <t>(100, 700)</t>
  </si>
  <si>
    <t>(200, 900)</t>
  </si>
  <si>
    <t>Lymphocytes</t>
  </si>
  <si>
    <t>(1200, 3886)</t>
  </si>
  <si>
    <t>(1000, 3000)</t>
  </si>
  <si>
    <t>(900, 3000)</t>
  </si>
  <si>
    <t>(1130, 3640)</t>
  </si>
  <si>
    <t>(1257, 4104)</t>
  </si>
  <si>
    <t>(1100, 3100)</t>
  </si>
  <si>
    <t>(1165, 3327)</t>
  </si>
  <si>
    <t>T-cells</t>
  </si>
  <si>
    <t>(912, 2625)</t>
  </si>
  <si>
    <t>(670, 2180)</t>
  </si>
  <si>
    <t>(1025, 2904)</t>
  </si>
  <si>
    <t>(686, 2291)</t>
  </si>
  <si>
    <t>(699, 2666)</t>
  </si>
  <si>
    <t>(692, 2302)</t>
  </si>
  <si>
    <t>(841, 1955)</t>
  </si>
  <si>
    <t>CD4+ total</t>
  </si>
  <si>
    <t>(475, 2125)</t>
  </si>
  <si>
    <t>(480, 1670)</t>
  </si>
  <si>
    <t>(540, 1731)</t>
  </si>
  <si>
    <t>(409, 1448)</t>
  </si>
  <si>
    <t>(469, 1041)</t>
  </si>
  <si>
    <t>(529, 1242)</t>
  </si>
  <si>
    <t>(451, 977)</t>
  </si>
  <si>
    <t>(233, 2227)</t>
  </si>
  <si>
    <t>(337, 1514)</t>
  </si>
  <si>
    <t>(394, 1661)</t>
  </si>
  <si>
    <t>(422, 1058)</t>
  </si>
  <si>
    <t>(121, 456)</t>
  </si>
  <si>
    <t>(146, 637)</t>
  </si>
  <si>
    <t>(81, 553)</t>
  </si>
  <si>
    <t>(60, 1709)</t>
  </si>
  <si>
    <t>(21, 164)</t>
  </si>
  <si>
    <t>CD8+ total</t>
  </si>
  <si>
    <t>(224, 960)</t>
  </si>
  <si>
    <t>(120, 830)</t>
  </si>
  <si>
    <t>(263, 1189)</t>
  </si>
  <si>
    <t>(197, 983)</t>
  </si>
  <si>
    <t>(264, 555)</t>
  </si>
  <si>
    <t>(316, 676)</t>
  </si>
  <si>
    <t>(227, 672)</t>
  </si>
  <si>
    <t>(138, 630)</t>
  </si>
  <si>
    <t>(116, 1418)</t>
  </si>
  <si>
    <t>(196, 814)</t>
  </si>
  <si>
    <t>(221, 865)</t>
  </si>
  <si>
    <t>(37, 1386)</t>
  </si>
  <si>
    <t>(86, 257)</t>
  </si>
  <si>
    <t>(52, 119)</t>
  </si>
  <si>
    <t>(20, 148)</t>
  </si>
  <si>
    <t>(29, 298)</t>
  </si>
  <si>
    <t>B-total</t>
  </si>
  <si>
    <t>(83, 1640)</t>
  </si>
  <si>
    <t>(30, 450)</t>
  </si>
  <si>
    <t>(116, 679)</t>
  </si>
  <si>
    <t>(74, 634)</t>
  </si>
  <si>
    <t>(46, 1093)</t>
  </si>
  <si>
    <t>(61, 464)</t>
  </si>
  <si>
    <t>(73, 382)</t>
  </si>
  <si>
    <t>(95, 762)</t>
  </si>
  <si>
    <t>(76, 760)</t>
  </si>
  <si>
    <t>(80, 730)</t>
  </si>
  <si>
    <t>(124, 788)</t>
  </si>
  <si>
    <t>(61, 423)</t>
  </si>
  <si>
    <t>(92, 838)</t>
  </si>
  <si>
    <t>(83, 646)</t>
  </si>
  <si>
    <t>(71, 639)</t>
  </si>
  <si>
    <t>(0.79, 4.7)</t>
  </si>
  <si>
    <t>(1, 5.6)</t>
  </si>
  <si>
    <t>(0.4-9.7)</t>
  </si>
  <si>
    <t>(0.77, 3.80)</t>
  </si>
  <si>
    <t>(0.65, 3.24)</t>
  </si>
  <si>
    <t>46-90+</t>
  </si>
  <si>
    <t>Weighted Mean</t>
  </si>
  <si>
    <t>60-79</t>
  </si>
  <si>
    <t>(3516, 8290)</t>
  </si>
  <si>
    <t>(1801, 5579)</t>
  </si>
  <si>
    <t>(30, 383)</t>
  </si>
  <si>
    <t>(108, 422)</t>
  </si>
  <si>
    <t>(677, 2916)</t>
  </si>
  <si>
    <t>(369, 2086)</t>
  </si>
  <si>
    <t>(263, 1707)</t>
  </si>
  <si>
    <t>(22, 130)</t>
  </si>
  <si>
    <t>(32, 437)</t>
  </si>
  <si>
    <t>(62, 513)</t>
  </si>
  <si>
    <t>(85, 624)</t>
  </si>
  <si>
    <r>
      <t>Provinciali, M. et al. 2009</t>
    </r>
    <r>
      <rPr>
        <vertAlign val="superscript"/>
        <sz val="11"/>
        <color theme="1"/>
        <rFont val="Calibri"/>
        <family val="2"/>
        <scheme val="minor"/>
      </rPr>
      <t>b</t>
    </r>
  </si>
  <si>
    <r>
      <t>Kokuina, E. et al. 2019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</si>
  <si>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Andreu-Ballester, J.C. et al. 2012</t>
    </r>
    <r>
      <rPr>
        <vertAlign val="superscript"/>
        <sz val="11"/>
        <color theme="1"/>
        <rFont val="Calibri"/>
        <family val="2"/>
        <scheme val="minor"/>
      </rPr>
      <t>c</t>
    </r>
  </si>
  <si>
    <r>
      <t>Coates, S. et al. 2020</t>
    </r>
    <r>
      <rPr>
        <vertAlign val="superscript"/>
        <sz val="11"/>
        <color theme="1"/>
        <rFont val="Calibri"/>
        <family val="2"/>
        <scheme val="minor"/>
      </rPr>
      <t>d</t>
    </r>
  </si>
  <si>
    <r>
      <t>Jentsch-Ulrich, K. et al. 2005</t>
    </r>
    <r>
      <rPr>
        <vertAlign val="superscript"/>
        <sz val="11"/>
        <color theme="1"/>
        <rFont val="Calibri"/>
        <family val="2"/>
        <scheme val="minor"/>
      </rPr>
      <t>e</t>
    </r>
  </si>
  <si>
    <r>
      <t>Torres, A.J. et al. 2013</t>
    </r>
    <r>
      <rPr>
        <vertAlign val="superscript"/>
        <sz val="11"/>
        <color theme="1"/>
        <rFont val="Calibri"/>
        <family val="2"/>
        <scheme val="minor"/>
      </rPr>
      <t>f</t>
    </r>
  </si>
  <si>
    <r>
      <t>Saathoff, E. et al. 2008</t>
    </r>
    <r>
      <rPr>
        <vertAlign val="superscript"/>
        <sz val="11"/>
        <color theme="1"/>
        <rFont val="Calibri"/>
        <family val="2"/>
        <scheme val="minor"/>
      </rPr>
      <t>g</t>
    </r>
  </si>
  <si>
    <r>
      <t>Saule et al. 2006</t>
    </r>
    <r>
      <rPr>
        <vertAlign val="superscript"/>
        <sz val="11"/>
        <color theme="1"/>
        <rFont val="Calibri"/>
        <family val="2"/>
        <scheme val="minor"/>
      </rPr>
      <t>h</t>
    </r>
  </si>
  <si>
    <r>
      <t>Schultze-Florey, C.R. et al. 2021</t>
    </r>
    <r>
      <rPr>
        <vertAlign val="superscript"/>
        <sz val="11"/>
        <color theme="1"/>
        <rFont val="Calibri"/>
        <family val="2"/>
        <scheme val="minor"/>
      </rPr>
      <t>i</t>
    </r>
  </si>
  <si>
    <r>
      <t>Thyagarajan, B. et al. 2021</t>
    </r>
    <r>
      <rPr>
        <vertAlign val="superscript"/>
        <sz val="11"/>
        <color theme="1"/>
        <rFont val="Calibri"/>
        <family val="2"/>
        <scheme val="minor"/>
      </rPr>
      <t>j</t>
    </r>
  </si>
  <si>
    <r>
      <t>Valiathan, R. et al. 2016</t>
    </r>
    <r>
      <rPr>
        <vertAlign val="superscript"/>
        <sz val="11"/>
        <color theme="1"/>
        <rFont val="Calibri"/>
        <family val="2"/>
        <scheme val="minor"/>
      </rPr>
      <t>k</t>
    </r>
  </si>
  <si>
    <r>
      <t>Choi, J., et al. 2014</t>
    </r>
    <r>
      <rPr>
        <vertAlign val="superscript"/>
        <sz val="11"/>
        <color theme="1"/>
        <rFont val="Calibri"/>
        <family val="2"/>
        <scheme val="minor"/>
      </rPr>
      <t>l</t>
    </r>
  </si>
  <si>
    <r>
      <t>Amatya, R. et al. 2004</t>
    </r>
    <r>
      <rPr>
        <vertAlign val="superscript"/>
        <sz val="11"/>
        <color theme="1"/>
        <rFont val="Calibri"/>
        <family val="2"/>
        <scheme val="minor"/>
      </rPr>
      <t>m</t>
    </r>
  </si>
  <si>
    <r>
      <t>Zhang, K. et al. 2015</t>
    </r>
    <r>
      <rPr>
        <vertAlign val="superscript"/>
        <sz val="11"/>
        <color theme="1"/>
        <rFont val="Calibri"/>
        <family val="2"/>
        <scheme val="minor"/>
      </rPr>
      <t>n</t>
    </r>
  </si>
  <si>
    <r>
      <t>Shalal-Zimra, Y. et al. 2016</t>
    </r>
    <r>
      <rPr>
        <vertAlign val="superscript"/>
        <sz val="11"/>
        <color theme="1"/>
        <rFont val="Calibri"/>
        <family val="2"/>
        <scheme val="minor"/>
      </rPr>
      <t>o</t>
    </r>
  </si>
  <si>
    <r>
      <t>Qin, L. et al. 2016</t>
    </r>
    <r>
      <rPr>
        <vertAlign val="superscript"/>
        <sz val="11"/>
        <color theme="1"/>
        <rFont val="Calibri"/>
        <family val="2"/>
        <scheme val="minor"/>
      </rPr>
      <t>p</t>
    </r>
  </si>
  <si>
    <r>
      <t>Melzer, S. et al. 2015</t>
    </r>
    <r>
      <rPr>
        <vertAlign val="superscript"/>
        <sz val="11"/>
        <color theme="1"/>
        <rFont val="Calibri"/>
        <family val="2"/>
        <scheme val="minor"/>
      </rPr>
      <t>q</t>
    </r>
  </si>
  <si>
    <t>ratio</t>
  </si>
  <si>
    <t>51-84</t>
  </si>
  <si>
    <t>Geographic Area</t>
  </si>
  <si>
    <t>Sample Size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</si>
  <si>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Percentile and mean values were copied from Table 3 in Kokuina et al.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</si>
  <si>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Means were copied from Table 1 in Provinciali et al.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</si>
  <si>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Medians were copied from Table 3 in Andreu-Ballester et al. and converted to 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</si>
  <si>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Normal limits were copied from Table 5 in Coates et al. and converted to 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</si>
  <si>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Median and percentile values were copied from Table 1 in Jentsch-Ulrich et al. and converted to 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</si>
  <si>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Percentiles  were copied from Table 1 and medians were copied from Table 2 in Torres et al.</t>
    </r>
  </si>
  <si>
    <r>
      <rPr>
        <vertAlign val="super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Percentile and median values of neutrophils and lymphocytes were copied from Table 1b and all other cell types from Table 1c in Saathoff et al. and converted to 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</t>
    </r>
  </si>
  <si>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Percentile and median values were copied from Table 1 in Saule et al. and converted to cells/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l; CD4mem and CD8mem were added from their respective TCM+TEM+TTD compartments</t>
    </r>
  </si>
  <si>
    <r>
      <rPr>
        <vertAlign val="super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Percentile and median values were copied from Table 1 in Schultze-Florey et al.; CD4+ total were copied from CD4conv, CD4mem and CD8mem were added from their respective CM+EM+TEMRA compartments</t>
    </r>
  </si>
  <si>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Weighted means were copied from Supplementary Table 2 of Thyagarajan et al. and converted to cells/µl; CD4mem and CD8mem were added from their respective TCM+Effector+TEM compartments</t>
    </r>
  </si>
  <si>
    <r>
      <rPr>
        <vertAlign val="super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Mean and median values were copied from Supplementary Table 2 of Valiathan et al.</t>
    </r>
  </si>
  <si>
    <r>
      <rPr>
        <vertAlign val="super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Percentile and mean values were copied from Table 2 in Choi et al.</t>
    </r>
  </si>
  <si>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Mean and median values were copied from Table 3 in Amatya et al.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</si>
  <si>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Percentile and mean values are copied from Table 1 in Zhang et al.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</si>
  <si>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Mean and median values were copied from Table 4 in Shalal-Zimra et al.</t>
    </r>
  </si>
  <si>
    <r>
      <rPr>
        <vertAlign val="super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Mean values were copied from Table 1 and Table 3 in Qin et al.</t>
    </r>
  </si>
  <si>
    <r>
      <rPr>
        <vertAlign val="super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Median and percentile values were copied from Supplementary Table 4 of Melzer et al. and converted to cells/µl; CD4 were taken from T helper (Th) cells, CD8 were taken from cytoxic T (Tc) cells</t>
    </r>
  </si>
  <si>
    <t>*only reported if significant; if interaction was not significant, main effects model was fitted</t>
  </si>
  <si>
    <t xml:space="preserve">Supplemental Table 1. Limit of detection for DNAm deconvolution estimates. </t>
  </si>
  <si>
    <t xml:space="preserve">Supplemental Table 2. Summary of absolute counts of immune cells stratified by age and race. </t>
  </si>
  <si>
    <r>
      <t>Supplemental Table 3. Summary of proportions of immune cells stratified by age and race.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</si>
  <si>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Supplemental Table 4. Summary of immune cell ratios stratified by age and race. </t>
    </r>
    <r>
      <rPr>
        <sz val="22"/>
        <color theme="1"/>
        <rFont val="Calibri"/>
        <family val="2"/>
        <scheme val="minor"/>
      </rPr>
      <t xml:space="preserve"> </t>
    </r>
  </si>
  <si>
    <t xml:space="preserve">Supplemental Table 5. Results from linear regression analysis. </t>
  </si>
  <si>
    <t>Supplemental Table 6. Rate of change of immune cell parameters in paired longitudinal samples.</t>
  </si>
  <si>
    <t>Supplemental Table 7. Comparing immune cell counts to those found in literature (full version).</t>
  </si>
  <si>
    <t>(-0.483, 0.189)</t>
  </si>
  <si>
    <t>(-0.004, 0.023)</t>
  </si>
  <si>
    <t>(-0.514, 0.186)</t>
  </si>
  <si>
    <t>(-0.067, -0.035)</t>
  </si>
  <si>
    <t>(-0.88, -0.066)</t>
  </si>
  <si>
    <t>(-0.668, -0.183)</t>
  </si>
  <si>
    <t>(-23.738, -4.591)</t>
  </si>
  <si>
    <t>(-0.114, -0.054)</t>
  </si>
  <si>
    <t>(-1.031, 0.511)</t>
  </si>
  <si>
    <t>(-0.365, 0.051)</t>
  </si>
  <si>
    <t>(-0.032, 0.007)</t>
  </si>
  <si>
    <t>(-0.396, 0.612)</t>
  </si>
  <si>
    <t>(-0.645, 0.653)</t>
  </si>
  <si>
    <t>(-1.342, -0.018)</t>
  </si>
  <si>
    <t>(-0.063, 0.083)</t>
  </si>
  <si>
    <t>(0.028, 0.275)</t>
  </si>
  <si>
    <t>(-0.55, 1.034)</t>
  </si>
  <si>
    <t>(-21.282, 19.738)</t>
  </si>
  <si>
    <t>(-0.04, 1.901)</t>
  </si>
  <si>
    <t>(-27.529, 22.738)</t>
  </si>
  <si>
    <t>(-3.46, -1.395)</t>
  </si>
  <si>
    <t>(-42.596, 10.863)</t>
  </si>
  <si>
    <t>(-8.672, -3.205)</t>
  </si>
  <si>
    <t>(-144.93, -3.375)</t>
  </si>
  <si>
    <t>(-6.508, -2.694)</t>
  </si>
  <si>
    <t>(-35.283, 63.466)</t>
  </si>
  <si>
    <t>(-117.671, 101.345)</t>
  </si>
  <si>
    <t>(-1.426, -0.295)</t>
  </si>
  <si>
    <t>(-15.837, 13.432)</t>
  </si>
  <si>
    <t>(-1.554, 1.225)</t>
  </si>
  <si>
    <t>(-16.353, 55.595)</t>
  </si>
  <si>
    <t>(2.327, 6.174)</t>
  </si>
  <si>
    <t>(6.693, 106.29)</t>
  </si>
  <si>
    <t>(2.391, 5.879)</t>
  </si>
  <si>
    <t>(-42.241, 48.046)</t>
  </si>
  <si>
    <t>(-0.024, 0.352)</t>
  </si>
  <si>
    <t>(0.682, 10.42)</t>
  </si>
  <si>
    <t>(0.001, 0.032)</t>
  </si>
  <si>
    <t>(0.058, 0.86)</t>
  </si>
  <si>
    <t>(-0.231, -0.063)</t>
  </si>
  <si>
    <t>(-8.67, -2.056)</t>
  </si>
  <si>
    <t>(-0.006, 0.033)</t>
  </si>
  <si>
    <t>(-0.222, -0.025)</t>
  </si>
  <si>
    <t>(-0.061, 0.046)</t>
  </si>
  <si>
    <t>(-0.45, 2.343)</t>
  </si>
  <si>
    <t>(-0.829, 0.786)</t>
  </si>
  <si>
    <t>(-0.081, -0.018)</t>
  </si>
  <si>
    <t>(-1.203, 0.434)</t>
  </si>
  <si>
    <t>(-0.109, -0.016)</t>
  </si>
  <si>
    <t>(-1.243, 1.144)</t>
  </si>
  <si>
    <t>(-0.004, -0.001)</t>
  </si>
  <si>
    <t>(-0.019, 0.056)</t>
  </si>
  <si>
    <t>(-0.008, 0)</t>
  </si>
  <si>
    <t>(-0.034, 0.16)</t>
  </si>
  <si>
    <t>(-0.044, 0.081)</t>
  </si>
  <si>
    <t>(-0.159, 0.316)</t>
  </si>
  <si>
    <t>(0.001, 0.002)</t>
  </si>
  <si>
    <t>(0, 0.023)</t>
  </si>
  <si>
    <t>(-0.008, -0.004)</t>
  </si>
  <si>
    <t>(-0.056, 0.058)</t>
  </si>
  <si>
    <t>(0.054, 0.128)</t>
  </si>
  <si>
    <t>(-0.545, 1.38)</t>
  </si>
  <si>
    <t>(-0.458, 0.031)</t>
  </si>
  <si>
    <t>(0.044, 0.202)</t>
  </si>
  <si>
    <t>(-2.744, 1.35)</t>
  </si>
  <si>
    <t>(0.018, 0.104)</t>
  </si>
  <si>
    <t>(-0.01, 0.013)</t>
  </si>
  <si>
    <t>(-0.31, -0.002)</t>
  </si>
  <si>
    <t>(-0.021, 0.022)</t>
  </si>
  <si>
    <t>(-0.383, 0.189)</t>
  </si>
  <si>
    <t>(-0.133, -0.073)</t>
  </si>
  <si>
    <t>(-0.891, -0.09)</t>
  </si>
  <si>
    <t>(-2.766, -1.189)</t>
  </si>
  <si>
    <t>(-0.134, -0.052)</t>
  </si>
  <si>
    <t>(-0.989, 0.11)</t>
  </si>
  <si>
    <t>(-0.315, 0.059)</t>
  </si>
  <si>
    <t>(-0.021, 0.024)</t>
  </si>
  <si>
    <t>(-0.84, -0.243)</t>
  </si>
  <si>
    <t>(-0.001, 0.002)</t>
  </si>
  <si>
    <t>(-0.016, 0.024)</t>
  </si>
  <si>
    <t>(-0.466, 0.872)</t>
  </si>
  <si>
    <t>(-3.161, 14.821)</t>
  </si>
  <si>
    <t>(-1.259, 1.128)</t>
  </si>
  <si>
    <t>(-8.264, 23.809)</t>
  </si>
  <si>
    <t>(-7.141, -3.561)</t>
  </si>
  <si>
    <t>(-13.613, 34.491)</t>
  </si>
  <si>
    <t>(-11.329, -3.284)</t>
  </si>
  <si>
    <t>(-18.862, 89.23)</t>
  </si>
  <si>
    <t>(-7.817, -2.83)</t>
  </si>
  <si>
    <t>(-17.511, 49.502)</t>
  </si>
  <si>
    <t>(-102.644, 27.268)</t>
  </si>
  <si>
    <t>(-3.817, -2.154)</t>
  </si>
  <si>
    <t>(0.163, 22.5)</t>
  </si>
  <si>
    <t>(-0.811, 1.446)</t>
  </si>
  <si>
    <t>(-24.232, 6.093)</t>
  </si>
  <si>
    <t>(-0.083, 0.299)</t>
  </si>
  <si>
    <t>(7.213, 12.347)</t>
  </si>
  <si>
    <t>(0.013, 0.035)</t>
  </si>
  <si>
    <t>(0.309, 0.603)</t>
  </si>
  <si>
    <t>(-0.044, -0.007)</t>
  </si>
  <si>
    <t>(-0.51, -0.02)</t>
  </si>
  <si>
    <t>(-0.017, 0.001)</t>
  </si>
  <si>
    <t>(-0.004, 0.006)</t>
  </si>
  <si>
    <t>(-0.029, -0.011)</t>
  </si>
  <si>
    <t>(-0.047, 0.016)</t>
  </si>
  <si>
    <t>(-0.155, 0.686)</t>
  </si>
  <si>
    <t>(-0.008, 0.059)</t>
  </si>
  <si>
    <t>(-0.669, 0.236)</t>
  </si>
  <si>
    <t>(-0.486, 1.078)</t>
  </si>
  <si>
    <t>(-0.004, 0)</t>
  </si>
  <si>
    <t>(-0.011, 0.031)</t>
  </si>
  <si>
    <t>(-0.007, -0.001)</t>
  </si>
  <si>
    <t>(-0.03, 0.057)</t>
  </si>
  <si>
    <t>(-2.924, 0.003)</t>
  </si>
  <si>
    <t>(0.002, 0.011)</t>
  </si>
  <si>
    <t>(-0.04, 0.026)</t>
  </si>
  <si>
    <t>(-0.153, -0.037)</t>
  </si>
  <si>
    <t>(-0.884, 0.676)</t>
  </si>
  <si>
    <t>(0.011, 0.092)</t>
  </si>
  <si>
    <t>(-1.188, -0.101)</t>
  </si>
  <si>
    <t>(-0.014, 0.179)</t>
  </si>
  <si>
    <t>(-3.846, -1.258)</t>
  </si>
  <si>
    <t>(842, 3621)</t>
  </si>
  <si>
    <t>(525, 2646)</t>
  </si>
  <si>
    <t>(296, 1799)</t>
  </si>
  <si>
    <t>(171, 1328)</t>
  </si>
  <si>
    <t>(35, 686)</t>
  </si>
  <si>
    <t>(27, 88)</t>
  </si>
  <si>
    <t>(85, 1473)</t>
  </si>
  <si>
    <t>(28, 247)</t>
  </si>
  <si>
    <t>(50, 640)</t>
  </si>
  <si>
    <t>(0.35, 11.1)</t>
  </si>
  <si>
    <t>(16, 256)</t>
  </si>
  <si>
    <t>(23, 503)</t>
  </si>
  <si>
    <t>(18, 243)</t>
  </si>
  <si>
    <t>(19, 444)</t>
  </si>
  <si>
    <t>(1504, 7470)</t>
  </si>
  <si>
    <t>(-0.078, -0.021)</t>
  </si>
  <si>
    <t>(-0.766, 0.706)</t>
  </si>
  <si>
    <t>(0.741, 1.047)</t>
  </si>
  <si>
    <t>(0.367, 1.494)</t>
  </si>
  <si>
    <t>(1.47, 1.898)</t>
  </si>
  <si>
    <t>(0.406, 4.463)</t>
  </si>
  <si>
    <t>(1.919, 2.11)</t>
  </si>
  <si>
    <t>(0.631, 4.516)</t>
  </si>
  <si>
    <t>(2.247, 2.483)</t>
  </si>
  <si>
    <t>(0.721, 5.414)</t>
  </si>
  <si>
    <t>(2.09, 2.929)</t>
  </si>
  <si>
    <t>(0.851, 7.008)</t>
  </si>
  <si>
    <t>(2.087, 2.236)</t>
  </si>
  <si>
    <t>(0.597, 5.281)</t>
  </si>
  <si>
    <t>(4.161, 5.448)</t>
  </si>
  <si>
    <t>(2.493, 7.162)</t>
  </si>
  <si>
    <t>(4.091, 4.698)</t>
  </si>
  <si>
    <t>(2.142, 9.01)</t>
  </si>
  <si>
    <t>(3.606, 3.84)</t>
  </si>
  <si>
    <t>(1.743, 6.425)</t>
  </si>
  <si>
    <t>(3.427, 3.632)</t>
  </si>
  <si>
    <t>(1.551, 6.469)</t>
  </si>
  <si>
    <t>(3.182, 3.874)</t>
  </si>
  <si>
    <t>(1.423, 6.608)</t>
  </si>
  <si>
    <t>(3.625, 3.774)</t>
  </si>
  <si>
    <t>(1.635, 6.829)</t>
  </si>
  <si>
    <t>(0.04, 0.073)</t>
  </si>
  <si>
    <t>(0.01, 0.119)</t>
  </si>
  <si>
    <t>(0.056, 0.079)</t>
  </si>
  <si>
    <t>(0.011, 0.194)</t>
  </si>
  <si>
    <t>(0.068, 0.078)</t>
  </si>
  <si>
    <t>(0.012, 0.203)</t>
  </si>
  <si>
    <t>(0.075, 0.087)</t>
  </si>
  <si>
    <t>(0.013, 0.267)</t>
  </si>
  <si>
    <t>(0.067, 0.11)</t>
  </si>
  <si>
    <t>(0.009, 0.29)</t>
  </si>
  <si>
    <t>(0.073, 0.081)</t>
  </si>
  <si>
    <t>(0.012, 0.253)</t>
  </si>
  <si>
    <t>(0.023, 0.036)</t>
  </si>
  <si>
    <t>(0.01, 0.054)</t>
  </si>
  <si>
    <t>(0.025, 0.034)</t>
  </si>
  <si>
    <t>(0.008, 0.076)</t>
  </si>
  <si>
    <t>(0.034, 0.042)</t>
  </si>
  <si>
    <t>(0.01, 0.13)</t>
  </si>
  <si>
    <t>(0.036, 0.042)</t>
  </si>
  <si>
    <t>(0.01, 0.139)</t>
  </si>
  <si>
    <t>(0.03, 0.053)</t>
  </si>
  <si>
    <t>(0.01, 0.155)</t>
  </si>
  <si>
    <t>(0.035, 0.04)</t>
  </si>
  <si>
    <t>(0.01, 0.134)</t>
  </si>
  <si>
    <t>(0.05, 0.103)</t>
  </si>
  <si>
    <t>(0.009, 0.204)</t>
  </si>
  <si>
    <t>(0.043, 0.06)</t>
  </si>
  <si>
    <t>(0.006, 0.157)</t>
  </si>
  <si>
    <t>(0.042, 0.05)</t>
  </si>
  <si>
    <t>(0.006, 0.152)</t>
  </si>
  <si>
    <t>(0.041, 0.048)</t>
  </si>
  <si>
    <t>(0.005, 0.148)</t>
  </si>
  <si>
    <t>(0.032, 0.05)</t>
  </si>
  <si>
    <t>(0.005, 0.121)</t>
  </si>
  <si>
    <t>(0.044, 0.048)</t>
  </si>
  <si>
    <t>(0.006, 0.155)</t>
  </si>
  <si>
    <t>(0.081, 0.152)</t>
  </si>
  <si>
    <t>(0.026, 0.288)</t>
  </si>
  <si>
    <t>(0.063, 0.082)</t>
  </si>
  <si>
    <t>(0.014, 0.209)</t>
  </si>
  <si>
    <t>(0.062, 0.074)</t>
  </si>
  <si>
    <t>(0.013, 0.21)</t>
  </si>
  <si>
    <t>(0.06, 0.069)</t>
  </si>
  <si>
    <t>(0.012, 0.196)</t>
  </si>
  <si>
    <t>(0.049, 0.067)</t>
  </si>
  <si>
    <t>(0.014, 0.136)</t>
  </si>
  <si>
    <t>(0.064, 0.071)</t>
  </si>
  <si>
    <t>(0.012, 0.209)</t>
  </si>
  <si>
    <t>(3.429, 4.626)</t>
  </si>
  <si>
    <t>(1.806, 6.193)</t>
  </si>
  <si>
    <t>(5.816, 6.941)</t>
  </si>
  <si>
    <t>(2.211, 13.071)</t>
  </si>
  <si>
    <t>(6.529, 7.05)</t>
  </si>
  <si>
    <t>(2.944, 12.941)</t>
  </si>
  <si>
    <t>(7.143, 8.027)</t>
  </si>
  <si>
    <t>(3.052, 16.132)</t>
  </si>
  <si>
    <t>(6.56, 8.24)</t>
  </si>
  <si>
    <t>(3.498, 13.16)</t>
  </si>
  <si>
    <t>(6.88, 7.372)</t>
  </si>
  <si>
    <t>(2.855, 14.15)</t>
  </si>
  <si>
    <t>(2.093, 3.864)</t>
  </si>
  <si>
    <t>(0.925, 7.282)</t>
  </si>
  <si>
    <t>(2.48, 3.471)</t>
  </si>
  <si>
    <t>(0.56, 12.895)</t>
  </si>
  <si>
    <t>(2.898, 3.43)</t>
  </si>
  <si>
    <t>(0.482, 11.1)</t>
  </si>
  <si>
    <t>(2.793, 3.244)</t>
  </si>
  <si>
    <t>(0.343, 11.066)</t>
  </si>
  <si>
    <t>(1.443, 2.509)</t>
  </si>
  <si>
    <t>(0.281, 8.003)</t>
  </si>
  <si>
    <t>(2.857, 3.166)</t>
  </si>
  <si>
    <t>(0.35, 11.097)</t>
  </si>
  <si>
    <t>(1.884, 3.749)</t>
  </si>
  <si>
    <t>(0.562, 6.815)</t>
  </si>
  <si>
    <t>(2.251, 3.193)</t>
  </si>
  <si>
    <t>(0.308, 10.554)</t>
  </si>
  <si>
    <t>(2.796, 3.349)</t>
  </si>
  <si>
    <t>(0.38, 11.073)</t>
  </si>
  <si>
    <t>(2.877, 3.344)</t>
  </si>
  <si>
    <t>(0.448, 11.009)</t>
  </si>
  <si>
    <t>(1.631, 2.962)</t>
  </si>
  <si>
    <t>(0.66, 11.617)</t>
  </si>
  <si>
    <t>(2.854, 3.174)</t>
  </si>
  <si>
    <t>(0.419, 11.073)</t>
  </si>
  <si>
    <t>(0.218, 0.34)</t>
  </si>
  <si>
    <t>(0.066, 0.518)</t>
  </si>
  <si>
    <t>(0.19, 0.237)</t>
  </si>
  <si>
    <t>(0.042, 0.465)</t>
  </si>
  <si>
    <t>(0.203, 0.229)</t>
  </si>
  <si>
    <t>(0.044, 0.535)</t>
  </si>
  <si>
    <t>(0.212, 0.233)</t>
  </si>
  <si>
    <t>(0.052, 0.515)</t>
  </si>
  <si>
    <t>(0.152, 0.208)</t>
  </si>
  <si>
    <t>(0.054, 0.51)</t>
  </si>
  <si>
    <t>(0.211, 0.226)</t>
  </si>
  <si>
    <t>(0.047, 0.518)</t>
  </si>
  <si>
    <t>(0.319, 0.605)</t>
  </si>
  <si>
    <t>(0.074, 1.163)</t>
  </si>
  <si>
    <t>(0.288, 0.393)</t>
  </si>
  <si>
    <t>(0.045, 0.973)</t>
  </si>
  <si>
    <t>(0.331, 0.395)</t>
  </si>
  <si>
    <t>(0.048, 1.304)</t>
  </si>
  <si>
    <t>(0.349, 0.401)</t>
  </si>
  <si>
    <t>(0.058, 1.221)</t>
  </si>
  <si>
    <t>(0.222, 0.365)</t>
  </si>
  <si>
    <t>(0.061, 1.183)</t>
  </si>
  <si>
    <t>(0.347, 0.383)</t>
  </si>
  <si>
    <t>(0.052, 1.252)</t>
  </si>
  <si>
    <t>(0.249, 0.462)</t>
  </si>
  <si>
    <t>(0.069, 0.809)</t>
  </si>
  <si>
    <t>(0.26, 0.344)</t>
  </si>
  <si>
    <t>(0.041, 0.81)</t>
  </si>
  <si>
    <t>(0.255, 0.297)</t>
  </si>
  <si>
    <t>(0.035, 0.746)</t>
  </si>
  <si>
    <t>(0.24, 0.275)</t>
  </si>
  <si>
    <t>(0.034, 0.773)</t>
  </si>
  <si>
    <t>(0.144, 0.24)</t>
  </si>
  <si>
    <t>(0.025, 0.64)</t>
  </si>
  <si>
    <t>(0.254, 0.279)</t>
  </si>
  <si>
    <t>(0.034, 0.769)</t>
  </si>
  <si>
    <t>(0.375, 1.513)</t>
  </si>
  <si>
    <t>(0.075, 4.241)</t>
  </si>
  <si>
    <t>(0.554, 0.955)</t>
  </si>
  <si>
    <t>(0.043, 4.26)</t>
  </si>
  <si>
    <t>(0.543, 0.697)</t>
  </si>
  <si>
    <t>(0.036, 2.937)</t>
  </si>
  <si>
    <t>(0.517, 0.657)</t>
  </si>
  <si>
    <t>(0.036, 3.413)</t>
  </si>
  <si>
    <t>(0.215, 0.548)</t>
  </si>
  <si>
    <t>(0.026, 1.8)</t>
  </si>
  <si>
    <t>(0.561, 0.659)</t>
  </si>
  <si>
    <t>(0.035, 3.331)</t>
  </si>
  <si>
    <t>(0.031, 0.038)</t>
  </si>
  <si>
    <t>(0.022, 0.048)</t>
  </si>
  <si>
    <t>(0.048, 0.059)</t>
  </si>
  <si>
    <t>(0.023, 0.118)</t>
  </si>
  <si>
    <t>(0.06, 0.066)</t>
  </si>
  <si>
    <t>(0.028, 0.145)</t>
  </si>
  <si>
    <t>(0.071, 0.077)</t>
  </si>
  <si>
    <t>(0.03, 0.171)</t>
  </si>
  <si>
    <t>(0.081, 0.103)</t>
  </si>
  <si>
    <t>(0.033, 0.195)</t>
  </si>
  <si>
    <t>(0.066, 0.071)</t>
  </si>
  <si>
    <t>(0.027, 0.165)</t>
  </si>
  <si>
    <t>(0.689, 0.837)</t>
  </si>
  <si>
    <t>(0.357, 0.93)</t>
  </si>
  <si>
    <t>(0.633, 0.698)</t>
  </si>
  <si>
    <t>(0.231, 0.946)</t>
  </si>
  <si>
    <t>(0.593, 0.63)</t>
  </si>
  <si>
    <t>(0.208, 0.915)</t>
  </si>
  <si>
    <t>(0.548, 0.582)</t>
  </si>
  <si>
    <t>(0.161, 0.913)</t>
  </si>
  <si>
    <t>(0.447, 0.553)</t>
  </si>
  <si>
    <t>(0.168, 0.855)</t>
  </si>
  <si>
    <t>(0.579, 0.602)</t>
  </si>
  <si>
    <t>(0.177, 0.919)</t>
  </si>
  <si>
    <t>(3.342, 6.773)</t>
  </si>
  <si>
    <t>(0.607, 13.46)</t>
  </si>
  <si>
    <t>(2.794, 5.089)</t>
  </si>
  <si>
    <t>(0.3, 17.496)</t>
  </si>
  <si>
    <t>(2.403, 2.942)</t>
  </si>
  <si>
    <t>(0.263, 10.81)</t>
  </si>
  <si>
    <t>(2.129, 2.588)</t>
  </si>
  <si>
    <t>(0.193, 10.506)</t>
  </si>
  <si>
    <t>(1.165, 2.24)</t>
  </si>
  <si>
    <t>(0.202, 5.909)</t>
  </si>
  <si>
    <t>(2.44, 2.816)</t>
  </si>
  <si>
    <t>(0.215, 11.359)</t>
  </si>
  <si>
    <t>(1.293, 2.271)</t>
  </si>
  <si>
    <t>(0.498, 3.845)</t>
  </si>
  <si>
    <t>(1.936, 3.348)</t>
  </si>
  <si>
    <t>(0.354, 11.796)</t>
  </si>
  <si>
    <t>(2.464, 3.009)</t>
  </si>
  <si>
    <t>(0.316, 11.169)</t>
  </si>
  <si>
    <t>(3.021, 3.552)</t>
  </si>
  <si>
    <t>(0.365, 12.247)</t>
  </si>
  <si>
    <t>(3.855, 6.575)</t>
  </si>
  <si>
    <t>(0.521, 20.775)</t>
  </si>
  <si>
    <t>(2.918, 3.296)</t>
  </si>
  <si>
    <t>(0.357, 12.643)</t>
  </si>
  <si>
    <t>(1.348, 1.922)</t>
  </si>
  <si>
    <t>(0.693, 2.616)</t>
  </si>
  <si>
    <t>(1.488, 1.795)</t>
  </si>
  <si>
    <t>(0.585, 3.623)</t>
  </si>
  <si>
    <t>(1.462, 1.608)</t>
  </si>
  <si>
    <t>(0.512, 3.585)</t>
  </si>
  <si>
    <t>(1.538, 1.688)</t>
  </si>
  <si>
    <t>(0.463, 3.83)</t>
  </si>
  <si>
    <t>(1.649, 2.178)</t>
  </si>
  <si>
    <t>(0.556, 4.531)</t>
  </si>
  <si>
    <t>(1.555, 1.653)</t>
  </si>
  <si>
    <t>(0.498, 3.788)</t>
  </si>
  <si>
    <t>(1.755, 2.79)</t>
  </si>
  <si>
    <t>(2.056, 2.325)</t>
  </si>
  <si>
    <t>(2.365, 2.628)</t>
  </si>
  <si>
    <t>(2.123, 3.05)</t>
  </si>
  <si>
    <t>(2.304, 2.494)</t>
  </si>
  <si>
    <t>(3.658, 4.729)</t>
  </si>
  <si>
    <t>(3.506, 3.808)</t>
  </si>
  <si>
    <t>(3.315, 3.526)</t>
  </si>
  <si>
    <t>(3.027, 3.714)</t>
  </si>
  <si>
    <t>(3.441, 3.61)</t>
  </si>
  <si>
    <t>(0.071, 0.097)</t>
  </si>
  <si>
    <t>(0.076, 0.089)</t>
  </si>
  <si>
    <t>(0.077, 0.09)</t>
  </si>
  <si>
    <t>(0.072, 0.123)</t>
  </si>
  <si>
    <t>(0.08, 0.089)</t>
  </si>
  <si>
    <t>(NA, NA)</t>
  </si>
  <si>
    <t>(0.652, 5.771)</t>
  </si>
  <si>
    <t>(0.892, 4.822)</t>
  </si>
  <si>
    <t>(0.872, 5.498)</t>
  </si>
  <si>
    <t>(1, 6.784)</t>
  </si>
  <si>
    <t>(0.848, 5.507)</t>
  </si>
  <si>
    <t>(1.69, 8.345)</t>
  </si>
  <si>
    <t>(1.695, 6.148)</t>
  </si>
  <si>
    <t>(1.533, 6.186)</t>
  </si>
  <si>
    <t>(1.291, 5.766)</t>
  </si>
  <si>
    <t>(1.557, 6.311)</t>
  </si>
  <si>
    <t>(0.02, 0.162)</t>
  </si>
  <si>
    <t>(0.013, 0.224)</t>
  </si>
  <si>
    <t>(0.014, 0.27)</t>
  </si>
  <si>
    <t>(0.012, 0.296)</t>
  </si>
  <si>
    <t>(1.148, 1.454)</t>
  </si>
  <si>
    <t>(1.615, 1.872)</t>
  </si>
  <si>
    <t>(1.42, 1.902)</t>
  </si>
  <si>
    <t>(0.987, 3.259)</t>
  </si>
  <si>
    <t>(1.5, 1.696)</t>
  </si>
  <si>
    <t>(4.213, 5.01)</t>
  </si>
  <si>
    <t>(3.642, 4.035)</t>
  </si>
  <si>
    <t>(3.767, 4.408)</t>
  </si>
  <si>
    <t>(3.084, 5.549)</t>
  </si>
  <si>
    <t>(3.97, 4.279)</t>
  </si>
  <si>
    <t>(0.043, 0.076)</t>
  </si>
  <si>
    <t>(0.049, 0.064)</t>
  </si>
  <si>
    <t>(0.056, 0.081)</t>
  </si>
  <si>
    <t>(0.021, 0.064)</t>
  </si>
  <si>
    <t>(0.054, 0.065)</t>
  </si>
  <si>
    <t>(0.355, 2.761)</t>
  </si>
  <si>
    <t>(0.509, 3.312)</t>
  </si>
  <si>
    <t>(0.559, 4.562)</t>
  </si>
  <si>
    <t>(0.745, 5.842)</t>
  </si>
  <si>
    <t>(0.428, 3.954)</t>
  </si>
  <si>
    <t>(2.261, 9.216)</t>
  </si>
  <si>
    <t>(1.968, 6.706)</t>
  </si>
  <si>
    <t>(1.858, 7.769)</t>
  </si>
  <si>
    <t>(2.036, 7.801)</t>
  </si>
  <si>
    <t>(1.949, 7.884)</t>
  </si>
  <si>
    <t>(0.009, 0.21)</t>
  </si>
  <si>
    <t>(0.012, 0.147)</t>
  </si>
  <si>
    <t>(0.011, 0.24)</t>
  </si>
  <si>
    <t>(0.008, 0.098)</t>
  </si>
  <si>
    <t>(0.01, 0.181)</t>
  </si>
  <si>
    <t>(0.019, 0.041)</t>
  </si>
  <si>
    <t>(0.031, 0.042)</t>
  </si>
  <si>
    <t>(0.029, 0.056)</t>
  </si>
  <si>
    <t>(0.035, 0.041)</t>
  </si>
  <si>
    <t>(0.009, 0.076)</t>
  </si>
  <si>
    <t>(0.011, 0.112)</t>
  </si>
  <si>
    <t>(0.011, 0.145)</t>
  </si>
  <si>
    <t>(0.011, 0.158)</t>
  </si>
  <si>
    <t>(0.011, 0.142)</t>
  </si>
  <si>
    <t>(0.025, 0.033)</t>
  </si>
  <si>
    <t>(0.036, 0.046)</t>
  </si>
  <si>
    <t>(0.032, 0.044)</t>
  </si>
  <si>
    <t>(0.014, 0.056)</t>
  </si>
  <si>
    <t>(0.034, 0.04)</t>
  </si>
  <si>
    <t>(0.008, 0.074)</t>
  </si>
  <si>
    <t>(0.009, 0.136)</t>
  </si>
  <si>
    <t>(0.009, 0.129)</t>
  </si>
  <si>
    <t>(0.009, 0.093)</t>
  </si>
  <si>
    <t>(0.009, 0.13)</t>
  </si>
  <si>
    <t>(0.04, 0.058)</t>
  </si>
  <si>
    <t>(0.042, 0.051)</t>
  </si>
  <si>
    <t>(0.039, 0.045)</t>
  </si>
  <si>
    <t>(0.035, 0.055)</t>
  </si>
  <si>
    <t>(0.041, 0.046)</t>
  </si>
  <si>
    <t>(0.053, 0.072)</t>
  </si>
  <si>
    <t>(0.059, 0.074)</t>
  </si>
  <si>
    <t>(0.057, 0.066)</t>
  </si>
  <si>
    <t>(0.051, 0.072)</t>
  </si>
  <si>
    <t>(0.059, 0.066)</t>
  </si>
  <si>
    <t>(6.766, 9.287)</t>
  </si>
  <si>
    <t>(6.896, 7.601)</t>
  </si>
  <si>
    <t>(7.35, 8.374)</t>
  </si>
  <si>
    <t>(6.457, 8.401)</t>
  </si>
  <si>
    <t>(7.327, 7.987)</t>
  </si>
  <si>
    <t>(0.005, 0.109)</t>
  </si>
  <si>
    <t>(0.006, 0.136)</t>
  </si>
  <si>
    <t>(0.005, 0.132)</t>
  </si>
  <si>
    <t>(0.006, 0.122)</t>
  </si>
  <si>
    <t>(0.006, 0.132)</t>
  </si>
  <si>
    <t>(0.016, 0.119)</t>
  </si>
  <si>
    <t>(0.013, 0.178)</t>
  </si>
  <si>
    <t>(0.012, 0.195)</t>
  </si>
  <si>
    <t>(0.013, 0.139)</t>
  </si>
  <si>
    <t>(0.012, 0.182)</t>
  </si>
  <si>
    <t>(3.532, 13.694)</t>
  </si>
  <si>
    <t>(3.146, 13.18)</t>
  </si>
  <si>
    <t>(3.197, 15.998)</t>
  </si>
  <si>
    <t>(3.424, 13.028)</t>
  </si>
  <si>
    <t>(3.166, 15.07)</t>
  </si>
  <si>
    <t>(0.042, 0.068)</t>
  </si>
  <si>
    <t>(0.038, 0.052)</t>
  </si>
  <si>
    <t>(0.047, 0.073)</t>
  </si>
  <si>
    <t>(0.012, 0.034)</t>
  </si>
  <si>
    <t>(0.046, 0.058)</t>
  </si>
  <si>
    <t>(0.066, 0.096)</t>
  </si>
  <si>
    <t>(0.061, 0.083)</t>
  </si>
  <si>
    <t>(0.072, 0.102)</t>
  </si>
  <si>
    <t>(0.028, 0.053)</t>
  </si>
  <si>
    <t>(0.072, 0.087)</t>
  </si>
  <si>
    <t>(4.885, 5.834)</t>
  </si>
  <si>
    <t>(5.694, 6.454)</t>
  </si>
  <si>
    <t>(5.333, 6.677)</t>
  </si>
  <si>
    <t>(5.608, 8.905)</t>
  </si>
  <si>
    <t>(5.562, 6.106)</t>
  </si>
  <si>
    <t>(0.007, 0.222)</t>
  </si>
  <si>
    <t>(0.006, 0.176)</t>
  </si>
  <si>
    <t>(0.006, 0.171)</t>
  </si>
  <si>
    <t>(0.006, 0.05)</t>
  </si>
  <si>
    <t>(0.006, 0.189)</t>
  </si>
  <si>
    <t>(0.017, 0.239)</t>
  </si>
  <si>
    <t>(0.014, 0.212)</t>
  </si>
  <si>
    <t>(0.016, 0.066)</t>
  </si>
  <si>
    <t>(0.014, 0.234)</t>
  </si>
  <si>
    <t>(1.955, 9.65)</t>
  </si>
  <si>
    <t>(2.226, 11.063)</t>
  </si>
  <si>
    <t>(2.248, 16.2)</t>
  </si>
  <si>
    <t>(4.293, 11.984)</t>
  </si>
  <si>
    <t>(2.116, 11.893)</t>
  </si>
  <si>
    <t>(2.47, 4.521)</t>
  </si>
  <si>
    <t>(2.985, 3.679)</t>
  </si>
  <si>
    <t>(2.808, 3.31)</t>
  </si>
  <si>
    <t>(1.395, 2.661)</t>
  </si>
  <si>
    <t>(2.908, 3.29)</t>
  </si>
  <si>
    <t>(2.806, 4.89)</t>
  </si>
  <si>
    <t>(3.015, 3.776)</t>
  </si>
  <si>
    <t>(2.864, 3.349)</t>
  </si>
  <si>
    <t>(1.608, 2.979)</t>
  </si>
  <si>
    <t>(2.985, 3.374)</t>
  </si>
  <si>
    <t>(0.222, 0.302)</t>
  </si>
  <si>
    <t>(0.223, 0.257)</t>
  </si>
  <si>
    <t>(0.217, 0.24)</t>
  </si>
  <si>
    <t>(0.16, 0.222)</t>
  </si>
  <si>
    <t>(0.223, 0.24)</t>
  </si>
  <si>
    <t>(0.346, 0.528)</t>
  </si>
  <si>
    <t>(0.373, 0.463)</t>
  </si>
  <si>
    <t>(0.362, 0.42)</t>
  </si>
  <si>
    <t>(0.233, 0.399)</t>
  </si>
  <si>
    <t>(0.374, 0.42)</t>
  </si>
  <si>
    <t>(0.244, 0.388)</t>
  </si>
  <si>
    <t>(0.263, 0.317)</t>
  </si>
  <si>
    <t>(0.245, 0.283)</t>
  </si>
  <si>
    <t>(0.146, 0.25)</t>
  </si>
  <si>
    <t>(0.255, 0.285)</t>
  </si>
  <si>
    <t>(0.449, 1.004)</t>
  </si>
  <si>
    <t>(0.55, 0.744)</t>
  </si>
  <si>
    <t>(0.525, 0.68)</t>
  </si>
  <si>
    <t>(0.226, 0.487)</t>
  </si>
  <si>
    <t>(0.551, 0.663)</t>
  </si>
  <si>
    <t>(0.047, 0.068)</t>
  </si>
  <si>
    <t>(0.063, 0.073)</t>
  </si>
  <si>
    <t>(0.074, 0.081)</t>
  </si>
  <si>
    <t>(0.084, 0.109)</t>
  </si>
  <si>
    <t>(0.072, 0.077)</t>
  </si>
  <si>
    <t>(0.968, 14.855)</t>
  </si>
  <si>
    <t>(0.434, 10.793)</t>
  </si>
  <si>
    <t>(0.342, 11.272)</t>
  </si>
  <si>
    <t>(0.279, 9.058)</t>
  </si>
  <si>
    <t>(0.34, 11.19)</t>
  </si>
  <si>
    <t>(0.309, 12.827)</t>
  </si>
  <si>
    <t>(0.461, 11.861)</t>
  </si>
  <si>
    <t>(0.452, 10.716)</t>
  </si>
  <si>
    <t>(0.641, 9.636)</t>
  </si>
  <si>
    <t>(0.444, 11.558)</t>
  </si>
  <si>
    <t>(0.06, 0.465)</t>
  </si>
  <si>
    <t>(0.057, 0.554)</t>
  </si>
  <si>
    <t>(0.061, 0.524)</t>
  </si>
  <si>
    <t>(0.068, 0.514)</t>
  </si>
  <si>
    <t>(0.06, 0.533)</t>
  </si>
  <si>
    <t>(0.068, 0.973)</t>
  </si>
  <si>
    <t>(0.065, 1.388)</t>
  </si>
  <si>
    <t>(0.069, 1.254)</t>
  </si>
  <si>
    <t>(0.077, 1.256)</t>
  </si>
  <si>
    <t>(0.068, 1.316)</t>
  </si>
  <si>
    <t>(0.052, 0.745)</t>
  </si>
  <si>
    <t>(0.035, 0.74)</t>
  </si>
  <si>
    <t>(0.036, 0.771)</t>
  </si>
  <si>
    <t>(0.027, 0.611)</t>
  </si>
  <si>
    <t>(0.055, 2.923)</t>
  </si>
  <si>
    <t>(0.037, 2.845)</t>
  </si>
  <si>
    <t>(0.037, 3.36)</t>
  </si>
  <si>
    <t>(0.028, 1.573)</t>
  </si>
  <si>
    <t>(0.037, 2.937)</t>
  </si>
  <si>
    <t>(0.028, 0.096)</t>
  </si>
  <si>
    <t>(0.032, 0.164)</t>
  </si>
  <si>
    <t>(0.033, 0.184)</t>
  </si>
  <si>
    <t>(0.038, 0.203)</t>
  </si>
  <si>
    <t>(0.032, 0.175)</t>
  </si>
  <si>
    <t>(2.113, 3.196)</t>
  </si>
  <si>
    <t>(2.521, 3.403)</t>
  </si>
  <si>
    <t>(2.215, 3.228)</t>
  </si>
  <si>
    <t>(1.087, 2.343)</t>
  </si>
  <si>
    <t>(2.537, 3.069)</t>
  </si>
  <si>
    <t>(1.643, 2.575)</t>
  </si>
  <si>
    <t>(2.123, 2.904)</t>
  </si>
  <si>
    <t>(2.349, 3.851)</t>
  </si>
  <si>
    <t>(0, 4.725)</t>
  </si>
  <si>
    <t>(2.307, 2.886)</t>
  </si>
  <si>
    <t>(0.155, 0.215)</t>
  </si>
  <si>
    <t>(0.16, 0.2)</t>
  </si>
  <si>
    <t>(0.164, 0.214)</t>
  </si>
  <si>
    <t>(0.064, 0.193)</t>
  </si>
  <si>
    <t>(0.174, 0.2)</t>
  </si>
  <si>
    <t>(0.218, 0.354)</t>
  </si>
  <si>
    <t>(0.238, 0.322)</t>
  </si>
  <si>
    <t>(0.238, 0.341)</t>
  </si>
  <si>
    <t>(0.068, 0.287)</t>
  </si>
  <si>
    <t>(0.263, 0.319)</t>
  </si>
  <si>
    <t>(0.239, 0.348)</t>
  </si>
  <si>
    <t>(0.229, 0.299)</t>
  </si>
  <si>
    <t>(0.182, 0.272)</t>
  </si>
  <si>
    <t>(0.014, 0.314)</t>
  </si>
  <si>
    <t>(0.239, 0.286)</t>
  </si>
  <si>
    <t>(0.474, 1.035)</t>
  </si>
  <si>
    <t>(0.476, 0.743)</t>
  </si>
  <si>
    <t>(0.344, 0.698)</t>
  </si>
  <si>
    <t>(0, 1.383)</t>
  </si>
  <si>
    <t>(0.53, 0.732)</t>
  </si>
  <si>
    <t>(0.044, 0.056)</t>
  </si>
  <si>
    <t>(0.052, 0.059)</t>
  </si>
  <si>
    <t>(0.052, 0.064)</t>
  </si>
  <si>
    <t>(0.049, 0.091)</t>
  </si>
  <si>
    <t>(0.052, 0.057)</t>
  </si>
  <si>
    <t>(0.492, 7.663)</t>
  </si>
  <si>
    <t>(0.562, 11.546)</t>
  </si>
  <si>
    <t>(0.409, 9.626)</t>
  </si>
  <si>
    <t>(0.455, 3.465)</t>
  </si>
  <si>
    <t>(0.473, 10.773)</t>
  </si>
  <si>
    <t>(0.316, 7.04)</t>
  </si>
  <si>
    <t>(0.358, 9.518)</t>
  </si>
  <si>
    <t>(0.45, 14.943)</t>
  </si>
  <si>
    <t>(0.872, 10.409)</t>
  </si>
  <si>
    <t>(0.374, 10.048)</t>
  </si>
  <si>
    <t>(0.041, 0.458)</t>
  </si>
  <si>
    <t>(0.039, 0.479)</t>
  </si>
  <si>
    <t>(0.039, 0.451)</t>
  </si>
  <si>
    <t>(0.041, 0.328)</t>
  </si>
  <si>
    <t>(0.039, 0.483)</t>
  </si>
  <si>
    <t>(0.044, 0.905)</t>
  </si>
  <si>
    <t>(0.042, 0.977)</t>
  </si>
  <si>
    <t>(0.042, 0.922)</t>
  </si>
  <si>
    <t>(0.044, 0.527)</t>
  </si>
  <si>
    <t>(0.042, 1)</t>
  </si>
  <si>
    <t>(0.038, 0.812)</t>
  </si>
  <si>
    <t>(0.034, 0.756)</t>
  </si>
  <si>
    <t>(0.027, 0.77)</t>
  </si>
  <si>
    <t>(0.03, 0.664)</t>
  </si>
  <si>
    <t>(0.032, 0.788)</t>
  </si>
  <si>
    <t>(0.04, 4.322)</t>
  </si>
  <si>
    <t>(0.035, 3.093)</t>
  </si>
  <si>
    <t>(0.028, 3.36)</t>
  </si>
  <si>
    <t>(0.031, 3.389)</t>
  </si>
  <si>
    <t>(0.033, 3.72)</t>
  </si>
  <si>
    <t>(0.022, 0.119)</t>
  </si>
  <si>
    <t>(0.027, 0.096)</t>
  </si>
  <si>
    <t>(0.025, 0.114)</t>
  </si>
  <si>
    <t>(0.03, 0.126)</t>
  </si>
  <si>
    <t>(0.024, 0.113)</t>
  </si>
  <si>
    <t>(0.615, 0.723)</t>
  </si>
  <si>
    <t>(0.572, 0.619)</t>
  </si>
  <si>
    <t>(0.54, 0.577)</t>
  </si>
  <si>
    <t>(0.447, 0.565)</t>
  </si>
  <si>
    <t>(0.558, 0.585)</t>
  </si>
  <si>
    <t>(2.294, 4.52)</t>
  </si>
  <si>
    <t>(2.095, 2.742)</t>
  </si>
  <si>
    <t>(2, 2.439)</t>
  </si>
  <si>
    <t>(1.158, 2.42)</t>
  </si>
  <si>
    <t>(2.135, 2.484)</t>
  </si>
  <si>
    <t>(0.288, 0.929)</t>
  </si>
  <si>
    <t>(0.218, 0.904)</t>
  </si>
  <si>
    <t>(0.165, 0.911)</t>
  </si>
  <si>
    <t>(0.169, 0.855)</t>
  </si>
  <si>
    <t>(0.175, 0.911)</t>
  </si>
  <si>
    <t>(0.405, 13.035)</t>
  </si>
  <si>
    <t>(0.279, 9.425)</t>
  </si>
  <si>
    <t>(0.197, 10.203)</t>
  </si>
  <si>
    <t>(0.203, 5.919)</t>
  </si>
  <si>
    <t>(0.212, 10.248)</t>
  </si>
  <si>
    <t>(0.628, 0.715)</t>
  </si>
  <si>
    <t>(0.613, 0.674)</t>
  </si>
  <si>
    <t>(0.558, 0.648)</t>
  </si>
  <si>
    <t>(0.33, 0.607)</t>
  </si>
  <si>
    <t>(0.619, 0.661)</t>
  </si>
  <si>
    <t>(2.644, 6.278)</t>
  </si>
  <si>
    <t>(2.667, 3.655)</t>
  </si>
  <si>
    <t>(2.262, 4.072)</t>
  </si>
  <si>
    <t>(0.474, 2.064)</t>
  </si>
  <si>
    <t>(2.979, 3.962)</t>
  </si>
  <si>
    <t>(0.226, 0.955)</t>
  </si>
  <si>
    <t>(0.207, 0.925)</t>
  </si>
  <si>
    <t>(0.155, 0.947)</t>
  </si>
  <si>
    <t>(0.184, 0.784)</t>
  </si>
  <si>
    <t>(0.201, 0.935)</t>
  </si>
  <si>
    <t>(0.292, 23.007)</t>
  </si>
  <si>
    <t>(0.261, 12.286)</t>
  </si>
  <si>
    <t>(0.184, 18.353)</t>
  </si>
  <si>
    <t>(0.227, 3.653)</t>
  </si>
  <si>
    <t>(0.252, 14.315)</t>
  </si>
  <si>
    <t>(1.696, 2.923)</t>
  </si>
  <si>
    <t>(2.41, 3.163)</t>
  </si>
  <si>
    <t>(3.055, 3.642)</t>
  </si>
  <si>
    <t>(3.704, 6.716)</t>
  </si>
  <si>
    <t>(3.013, 3.474)</t>
  </si>
  <si>
    <t>(1.296, 1.733)</t>
  </si>
  <si>
    <t>(1.427, 1.618)</t>
  </si>
  <si>
    <t>(1.488, 1.643)</t>
  </si>
  <si>
    <t>(1.582, 2.169)</t>
  </si>
  <si>
    <t>(1.511, 1.627)</t>
  </si>
  <si>
    <t>(0.326, 8.991)</t>
  </si>
  <si>
    <t>(0.35, 11.01)</t>
  </si>
  <si>
    <t>(0.364, 12.548)</t>
  </si>
  <si>
    <t>(0.475, 19.249)</t>
  </si>
  <si>
    <t>(0.355, 12.993)</t>
  </si>
  <si>
    <t>(0.547, 2.983)</t>
  </si>
  <si>
    <t>(0.48, 3.624)</t>
  </si>
  <si>
    <t>(0.446, 3.7)</t>
  </si>
  <si>
    <t>(0.549, 4.178)</t>
  </si>
  <si>
    <t>(0.454, 3.708)</t>
  </si>
  <si>
    <t>(1.652, 3.793)</t>
  </si>
  <si>
    <t>(2.256, 3.065)</t>
  </si>
  <si>
    <t>(2.254, 3.567)</t>
  </si>
  <si>
    <t>(1.479, 9.004)</t>
  </si>
  <si>
    <t>(2.422, 3.107)</t>
  </si>
  <si>
    <t>(1.519, 1.963)</t>
  </si>
  <si>
    <t>(1.432, 1.673)</t>
  </si>
  <si>
    <t>(1.616, 2.092)</t>
  </si>
  <si>
    <t>(1.389, 2.818)</t>
  </si>
  <si>
    <t>(1.592, 1.785)</t>
  </si>
  <si>
    <t>(0.413, 12.736)</t>
  </si>
  <si>
    <t>(0.299, 11.031)</t>
  </si>
  <si>
    <t>(0.429, 11.092)</t>
  </si>
  <si>
    <t>(1.452, 17.603)</t>
  </si>
  <si>
    <t>(0.393, 11.623)</t>
  </si>
  <si>
    <t>(0.775, 3.92)</t>
  </si>
  <si>
    <t>(0.536, 3.521)</t>
  </si>
  <si>
    <t>(0.62, 5.617)</t>
  </si>
  <si>
    <t>(0.909, 4.229)</t>
  </si>
  <si>
    <t>(0.603, 3.997)</t>
  </si>
  <si>
    <t>(4782.795, 6468.634)</t>
  </si>
  <si>
    <t>(2520, 8600)</t>
  </si>
  <si>
    <t>(5462.134, 6150.817)</t>
  </si>
  <si>
    <t>(3134.25, 10333.75)</t>
  </si>
  <si>
    <t>(5902.123, 6203.572)</t>
  </si>
  <si>
    <t>(3506, 9497)</t>
  </si>
  <si>
    <t>(6370.322, 6687.684)</t>
  </si>
  <si>
    <t>(3560, 11431.25)</t>
  </si>
  <si>
    <t>(6044.002, 6876.605)</t>
  </si>
  <si>
    <t>(3825, 9555)</t>
  </si>
  <si>
    <t>(6173.04, 6379.015)</t>
  </si>
  <si>
    <t>(3386.5, 10680.25)</t>
  </si>
  <si>
    <t>(2528.43, 3490.844)</t>
  </si>
  <si>
    <t>(1239.137, 4757.78)</t>
  </si>
  <si>
    <t>(3450.311, 4038.705)</t>
  </si>
  <si>
    <t>(1698.717, 7668.787)</t>
  </si>
  <si>
    <t>(4059.551, 4313.319)</t>
  </si>
  <si>
    <t>(1901.159, 7120.681)</t>
  </si>
  <si>
    <t>(4554.034, 4831.705)</t>
  </si>
  <si>
    <t>(2160.167, 9060.895)</t>
  </si>
  <si>
    <t>(4269.543, 4933.485)</t>
  </si>
  <si>
    <t>(2357.637, 7472.784)</t>
  </si>
  <si>
    <t>(4304.664, 4483.714)</t>
  </si>
  <si>
    <t>(1893.226, 8212.533)</t>
  </si>
  <si>
    <t>(2030.371, 2845.837)</t>
  </si>
  <si>
    <t>(953.073, 3918.457)</t>
  </si>
  <si>
    <t>(2961.903, 3515.283)</t>
  </si>
  <si>
    <t>(1163.675, 7089.281)</t>
  </si>
  <si>
    <t>(3534.459, 3773.813)</t>
  </si>
  <si>
    <t>(1516.752, 6445.821)</t>
  </si>
  <si>
    <t>(3998.815, 4263.491)</t>
  </si>
  <si>
    <t>(1704.571, 8304.404)</t>
  </si>
  <si>
    <t>(3732.643, 4353.402)</t>
  </si>
  <si>
    <t>(2081.029, 6840.139)</t>
  </si>
  <si>
    <t>(3763.108, 3932.967)</t>
  </si>
  <si>
    <t>(1503.92, 7470.417)</t>
  </si>
  <si>
    <t>(1819.544, 2623.444)</t>
  </si>
  <si>
    <t>(785.774, 3672.825)</t>
  </si>
  <si>
    <t>(2782.208, 3330.843)</t>
  </si>
  <si>
    <t>(982.966, 6886.102)</t>
  </si>
  <si>
    <t>(3334.905, 3571.202)</t>
  </si>
  <si>
    <t>(1288.584, 6285.08)</t>
  </si>
  <si>
    <t>(3786.7, 4049.538)</t>
  </si>
  <si>
    <t>(1485.619, 7838.369)</t>
  </si>
  <si>
    <t>(3533.343, 4138.641)</t>
  </si>
  <si>
    <t>(1911.196, 6629.632)</t>
  </si>
  <si>
    <t>(3558.256, 3726.454)</t>
  </si>
  <si>
    <t>(1334.334, 7201.745)</t>
  </si>
  <si>
    <t>(55.268, 97.558)</t>
  </si>
  <si>
    <t>(18.099, 169.795)</t>
  </si>
  <si>
    <t>(48.82, 64.851)</t>
  </si>
  <si>
    <t>(16.166, 165.597)</t>
  </si>
  <si>
    <t>(59.493, 74.065)</t>
  </si>
  <si>
    <t>(18.733, 222.824)</t>
  </si>
  <si>
    <t>(61.353, 71.525)</t>
  </si>
  <si>
    <t>(19.974, 251.832)</t>
  </si>
  <si>
    <t>(48.696, 79.701)</t>
  </si>
  <si>
    <t>(18.834, 256.984)</t>
  </si>
  <si>
    <t>(61.971, 69.43)</t>
  </si>
  <si>
    <t>(18.371, 242.819)</t>
  </si>
  <si>
    <t>(102.858, 177.537)</t>
  </si>
  <si>
    <t>(20.076, 269.838)</t>
  </si>
  <si>
    <t>(108.841, 141.623)</t>
  </si>
  <si>
    <t>(21.565, 317.541)</t>
  </si>
  <si>
    <t>(124.662, 143.946)</t>
  </si>
  <si>
    <t>(18.239, 386.962)</t>
  </si>
  <si>
    <t>(135.856, 157.333)</t>
  </si>
  <si>
    <t>(20.247, 497.886)</t>
  </si>
  <si>
    <t>(114.464, 171.2)</t>
  </si>
  <si>
    <t>(21.242, 414.269)</t>
  </si>
  <si>
    <t>(133.382, 146.582)</t>
  </si>
  <si>
    <t>(19.425, 444)</t>
  </si>
  <si>
    <t>(478.084, 664.982)</t>
  </si>
  <si>
    <t>(239.56, 914.41)</t>
  </si>
  <si>
    <t>(471.58, 540.25)</t>
  </si>
  <si>
    <t>(250.897, 1047.311)</t>
  </si>
  <si>
    <t>(517.97, 546.628)</t>
  </si>
  <si>
    <t>(261.539, 870.952)</t>
  </si>
  <si>
    <t>(546.688, 576.745)</t>
  </si>
  <si>
    <t>(266.638, 983.185)</t>
  </si>
  <si>
    <t>(510.702, 606.282)</t>
  </si>
  <si>
    <t>(242.381, 1063.461)</t>
  </si>
  <si>
    <t>(536.271, 556.033)</t>
  </si>
  <si>
    <t>(261.548, 961.111)</t>
  </si>
  <si>
    <t>(2158.373, 3124.107)</t>
  </si>
  <si>
    <t>(1259.972, 4808.818)</t>
  </si>
  <si>
    <t>(1947.828, 2243.785)</t>
  </si>
  <si>
    <t>(991.236, 4225.389)</t>
  </si>
  <si>
    <t>(1840.724, 1958.116)</t>
  </si>
  <si>
    <t>(899.121, 3245.934)</t>
  </si>
  <si>
    <t>(1825.724, 1935.307)</t>
  </si>
  <si>
    <t>(852.398, 3381.956)</t>
  </si>
  <si>
    <t>(1675.786, 2119.156)</t>
  </si>
  <si>
    <t>(723.969, 4339.69)</t>
  </si>
  <si>
    <t>(1881.476, 1959.808)</t>
  </si>
  <si>
    <t>(842.129, 3620.853)</t>
  </si>
  <si>
    <t>(1591.332, 2290.877)</t>
  </si>
  <si>
    <t>(933.6, 3452.381)</t>
  </si>
  <si>
    <t>(1396.804, 1613.719)</t>
  </si>
  <si>
    <t>(589.516, 3026.876)</t>
  </si>
  <si>
    <t>(1300.569, 1393.346)</t>
  </si>
  <si>
    <t>(534.424, 2383.857)</t>
  </si>
  <si>
    <t>(1277.24, 1362.846)</t>
  </si>
  <si>
    <t>(515.4, 2600.821)</t>
  </si>
  <si>
    <t>(1158.758, 1524.45)</t>
  </si>
  <si>
    <t>(526.416, 3222.583)</t>
  </si>
  <si>
    <t>(1327.532, 1388.681)</t>
  </si>
  <si>
    <t>(525.1, 2645.941)</t>
  </si>
  <si>
    <t>(1086.276, 1629.416)</t>
  </si>
  <si>
    <t>(465.575, 2540.943)</t>
  </si>
  <si>
    <t>(929.317, 1102.369)</t>
  </si>
  <si>
    <t>(298.63, 2034.149)</t>
  </si>
  <si>
    <t>(849.241, 916.907)</t>
  </si>
  <si>
    <t>(333.834, 1744.483)</t>
  </si>
  <si>
    <t>(788.528, 846.766)</t>
  </si>
  <si>
    <t>(289.098, 1692.668)</t>
  </si>
  <si>
    <t>(586.406, 733.864)</t>
  </si>
  <si>
    <t>(257.543, 1266.127)</t>
  </si>
  <si>
    <t>(838.43, 881.512)</t>
  </si>
  <si>
    <t>(296.086, 1799.017)</t>
  </si>
  <si>
    <t>(743.701, 1075.457)</t>
  </si>
  <si>
    <t>(326.486, 1509.905)</t>
  </si>
  <si>
    <t>(668.333, 795.986)</t>
  </si>
  <si>
    <t>(208.772, 1428.989)</t>
  </si>
  <si>
    <t>(606.839, 658.704)</t>
  </si>
  <si>
    <t>(184.949, 1330.208)</t>
  </si>
  <si>
    <t>(550.968, 593.221)</t>
  </si>
  <si>
    <t>(169.728, 1257.546)</t>
  </si>
  <si>
    <t>(425.792, 549.059)</t>
  </si>
  <si>
    <t>(141.568, 1127.321)</t>
  </si>
  <si>
    <t>(593.698, 625.473)</t>
  </si>
  <si>
    <t>(170.535, 1328.026)</t>
  </si>
  <si>
    <t>(255.679, 553.093)</t>
  </si>
  <si>
    <t>(87.075, 1158.061)</t>
  </si>
  <si>
    <t>(198.034, 276.765)</t>
  </si>
  <si>
    <t>(33.9, 742.595)</t>
  </si>
  <si>
    <t>(184.792, 219.044)</t>
  </si>
  <si>
    <t>(35.155, 686.382)</t>
  </si>
  <si>
    <t>(180.098, 207.874)</t>
  </si>
  <si>
    <t>(33.676, 660.403)</t>
  </si>
  <si>
    <t>(92.139, 150.291)</t>
  </si>
  <si>
    <t>(40.937, 454.618)</t>
  </si>
  <si>
    <t>(190.288, 210.829)</t>
  </si>
  <si>
    <t>(34.738, 685.529)</t>
  </si>
  <si>
    <t>(37.306, 50.455)</t>
  </si>
  <si>
    <t>(19.656, 67.08)</t>
  </si>
  <si>
    <t>(42.758, 49.81)</t>
  </si>
  <si>
    <t>(24.447, 82.099)</t>
  </si>
  <si>
    <t>(46.795, 49.975)</t>
  </si>
  <si>
    <t>(27.526, 76.549)</t>
  </si>
  <si>
    <t>(50.207, 52.927)</t>
  </si>
  <si>
    <t>(28.07, 91.542)</t>
  </si>
  <si>
    <t>(47.986, 55.003)</t>
  </si>
  <si>
    <t>(29.835, 83.069)</t>
  </si>
  <si>
    <t>(48.874, 50.779)</t>
  </si>
  <si>
    <t>(26.777, 87.899)</t>
  </si>
  <si>
    <t>(416.582, 749.935)</t>
  </si>
  <si>
    <t>(255.3, 1447.482)</t>
  </si>
  <si>
    <t>(433.778, 545.059)</t>
  </si>
  <si>
    <t>(91.145, 1406.837)</t>
  </si>
  <si>
    <t>(433.43, 494.337)</t>
  </si>
  <si>
    <t>(89.386, 1306.717)</t>
  </si>
  <si>
    <t>(470.415, 534.376)</t>
  </si>
  <si>
    <t>(81.586, 1534.729)</t>
  </si>
  <si>
    <t>(528.681, 834.256)</t>
  </si>
  <si>
    <t>(107.511, 2562.036)</t>
  </si>
  <si>
    <t>(476.832, 519.44)</t>
  </si>
  <si>
    <t>(84.81, 1473.431)</t>
  </si>
  <si>
    <t>(252.13, 580.007)</t>
  </si>
  <si>
    <t>(56.717, 1256.037)</t>
  </si>
  <si>
    <t>(322.656, 435.091)</t>
  </si>
  <si>
    <t>(39.285, 1286.661)</t>
  </si>
  <si>
    <t>(352.846, 415.226)</t>
  </si>
  <si>
    <t>(34.803, 1259.531)</t>
  </si>
  <si>
    <t>(396.478, 461.344)</t>
  </si>
  <si>
    <t>(38.428, 1481.139)</t>
  </si>
  <si>
    <t>(466.723, 772.935)</t>
  </si>
  <si>
    <t>(44.821, 2500.572)</t>
  </si>
  <si>
    <t>(396.375, 439.651)</t>
  </si>
  <si>
    <t>(37.325, 1385.639)</t>
  </si>
  <si>
    <t>(122.666, 211.715)</t>
  </si>
  <si>
    <t>(51.549, 344.787)</t>
  </si>
  <si>
    <t>(95.155, 125.935)</t>
  </si>
  <si>
    <t>(25.838, 331.967)</t>
  </si>
  <si>
    <t>(74.61, 85.084)</t>
  </si>
  <si>
    <t>(28.122, 241.132)</t>
  </si>
  <si>
    <t>(69.494, 77.475)</t>
  </si>
  <si>
    <t>(28.491, 219.574)</t>
  </si>
  <si>
    <t>(53.515, 69.764)</t>
  </si>
  <si>
    <t>(28.993, 167.772)</t>
  </si>
  <si>
    <t>(76.878, 83.368)</t>
  </si>
  <si>
    <t>(28.146, 246.615)</t>
  </si>
  <si>
    <t>(298.587, 505.761)</t>
  </si>
  <si>
    <t>(127.387, 848.202)</t>
  </si>
  <si>
    <t>(261.588, 331.146)</t>
  </si>
  <si>
    <t>(52.856, 723.141)</t>
  </si>
  <si>
    <t>(219.976, 250.667)</t>
  </si>
  <si>
    <t>(51.304, 613.575)</t>
  </si>
  <si>
    <t>(196.858, 217.009)</t>
  </si>
  <si>
    <t>(50.368, 523.633)</t>
  </si>
  <si>
    <t>(132.484, 232.133)</t>
  </si>
  <si>
    <t>(48.827, 461.955)</t>
  </si>
  <si>
    <t>(218.517, 235.914)</t>
  </si>
  <si>
    <t>(50.299, 640.404)</t>
  </si>
  <si>
    <t>(59.541, 118.36)</t>
  </si>
  <si>
    <t>(12.863, 231.618)</t>
  </si>
  <si>
    <t>(73.645, 95.255)</t>
  </si>
  <si>
    <t>(16.278, 205.986)</t>
  </si>
  <si>
    <t>(77.649, 97.851)</t>
  </si>
  <si>
    <t>(16.008, 226.108)</t>
  </si>
  <si>
    <t>(79.967, 91.965)</t>
  </si>
  <si>
    <t>(16.822, 265.878)</t>
  </si>
  <si>
    <t>(57.773, 126.624)</t>
  </si>
  <si>
    <t>(18.147, 284.258)</t>
  </si>
  <si>
    <t>(81.799, 91.829)</t>
  </si>
  <si>
    <t>(16.061, 255.53)</t>
  </si>
  <si>
    <t>(217.334, 409.112)</t>
  </si>
  <si>
    <t>(83.299, 737.808)</t>
  </si>
  <si>
    <t>(182.057, 241.778)</t>
  </si>
  <si>
    <t>(24.469, 642.422)</t>
  </si>
  <si>
    <t>(137.223, 157.921)</t>
  </si>
  <si>
    <t>(22.295, 445.048)</t>
  </si>
  <si>
    <t>(113.018, 128.916)</t>
  </si>
  <si>
    <t>(24.091, 387.638)</t>
  </si>
  <si>
    <t>(68.235, 111.984)</t>
  </si>
  <si>
    <t>(22.286, 329.154)</t>
  </si>
  <si>
    <t>(133.852, 146.952)</t>
  </si>
  <si>
    <t>(23.055, 503.33)</t>
  </si>
  <si>
    <t>(233.07, 362.854)</t>
  </si>
  <si>
    <t>(101.492, 562.493)</t>
  </si>
  <si>
    <t>(266.709, 321.647)</t>
  </si>
  <si>
    <t>(101.669, 658.366)</t>
  </si>
  <si>
    <t>(303.785, 330.497)</t>
  </si>
  <si>
    <t>(100.372, 684.725)</t>
  </si>
  <si>
    <t>(339.578, 367.5)</t>
  </si>
  <si>
    <t>(84.281, 831.937)</t>
  </si>
  <si>
    <t>(322.347, 424.771)</t>
  </si>
  <si>
    <t>(129.185, 909.337)</t>
  </si>
  <si>
    <t>(326.172, 344.467)</t>
  </si>
  <si>
    <t>(94.861, 761.925)</t>
  </si>
  <si>
    <t>(5685.545, 6917.312)</t>
  </si>
  <si>
    <t>(5941.685, 6312.873)</t>
  </si>
  <si>
    <t>(6473.6, 6814.127)</t>
  </si>
  <si>
    <t>(6050.624, 6974.103)</t>
  </si>
  <si>
    <t>(6340.994, 6585.249)</t>
  </si>
  <si>
    <t>(3832.686, 4990.566)</t>
  </si>
  <si>
    <t>(4169.913, 4481.083)</t>
  </si>
  <si>
    <t>(4699.535, 4998.624)</t>
  </si>
  <si>
    <t>(4329.372, 5039.831)</t>
  </si>
  <si>
    <t>(4553.405, 4766.084)</t>
  </si>
  <si>
    <t>(3369.172, 4473.732)</t>
  </si>
  <si>
    <t>(3655.959, 3949.656)</t>
  </si>
  <si>
    <t>(4139.876, 4425.168)</t>
  </si>
  <si>
    <t>(3783.907, 4444.895)</t>
  </si>
  <si>
    <t>(4008.816, 4210.868)</t>
  </si>
  <si>
    <t>(3165.921, 4256.328)</t>
  </si>
  <si>
    <t>(3447.024, 3737.048)</t>
  </si>
  <si>
    <t>(3926.839, 4209.992)</t>
  </si>
  <si>
    <t>(3570.29, 4216.064)</t>
  </si>
  <si>
    <t>(3796.406, 3996.568)</t>
  </si>
  <si>
    <t>(36.508, 66.11)</t>
  </si>
  <si>
    <t>(52.204, 73.866)</t>
  </si>
  <si>
    <t>(59.758, 71.07)</t>
  </si>
  <si>
    <t>(47.271, 83.566)</t>
  </si>
  <si>
    <t>(59.196, 68.87)</t>
  </si>
  <si>
    <t>(129.882, 188.155)</t>
  </si>
  <si>
    <t>(134.169, 161.304)</t>
  </si>
  <si>
    <t>(136.579, 160.806)</t>
  </si>
  <si>
    <t>(123.347, 188.262)</t>
  </si>
  <si>
    <t>(140.78, 157.864)</t>
  </si>
  <si>
    <t>(433.442, 546.906)</t>
  </si>
  <si>
    <t>(504.542, 540.839)</t>
  </si>
  <si>
    <t>(550.049, 583.067)</t>
  </si>
  <si>
    <t>(515.34, 625.061)</t>
  </si>
  <si>
    <t>(537.908, 561.897)</t>
  </si>
  <si>
    <t>(1678.432, 2158.325)</t>
  </si>
  <si>
    <t>(1756.562, 1904.071)</t>
  </si>
  <si>
    <t>(1782.775, 1894.608)</t>
  </si>
  <si>
    <t>(1623.588, 2104.537)</t>
  </si>
  <si>
    <t>(1797.861, 1885.016)</t>
  </si>
  <si>
    <t>(1219.724, 1588.466)</t>
  </si>
  <si>
    <t>(1236.967, 1355.517)</t>
  </si>
  <si>
    <t>(1245.086, 1332.603)</t>
  </si>
  <si>
    <t>(1106.312, 1504.645)</t>
  </si>
  <si>
    <t>(1262.954, 1332.053)</t>
  </si>
  <si>
    <t>(856.338, 1136.649)</t>
  </si>
  <si>
    <t>(810.072, 893.886)</t>
  </si>
  <si>
    <t>(770.691, 831.884)</t>
  </si>
  <si>
    <t>(545.342, 706.735)</t>
  </si>
  <si>
    <t>(791.291, 838.816)</t>
  </si>
  <si>
    <t>(574.504, 757.136)</t>
  </si>
  <si>
    <t>(554.731, 616.125)</t>
  </si>
  <si>
    <t>(531.701, 575.243)</t>
  </si>
  <si>
    <t>(386.484, 514.843)</t>
  </si>
  <si>
    <t>(545.164, 579.074)</t>
  </si>
  <si>
    <t>(209.54, 353.503)</t>
  </si>
  <si>
    <t>(194.925, 239.327)</t>
  </si>
  <si>
    <t>(180.441, 210.174)</t>
  </si>
  <si>
    <t>(90.95, 157.188)</t>
  </si>
  <si>
    <t>(189.805, 213.38)</t>
  </si>
  <si>
    <t>(44.347, 53.955)</t>
  </si>
  <si>
    <t>(47.147, 51.702)</t>
  </si>
  <si>
    <t>(51.024, 53.992)</t>
  </si>
  <si>
    <t>(47.499, 55.112)</t>
  </si>
  <si>
    <t>(50.184, 52.5)</t>
  </si>
  <si>
    <t>(332.281, 482.922)</t>
  </si>
  <si>
    <t>(403.214, 485.312)</t>
  </si>
  <si>
    <t>(454.273, 520.841)</t>
  </si>
  <si>
    <t>(511.671, 847.209)</t>
  </si>
  <si>
    <t>(456.743, 508.158)</t>
  </si>
  <si>
    <t>(238.138, 378.182)</t>
  </si>
  <si>
    <t>(325.049, 408.658)</t>
  </si>
  <si>
    <t>(380.079, 447.608)</t>
  </si>
  <si>
    <t>(450.176, 785.902)</t>
  </si>
  <si>
    <t>(381.111, 433.222)</t>
  </si>
  <si>
    <t>(72.532, 126.352)</t>
  </si>
  <si>
    <t>(71.033, 83.787)</t>
  </si>
  <si>
    <t>(69.405, 78.021)</t>
  </si>
  <si>
    <t>(52.797, 70.006)</t>
  </si>
  <si>
    <t>(71.816, 78.752)</t>
  </si>
  <si>
    <t>(188.618, 272.96)</t>
  </si>
  <si>
    <t>(197.566, 236.011)</t>
  </si>
  <si>
    <t>(187.809, 208.566)</t>
  </si>
  <si>
    <t>(130.02, 249.42)</t>
  </si>
  <si>
    <t>(195.475, 214.195)</t>
  </si>
  <si>
    <t>(52.797, 79.953)</t>
  </si>
  <si>
    <t>(72.135, 96.151)</t>
  </si>
  <si>
    <t>(78.651, 92.121)</t>
  </si>
  <si>
    <t>(54.27, 136.916)</t>
  </si>
  <si>
    <t>(78.8, 90.689)</t>
  </si>
  <si>
    <t>(126.442, 202.387)</t>
  </si>
  <si>
    <t>(120.142, 145.148)</t>
  </si>
  <si>
    <t>(105.116, 120.487)</t>
  </si>
  <si>
    <t>(68.336, 119.917)</t>
  </si>
  <si>
    <t>(113.699, 126.481)</t>
  </si>
  <si>
    <t>(242.343, 324.645)</t>
  </si>
  <si>
    <t>(300.745, 333.829)</t>
  </si>
  <si>
    <t>(336.569, 366.749)</t>
  </si>
  <si>
    <t>(314.269, 423.459)</t>
  </si>
  <si>
    <t>(328.169, 350.03)</t>
  </si>
  <si>
    <t>(3389.25, 10525.5)</t>
  </si>
  <si>
    <t>(3608.75, 9524.75)</t>
  </si>
  <si>
    <t>(3728.75, 11461.25)</t>
  </si>
  <si>
    <t>(3857.5, 9918)</t>
  </si>
  <si>
    <t>(3690, 11116)</t>
  </si>
  <si>
    <t>(2296.817, 8622.263)</t>
  </si>
  <si>
    <t>(2288.711, 7191.497)</t>
  </si>
  <si>
    <t>(2380.678, 9233.043)</t>
  </si>
  <si>
    <t>(2481.715, 7478.242)</t>
  </si>
  <si>
    <t>(2299.845, 8630.478)</t>
  </si>
  <si>
    <t>(1880.348, 8316.657)</t>
  </si>
  <si>
    <t>(1799.797, 6623.968)</t>
  </si>
  <si>
    <t>(1871.471, 8535.154)</t>
  </si>
  <si>
    <t>(2152.796, 6738.06)</t>
  </si>
  <si>
    <t>(1864.771, 7706.271)</t>
  </si>
  <si>
    <t>(1742.479, 8186.071)</t>
  </si>
  <si>
    <t>(1641.736, 6512.735)</t>
  </si>
  <si>
    <t>(1671.114, 8189.883)</t>
  </si>
  <si>
    <t>(1989.918, 6437.631)</t>
  </si>
  <si>
    <t>(1659.633, 7377.531)</t>
  </si>
  <si>
    <t>(16.201, 142.069)</t>
  </si>
  <si>
    <t>(18.827, 189.206)</t>
  </si>
  <si>
    <t>(19.831, 252.616)</t>
  </si>
  <si>
    <t>(18.623, 287.316)</t>
  </si>
  <si>
    <t>(18.619, 251.288)</t>
  </si>
  <si>
    <t>(31.407, 376.188)</t>
  </si>
  <si>
    <t>(20.531, 453.545)</t>
  </si>
  <si>
    <t>(21.067, 503.675)</t>
  </si>
  <si>
    <t>(23.902, 426.704)</t>
  </si>
  <si>
    <t>(20.99, 476.269)</t>
  </si>
  <si>
    <t>(273.632, 911.518)</t>
  </si>
  <si>
    <t>(259.565, 842.43)</t>
  </si>
  <si>
    <t>(267.448, 977.048)</t>
  </si>
  <si>
    <t>(277.075, 1068.641)</t>
  </si>
  <si>
    <t>(261.575, 973.274)</t>
  </si>
  <si>
    <t>(1008.343, 3740.73)</t>
  </si>
  <si>
    <t>(810.605, 3093.726)</t>
  </si>
  <si>
    <t>(836.529, 3364.311)</t>
  </si>
  <si>
    <t>(718.276, 4002.358)</t>
  </si>
  <si>
    <t>(815.945, 3371.605)</t>
  </si>
  <si>
    <t>(592.447, 2580.276)</t>
  </si>
  <si>
    <t>(496.998, 2295.037)</t>
  </si>
  <si>
    <t>(516.198, 2458.621)</t>
  </si>
  <si>
    <t>(512.041, 2966.295)</t>
  </si>
  <si>
    <t>(504.449, 2467.299)</t>
  </si>
  <si>
    <t>(393.876, 1989.727)</t>
  </si>
  <si>
    <t>(276.233, 1676.548)</t>
  </si>
  <si>
    <t>(282.495, 1626.385)</t>
  </si>
  <si>
    <t>(252.372, 1304.297)</t>
  </si>
  <si>
    <t>(268.36, 1683.765)</t>
  </si>
  <si>
    <t>(309.09, 1290.633)</t>
  </si>
  <si>
    <t>(166.558, 1115.785)</t>
  </si>
  <si>
    <t>(166.028, 1103.517)</t>
  </si>
  <si>
    <t>(127.824, 1109.993)</t>
  </si>
  <si>
    <t>(160.588, 1147.842)</t>
  </si>
  <si>
    <t>(37.901, 647.959)</t>
  </si>
  <si>
    <t>(36.768, 673.765)</t>
  </si>
  <si>
    <t>(39.042, 639.401)</t>
  </si>
  <si>
    <t>(39.914, 523.559)</t>
  </si>
  <si>
    <t>(37.21, 651.573)</t>
  </si>
  <si>
    <t>(26.436, 82.099)</t>
  </si>
  <si>
    <t>(28.538, 76.475)</t>
  </si>
  <si>
    <t>(29.474, 93.573)</t>
  </si>
  <si>
    <t>(30.088, 83.647)</t>
  </si>
  <si>
    <t>(28.969, 89.31)</t>
  </si>
  <si>
    <t>(84.355, 905.734)</t>
  </si>
  <si>
    <t>(85.729, 1343.159)</t>
  </si>
  <si>
    <t>(81.224, 1474.907)</t>
  </si>
  <si>
    <t>(107.047, 2251.141)</t>
  </si>
  <si>
    <t>(81.455, 1472.693)</t>
  </si>
  <si>
    <t>(40.717, 764.488)</t>
  </si>
  <si>
    <t>(36.994, 1296.386)</t>
  </si>
  <si>
    <t>(38.716, 1411.115)</t>
  </si>
  <si>
    <t>(49.293, 2190.869)</t>
  </si>
  <si>
    <t>(37.615, 1404.655)</t>
  </si>
  <si>
    <t>(28.47, 318.953)</t>
  </si>
  <si>
    <t>(28.878, 224.2)</t>
  </si>
  <si>
    <t>(29.481, 208.939)</t>
  </si>
  <si>
    <t>(30.46, 162.103)</t>
  </si>
  <si>
    <t>(29.062, 211.498)</t>
  </si>
  <si>
    <t>(57.59, 544.604)</t>
  </si>
  <si>
    <t>(50.56, 584.428)</t>
  </si>
  <si>
    <t>(49.992, 491.234)</t>
  </si>
  <si>
    <t>(48.682, 511.701)</t>
  </si>
  <si>
    <t>(49.289, 524.446)</t>
  </si>
  <si>
    <t>(17.149, 185.112)</t>
  </si>
  <si>
    <t>(16.017, 206.112)</t>
  </si>
  <si>
    <t>(16.894, 274.24)</t>
  </si>
  <si>
    <t>(17.071, 347.048)</t>
  </si>
  <si>
    <t>(16.61, 262.098)</t>
  </si>
  <si>
    <t>(33.485, 398.705)</t>
  </si>
  <si>
    <t>(22.706, 390.191)</t>
  </si>
  <si>
    <t>(24.062, 341.385)</t>
  </si>
  <si>
    <t>(21.552, 331.496)</t>
  </si>
  <si>
    <t>(23.281, 364.187)</t>
  </si>
  <si>
    <t>(109.457, 570.157)</t>
  </si>
  <si>
    <t>(106.453, 687.949)</t>
  </si>
  <si>
    <t>(81.672, 811.778)</t>
  </si>
  <si>
    <t>(131.831, 848.205)</t>
  </si>
  <si>
    <t>(94.442, 760.897)</t>
  </si>
  <si>
    <t>(5022.062, 5875.198)</t>
  </si>
  <si>
    <t>(5641.018, 6181.586)</t>
  </si>
  <si>
    <t>(5411.915, 6288.918)</t>
  </si>
  <si>
    <t>(5076.322, 7323.678)</t>
  </si>
  <si>
    <t>(5602.651, 5990.538)</t>
  </si>
  <si>
    <t>(2954.729, 3571.888)</t>
  </si>
  <si>
    <t>(3724.197, 4176.498)</t>
  </si>
  <si>
    <t>(3452.926, 4148.739)</t>
  </si>
  <si>
    <t>(3166.862, 5205.292)</t>
  </si>
  <si>
    <t>(3573.395, 3885.845)</t>
  </si>
  <si>
    <t>(2476.01, 3033.404)</t>
  </si>
  <si>
    <t>(3193.805, 3618.517)</t>
  </si>
  <si>
    <t>(2935.098, 3591.784)</t>
  </si>
  <si>
    <t>(2707.303, 4664.954)</t>
  </si>
  <si>
    <t>(3047.77, 3340.191)</t>
  </si>
  <si>
    <t>(2306.761, 2865.471)</t>
  </si>
  <si>
    <t>(3011.331, 3432.057)</t>
  </si>
  <si>
    <t>(2727.671, 3380.315)</t>
  </si>
  <si>
    <t>(2590.387, 4509.741)</t>
  </si>
  <si>
    <t>(2860.508, 3151.049)</t>
  </si>
  <si>
    <t>(50.277, 69.776)</t>
  </si>
  <si>
    <t>(65.594, 83.07)</t>
  </si>
  <si>
    <t>(59.837, 84.523)</t>
  </si>
  <si>
    <t>(32.383, 83.809)</t>
  </si>
  <si>
    <t>(64.991, 76.182)</t>
  </si>
  <si>
    <t>(88.714, 128.415)</t>
  </si>
  <si>
    <t>(97.849, 122.421)</t>
  </si>
  <si>
    <t>(113.822, 160.713)</t>
  </si>
  <si>
    <t>(40.203, 115.734)</t>
  </si>
  <si>
    <t>(108.186, 127.044)</t>
  </si>
  <si>
    <t>(461.874, 555.329)</t>
  </si>
  <si>
    <t>(520.006, 568.368)</t>
  </si>
  <si>
    <t>(498.496, 576.287)</t>
  </si>
  <si>
    <t>(407.981, 591.916)</t>
  </si>
  <si>
    <t>(517.37, 553.91)</t>
  </si>
  <si>
    <t>(2016.062, 2420.768)</t>
  </si>
  <si>
    <t>(1901.115, 2102.287)</t>
  </si>
  <si>
    <t>(1910.593, 2278.36)</t>
  </si>
  <si>
    <t>(1400.766, 2728.268)</t>
  </si>
  <si>
    <t>(2023.026, 2190.365)</t>
  </si>
  <si>
    <t>(1434.396, 1727.699)</t>
  </si>
  <si>
    <t>(1346.405, 1502.629)</t>
  </si>
  <si>
    <t>(1332.294, 1618.052)</t>
  </si>
  <si>
    <t>(992.446, 2052.016)</t>
  </si>
  <si>
    <t>(1436.961, 1564.575)</t>
  </si>
  <si>
    <t>(923.282, 1162.417)</t>
  </si>
  <si>
    <t>(871.993, 990.821)</t>
  </si>
  <si>
    <t>(812.165, 988.545)</t>
  </si>
  <si>
    <t>(659.138, 1002.104)</t>
  </si>
  <si>
    <t>(920.498, 1012.591)</t>
  </si>
  <si>
    <t>(692.363, 874.208)</t>
  </si>
  <si>
    <t>(659.675, 752.653)</t>
  </si>
  <si>
    <t>(603.785, 735.65)</t>
  </si>
  <si>
    <t>(507.182, 835.286)</t>
  </si>
  <si>
    <t>(688.214, 756.646)</t>
  </si>
  <si>
    <t>(164.395, 266.415)</t>
  </si>
  <si>
    <t>(150.42, 206.817)</t>
  </si>
  <si>
    <t>(145.491, 223.631)</t>
  </si>
  <si>
    <t>(41.077, 172.815)</t>
  </si>
  <si>
    <t>(176.757, 219.445)</t>
  </si>
  <si>
    <t>(39.023, 49.296)</t>
  </si>
  <si>
    <t>(44.469, 48.78)</t>
  </si>
  <si>
    <t>(42.599, 49.554)</t>
  </si>
  <si>
    <t>(41.777, 63.104)</t>
  </si>
  <si>
    <t>(44.295, 47.732)</t>
  </si>
  <si>
    <t>(459.491, 616.905)</t>
  </si>
  <si>
    <t>(445.719, 540.501)</t>
  </si>
  <si>
    <t>(474.124, 675.513)</t>
  </si>
  <si>
    <t>(250.575, 1132.646)</t>
  </si>
  <si>
    <t>(494.478, 573.969)</t>
  </si>
  <si>
    <t>(338.33, 501.309)</t>
  </si>
  <si>
    <t>(358.494, 456.809)</t>
  </si>
  <si>
    <t>(399.428, 603.531)</t>
  </si>
  <si>
    <t>(183.58, 1073.981)</t>
  </si>
  <si>
    <t>(400.764, 482.133)</t>
  </si>
  <si>
    <t>(98.032, 138.726)</t>
  </si>
  <si>
    <t>(75.928, 94.988)</t>
  </si>
  <si>
    <t>(61.865, 84.813)</t>
  </si>
  <si>
    <t>(35.728, 89.932)</t>
  </si>
  <si>
    <t>(85.361, 100.189)</t>
  </si>
  <si>
    <t>(287.359, 388.891)</t>
  </si>
  <si>
    <t>(240.161, 293.196)</t>
  </si>
  <si>
    <t>(221.778, 285.458)</t>
  </si>
  <si>
    <t>(116.371, 174.133)</t>
  </si>
  <si>
    <t>(262.436, 300.497)</t>
  </si>
  <si>
    <t>(78.081, 109.749)</t>
  </si>
  <si>
    <t>(74.018, 112.01)</t>
  </si>
  <si>
    <t>(75.603, 103.293)</t>
  </si>
  <si>
    <t>(54.844, 95.607)</t>
  </si>
  <si>
    <t>(81.55, 101.465)</t>
  </si>
  <si>
    <t>(200.65, 287.77)</t>
  </si>
  <si>
    <t>(155.291, 192.038)</t>
  </si>
  <si>
    <t>(135.192, 193.149)</t>
  </si>
  <si>
    <t>(41.633, 98.42)</t>
  </si>
  <si>
    <t>(174.336, 205.583)</t>
  </si>
  <si>
    <t>(261.108, 337.378)</t>
  </si>
  <si>
    <t>(288.081, 332.93)</t>
  </si>
  <si>
    <t>(326.12, 405.25)</t>
  </si>
  <si>
    <t>(230.942, 563.126)</t>
  </si>
  <si>
    <t>(307.182, 341.74)</t>
  </si>
  <si>
    <t>(3084, 9420)</t>
  </si>
  <si>
    <t>(3148, 9230)</t>
  </si>
  <si>
    <t>(2801.25, 10402.5)</t>
  </si>
  <si>
    <t>(3927.5, 8475)</t>
  </si>
  <si>
    <t>(2823.5, 10265.25)</t>
  </si>
  <si>
    <t>(1460.338, 6138.174)</t>
  </si>
  <si>
    <t>(1499.689, 6992.351)</t>
  </si>
  <si>
    <t>(1480.004, 7820.66)</t>
  </si>
  <si>
    <t>(2193.19, 6891.5)</t>
  </si>
  <si>
    <t>(1465.478, 7345.154)</t>
  </si>
  <si>
    <t>(1076.204, 5469.886)</t>
  </si>
  <si>
    <t>(1117.986, 6228.89)</t>
  </si>
  <si>
    <t>(1209.576, 7334.531)</t>
  </si>
  <si>
    <t>(1901.805, 6356.584)</t>
  </si>
  <si>
    <t>(1080.834, 6582.311)</t>
  </si>
  <si>
    <t>(880.486, 5351.356)</t>
  </si>
  <si>
    <t>(937.426, 5987.326)</t>
  </si>
  <si>
    <t>(1094.306, 7119.461)</t>
  </si>
  <si>
    <t>(1813.866, 6216.569)</t>
  </si>
  <si>
    <t>(912.116, 6376.844)</t>
  </si>
  <si>
    <t>(16.391, 137.006)</t>
  </si>
  <si>
    <t>(18.718, 236.381)</t>
  </si>
  <si>
    <t>(20.13, 245.38)</t>
  </si>
  <si>
    <t>(23.458, 125.149)</t>
  </si>
  <si>
    <t>(17.697, 236.069)</t>
  </si>
  <si>
    <t>(16.897, 258.285)</t>
  </si>
  <si>
    <t>(17.277, 295.65)</t>
  </si>
  <si>
    <t>(19.871, 439.006)</t>
  </si>
  <si>
    <t>(17.524, 173.591)</t>
  </si>
  <si>
    <t>(16.825, 307.174)</t>
  </si>
  <si>
    <t>(233.834, 1066.395)</t>
  </si>
  <si>
    <t>(270.271, 910.264)</t>
  </si>
  <si>
    <t>(266.678, 988.439)</t>
  </si>
  <si>
    <t>(251.886, 704.482)</t>
  </si>
  <si>
    <t>(253.087, 945.104)</t>
  </si>
  <si>
    <t>(954.683, 4266.015)</t>
  </si>
  <si>
    <t>(1003.78, 3635.252)</t>
  </si>
  <si>
    <t>(898.319, 4282.024)</t>
  </si>
  <si>
    <t>(1091.989, 4154.654)</t>
  </si>
  <si>
    <t>(982.111, 4180.613)</t>
  </si>
  <si>
    <t>(587.47, 3053.463)</t>
  </si>
  <si>
    <t>(664.509, 2496.763)</t>
  </si>
  <si>
    <t>(510.172, 3105.26)</t>
  </si>
  <si>
    <t>(810.944, 3208.724)</t>
  </si>
  <si>
    <t>(577.566, 3111.927)</t>
  </si>
  <si>
    <t>(289.376, 2047.53)</t>
  </si>
  <si>
    <t>(385.919, 1853.586)</t>
  </si>
  <si>
    <t>(344.867, 2159.042)</t>
  </si>
  <si>
    <t>(467.985, 1147.8)</t>
  </si>
  <si>
    <t>(351.775, 2083.066)</t>
  </si>
  <si>
    <t>(204.568, 1501.286)</t>
  </si>
  <si>
    <t>(289.835, 1542.01)</t>
  </si>
  <si>
    <t>(251.347, 1373.107)</t>
  </si>
  <si>
    <t>(357.166, 1043.981)</t>
  </si>
  <si>
    <t>(257.433, 1513.654)</t>
  </si>
  <si>
    <t>(33.636, 752.264)</t>
  </si>
  <si>
    <t>(32.925, 673.362)</t>
  </si>
  <si>
    <t>(25.912, 876.011)</t>
  </si>
  <si>
    <t>(43.088, 315.165)</t>
  </si>
  <si>
    <t>(31.795, 846.975)</t>
  </si>
  <si>
    <t>(24.055, 78.64)</t>
  </si>
  <si>
    <t>(24.617, 79.934)</t>
  </si>
  <si>
    <t>(21.85, 87.477)</t>
  </si>
  <si>
    <t>(30.634, 78.045)</t>
  </si>
  <si>
    <t>(22.023, 81.89)</t>
  </si>
  <si>
    <t>(132.307, 1553.848)</t>
  </si>
  <si>
    <t>(106.698, 1218.494)</t>
  </si>
  <si>
    <t>(91.065, 1730.11)</t>
  </si>
  <si>
    <t>(236.268, 2132.927)</t>
  </si>
  <si>
    <t>(106.37, 1437.241)</t>
  </si>
  <si>
    <t>(37.551, 1359.721)</t>
  </si>
  <si>
    <t>(33.418, 1173.848)</t>
  </si>
  <si>
    <t>(37.216, 1675.174)</t>
  </si>
  <si>
    <t>(89.088, 2075.063)</t>
  </si>
  <si>
    <t>(34.249, 1376.975)</t>
  </si>
  <si>
    <t>(25.317, 344.489)</t>
  </si>
  <si>
    <t>(26.848, 244.079)</t>
  </si>
  <si>
    <t>(27.127, 245.747)</t>
  </si>
  <si>
    <t>(29.77, 150.269)</t>
  </si>
  <si>
    <t>(26.632, 306.79)</t>
  </si>
  <si>
    <t>(69.932, 783.573)</t>
  </si>
  <si>
    <t>(57.389, 630.116)</t>
  </si>
  <si>
    <t>(89.888, 684.134)</t>
  </si>
  <si>
    <t>(77.3, 205.32)</t>
  </si>
  <si>
    <t>(65.45, 718.684)</t>
  </si>
  <si>
    <t>(13.631, 236.58)</t>
  </si>
  <si>
    <t>(16.273, 251.786)</t>
  </si>
  <si>
    <t>(14.28, 245.639)</t>
  </si>
  <si>
    <t>(26.098, 114.745)</t>
  </si>
  <si>
    <t>(13.565, 248.681)</t>
  </si>
  <si>
    <t>(24.44, 664.88)</t>
  </si>
  <si>
    <t>(20.218, 451.48)</t>
  </si>
  <si>
    <t>(26.674, 546.445)</t>
  </si>
  <si>
    <t>(23.764, 140.925)</t>
  </si>
  <si>
    <t>(22.288, 591.449)</t>
  </si>
  <si>
    <t>(98.541, 648.889)</t>
  </si>
  <si>
    <t>(100.02, 650.66)</t>
  </si>
  <si>
    <t>(122.99, 947.128)</t>
  </si>
  <si>
    <t>(145.181, 906.656)</t>
  </si>
  <si>
    <t>(100.051, 731.556)</t>
  </si>
  <si>
    <t>(49.784, 57.469)</t>
  </si>
  <si>
    <t>(38.745, 66.018)</t>
  </si>
  <si>
    <t>(61.319, 65.457)</t>
  </si>
  <si>
    <t>(39.498, 83.022)</t>
  </si>
  <si>
    <t>(67.68, 69.361)</t>
  </si>
  <si>
    <t>(48.028, 83.925)</t>
  </si>
  <si>
    <t>(70.321, 71.761)</t>
  </si>
  <si>
    <t>(50.789, 87.015)</t>
  </si>
  <si>
    <t>(68.73, 73.605)</t>
  </si>
  <si>
    <t>(52.012, 89.457)</t>
  </si>
  <si>
    <t>(68.621, 69.701)</t>
  </si>
  <si>
    <t>(46.791, 86.387)</t>
  </si>
  <si>
    <t>(39.566, 47.105)</t>
  </si>
  <si>
    <t>(27.143, 54.413)</t>
  </si>
  <si>
    <t>(52.325, 56.75)</t>
  </si>
  <si>
    <t>(27.115, 77.47)</t>
  </si>
  <si>
    <t>(58.605, 60.419)</t>
  </si>
  <si>
    <t>(38.04, 76.625)</t>
  </si>
  <si>
    <t>(61.383, 62.965)</t>
  </si>
  <si>
    <t>(40.756, 79.764)</t>
  </si>
  <si>
    <t>(59.923, 65.004)</t>
  </si>
  <si>
    <t>(42.683, 81.777)</t>
  </si>
  <si>
    <t>(59.648, 60.815)</t>
  </si>
  <si>
    <t>(36.342, 78.904)</t>
  </si>
  <si>
    <t>(35.157, 43.497)</t>
  </si>
  <si>
    <t>(22.474, 51.54)</t>
  </si>
  <si>
    <t>(48.946, 53.502)</t>
  </si>
  <si>
    <t>(26.158, 75.853)</t>
  </si>
  <si>
    <t>(55.126, 57.091)</t>
  </si>
  <si>
    <t>(31.983, 74.647)</t>
  </si>
  <si>
    <t>(57.904, 59.635)</t>
  </si>
  <si>
    <t>(35.227, 78.047)</t>
  </si>
  <si>
    <t>(56.63, 61.779)</t>
  </si>
  <si>
    <t>(41.009, 78.156)</t>
  </si>
  <si>
    <t>(56.207, 57.459)</t>
  </si>
  <si>
    <t>(31.576, 76.845)</t>
  </si>
  <si>
    <t>(1.06, 1.699)</t>
  </si>
  <si>
    <t>(0.478, 2.527)</t>
  </si>
  <si>
    <t>(0.864, 1.111)</t>
  </si>
  <si>
    <t>(0.478, 2.675)</t>
  </si>
  <si>
    <t>(1.007, 1.246)</t>
  </si>
  <si>
    <t>(0.478, 3.235)</t>
  </si>
  <si>
    <t>(0.977, 1.152)</t>
  </si>
  <si>
    <t>(0.478, 3.824)</t>
  </si>
  <si>
    <t>(0.78, 1.181)</t>
  </si>
  <si>
    <t>(0.478, 2.99)</t>
  </si>
  <si>
    <t>(1.018, 1.141)</t>
  </si>
  <si>
    <t>(0.478, 3.474)</t>
  </si>
  <si>
    <t>(1.892, 3.366)</t>
  </si>
  <si>
    <t>(0.422, 5.003)</t>
  </si>
  <si>
    <t>(1.998, 2.653)</t>
  </si>
  <si>
    <t>(0.422, 6.379)</t>
  </si>
  <si>
    <t>(2.123, 2.432)</t>
  </si>
  <si>
    <t>(0.422, 6.302)</t>
  </si>
  <si>
    <t>(2.19, 2.492)</t>
  </si>
  <si>
    <t>(0.422, 7.062)</t>
  </si>
  <si>
    <t>(1.836, 2.72)</t>
  </si>
  <si>
    <t>(0.422, 6.357)</t>
  </si>
  <si>
    <t>(2.219, 2.418)</t>
  </si>
  <si>
    <t>(0.422, 6.539)</t>
  </si>
  <si>
    <t>(9.212, 11.369)</t>
  </si>
  <si>
    <t>(7.234, 14.761)</t>
  </si>
  <si>
    <t>(8.459, 9.242)</t>
  </si>
  <si>
    <t>(5.029, 12.88)</t>
  </si>
  <si>
    <t>(8.794, 9.222)</t>
  </si>
  <si>
    <t>(5.263, 13.919)</t>
  </si>
  <si>
    <t>(8.676, 9.058)</t>
  </si>
  <si>
    <t>(4.545, 14.522)</t>
  </si>
  <si>
    <t>(8.188, 9.22)</t>
  </si>
  <si>
    <t>(5.637, 13.266)</t>
  </si>
  <si>
    <t>(8.801, 9.058)</t>
  </si>
  <si>
    <t>(4.931, 14.338)</t>
  </si>
  <si>
    <t>(43.081, 50.625)</t>
  </si>
  <si>
    <t>(34.92, 61.657)</t>
  </si>
  <si>
    <t>(35.099, 39.297)</t>
  </si>
  <si>
    <t>(16.878, 62.382)</t>
  </si>
  <si>
    <t>(31.193, 32.888)</t>
  </si>
  <si>
    <t>(16.142, 52.243)</t>
  </si>
  <si>
    <t>(28.918, 30.374)</t>
  </si>
  <si>
    <t>(14.148, 50.578)</t>
  </si>
  <si>
    <t>(26.928, 31.964)</t>
  </si>
  <si>
    <t>(11.295, 48.528)</t>
  </si>
  <si>
    <t>(30.92, 32.01)</t>
  </si>
  <si>
    <t>(14.382, 54.122)</t>
  </si>
  <si>
    <t>(31.664, 37.548)</t>
  </si>
  <si>
    <t>(22.851, 45.039)</t>
  </si>
  <si>
    <t>(25.131, 28.288)</t>
  </si>
  <si>
    <t>(12.164, 44.847)</t>
  </si>
  <si>
    <t>(22.018, 23.407)</t>
  </si>
  <si>
    <t>(10.259, 39.748)</t>
  </si>
  <si>
    <t>(20.206, 21.378)</t>
  </si>
  <si>
    <t>(9.09, 37.998)</t>
  </si>
  <si>
    <t>(18.645, 22.958)</t>
  </si>
  <si>
    <t>(7.387, 38.346)</t>
  </si>
  <si>
    <t>(21.809, 22.685)</t>
  </si>
  <si>
    <t>(9.341, 40.643)</t>
  </si>
  <si>
    <t>(21.317, 26.283)</t>
  </si>
  <si>
    <t>(16.138, 36.133)</t>
  </si>
  <si>
    <t>(16.613, 19.248)</t>
  </si>
  <si>
    <t>(6.605, 34.194)</t>
  </si>
  <si>
    <t>(14.366, 15.376)</t>
  </si>
  <si>
    <t>(5.687, 28.024)</t>
  </si>
  <si>
    <t>(12.502, 13.352)</t>
  </si>
  <si>
    <t>(4.954, 26.129)</t>
  </si>
  <si>
    <t>(9.391, 11.882)</t>
  </si>
  <si>
    <t>(4.423, 23.344)</t>
  </si>
  <si>
    <t>(13.811, 14.467)</t>
  </si>
  <si>
    <t>(5.096, 28.434)</t>
  </si>
  <si>
    <t>(14.448, 17.787)</t>
  </si>
  <si>
    <t>(9.27, 21.97)</t>
  </si>
  <si>
    <t>(12.037, 14.063)</t>
  </si>
  <si>
    <t>(4.947, 24.767)</t>
  </si>
  <si>
    <t>(10.271, 11.07)</t>
  </si>
  <si>
    <t>(3.742, 21.234)</t>
  </si>
  <si>
    <t>(8.762, 9.393)</t>
  </si>
  <si>
    <t>(2.508, 18.477)</t>
  </si>
  <si>
    <t>(6.86, 8.71)</t>
  </si>
  <si>
    <t>(2.046, 17.001)</t>
  </si>
  <si>
    <t>(9.81, 10.306)</t>
  </si>
  <si>
    <t>(2.796, 21.22)</t>
  </si>
  <si>
    <t>(4.84, 8.965)</t>
  </si>
  <si>
    <t>(1.51, 17.941)</t>
  </si>
  <si>
    <t>(3.429, 4.749)</t>
  </si>
  <si>
    <t>(0.878, 14.055)</t>
  </si>
  <si>
    <t>(3.118, 3.667)</t>
  </si>
  <si>
    <t>(0.878, 11.339)</t>
  </si>
  <si>
    <t>(2.84, 3.274)</t>
  </si>
  <si>
    <t>(0.878, 10.485)</t>
  </si>
  <si>
    <t>(1.472, 2.632)</t>
  </si>
  <si>
    <t>(0.878, 9.824)</t>
  </si>
  <si>
    <t>(3.118, 3.447)</t>
  </si>
  <si>
    <t>(0.878, 11.362)</t>
  </si>
  <si>
    <t>(0.78, 0.78)</t>
  </si>
  <si>
    <t>(0.769, 0.815)</t>
  </si>
  <si>
    <t>(0.777, 0.839)</t>
  </si>
  <si>
    <t>(0.781, 0.803)</t>
  </si>
  <si>
    <t>(0.771, 0.828)</t>
  </si>
  <si>
    <t>(0.78, 0.943)</t>
  </si>
  <si>
    <t>(0.785, 0.81)</t>
  </si>
  <si>
    <t>(8.291, 13.321)</t>
  </si>
  <si>
    <t>(4.235, 21.865)</t>
  </si>
  <si>
    <t>(7.832, 9.725)</t>
  </si>
  <si>
    <t>(1.559, 18.494)</t>
  </si>
  <si>
    <t>(7.345, 8.338)</t>
  </si>
  <si>
    <t>(1.559, 21.766)</t>
  </si>
  <si>
    <t>(7.407, 8.324)</t>
  </si>
  <si>
    <t>(1.559, 22.287)</t>
  </si>
  <si>
    <t>(8.3, 12.031)</t>
  </si>
  <si>
    <t>(1.654, 30.372)</t>
  </si>
  <si>
    <t>(7.793, 8.423)</t>
  </si>
  <si>
    <t>(1.559, 22.443)</t>
  </si>
  <si>
    <t>(5.118, 10.197)</t>
  </si>
  <si>
    <t>(0.835, 19.516)</t>
  </si>
  <si>
    <t>(5.813, 7.81)</t>
  </si>
  <si>
    <t>(0.801, 17.729)</t>
  </si>
  <si>
    <t>(5.994, 7.026)</t>
  </si>
  <si>
    <t>(0.801, 21.008)</t>
  </si>
  <si>
    <t>(6.262, 7.205)</t>
  </si>
  <si>
    <t>(0.801, 21.529)</t>
  </si>
  <si>
    <t>(7.287, 11.102)</t>
  </si>
  <si>
    <t>(0.801, 29.614)</t>
  </si>
  <si>
    <t>(6.478, 7.128)</t>
  </si>
  <si>
    <t>(0.801, 21.569)</t>
  </si>
  <si>
    <t>(2.347, 3.95)</t>
  </si>
  <si>
    <t>(0.812, 6.606)</t>
  </si>
  <si>
    <t>(1.706, 2.229)</t>
  </si>
  <si>
    <t>(0.758, 5.398)</t>
  </si>
  <si>
    <t>(1.25, 1.413)</t>
  </si>
  <si>
    <t>(0.758, 3.677)</t>
  </si>
  <si>
    <t>(1.076, 1.187)</t>
  </si>
  <si>
    <t>(0.758, 3.005)</t>
  </si>
  <si>
    <t>(0.839, 1.103)</t>
  </si>
  <si>
    <t>(0.758, 2.706)</t>
  </si>
  <si>
    <t>(1.253, 1.357)</t>
  </si>
  <si>
    <t>(0.758, 4.127)</t>
  </si>
  <si>
    <t>(5.791, 8.122)</t>
  </si>
  <si>
    <t>(2.8, 11.812)</t>
  </si>
  <si>
    <t>(4.73, 6.011)</t>
  </si>
  <si>
    <t>(0.811, 17.052)</t>
  </si>
  <si>
    <t>(3.714, 4.19)</t>
  </si>
  <si>
    <t>(0.938, 9.794)</t>
  </si>
  <si>
    <t>(3.141, 3.453)</t>
  </si>
  <si>
    <t>(0.811, 8.279)</t>
  </si>
  <si>
    <t>(2.203, 3.364)</t>
  </si>
  <si>
    <t>(0.811, 6.482)</t>
  </si>
  <si>
    <t>(3.617, 3.893)</t>
  </si>
  <si>
    <t>(0.811, 9.76)</t>
  </si>
  <si>
    <t>(1.112, 1.954)</t>
  </si>
  <si>
    <t>(0.428, 3.294)</t>
  </si>
  <si>
    <t>(1.315, 1.695)</t>
  </si>
  <si>
    <t>(0.328, 4.205)</t>
  </si>
  <si>
    <t>(1.302, 1.609)</t>
  </si>
  <si>
    <t>(0.328, 3.489)</t>
  </si>
  <si>
    <t>(1.264, 1.461)</t>
  </si>
  <si>
    <t>(0.328, 4.797)</t>
  </si>
  <si>
    <t>(0.985, 1.773)</t>
  </si>
  <si>
    <t>(0.328, 3.315)</t>
  </si>
  <si>
    <t>(1.335, 1.489)</t>
  </si>
  <si>
    <t>(0.328, 4.097)</t>
  </si>
  <si>
    <t>(4.253, 6.593)</t>
  </si>
  <si>
    <t>(1.497, 10.905)</t>
  </si>
  <si>
    <t>(3.292, 4.439)</t>
  </si>
  <si>
    <t>(0.483, 14.168)</t>
  </si>
  <si>
    <t>(2.328, 2.665)</t>
  </si>
  <si>
    <t>(0.483, 7.265)</t>
  </si>
  <si>
    <t>(1.813, 2.056)</t>
  </si>
  <si>
    <t>(0.483, 6.191)</t>
  </si>
  <si>
    <t>(1.094, 1.714)</t>
  </si>
  <si>
    <t>(0.483, 5.616)</t>
  </si>
  <si>
    <t>(2.234, 2.452)</t>
  </si>
  <si>
    <t>(0.483, 7.108)</t>
  </si>
  <si>
    <t>(4.462, 6.119)</t>
  </si>
  <si>
    <t>(2.614, 8.456)</t>
  </si>
  <si>
    <t>(4.739, 5.496)</t>
  </si>
  <si>
    <t>(2.238, 10.522)</t>
  </si>
  <si>
    <t>(5.166, 5.586)</t>
  </si>
  <si>
    <t>(1.781, 10.36)</t>
  </si>
  <si>
    <t>(5.357, 5.757)</t>
  </si>
  <si>
    <t>(1.552, 11.368)</t>
  </si>
  <si>
    <t>(5.137, 6.585)</t>
  </si>
  <si>
    <t>(1.935, 13.287)</t>
  </si>
  <si>
    <t>(5.331, 5.596)</t>
  </si>
  <si>
    <t>(1.587, 11.042)</t>
  </si>
  <si>
    <t>(65.512, 72.08)</t>
  </si>
  <si>
    <t>(69.229, 71.193)</t>
  </si>
  <si>
    <t>(71.61, 73.053)</t>
  </si>
  <si>
    <t>(69.515, 74.587)</t>
  </si>
  <si>
    <t>(70.942, 72.07)</t>
  </si>
  <si>
    <t>(57.346, 64.324)</t>
  </si>
  <si>
    <t>(60.447, 62.554)</t>
  </si>
  <si>
    <t>(62.779, 64.367)</t>
  </si>
  <si>
    <t>(60.561, 65.913)</t>
  </si>
  <si>
    <t>(62.184, 63.407)</t>
  </si>
  <si>
    <t>(53.83, 61.072)</t>
  </si>
  <si>
    <t>(56.843, 59.174)</t>
  </si>
  <si>
    <t>(59.362, 61.109)</t>
  </si>
  <si>
    <t>(57.018, 62.537)</t>
  </si>
  <si>
    <t>(58.734, 60.07)</t>
  </si>
  <si>
    <t>(0.599, 0.975)</t>
  </si>
  <si>
    <t>(0.866, 1.209)</t>
  </si>
  <si>
    <t>(0.931, 1.127)</t>
  </si>
  <si>
    <t>(0.754, 1.213)</t>
  </si>
  <si>
    <t>(0.938, 1.097)</t>
  </si>
  <si>
    <t>(2.178, 3.016)</t>
  </si>
  <si>
    <t>(2.245, 2.663)</t>
  </si>
  <si>
    <t>(2.147, 2.469)</t>
  </si>
  <si>
    <t>(1.97, 2.981)</t>
  </si>
  <si>
    <t>(2.257, 2.495)</t>
  </si>
  <si>
    <t>(7.292, 8.63)</t>
  </si>
  <si>
    <t>(8.435, 8.985)</t>
  </si>
  <si>
    <t>(8.554, 8.963)</t>
  </si>
  <si>
    <t>(8.227, 9.4)</t>
  </si>
  <si>
    <t>(8.557, 8.863)</t>
  </si>
  <si>
    <t>(28.392, 35.025)</t>
  </si>
  <si>
    <t>(29.284, 31.266)</t>
  </si>
  <si>
    <t>(27.606, 29.062)</t>
  </si>
  <si>
    <t>(25.901, 31.115)</t>
  </si>
  <si>
    <t>(28.522, 29.66)</t>
  </si>
  <si>
    <t>(20.628, 25.823)</t>
  </si>
  <si>
    <t>(20.559, 22.185)</t>
  </si>
  <si>
    <t>(19.264, 20.443)</t>
  </si>
  <si>
    <t>(17.682, 22.149)</t>
  </si>
  <si>
    <t>(20.012, 20.94)</t>
  </si>
  <si>
    <t>(14.346, 18.186)</t>
  </si>
  <si>
    <t>(13.483, 14.723)</t>
  </si>
  <si>
    <t>(11.952, 12.824)</t>
  </si>
  <si>
    <t>(8.678, 11.077)</t>
  </si>
  <si>
    <t>(12.589, 13.283)</t>
  </si>
  <si>
    <t>(9.639, 12.411)</t>
  </si>
  <si>
    <t>(9.219, 10.133)</t>
  </si>
  <si>
    <t>(8.254, 8.879)</t>
  </si>
  <si>
    <t>(6.229, 7.861)</t>
  </si>
  <si>
    <t>(8.676, 9.174)</t>
  </si>
  <si>
    <t>(3.442, 5.48)</t>
  </si>
  <si>
    <t>(3.255, 3.962)</t>
  </si>
  <si>
    <t>(2.798, 3.259)</t>
  </si>
  <si>
    <t>(1.424, 2.668)</t>
  </si>
  <si>
    <t>(3.026, 3.396)</t>
  </si>
  <si>
    <t>(0.767, 0.87)</t>
  </si>
  <si>
    <t>(0.78, 0.806)</t>
  </si>
  <si>
    <t>(0.773, 0.801)</t>
  </si>
  <si>
    <t>(0.783, 0.817)</t>
  </si>
  <si>
    <t>(5.631, 8.288)</t>
  </si>
  <si>
    <t>(6.643, 7.895)</t>
  </si>
  <si>
    <t>(6.991, 7.94)</t>
  </si>
  <si>
    <t>(7.967, 12.109)</t>
  </si>
  <si>
    <t>(7.174, 7.906)</t>
  </si>
  <si>
    <t>(4.035, 6.723)</t>
  </si>
  <si>
    <t>(5.354, 6.654)</t>
  </si>
  <si>
    <t>(5.862, 6.839)</t>
  </si>
  <si>
    <t>(6.974, 11.195)</t>
  </si>
  <si>
    <t>(5.99, 6.745)</t>
  </si>
  <si>
    <t>(1.194, 1.968)</t>
  </si>
  <si>
    <t>(1.172, 1.358)</t>
  </si>
  <si>
    <t>(1.055, 1.176)</t>
  </si>
  <si>
    <t>(0.827, 1.079)</t>
  </si>
  <si>
    <t>(1.123, 1.222)</t>
  </si>
  <si>
    <t>(3.186, 4.424)</t>
  </si>
  <si>
    <t>(3.316, 3.866)</t>
  </si>
  <si>
    <t>(2.922, 3.228)</t>
  </si>
  <si>
    <t>(2.142, 3.516)</t>
  </si>
  <si>
    <t>(3.117, 3.384)</t>
  </si>
  <si>
    <t>(0.887, 1.267)</t>
  </si>
  <si>
    <t>(1.207, 1.522)</t>
  </si>
  <si>
    <t>(1.214, 1.423)</t>
  </si>
  <si>
    <t>(0.922, 1.861)</t>
  </si>
  <si>
    <t>(1.243, 1.409)</t>
  </si>
  <si>
    <t>(2.152, 3.303)</t>
  </si>
  <si>
    <t>(2.022, 2.432)</t>
  </si>
  <si>
    <t>(1.643, 1.869)</t>
  </si>
  <si>
    <t>(1.084, 1.791)</t>
  </si>
  <si>
    <t>(1.826, 2.024)</t>
  </si>
  <si>
    <t>(4.068, 5.288)</t>
  </si>
  <si>
    <t>(5.043, 5.581)</t>
  </si>
  <si>
    <t>(5.197, 5.614)</t>
  </si>
  <si>
    <t>(4.955, 6.572)</t>
  </si>
  <si>
    <t>(5.207, 5.523)</t>
  </si>
  <si>
    <t>(46.096, 86.312)</t>
  </si>
  <si>
    <t>(54.634, 84.641)</t>
  </si>
  <si>
    <t>(54.489, 87.313)</t>
  </si>
  <si>
    <t>(57.591, 89.36)</t>
  </si>
  <si>
    <t>(54.11, 86.788)</t>
  </si>
  <si>
    <t>(39.447, 80.64)</t>
  </si>
  <si>
    <t>(45.497, 77.218)</t>
  </si>
  <si>
    <t>(45.494, 80.696)</t>
  </si>
  <si>
    <t>(46.313, 80.592)</t>
  </si>
  <si>
    <t>(44.031, 79.396)</t>
  </si>
  <si>
    <t>(36.19, 79.37)</t>
  </si>
  <si>
    <t>(38.15, 75.336)</t>
  </si>
  <si>
    <t>(40.236, 78.058)</t>
  </si>
  <si>
    <t>(43.951, 76.323)</t>
  </si>
  <si>
    <t>(39.077, 77.832)</t>
  </si>
  <si>
    <t>(0.478, 1.759)</t>
  </si>
  <si>
    <t>(0.478, 2.847)</t>
  </si>
  <si>
    <t>(0.478, 3.911)</t>
  </si>
  <si>
    <t>(0.478, 3.257)</t>
  </si>
  <si>
    <t>(0.478, 3.613)</t>
  </si>
  <si>
    <t>(0.427, 5.15)</t>
  </si>
  <si>
    <t>(0.422, 6.645)</t>
  </si>
  <si>
    <t>(0.422, 6.411)</t>
  </si>
  <si>
    <t>(0.422, 6.509)</t>
  </si>
  <si>
    <t>(0.422, 6.589)</t>
  </si>
  <si>
    <t>(5.029, 12.494)</t>
  </si>
  <si>
    <t>(5.117, 13.538)</t>
  </si>
  <si>
    <t>(4.689, 14.186)</t>
  </si>
  <si>
    <t>(5.56, 13.386)</t>
  </si>
  <si>
    <t>(4.879, 13.878)</t>
  </si>
  <si>
    <t>(13.572, 55.429)</t>
  </si>
  <si>
    <t>(15.606, 46.11)</t>
  </si>
  <si>
    <t>(13.807, 46.543)</t>
  </si>
  <si>
    <t>(11.343, 44.024)</t>
  </si>
  <si>
    <t>(13.685, 46.837)</t>
  </si>
  <si>
    <t>(10.087, 41.696)</t>
  </si>
  <si>
    <t>(9.672, 35.187)</t>
  </si>
  <si>
    <t>(9.075, 35.219)</t>
  </si>
  <si>
    <t>(7.375, 36.675)</t>
  </si>
  <si>
    <t>(8.99, 36.062)</t>
  </si>
  <si>
    <t>(8.102, 28.136)</t>
  </si>
  <si>
    <t>(5.394, 24.741)</t>
  </si>
  <si>
    <t>(4.709, 23.697)</t>
  </si>
  <si>
    <t>(4.345, 20.83)</t>
  </si>
  <si>
    <t>(4.735, 24.753)</t>
  </si>
  <si>
    <t>(5.538, 22.617)</t>
  </si>
  <si>
    <t>(3.006, 18.276)</t>
  </si>
  <si>
    <t>(2.339, 17.779)</t>
  </si>
  <si>
    <t>(1.837, 12.182)</t>
  </si>
  <si>
    <t>(2.506, 18.065)</t>
  </si>
  <si>
    <t>(0.878, 10.956)</t>
  </si>
  <si>
    <t>(0.878, 11.296)</t>
  </si>
  <si>
    <t>(0.878, 10.074)</t>
  </si>
  <si>
    <t>(0.878, 9.578)</t>
  </si>
  <si>
    <t>(0.878, 10.436)</t>
  </si>
  <si>
    <t>(1.559, 15.669)</t>
  </si>
  <si>
    <t>(1.559, 21.493)</t>
  </si>
  <si>
    <t>(1.559, 21.405)</t>
  </si>
  <si>
    <t>(1.612, 28.337)</t>
  </si>
  <si>
    <t>(1.559, 21.599)</t>
  </si>
  <si>
    <t>(0.801, 13.829)</t>
  </si>
  <si>
    <t>(0.801, 20.735)</t>
  </si>
  <si>
    <t>(0.801, 20.647)</t>
  </si>
  <si>
    <t>(0.801, 27.579)</t>
  </si>
  <si>
    <t>(0.801, 20.841)</t>
  </si>
  <si>
    <t>(0.758, 4.933)</t>
  </si>
  <si>
    <t>(0.758, 3.616)</t>
  </si>
  <si>
    <t>(0.758, 2.937)</t>
  </si>
  <si>
    <t>(0.758, 2.197)</t>
  </si>
  <si>
    <t>(0.758, 3.458)</t>
  </si>
  <si>
    <t>(0.811, 7.706)</t>
  </si>
  <si>
    <t>(0.832, 9.575)</t>
  </si>
  <si>
    <t>(0.811, 7.665)</t>
  </si>
  <si>
    <t>(0.858, 6.53)</t>
  </si>
  <si>
    <t>(0.811, 7.831)</t>
  </si>
  <si>
    <t>(0.328, 2.117)</t>
  </si>
  <si>
    <t>(0.328, 3.233)</t>
  </si>
  <si>
    <t>(0.328, 4.819)</t>
  </si>
  <si>
    <t>(0.328, 3.953)</t>
  </si>
  <si>
    <t>(0.328, 4.276)</t>
  </si>
  <si>
    <t>(0.483, 6.855)</t>
  </si>
  <si>
    <t>(0.483, 5.995)</t>
  </si>
  <si>
    <t>(0.483, 4.986)</t>
  </si>
  <si>
    <t>(0.483, 5.633)</t>
  </si>
  <si>
    <t>(0.483, 5.584)</t>
  </si>
  <si>
    <t>(1.581, 8.338)</t>
  </si>
  <si>
    <t>(1.903, 10.325)</t>
  </si>
  <si>
    <t>(1.471, 11.069)</t>
  </si>
  <si>
    <t>(2.235, 13.297)</t>
  </si>
  <si>
    <t>(1.566, 10.904)</t>
  </si>
  <si>
    <t>(56.936, 62.018)</t>
  </si>
  <si>
    <t>(64.27, 67.314)</t>
  </si>
  <si>
    <t>(61.812, 66.005)</t>
  </si>
  <si>
    <t>(58.852, 74.646)</t>
  </si>
  <si>
    <t>(62.297, 64.494)</t>
  </si>
  <si>
    <t>(47.451, 52.795)</t>
  </si>
  <si>
    <t>(54.677, 57.943)</t>
  </si>
  <si>
    <t>(52.05, 56.631)</t>
  </si>
  <si>
    <t>(50.496, 66.695)</t>
  </si>
  <si>
    <t>(52.738, 55.081)</t>
  </si>
  <si>
    <t>(44.018, 49.502)</t>
  </si>
  <si>
    <t>(51.283, 54.788)</t>
  </si>
  <si>
    <t>(47.999, 53.01)</t>
  </si>
  <si>
    <t>(48.408, 64.273)</t>
  </si>
  <si>
    <t>(49.212, 51.709)</t>
  </si>
  <si>
    <t>(0.956, 1.288)</t>
  </si>
  <si>
    <t>(1.138, 1.461)</t>
  </si>
  <si>
    <t>(1.079, 1.458)</t>
  </si>
  <si>
    <t>(0.529, 1.399)</t>
  </si>
  <si>
    <t>(1.155, 1.347)</t>
  </si>
  <si>
    <t>(1.759, 2.724)</t>
  </si>
  <si>
    <t>(1.746, 2.204)</t>
  </si>
  <si>
    <t>(2.113, 3.022)</t>
  </si>
  <si>
    <t>(0.686, 1.895)</t>
  </si>
  <si>
    <t>(2.009, 2.387)</t>
  </si>
  <si>
    <t>(8.866, 9.842)</t>
  </si>
  <si>
    <t>(9.131, 9.833)</t>
  </si>
  <si>
    <t>(9.027, 10.109)</t>
  </si>
  <si>
    <t>(7.017, 9.291)</t>
  </si>
  <si>
    <t>(9.243, 9.727)</t>
  </si>
  <si>
    <t>(38.512, 43.723)</t>
  </si>
  <si>
    <t>(33.373, 36.423)</t>
  </si>
  <si>
    <t>(34.739, 39.012)</t>
  </si>
  <si>
    <t>(25.887, 42.386)</t>
  </si>
  <si>
    <t>(36.185, 38.403)</t>
  </si>
  <si>
    <t>(27.299, 31.267)</t>
  </si>
  <si>
    <t>(23.648, 26.161)</t>
  </si>
  <si>
    <t>(24.107, 27.687)</t>
  </si>
  <si>
    <t>(18.328, 32.14)</t>
  </si>
  <si>
    <t>(25.689, 27.484)</t>
  </si>
  <si>
    <t>(17.517, 21.17)</t>
  </si>
  <si>
    <t>(15.272, 17.025)</t>
  </si>
  <si>
    <t>(14.622, 17.161)</t>
  </si>
  <si>
    <t>(10.096, 18.764)</t>
  </si>
  <si>
    <t>(16.413, 17.778)</t>
  </si>
  <si>
    <t>(13.201, 15.976)</t>
  </si>
  <si>
    <t>(11.568, 12.993)</t>
  </si>
  <si>
    <t>(10.926, 12.908)</t>
  </si>
  <si>
    <t>(8.14, 14.828)</t>
  </si>
  <si>
    <t>(12.313, 13.358)</t>
  </si>
  <si>
    <t>(3.018, 4.894)</t>
  </si>
  <si>
    <t>(2.617, 3.533)</t>
  </si>
  <si>
    <t>(2.553, 3.818)</t>
  </si>
  <si>
    <t>(0.236, 3.932)</t>
  </si>
  <si>
    <t>(3.111, 3.819)</t>
  </si>
  <si>
    <t>(0.761, 0.838)</t>
  </si>
  <si>
    <t>(0.775, 0.811)</t>
  </si>
  <si>
    <t>(0.775, 0.804)</t>
  </si>
  <si>
    <t>(0.685, 1.04)</t>
  </si>
  <si>
    <t>(0.782, 0.807)</t>
  </si>
  <si>
    <t>(8.641, 11.238)</t>
  </si>
  <si>
    <t>(7.905, 9.607)</t>
  </si>
  <si>
    <t>(8.58, 11.431)</t>
  </si>
  <si>
    <t>(5.733, 15.874)</t>
  </si>
  <si>
    <t>(8.871, 10.111)</t>
  </si>
  <si>
    <t>(6.285, 9.126)</t>
  </si>
  <si>
    <t>(6.394, 8.173)</t>
  </si>
  <si>
    <t>(7.289, 10.234)</t>
  </si>
  <si>
    <t>(4.47, 15.017)</t>
  </si>
  <si>
    <t>(7.196, 8.494)</t>
  </si>
  <si>
    <t>(1.87, 2.597)</t>
  </si>
  <si>
    <t>(1.315, 1.63)</t>
  </si>
  <si>
    <t>(1.096, 1.392)</t>
  </si>
  <si>
    <t>(0.501, 1.619)</t>
  </si>
  <si>
    <t>(1.519, 1.774)</t>
  </si>
  <si>
    <t>(5.467, 7.346)</t>
  </si>
  <si>
    <t>(4.129, 5.017)</t>
  </si>
  <si>
    <t>(4.002, 5.029)</t>
  </si>
  <si>
    <t>(1.776, 3.332)</t>
  </si>
  <si>
    <t>(4.671, 5.319)</t>
  </si>
  <si>
    <t>(1.477, 2.046)</t>
  </si>
  <si>
    <t>(1.276, 1.925)</t>
  </si>
  <si>
    <t>(1.314, 1.922)</t>
  </si>
  <si>
    <t>(0.876, 1.755)</t>
  </si>
  <si>
    <t>(1.447, 1.802)</t>
  </si>
  <si>
    <t>(3.787, 5.502)</t>
  </si>
  <si>
    <t>(2.678, 3.267)</t>
  </si>
  <si>
    <t>(2.444, 3.352)</t>
  </si>
  <si>
    <t>(0.547, 1.929)</t>
  </si>
  <si>
    <t>(3.103, 3.638)</t>
  </si>
  <si>
    <t>(4.917, 5.939)</t>
  </si>
  <si>
    <t>(5.074, 5.766)</t>
  </si>
  <si>
    <t>(5.847, 7.078)</t>
  </si>
  <si>
    <t>(4.479, 8.218)</t>
  </si>
  <si>
    <t>(5.456, 5.969)</t>
  </si>
  <si>
    <t>(37.199, 76.871)</t>
  </si>
  <si>
    <t>(44.574, 79.805)</t>
  </si>
  <si>
    <t>(46.416, 84.805)</t>
  </si>
  <si>
    <t>(48.587, 86.341)</t>
  </si>
  <si>
    <t>(39.643, 81.538)</t>
  </si>
  <si>
    <t>(26.652, 67.719)</t>
  </si>
  <si>
    <t>(34.281, 73.102)</t>
  </si>
  <si>
    <t>(35.902, 77.951)</t>
  </si>
  <si>
    <t>(40.447, 79.358)</t>
  </si>
  <si>
    <t>(29.78, 75.94)</t>
  </si>
  <si>
    <t>(22.573, 65.212)</t>
  </si>
  <si>
    <t>(28.463, 70.395)</t>
  </si>
  <si>
    <t>(30.886, 76.636)</t>
  </si>
  <si>
    <t>(39.361, 77.11)</t>
  </si>
  <si>
    <t>(26.192, 74.091)</t>
  </si>
  <si>
    <t>(0.478, 2.713)</t>
  </si>
  <si>
    <t>(0.478, 3.392)</t>
  </si>
  <si>
    <t>(0.478, 3.389)</t>
  </si>
  <si>
    <t>(0.478, 2.127)</t>
  </si>
  <si>
    <t>(0.478, 3.347)</t>
  </si>
  <si>
    <t>(0.422, 7.559)</t>
  </si>
  <si>
    <t>(0.422, 5.137)</t>
  </si>
  <si>
    <t>(0.422, 7.65)</t>
  </si>
  <si>
    <t>(0.422, 2.575)</t>
  </si>
  <si>
    <t>(0.422, 6.459)</t>
  </si>
  <si>
    <t>(5.303, 14.024)</t>
  </si>
  <si>
    <t>(5.626, 14.405)</t>
  </si>
  <si>
    <t>(4.364, 15.05)</t>
  </si>
  <si>
    <t>(5.882, 10.639)</t>
  </si>
  <si>
    <t>(5.411, 14.631)</t>
  </si>
  <si>
    <t>(21.937, 64.368)</t>
  </si>
  <si>
    <t>(20.965, 56.891)</t>
  </si>
  <si>
    <t>(16.696, 55.247)</t>
  </si>
  <si>
    <t>(14.535, 53.414)</t>
  </si>
  <si>
    <t>(18.556, 61.6)</t>
  </si>
  <si>
    <t>(15.459, 47.555)</t>
  </si>
  <si>
    <t>(13.621, 44.23)</t>
  </si>
  <si>
    <t>(10.217, 43.004)</t>
  </si>
  <si>
    <t>(10.632, 41.206)</t>
  </si>
  <si>
    <t>(12.476, 44.923)</t>
  </si>
  <si>
    <t>(7.142, 34.796)</t>
  </si>
  <si>
    <t>(8.269, 29.177)</t>
  </si>
  <si>
    <t>(6.84, 30.819)</t>
  </si>
  <si>
    <t>(6.492, 26.479)</t>
  </si>
  <si>
    <t>(7.41, 32.928)</t>
  </si>
  <si>
    <t>(5.467, 27.052)</t>
  </si>
  <si>
    <t>(6.157, 25.029)</t>
  </si>
  <si>
    <t>(4.079, 22.051)</t>
  </si>
  <si>
    <t>(4.834, 20.077)</t>
  </si>
  <si>
    <t>(4.878, 24.761)</t>
  </si>
  <si>
    <t>(0.878, 14.51)</t>
  </si>
  <si>
    <t>(0.878, 11.423)</t>
  </si>
  <si>
    <t>(0.878, 11.941)</t>
  </si>
  <si>
    <t>(0.878, 8.367)</t>
  </si>
  <si>
    <t>(0.878, 13.264)</t>
  </si>
  <si>
    <t>(0.78, 0.807)</t>
  </si>
  <si>
    <t>(0.78, 1.445)</t>
  </si>
  <si>
    <t>(2.868, 20.424)</t>
  </si>
  <si>
    <t>(1.559, 22.276)</t>
  </si>
  <si>
    <t>(1.559, 27.748)</t>
  </si>
  <si>
    <t>(3.809, 26.773)</t>
  </si>
  <si>
    <t>(1.559, 23.651)</t>
  </si>
  <si>
    <t>(0.801, 19.666)</t>
  </si>
  <si>
    <t>(0.801, 21.518)</t>
  </si>
  <si>
    <t>(0.801, 26.99)</t>
  </si>
  <si>
    <t>(1.318, 26.015)</t>
  </si>
  <si>
    <t>(0.801, 22.893)</t>
  </si>
  <si>
    <t>(0.758, 5.549)</t>
  </si>
  <si>
    <t>(0.758, 3.935)</t>
  </si>
  <si>
    <t>(0.758, 3.135)</t>
  </si>
  <si>
    <t>(0.758, 2.932)</t>
  </si>
  <si>
    <t>(0.758, 5.12)</t>
  </si>
  <si>
    <t>(1.582, 17.726)</t>
  </si>
  <si>
    <t>(1.155, 9.931)</t>
  </si>
  <si>
    <t>(1.417, 10.272)</t>
  </si>
  <si>
    <t>(0.958, 4.805)</t>
  </si>
  <si>
    <t>(1.193, 12.184)</t>
  </si>
  <si>
    <t>(0.332, 4.889)</t>
  </si>
  <si>
    <t>(0.328, 3.911)</t>
  </si>
  <si>
    <t>(0.328, 3.937)</t>
  </si>
  <si>
    <t>(0.348, 2.355)</t>
  </si>
  <si>
    <t>(0.328, 4.076)</t>
  </si>
  <si>
    <t>(0.483, 16.689)</t>
  </si>
  <si>
    <t>(0.483, 8.456)</t>
  </si>
  <si>
    <t>(0.483, 8.037)</t>
  </si>
  <si>
    <t>(0.483, 3.432)</t>
  </si>
  <si>
    <t>(0.483, 9.719)</t>
  </si>
  <si>
    <t>(2.576, 10.849)</t>
  </si>
  <si>
    <t>(1.646, 10.294)</t>
  </si>
  <si>
    <t>(1.813, 13.553)</t>
  </si>
  <si>
    <t>(2.181, 10.831)</t>
  </si>
  <si>
    <t>(1.717, 11.391)</t>
  </si>
  <si>
    <t>(-0.100, 0.139)</t>
  </si>
  <si>
    <t>(-0.290, 0.132)</t>
  </si>
  <si>
    <t>(-0.774, 0.168)</t>
  </si>
  <si>
    <t>(-0.645, 0.936)</t>
  </si>
  <si>
    <t>(-0.761, 0.295)</t>
  </si>
  <si>
    <t>(-0.723, 0.795)</t>
  </si>
  <si>
    <t>(-0.279, 0.085)</t>
  </si>
  <si>
    <t>(-0.444, 0.262)</t>
  </si>
  <si>
    <t>(-0.689, 2.114)</t>
  </si>
  <si>
    <t>(-0.503, 0.302)</t>
  </si>
  <si>
    <t>(-0.432, 0.177)</t>
  </si>
  <si>
    <t>(-0.095, 0.000)</t>
  </si>
  <si>
    <t>(-8.022, 8.651)</t>
  </si>
  <si>
    <t>(-19.611, 9.543)</t>
  </si>
  <si>
    <t>(-48.713, 12.188)</t>
  </si>
  <si>
    <t>(-55.745, 30.420)</t>
  </si>
  <si>
    <t>(-41.118, 13.565)</t>
  </si>
  <si>
    <t>(-42.530, 38.051)</t>
  </si>
  <si>
    <t>(-21.228, 9.728)</t>
  </si>
  <si>
    <t>(-25.395, 11.426)</t>
  </si>
  <si>
    <t>(-33.879, 34.319)</t>
  </si>
  <si>
    <t>(-35.638, 29.036)</t>
  </si>
  <si>
    <t>(-7.954, 1.749)</t>
  </si>
  <si>
    <t>(-99.510, 207.680)</t>
  </si>
  <si>
    <t>Supplemental Table 8. Distribution of Duffy antigen genotype.</t>
  </si>
  <si>
    <t>FY-/-(DARC CC) </t>
  </si>
  <si>
    <t>FY-/+(DARC CT) </t>
  </si>
  <si>
    <t>FY+/+(DARC TT) </t>
  </si>
  <si>
    <t>Missing </t>
  </si>
  <si>
    <t>235 </t>
  </si>
  <si>
    <t>105 </t>
  </si>
  <si>
    <t>27 </t>
  </si>
  <si>
    <t>3 </t>
  </si>
  <si>
    <t>8 </t>
  </si>
  <si>
    <t>20 </t>
  </si>
  <si>
    <t>867 </t>
  </si>
  <si>
    <t>0 </t>
  </si>
  <si>
    <t>1 </t>
  </si>
  <si>
    <t>14 </t>
  </si>
  <si>
    <t>9 </t>
  </si>
  <si>
    <t>Self-identified race</t>
  </si>
  <si>
    <t>(1893, 8213)</t>
  </si>
  <si>
    <t>*"Other" was a category participants could identify with, and not a grouping of races</t>
  </si>
  <si>
    <t>Black participants</t>
  </si>
  <si>
    <t>White participants</t>
  </si>
  <si>
    <t>American Indian participants</t>
  </si>
  <si>
    <t>Other* participants</t>
  </si>
  <si>
    <t>White participants (N = 895)</t>
  </si>
  <si>
    <t>Black participants (N = 367)</t>
  </si>
  <si>
    <t>Black participants</t>
  </si>
  <si>
    <t>All participants</t>
  </si>
  <si>
    <t>Duffy antigen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</si>
</sst>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12.1"/>
      <color theme="1"/>
      <name val="Calibri"/>
      <family val="2"/>
    </font>
    <font>
      <sz val="8.8000000000000007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42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0" fillId="0" borderId="43" xfId="0" applyBorder="1"/>
    <xf numFmtId="0" fontId="0" fillId="0" borderId="39" xfId="0" applyBorder="1"/>
    <xf numFmtId="0" fontId="0" fillId="0" borderId="9" xfId="0" applyBorder="1" applyAlignment="1">
      <alignment horizontal="center" vertical="center" wrapText="1"/>
    </xf>
    <xf numFmtId="0" fontId="0" fillId="0" borderId="17" xfId="0" applyBorder="1"/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6" xfId="0" applyBorder="1"/>
    <xf numFmtId="165" fontId="0" fillId="0" borderId="7" xfId="0" applyNumberForma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2" borderId="52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/>
    </xf>
    <xf numFmtId="1" fontId="0" fillId="0" borderId="55" xfId="0" applyNumberForma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58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/>
    <xf numFmtId="0" fontId="0" fillId="0" borderId="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2" borderId="62" xfId="0" applyFill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0" borderId="62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52" xfId="0" applyFill="1" applyBorder="1" applyAlignment="1">
      <alignment horizontal="center"/>
    </xf>
    <xf numFmtId="0" fontId="9" fillId="0" borderId="9" xfId="0" applyFont="1" applyBorder="1" applyAlignment="1">
      <alignment vertical="center"/>
    </xf>
    <xf numFmtId="166" fontId="0" fillId="0" borderId="0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66" xfId="0" applyFont="1" applyBorder="1" applyAlignment="1">
      <alignment horizontal="justify" vertical="center" wrapText="1"/>
    </xf>
    <xf numFmtId="0" fontId="15" fillId="0" borderId="69" xfId="0" applyFont="1" applyBorder="1" applyAlignment="1">
      <alignment horizontal="justify" vertical="center" wrapText="1"/>
    </xf>
    <xf numFmtId="0" fontId="15" fillId="0" borderId="70" xfId="0" applyFont="1" applyBorder="1" applyAlignment="1">
      <alignment horizontal="justify" vertical="center" wrapText="1"/>
    </xf>
    <xf numFmtId="0" fontId="15" fillId="0" borderId="71" xfId="0" applyFont="1" applyBorder="1" applyAlignment="1">
      <alignment horizontal="justify" vertical="center" wrapText="1"/>
    </xf>
    <xf numFmtId="0" fontId="15" fillId="0" borderId="72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/>
    </xf>
    <xf numFmtId="0" fontId="15" fillId="0" borderId="73" xfId="0" applyFont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justify" vertical="center"/>
    </xf>
    <xf numFmtId="0" fontId="15" fillId="0" borderId="74" xfId="0" applyFont="1" applyBorder="1" applyAlignment="1">
      <alignment horizontal="justify" vertical="center" wrapText="1"/>
    </xf>
    <xf numFmtId="0" fontId="15" fillId="0" borderId="46" xfId="0" applyFont="1" applyBorder="1" applyAlignment="1">
      <alignment horizontal="justify" vertical="center" wrapText="1"/>
    </xf>
    <xf numFmtId="0" fontId="15" fillId="0" borderId="76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left" vertical="center"/>
    </xf>
    <xf numFmtId="0" fontId="15" fillId="0" borderId="75" xfId="0" applyFont="1" applyBorder="1" applyAlignment="1">
      <alignment horizontal="justify" vertical="center" wrapText="1"/>
    </xf>
    <xf numFmtId="0" fontId="15" fillId="0" borderId="67" xfId="0" applyFont="1" applyBorder="1" applyAlignment="1">
      <alignment horizontal="justify" vertical="center" wrapText="1"/>
    </xf>
    <xf numFmtId="0" fontId="15" fillId="0" borderId="68" xfId="0" applyFont="1" applyBorder="1" applyAlignment="1">
      <alignment horizontal="justify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0" fillId="0" borderId="4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5C24-8297-4C74-A9ED-F5FCB36DD134}">
  <dimension ref="A1:C15"/>
  <sheetViews>
    <sheetView tabSelected="1" workbookViewId="0">
      <selection activeCell="C18" sqref="C18"/>
    </sheetView>
  </sheetViews>
  <sheetFormatPr defaultRowHeight="15" x14ac:dyDescent="0.25"/>
  <cols>
    <col min="1" max="1" width="29.5703125" customWidth="1"/>
    <col min="2" max="2" width="20.7109375" customWidth="1"/>
    <col min="3" max="3" width="21.28515625" customWidth="1"/>
  </cols>
  <sheetData>
    <row r="1" spans="1:3" ht="19.5" thickBot="1" x14ac:dyDescent="0.3">
      <c r="A1" s="136" t="s">
        <v>361</v>
      </c>
      <c r="B1" s="136"/>
      <c r="C1" s="136"/>
    </row>
    <row r="2" spans="1:3" ht="30" x14ac:dyDescent="0.25">
      <c r="A2" s="6" t="s">
        <v>0</v>
      </c>
      <c r="B2" s="7" t="s">
        <v>1</v>
      </c>
      <c r="C2" s="8" t="s">
        <v>2</v>
      </c>
    </row>
    <row r="3" spans="1:3" x14ac:dyDescent="0.25">
      <c r="A3" s="9" t="s">
        <v>3</v>
      </c>
      <c r="B3" s="137">
        <v>4.7800000000000004E-3</v>
      </c>
      <c r="C3" s="10">
        <v>588</v>
      </c>
    </row>
    <row r="4" spans="1:3" x14ac:dyDescent="0.25">
      <c r="A4" s="9" t="s">
        <v>4</v>
      </c>
      <c r="B4" s="137">
        <v>3.2799999999999999E-3</v>
      </c>
      <c r="C4" s="10">
        <v>134</v>
      </c>
    </row>
    <row r="5" spans="1:3" x14ac:dyDescent="0.25">
      <c r="A5" s="9" t="s">
        <v>5</v>
      </c>
      <c r="B5" s="137">
        <v>4.8300000000000001E-3</v>
      </c>
      <c r="C5" s="10">
        <v>211</v>
      </c>
    </row>
    <row r="6" spans="1:3" x14ac:dyDescent="0.25">
      <c r="A6" s="9" t="s">
        <v>6</v>
      </c>
      <c r="B6" s="137">
        <v>1.051E-2</v>
      </c>
      <c r="C6" s="10">
        <v>6</v>
      </c>
    </row>
    <row r="7" spans="1:3" x14ac:dyDescent="0.25">
      <c r="A7" s="9" t="s">
        <v>7</v>
      </c>
      <c r="B7" s="137">
        <v>8.7799999999999996E-3</v>
      </c>
      <c r="C7" s="10">
        <v>411</v>
      </c>
    </row>
    <row r="8" spans="1:3" x14ac:dyDescent="0.25">
      <c r="A8" s="9" t="s">
        <v>8</v>
      </c>
      <c r="B8" s="137">
        <v>8.0099999999999998E-3</v>
      </c>
      <c r="C8" s="10">
        <v>234</v>
      </c>
    </row>
    <row r="9" spans="1:3" x14ac:dyDescent="0.25">
      <c r="A9" s="9" t="s">
        <v>9</v>
      </c>
      <c r="B9" s="137">
        <v>7.5799999999999999E-3</v>
      </c>
      <c r="C9" s="10">
        <v>730</v>
      </c>
    </row>
    <row r="10" spans="1:3" x14ac:dyDescent="0.25">
      <c r="A10" s="9" t="s">
        <v>10</v>
      </c>
      <c r="B10" s="137">
        <v>4.2199999999999998E-3</v>
      </c>
      <c r="C10" s="10">
        <v>230</v>
      </c>
    </row>
    <row r="11" spans="1:3" x14ac:dyDescent="0.25">
      <c r="A11" s="9" t="s">
        <v>11</v>
      </c>
      <c r="B11" s="137">
        <v>3.9399999999999999E-3</v>
      </c>
      <c r="C11" s="10">
        <v>0</v>
      </c>
    </row>
    <row r="12" spans="1:3" x14ac:dyDescent="0.25">
      <c r="A12" s="9" t="s">
        <v>12</v>
      </c>
      <c r="B12" s="137">
        <v>3.3800000000000002E-3</v>
      </c>
      <c r="C12" s="10">
        <v>0</v>
      </c>
    </row>
    <row r="13" spans="1:3" x14ac:dyDescent="0.25">
      <c r="A13" s="9" t="s">
        <v>13</v>
      </c>
      <c r="B13" s="137">
        <v>4.5900000000000003E-3</v>
      </c>
      <c r="C13" s="10">
        <v>5</v>
      </c>
    </row>
    <row r="14" spans="1:3" ht="15.75" thickBot="1" x14ac:dyDescent="0.3">
      <c r="A14" s="11" t="s">
        <v>14</v>
      </c>
      <c r="B14" s="138">
        <v>7.7999999999999996E-3</v>
      </c>
      <c r="C14" s="1">
        <v>1275</v>
      </c>
    </row>
    <row r="15" spans="1:3" x14ac:dyDescent="0.25">
      <c r="A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E66D-4F47-4111-AEC1-C8EAEF328F6D}">
  <dimension ref="A1:Q128"/>
  <sheetViews>
    <sheetView zoomScale="60" zoomScaleNormal="60" workbookViewId="0">
      <selection activeCell="U17" sqref="U17"/>
    </sheetView>
  </sheetViews>
  <sheetFormatPr defaultRowHeight="15" x14ac:dyDescent="0.25"/>
  <cols>
    <col min="1" max="1" width="19.28515625" bestFit="1" customWidth="1"/>
    <col min="2" max="2" width="10.42578125" bestFit="1" customWidth="1"/>
    <col min="5" max="5" width="22.42578125" bestFit="1" customWidth="1"/>
    <col min="6" max="6" width="11.140625" bestFit="1" customWidth="1"/>
    <col min="7" max="7" width="26.140625" customWidth="1"/>
    <col min="10" max="10" width="22.42578125" bestFit="1" customWidth="1"/>
    <col min="11" max="11" width="11.140625" bestFit="1" customWidth="1"/>
    <col min="12" max="12" width="24.5703125" customWidth="1"/>
    <col min="15" max="15" width="22.42578125" bestFit="1" customWidth="1"/>
    <col min="16" max="16" width="11.140625" bestFit="1" customWidth="1"/>
    <col min="17" max="17" width="24.42578125" customWidth="1"/>
  </cols>
  <sheetData>
    <row r="1" spans="1:17" ht="29.25" thickBot="1" x14ac:dyDescent="0.3">
      <c r="A1" s="177" t="s">
        <v>362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7" x14ac:dyDescent="0.25">
      <c r="A2" s="178"/>
      <c r="B2" s="179"/>
      <c r="C2" s="164" t="s">
        <v>2358</v>
      </c>
      <c r="D2" s="164"/>
      <c r="E2" s="164"/>
      <c r="F2" s="164"/>
      <c r="G2" s="164"/>
      <c r="H2" s="182" t="s">
        <v>2363</v>
      </c>
      <c r="I2" s="164"/>
      <c r="J2" s="164"/>
      <c r="K2" s="164"/>
      <c r="L2" s="183"/>
      <c r="M2" s="182" t="s">
        <v>2364</v>
      </c>
      <c r="N2" s="164"/>
      <c r="O2" s="164"/>
      <c r="P2" s="164"/>
      <c r="Q2" s="183"/>
    </row>
    <row r="3" spans="1:17" ht="15.75" thickBot="1" x14ac:dyDescent="0.3">
      <c r="A3" s="180"/>
      <c r="B3" s="181"/>
      <c r="C3" s="166"/>
      <c r="D3" s="166"/>
      <c r="E3" s="166"/>
      <c r="F3" s="166"/>
      <c r="G3" s="166"/>
      <c r="H3" s="184"/>
      <c r="I3" s="166"/>
      <c r="J3" s="166"/>
      <c r="K3" s="166"/>
      <c r="L3" s="185"/>
      <c r="M3" s="184"/>
      <c r="N3" s="166"/>
      <c r="O3" s="166"/>
      <c r="P3" s="166"/>
      <c r="Q3" s="185"/>
    </row>
    <row r="4" spans="1:17" x14ac:dyDescent="0.25">
      <c r="A4" s="168" t="s">
        <v>16</v>
      </c>
      <c r="B4" s="170" t="s">
        <v>17</v>
      </c>
      <c r="C4" s="175" t="s">
        <v>18</v>
      </c>
      <c r="D4" s="164" t="s">
        <v>19</v>
      </c>
      <c r="E4" s="165"/>
      <c r="F4" s="168" t="s">
        <v>20</v>
      </c>
      <c r="G4" s="168" t="s">
        <v>21</v>
      </c>
      <c r="H4" s="175" t="s">
        <v>18</v>
      </c>
      <c r="I4" s="164" t="s">
        <v>19</v>
      </c>
      <c r="J4" s="165"/>
      <c r="K4" s="168" t="s">
        <v>20</v>
      </c>
      <c r="L4" s="168" t="s">
        <v>21</v>
      </c>
      <c r="M4" s="175" t="s">
        <v>18</v>
      </c>
      <c r="N4" s="164" t="s">
        <v>19</v>
      </c>
      <c r="O4" s="165"/>
      <c r="P4" s="168" t="s">
        <v>20</v>
      </c>
      <c r="Q4" s="170" t="s">
        <v>21</v>
      </c>
    </row>
    <row r="5" spans="1:17" ht="39.75" customHeight="1" thickBot="1" x14ac:dyDescent="0.3">
      <c r="A5" s="169"/>
      <c r="B5" s="171"/>
      <c r="C5" s="176"/>
      <c r="D5" s="166"/>
      <c r="E5" s="167"/>
      <c r="F5" s="169"/>
      <c r="G5" s="169"/>
      <c r="H5" s="176"/>
      <c r="I5" s="166"/>
      <c r="J5" s="167"/>
      <c r="K5" s="169"/>
      <c r="L5" s="169"/>
      <c r="M5" s="176"/>
      <c r="N5" s="166"/>
      <c r="O5" s="167"/>
      <c r="P5" s="169"/>
      <c r="Q5" s="171"/>
    </row>
    <row r="6" spans="1:17" x14ac:dyDescent="0.25">
      <c r="A6" s="172" t="s">
        <v>22</v>
      </c>
      <c r="B6" s="13" t="s">
        <v>23</v>
      </c>
      <c r="C6" s="14">
        <v>0</v>
      </c>
      <c r="D6" s="15" t="s">
        <v>24</v>
      </c>
      <c r="E6" s="16" t="s">
        <v>738</v>
      </c>
      <c r="F6" s="17" t="s">
        <v>24</v>
      </c>
      <c r="G6" s="16" t="s">
        <v>738</v>
      </c>
      <c r="H6" s="14">
        <v>21</v>
      </c>
      <c r="I6" s="15">
        <v>5625.7139999999999</v>
      </c>
      <c r="J6" s="16" t="s">
        <v>1080</v>
      </c>
      <c r="K6" s="17">
        <v>5500</v>
      </c>
      <c r="L6" s="18" t="s">
        <v>1081</v>
      </c>
      <c r="M6" s="14">
        <v>21</v>
      </c>
      <c r="N6" s="15">
        <v>5625.7139999999999</v>
      </c>
      <c r="O6" s="16" t="s">
        <v>1080</v>
      </c>
      <c r="P6" s="17">
        <v>5500</v>
      </c>
      <c r="Q6" s="19" t="s">
        <v>1081</v>
      </c>
    </row>
    <row r="7" spans="1:17" x14ac:dyDescent="0.25">
      <c r="A7" s="173"/>
      <c r="B7" s="20" t="s">
        <v>25</v>
      </c>
      <c r="C7" s="21">
        <v>42</v>
      </c>
      <c r="D7" s="22">
        <v>6301.4290000000001</v>
      </c>
      <c r="E7" s="23" t="s">
        <v>1320</v>
      </c>
      <c r="F7" s="17">
        <v>6145</v>
      </c>
      <c r="G7" s="24" t="s">
        <v>1420</v>
      </c>
      <c r="H7" s="21">
        <v>73</v>
      </c>
      <c r="I7" s="22">
        <v>5448.63</v>
      </c>
      <c r="J7" s="23" t="s">
        <v>1520</v>
      </c>
      <c r="K7" s="17">
        <v>5200</v>
      </c>
      <c r="L7" s="24" t="s">
        <v>1620</v>
      </c>
      <c r="M7" s="21">
        <v>122</v>
      </c>
      <c r="N7" s="22">
        <v>5806.4750000000004</v>
      </c>
      <c r="O7" s="23" t="s">
        <v>1082</v>
      </c>
      <c r="P7" s="17">
        <v>5475</v>
      </c>
      <c r="Q7" s="25" t="s">
        <v>1083</v>
      </c>
    </row>
    <row r="8" spans="1:17" x14ac:dyDescent="0.25">
      <c r="A8" s="173"/>
      <c r="B8" s="20" t="s">
        <v>26</v>
      </c>
      <c r="C8" s="21">
        <v>272</v>
      </c>
      <c r="D8" s="22">
        <v>6127.2790000000005</v>
      </c>
      <c r="E8" s="23" t="s">
        <v>1321</v>
      </c>
      <c r="F8" s="17">
        <v>6025</v>
      </c>
      <c r="G8" s="24" t="s">
        <v>1421</v>
      </c>
      <c r="H8" s="21">
        <v>169</v>
      </c>
      <c r="I8" s="22">
        <v>5911.3019999999997</v>
      </c>
      <c r="J8" s="23" t="s">
        <v>1521</v>
      </c>
      <c r="K8" s="17">
        <v>5710</v>
      </c>
      <c r="L8" s="24" t="s">
        <v>1621</v>
      </c>
      <c r="M8" s="21">
        <v>453</v>
      </c>
      <c r="N8" s="22">
        <v>6052.848</v>
      </c>
      <c r="O8" s="23" t="s">
        <v>1084</v>
      </c>
      <c r="P8" s="17">
        <v>5920</v>
      </c>
      <c r="Q8" s="25" t="s">
        <v>1085</v>
      </c>
    </row>
    <row r="9" spans="1:17" x14ac:dyDescent="0.25">
      <c r="A9" s="173"/>
      <c r="B9" s="20" t="s">
        <v>27</v>
      </c>
      <c r="C9" s="21">
        <v>528</v>
      </c>
      <c r="D9" s="22">
        <v>6643.8639999999996</v>
      </c>
      <c r="E9" s="23" t="s">
        <v>1322</v>
      </c>
      <c r="F9" s="17">
        <v>6330</v>
      </c>
      <c r="G9" s="24" t="s">
        <v>1422</v>
      </c>
      <c r="H9" s="21">
        <v>96</v>
      </c>
      <c r="I9" s="22">
        <v>5850.4170000000004</v>
      </c>
      <c r="J9" s="23" t="s">
        <v>1522</v>
      </c>
      <c r="K9" s="17">
        <v>5270</v>
      </c>
      <c r="L9" s="24" t="s">
        <v>1622</v>
      </c>
      <c r="M9" s="21">
        <v>632</v>
      </c>
      <c r="N9" s="22">
        <v>6529.0029999999997</v>
      </c>
      <c r="O9" s="23" t="s">
        <v>1086</v>
      </c>
      <c r="P9" s="17">
        <v>6160</v>
      </c>
      <c r="Q9" s="25" t="s">
        <v>1087</v>
      </c>
    </row>
    <row r="10" spans="1:17" x14ac:dyDescent="0.25">
      <c r="A10" s="173"/>
      <c r="B10" s="20" t="s">
        <v>28</v>
      </c>
      <c r="C10" s="21">
        <v>55</v>
      </c>
      <c r="D10" s="22">
        <v>6512.3639999999996</v>
      </c>
      <c r="E10" s="23" t="s">
        <v>1323</v>
      </c>
      <c r="F10" s="17">
        <v>6390</v>
      </c>
      <c r="G10" s="24" t="s">
        <v>1423</v>
      </c>
      <c r="H10" s="21">
        <v>11</v>
      </c>
      <c r="I10" s="22">
        <v>6200</v>
      </c>
      <c r="J10" s="23" t="s">
        <v>1523</v>
      </c>
      <c r="K10" s="17">
        <v>5750</v>
      </c>
      <c r="L10" s="24" t="s">
        <v>1623</v>
      </c>
      <c r="M10" s="21">
        <v>66</v>
      </c>
      <c r="N10" s="22">
        <v>6460.3029999999999</v>
      </c>
      <c r="O10" s="23" t="s">
        <v>1088</v>
      </c>
      <c r="P10" s="17">
        <v>6345</v>
      </c>
      <c r="Q10" s="25" t="s">
        <v>1089</v>
      </c>
    </row>
    <row r="11" spans="1:17" ht="15.75" thickBot="1" x14ac:dyDescent="0.3">
      <c r="A11" s="174"/>
      <c r="B11" s="26" t="s">
        <v>15</v>
      </c>
      <c r="C11" s="27">
        <v>897</v>
      </c>
      <c r="D11" s="28">
        <v>6463.1220000000003</v>
      </c>
      <c r="E11" s="29" t="s">
        <v>1324</v>
      </c>
      <c r="F11" s="30">
        <v>6200</v>
      </c>
      <c r="G11" s="31" t="s">
        <v>1424</v>
      </c>
      <c r="H11" s="27">
        <v>370</v>
      </c>
      <c r="I11" s="28">
        <v>5796.5950000000003</v>
      </c>
      <c r="J11" s="29" t="s">
        <v>1524</v>
      </c>
      <c r="K11" s="30">
        <v>5430</v>
      </c>
      <c r="L11" s="24" t="s">
        <v>1624</v>
      </c>
      <c r="M11" s="27">
        <v>1294</v>
      </c>
      <c r="N11" s="28">
        <v>6276.0280000000002</v>
      </c>
      <c r="O11" s="29" t="s">
        <v>1090</v>
      </c>
      <c r="P11" s="30">
        <v>6000</v>
      </c>
      <c r="Q11" s="32" t="s">
        <v>1091</v>
      </c>
    </row>
    <row r="12" spans="1:17" x14ac:dyDescent="0.25">
      <c r="A12" s="172" t="s">
        <v>29</v>
      </c>
      <c r="B12" s="20" t="s">
        <v>23</v>
      </c>
      <c r="C12" s="21">
        <v>0</v>
      </c>
      <c r="D12" s="15" t="s">
        <v>24</v>
      </c>
      <c r="E12" s="16" t="s">
        <v>738</v>
      </c>
      <c r="F12" s="17" t="s">
        <v>24</v>
      </c>
      <c r="G12" s="16" t="s">
        <v>738</v>
      </c>
      <c r="H12" s="21">
        <v>21</v>
      </c>
      <c r="I12" s="22">
        <v>3009.6370000000002</v>
      </c>
      <c r="J12" s="23" t="s">
        <v>1092</v>
      </c>
      <c r="K12" s="17">
        <v>2982.6790000000001</v>
      </c>
      <c r="L12" s="19" t="s">
        <v>1093</v>
      </c>
      <c r="M12" s="21">
        <v>21</v>
      </c>
      <c r="N12" s="22">
        <v>3009.6370000000002</v>
      </c>
      <c r="O12" s="23" t="s">
        <v>1092</v>
      </c>
      <c r="P12" s="17">
        <v>2982.6790000000001</v>
      </c>
      <c r="Q12" s="25" t="s">
        <v>1093</v>
      </c>
    </row>
    <row r="13" spans="1:17" x14ac:dyDescent="0.25">
      <c r="A13" s="173"/>
      <c r="B13" s="20" t="s">
        <v>25</v>
      </c>
      <c r="C13" s="21">
        <v>42</v>
      </c>
      <c r="D13" s="22">
        <v>4411.6260000000002</v>
      </c>
      <c r="E13" s="23" t="s">
        <v>1325</v>
      </c>
      <c r="F13" s="17">
        <v>3879.4290000000001</v>
      </c>
      <c r="G13" s="23" t="s">
        <v>1425</v>
      </c>
      <c r="H13" s="21">
        <v>73</v>
      </c>
      <c r="I13" s="22">
        <v>3263.308</v>
      </c>
      <c r="J13" s="23" t="s">
        <v>1525</v>
      </c>
      <c r="K13" s="17">
        <v>3017.26</v>
      </c>
      <c r="L13" s="24" t="s">
        <v>1625</v>
      </c>
      <c r="M13" s="21">
        <v>122</v>
      </c>
      <c r="N13" s="22">
        <v>3744.5079999999998</v>
      </c>
      <c r="O13" s="23" t="s">
        <v>1094</v>
      </c>
      <c r="P13" s="17">
        <v>3540.0279999999998</v>
      </c>
      <c r="Q13" s="25" t="s">
        <v>1095</v>
      </c>
    </row>
    <row r="14" spans="1:17" x14ac:dyDescent="0.25">
      <c r="A14" s="173"/>
      <c r="B14" s="20" t="s">
        <v>26</v>
      </c>
      <c r="C14" s="21">
        <v>272</v>
      </c>
      <c r="D14" s="22">
        <v>4325.4979999999996</v>
      </c>
      <c r="E14" s="23" t="s">
        <v>1326</v>
      </c>
      <c r="F14" s="17">
        <v>4224.4849999999997</v>
      </c>
      <c r="G14" s="23" t="s">
        <v>1426</v>
      </c>
      <c r="H14" s="21">
        <v>169</v>
      </c>
      <c r="I14" s="22">
        <v>3950.348</v>
      </c>
      <c r="J14" s="23" t="s">
        <v>1526</v>
      </c>
      <c r="K14" s="17">
        <v>3818.48</v>
      </c>
      <c r="L14" s="24" t="s">
        <v>1626</v>
      </c>
      <c r="M14" s="21">
        <v>453</v>
      </c>
      <c r="N14" s="22">
        <v>4186.4350000000004</v>
      </c>
      <c r="O14" s="23" t="s">
        <v>1096</v>
      </c>
      <c r="P14" s="17">
        <v>4129.75</v>
      </c>
      <c r="Q14" s="25" t="s">
        <v>1097</v>
      </c>
    </row>
    <row r="15" spans="1:17" x14ac:dyDescent="0.25">
      <c r="A15" s="173"/>
      <c r="B15" s="20" t="s">
        <v>27</v>
      </c>
      <c r="C15" s="21">
        <v>528</v>
      </c>
      <c r="D15" s="22">
        <v>4849.08</v>
      </c>
      <c r="E15" s="23" t="s">
        <v>1327</v>
      </c>
      <c r="F15" s="17">
        <v>4478.8980000000001</v>
      </c>
      <c r="G15" s="23" t="s">
        <v>1427</v>
      </c>
      <c r="H15" s="21">
        <v>96</v>
      </c>
      <c r="I15" s="22">
        <v>3800.8330000000001</v>
      </c>
      <c r="J15" s="23" t="s">
        <v>1527</v>
      </c>
      <c r="K15" s="17">
        <v>3272.4560000000001</v>
      </c>
      <c r="L15" s="24" t="s">
        <v>1627</v>
      </c>
      <c r="M15" s="21">
        <v>632</v>
      </c>
      <c r="N15" s="22">
        <v>4692.8689999999997</v>
      </c>
      <c r="O15" s="23" t="s">
        <v>1098</v>
      </c>
      <c r="P15" s="17">
        <v>4370.1270000000004</v>
      </c>
      <c r="Q15" s="25" t="s">
        <v>1099</v>
      </c>
    </row>
    <row r="16" spans="1:17" x14ac:dyDescent="0.25">
      <c r="A16" s="173"/>
      <c r="B16" s="20" t="s">
        <v>28</v>
      </c>
      <c r="C16" s="21">
        <v>55</v>
      </c>
      <c r="D16" s="22">
        <v>4684.6009999999997</v>
      </c>
      <c r="E16" s="23" t="s">
        <v>1328</v>
      </c>
      <c r="F16" s="17">
        <v>4520.4160000000002</v>
      </c>
      <c r="G16" s="23" t="s">
        <v>1428</v>
      </c>
      <c r="H16" s="21">
        <v>11</v>
      </c>
      <c r="I16" s="22">
        <v>4186.0770000000002</v>
      </c>
      <c r="J16" s="23" t="s">
        <v>1528</v>
      </c>
      <c r="K16" s="17">
        <v>4001.9110000000001</v>
      </c>
      <c r="L16" s="24" t="s">
        <v>1628</v>
      </c>
      <c r="M16" s="21">
        <v>66</v>
      </c>
      <c r="N16" s="22">
        <v>4601.5140000000001</v>
      </c>
      <c r="O16" s="23" t="s">
        <v>1100</v>
      </c>
      <c r="P16" s="17">
        <v>4487.9319999999998</v>
      </c>
      <c r="Q16" s="25" t="s">
        <v>1101</v>
      </c>
    </row>
    <row r="17" spans="1:17" ht="15.75" thickBot="1" x14ac:dyDescent="0.3">
      <c r="A17" s="174"/>
      <c r="B17" s="26" t="s">
        <v>15</v>
      </c>
      <c r="C17" s="27">
        <v>897</v>
      </c>
      <c r="D17" s="28">
        <v>4659.7449999999999</v>
      </c>
      <c r="E17" s="29" t="s">
        <v>1329</v>
      </c>
      <c r="F17" s="30">
        <v>4408.0190000000002</v>
      </c>
      <c r="G17" s="29" t="s">
        <v>1429</v>
      </c>
      <c r="H17" s="27">
        <v>370</v>
      </c>
      <c r="I17" s="28">
        <v>3729.62</v>
      </c>
      <c r="J17" s="29" t="s">
        <v>1529</v>
      </c>
      <c r="K17" s="30">
        <v>3431.4160000000002</v>
      </c>
      <c r="L17" s="31" t="s">
        <v>1629</v>
      </c>
      <c r="M17" s="27">
        <v>1294</v>
      </c>
      <c r="N17" s="28">
        <v>4394.1890000000003</v>
      </c>
      <c r="O17" s="29" t="s">
        <v>1102</v>
      </c>
      <c r="P17" s="30">
        <v>4198.4179999999997</v>
      </c>
      <c r="Q17" s="32" t="s">
        <v>1103</v>
      </c>
    </row>
    <row r="18" spans="1:17" x14ac:dyDescent="0.25">
      <c r="A18" s="172" t="s">
        <v>30</v>
      </c>
      <c r="B18" s="20" t="s">
        <v>23</v>
      </c>
      <c r="C18" s="21">
        <v>0</v>
      </c>
      <c r="D18" s="15" t="s">
        <v>24</v>
      </c>
      <c r="E18" s="16" t="s">
        <v>738</v>
      </c>
      <c r="F18" s="17" t="s">
        <v>24</v>
      </c>
      <c r="G18" s="16" t="s">
        <v>738</v>
      </c>
      <c r="H18" s="21">
        <v>21</v>
      </c>
      <c r="I18" s="22">
        <v>2438.1039999999998</v>
      </c>
      <c r="J18" s="23" t="s">
        <v>1104</v>
      </c>
      <c r="K18" s="17">
        <v>2366.12</v>
      </c>
      <c r="L18" s="24" t="s">
        <v>1105</v>
      </c>
      <c r="M18" s="21">
        <v>21</v>
      </c>
      <c r="N18" s="22">
        <v>2438.1039999999998</v>
      </c>
      <c r="O18" s="23" t="s">
        <v>1104</v>
      </c>
      <c r="P18" s="17">
        <v>2366.12</v>
      </c>
      <c r="Q18" s="25" t="s">
        <v>1105</v>
      </c>
    </row>
    <row r="19" spans="1:17" x14ac:dyDescent="0.25">
      <c r="A19" s="173"/>
      <c r="B19" s="20" t="s">
        <v>25</v>
      </c>
      <c r="C19" s="21">
        <v>42</v>
      </c>
      <c r="D19" s="22">
        <v>3921.4520000000002</v>
      </c>
      <c r="E19" s="23" t="s">
        <v>1330</v>
      </c>
      <c r="F19" s="17">
        <v>3441.7449999999999</v>
      </c>
      <c r="G19" s="23" t="s">
        <v>1430</v>
      </c>
      <c r="H19" s="21">
        <v>73</v>
      </c>
      <c r="I19" s="22">
        <v>2754.7069999999999</v>
      </c>
      <c r="J19" s="23" t="s">
        <v>1530</v>
      </c>
      <c r="K19" s="17">
        <v>2530.09</v>
      </c>
      <c r="L19" s="24" t="s">
        <v>1630</v>
      </c>
      <c r="M19" s="21">
        <v>122</v>
      </c>
      <c r="N19" s="22">
        <v>3238.5929999999998</v>
      </c>
      <c r="O19" s="23" t="s">
        <v>1106</v>
      </c>
      <c r="P19" s="17">
        <v>3014.97</v>
      </c>
      <c r="Q19" s="25" t="s">
        <v>1107</v>
      </c>
    </row>
    <row r="20" spans="1:17" x14ac:dyDescent="0.25">
      <c r="A20" s="173"/>
      <c r="B20" s="20" t="s">
        <v>26</v>
      </c>
      <c r="C20" s="21">
        <v>272</v>
      </c>
      <c r="D20" s="22">
        <v>3802.8069999999998</v>
      </c>
      <c r="E20" s="23" t="s">
        <v>1331</v>
      </c>
      <c r="F20" s="17">
        <v>3689.011</v>
      </c>
      <c r="G20" s="23" t="s">
        <v>1431</v>
      </c>
      <c r="H20" s="21">
        <v>169</v>
      </c>
      <c r="I20" s="22">
        <v>3406.1610000000001</v>
      </c>
      <c r="J20" s="23" t="s">
        <v>1531</v>
      </c>
      <c r="K20" s="17">
        <v>3365.9409999999998</v>
      </c>
      <c r="L20" s="24" t="s">
        <v>1631</v>
      </c>
      <c r="M20" s="21">
        <v>453</v>
      </c>
      <c r="N20" s="22">
        <v>3654.136</v>
      </c>
      <c r="O20" s="23" t="s">
        <v>1108</v>
      </c>
      <c r="P20" s="17">
        <v>3601.27</v>
      </c>
      <c r="Q20" s="25" t="s">
        <v>1109</v>
      </c>
    </row>
    <row r="21" spans="1:17" x14ac:dyDescent="0.25">
      <c r="A21" s="173"/>
      <c r="B21" s="20" t="s">
        <v>27</v>
      </c>
      <c r="C21" s="21">
        <v>528</v>
      </c>
      <c r="D21" s="22">
        <v>4282.5219999999999</v>
      </c>
      <c r="E21" s="23" t="s">
        <v>1332</v>
      </c>
      <c r="F21" s="17">
        <v>3963.8409999999999</v>
      </c>
      <c r="G21" s="23" t="s">
        <v>1432</v>
      </c>
      <c r="H21" s="21">
        <v>96</v>
      </c>
      <c r="I21" s="22">
        <v>3263.4409999999998</v>
      </c>
      <c r="J21" s="23" t="s">
        <v>1532</v>
      </c>
      <c r="K21" s="17">
        <v>2756.2739999999999</v>
      </c>
      <c r="L21" s="24" t="s">
        <v>1632</v>
      </c>
      <c r="M21" s="21">
        <v>632</v>
      </c>
      <c r="N21" s="22">
        <v>4131.1530000000002</v>
      </c>
      <c r="O21" s="23" t="s">
        <v>1110</v>
      </c>
      <c r="P21" s="17">
        <v>3823.59</v>
      </c>
      <c r="Q21" s="25" t="s">
        <v>1111</v>
      </c>
    </row>
    <row r="22" spans="1:17" x14ac:dyDescent="0.25">
      <c r="A22" s="173"/>
      <c r="B22" s="20" t="s">
        <v>28</v>
      </c>
      <c r="C22" s="21">
        <v>55</v>
      </c>
      <c r="D22" s="22">
        <v>4114.4009999999998</v>
      </c>
      <c r="E22" s="23" t="s">
        <v>1333</v>
      </c>
      <c r="F22" s="17">
        <v>4017.4920000000002</v>
      </c>
      <c r="G22" s="23" t="s">
        <v>1433</v>
      </c>
      <c r="H22" s="21">
        <v>11</v>
      </c>
      <c r="I22" s="22">
        <v>3686.1280000000002</v>
      </c>
      <c r="J22" s="23" t="s">
        <v>1533</v>
      </c>
      <c r="K22" s="17">
        <v>3265.0369999999998</v>
      </c>
      <c r="L22" s="24" t="s">
        <v>1633</v>
      </c>
      <c r="M22" s="21">
        <v>66</v>
      </c>
      <c r="N22" s="22">
        <v>4043.0219999999999</v>
      </c>
      <c r="O22" s="23" t="s">
        <v>1112</v>
      </c>
      <c r="P22" s="17">
        <v>3986.3760000000002</v>
      </c>
      <c r="Q22" s="25" t="s">
        <v>1113</v>
      </c>
    </row>
    <row r="23" spans="1:17" ht="15.75" thickBot="1" x14ac:dyDescent="0.3">
      <c r="A23" s="174"/>
      <c r="B23" s="20" t="s">
        <v>15</v>
      </c>
      <c r="C23" s="21">
        <v>897</v>
      </c>
      <c r="D23" s="33">
        <v>4109.8419999999996</v>
      </c>
      <c r="E23" s="23" t="s">
        <v>1334</v>
      </c>
      <c r="F23" s="17">
        <v>3861.1729999999998</v>
      </c>
      <c r="G23" s="23" t="s">
        <v>1434</v>
      </c>
      <c r="H23" s="21">
        <v>370</v>
      </c>
      <c r="I23" s="33">
        <v>3193.98</v>
      </c>
      <c r="J23" s="29" t="s">
        <v>1534</v>
      </c>
      <c r="K23" s="30">
        <v>2932.2539999999999</v>
      </c>
      <c r="L23" s="31" t="s">
        <v>1634</v>
      </c>
      <c r="M23" s="27">
        <v>1294</v>
      </c>
      <c r="N23" s="28">
        <v>3848.0369999999998</v>
      </c>
      <c r="O23" s="29" t="s">
        <v>1114</v>
      </c>
      <c r="P23" s="30">
        <v>3668.982</v>
      </c>
      <c r="Q23" s="32" t="s">
        <v>1115</v>
      </c>
    </row>
    <row r="24" spans="1:17" x14ac:dyDescent="0.25">
      <c r="A24" s="160" t="s">
        <v>31</v>
      </c>
      <c r="B24" s="13" t="s">
        <v>23</v>
      </c>
      <c r="C24" s="14">
        <v>0</v>
      </c>
      <c r="D24" s="15" t="s">
        <v>24</v>
      </c>
      <c r="E24" s="16" t="s">
        <v>738</v>
      </c>
      <c r="F24" s="34" t="s">
        <v>24</v>
      </c>
      <c r="G24" s="16" t="s">
        <v>738</v>
      </c>
      <c r="H24" s="14">
        <v>21</v>
      </c>
      <c r="I24" s="22">
        <v>2221.4940000000001</v>
      </c>
      <c r="J24" s="23" t="s">
        <v>1116</v>
      </c>
      <c r="K24" s="17">
        <v>2103.6089999999999</v>
      </c>
      <c r="L24" s="18" t="s">
        <v>1117</v>
      </c>
      <c r="M24" s="14">
        <v>21</v>
      </c>
      <c r="N24" s="22">
        <v>2221.4940000000001</v>
      </c>
      <c r="O24" s="23" t="s">
        <v>1116</v>
      </c>
      <c r="P24" s="17">
        <v>2103.6089999999999</v>
      </c>
      <c r="Q24" s="25" t="s">
        <v>1117</v>
      </c>
    </row>
    <row r="25" spans="1:17" x14ac:dyDescent="0.25">
      <c r="A25" s="161"/>
      <c r="B25" s="20" t="s">
        <v>25</v>
      </c>
      <c r="C25" s="21">
        <v>42</v>
      </c>
      <c r="D25" s="22">
        <v>3711.125</v>
      </c>
      <c r="E25" s="23" t="s">
        <v>1335</v>
      </c>
      <c r="F25" s="17">
        <v>3285.2840000000001</v>
      </c>
      <c r="G25" s="24" t="s">
        <v>1435</v>
      </c>
      <c r="H25" s="21">
        <v>73</v>
      </c>
      <c r="I25" s="22">
        <v>2586.116</v>
      </c>
      <c r="J25" s="23" t="s">
        <v>1535</v>
      </c>
      <c r="K25" s="17">
        <v>2342.2199999999998</v>
      </c>
      <c r="L25" s="24" t="s">
        <v>1635</v>
      </c>
      <c r="M25" s="21">
        <v>122</v>
      </c>
      <c r="N25" s="22">
        <v>3056.5250000000001</v>
      </c>
      <c r="O25" s="23" t="s">
        <v>1118</v>
      </c>
      <c r="P25" s="17">
        <v>2865.0079999999998</v>
      </c>
      <c r="Q25" s="25" t="s">
        <v>1119</v>
      </c>
    </row>
    <row r="26" spans="1:17" x14ac:dyDescent="0.25">
      <c r="A26" s="161"/>
      <c r="B26" s="20" t="s">
        <v>26</v>
      </c>
      <c r="C26" s="21">
        <v>272</v>
      </c>
      <c r="D26" s="22">
        <v>3592.0360000000001</v>
      </c>
      <c r="E26" s="23" t="s">
        <v>1336</v>
      </c>
      <c r="F26" s="17">
        <v>3506.556</v>
      </c>
      <c r="G26" s="24" t="s">
        <v>1436</v>
      </c>
      <c r="H26" s="21">
        <v>169</v>
      </c>
      <c r="I26" s="22">
        <v>3221.694</v>
      </c>
      <c r="J26" s="23" t="s">
        <v>1536</v>
      </c>
      <c r="K26" s="17">
        <v>3119.9780000000001</v>
      </c>
      <c r="L26" s="24" t="s">
        <v>1636</v>
      </c>
      <c r="M26" s="21">
        <v>453</v>
      </c>
      <c r="N26" s="22">
        <v>3453.0529999999999</v>
      </c>
      <c r="O26" s="23" t="s">
        <v>1120</v>
      </c>
      <c r="P26" s="17">
        <v>3430.83</v>
      </c>
      <c r="Q26" s="25" t="s">
        <v>1121</v>
      </c>
    </row>
    <row r="27" spans="1:17" x14ac:dyDescent="0.25">
      <c r="A27" s="161"/>
      <c r="B27" s="20" t="s">
        <v>27</v>
      </c>
      <c r="C27" s="21">
        <v>528</v>
      </c>
      <c r="D27" s="22">
        <v>4068.415</v>
      </c>
      <c r="E27" s="23" t="s">
        <v>1337</v>
      </c>
      <c r="F27" s="17">
        <v>3760.527</v>
      </c>
      <c r="G27" s="24" t="s">
        <v>1437</v>
      </c>
      <c r="H27" s="21">
        <v>96</v>
      </c>
      <c r="I27" s="22">
        <v>3053.9929999999999</v>
      </c>
      <c r="J27" s="23" t="s">
        <v>1537</v>
      </c>
      <c r="K27" s="17">
        <v>2619.8539999999998</v>
      </c>
      <c r="L27" s="24" t="s">
        <v>1637</v>
      </c>
      <c r="M27" s="21">
        <v>632</v>
      </c>
      <c r="N27" s="22">
        <v>3918.1190000000001</v>
      </c>
      <c r="O27" s="23" t="s">
        <v>1122</v>
      </c>
      <c r="P27" s="17">
        <v>3643.3429999999998</v>
      </c>
      <c r="Q27" s="25" t="s">
        <v>1123</v>
      </c>
    </row>
    <row r="28" spans="1:17" x14ac:dyDescent="0.25">
      <c r="A28" s="161"/>
      <c r="B28" s="20" t="s">
        <v>28</v>
      </c>
      <c r="C28" s="21">
        <v>55</v>
      </c>
      <c r="D28" s="22">
        <v>3893.1770000000001</v>
      </c>
      <c r="E28" s="23" t="s">
        <v>1338</v>
      </c>
      <c r="F28" s="17">
        <v>3871.8649999999998</v>
      </c>
      <c r="G28" s="24" t="s">
        <v>1438</v>
      </c>
      <c r="H28" s="21">
        <v>11</v>
      </c>
      <c r="I28" s="22">
        <v>3550.0639999999999</v>
      </c>
      <c r="J28" s="23" t="s">
        <v>1538</v>
      </c>
      <c r="K28" s="17">
        <v>3188.1770000000001</v>
      </c>
      <c r="L28" s="24" t="s">
        <v>1638</v>
      </c>
      <c r="M28" s="21">
        <v>66</v>
      </c>
      <c r="N28" s="22">
        <v>3835.9920000000002</v>
      </c>
      <c r="O28" s="23" t="s">
        <v>1124</v>
      </c>
      <c r="P28" s="17">
        <v>3836.232</v>
      </c>
      <c r="Q28" s="25" t="s">
        <v>1125</v>
      </c>
    </row>
    <row r="29" spans="1:17" ht="15.75" thickBot="1" x14ac:dyDescent="0.3">
      <c r="A29" s="162"/>
      <c r="B29" s="26" t="s">
        <v>15</v>
      </c>
      <c r="C29" s="27">
        <v>897</v>
      </c>
      <c r="D29" s="28">
        <v>3896.4870000000001</v>
      </c>
      <c r="E29" s="29" t="s">
        <v>1339</v>
      </c>
      <c r="F29" s="30">
        <v>3681.34</v>
      </c>
      <c r="G29" s="31" t="s">
        <v>1439</v>
      </c>
      <c r="H29" s="27">
        <v>370</v>
      </c>
      <c r="I29" s="28">
        <v>3005.779</v>
      </c>
      <c r="J29" s="29" t="s">
        <v>1539</v>
      </c>
      <c r="K29" s="30">
        <v>2772.67</v>
      </c>
      <c r="L29" s="31" t="s">
        <v>1639</v>
      </c>
      <c r="M29" s="27">
        <v>1294</v>
      </c>
      <c r="N29" s="28">
        <v>3642.355</v>
      </c>
      <c r="O29" s="29" t="s">
        <v>1126</v>
      </c>
      <c r="P29" s="30">
        <v>3469.95</v>
      </c>
      <c r="Q29" s="32" t="s">
        <v>1127</v>
      </c>
    </row>
    <row r="30" spans="1:17" x14ac:dyDescent="0.25">
      <c r="A30" s="160" t="s">
        <v>32</v>
      </c>
      <c r="B30" s="20" t="s">
        <v>23</v>
      </c>
      <c r="C30" s="14">
        <v>0</v>
      </c>
      <c r="D30" s="15" t="s">
        <v>24</v>
      </c>
      <c r="E30" s="16" t="s">
        <v>738</v>
      </c>
      <c r="F30" s="17" t="s">
        <v>24</v>
      </c>
      <c r="G30" s="16" t="s">
        <v>738</v>
      </c>
      <c r="H30" s="14">
        <v>21</v>
      </c>
      <c r="I30" s="22">
        <v>76.412999999999997</v>
      </c>
      <c r="J30" s="23" t="s">
        <v>1128</v>
      </c>
      <c r="K30" s="17">
        <v>84.150999999999996</v>
      </c>
      <c r="L30" s="19" t="s">
        <v>1129</v>
      </c>
      <c r="M30" s="14">
        <v>21</v>
      </c>
      <c r="N30" s="22">
        <v>76.412999999999997</v>
      </c>
      <c r="O30" s="16" t="s">
        <v>1128</v>
      </c>
      <c r="P30" s="17">
        <v>84.150999999999996</v>
      </c>
      <c r="Q30" s="19" t="s">
        <v>1129</v>
      </c>
    </row>
    <row r="31" spans="1:17" x14ac:dyDescent="0.25">
      <c r="A31" s="161"/>
      <c r="B31" s="20" t="s">
        <v>25</v>
      </c>
      <c r="C31" s="21">
        <v>42</v>
      </c>
      <c r="D31" s="22">
        <v>51.308999999999997</v>
      </c>
      <c r="E31" s="23" t="s">
        <v>1340</v>
      </c>
      <c r="F31" s="17">
        <v>38.700000000000003</v>
      </c>
      <c r="G31" s="24" t="s">
        <v>1440</v>
      </c>
      <c r="H31" s="21">
        <v>73</v>
      </c>
      <c r="I31" s="22">
        <v>60.026000000000003</v>
      </c>
      <c r="J31" s="23" t="s">
        <v>1540</v>
      </c>
      <c r="K31" s="17">
        <v>44.454000000000001</v>
      </c>
      <c r="L31" s="24" t="s">
        <v>1640</v>
      </c>
      <c r="M31" s="21">
        <v>122</v>
      </c>
      <c r="N31" s="22">
        <v>56.835999999999999</v>
      </c>
      <c r="O31" s="23" t="s">
        <v>1130</v>
      </c>
      <c r="P31" s="17">
        <v>40.987000000000002</v>
      </c>
      <c r="Q31" s="25" t="s">
        <v>1131</v>
      </c>
    </row>
    <row r="32" spans="1:17" x14ac:dyDescent="0.25">
      <c r="A32" s="161"/>
      <c r="B32" s="20" t="s">
        <v>26</v>
      </c>
      <c r="C32" s="21">
        <v>272</v>
      </c>
      <c r="D32" s="22">
        <v>63.034999999999997</v>
      </c>
      <c r="E32" s="23" t="s">
        <v>1341</v>
      </c>
      <c r="F32" s="17">
        <v>37.720999999999997</v>
      </c>
      <c r="G32" s="24" t="s">
        <v>1441</v>
      </c>
      <c r="H32" s="21">
        <v>169</v>
      </c>
      <c r="I32" s="22">
        <v>74.331999999999994</v>
      </c>
      <c r="J32" s="23" t="s">
        <v>1541</v>
      </c>
      <c r="K32" s="17">
        <v>58.773000000000003</v>
      </c>
      <c r="L32" s="24" t="s">
        <v>1641</v>
      </c>
      <c r="M32" s="21">
        <v>453</v>
      </c>
      <c r="N32" s="22">
        <v>66.778999999999996</v>
      </c>
      <c r="O32" s="23" t="s">
        <v>1132</v>
      </c>
      <c r="P32" s="17">
        <v>40.826000000000001</v>
      </c>
      <c r="Q32" s="25" t="s">
        <v>1133</v>
      </c>
    </row>
    <row r="33" spans="1:17" x14ac:dyDescent="0.25">
      <c r="A33" s="161"/>
      <c r="B33" s="20" t="s">
        <v>27</v>
      </c>
      <c r="C33" s="21">
        <v>528</v>
      </c>
      <c r="D33" s="22">
        <v>65.414000000000001</v>
      </c>
      <c r="E33" s="23" t="s">
        <v>1342</v>
      </c>
      <c r="F33" s="17">
        <v>42.207000000000001</v>
      </c>
      <c r="G33" s="24" t="s">
        <v>1442</v>
      </c>
      <c r="H33" s="21">
        <v>96</v>
      </c>
      <c r="I33" s="22">
        <v>72.180000000000007</v>
      </c>
      <c r="J33" s="23" t="s">
        <v>1542</v>
      </c>
      <c r="K33" s="17">
        <v>49.186</v>
      </c>
      <c r="L33" s="24" t="s">
        <v>1642</v>
      </c>
      <c r="M33" s="21">
        <v>632</v>
      </c>
      <c r="N33" s="22">
        <v>66.438999999999993</v>
      </c>
      <c r="O33" s="23" t="s">
        <v>1134</v>
      </c>
      <c r="P33" s="17">
        <v>43.545999999999999</v>
      </c>
      <c r="Q33" s="25" t="s">
        <v>1135</v>
      </c>
    </row>
    <row r="34" spans="1:17" x14ac:dyDescent="0.25">
      <c r="A34" s="161"/>
      <c r="B34" s="20" t="s">
        <v>28</v>
      </c>
      <c r="C34" s="21">
        <v>55</v>
      </c>
      <c r="D34" s="22">
        <v>65.418999999999997</v>
      </c>
      <c r="E34" s="23" t="s">
        <v>1343</v>
      </c>
      <c r="F34" s="17">
        <v>38.000999999999998</v>
      </c>
      <c r="G34" s="24" t="s">
        <v>1443</v>
      </c>
      <c r="H34" s="21">
        <v>11</v>
      </c>
      <c r="I34" s="22">
        <v>58.095999999999997</v>
      </c>
      <c r="J34" s="23" t="s">
        <v>1543</v>
      </c>
      <c r="K34" s="17">
        <v>40.820999999999998</v>
      </c>
      <c r="L34" s="24" t="s">
        <v>1643</v>
      </c>
      <c r="M34" s="21">
        <v>66</v>
      </c>
      <c r="N34" s="22">
        <v>64.197999999999993</v>
      </c>
      <c r="O34" s="23" t="s">
        <v>1136</v>
      </c>
      <c r="P34" s="17">
        <v>38.454999999999998</v>
      </c>
      <c r="Q34" s="25" t="s">
        <v>1137</v>
      </c>
    </row>
    <row r="35" spans="1:17" ht="15.75" thickBot="1" x14ac:dyDescent="0.3">
      <c r="A35" s="162"/>
      <c r="B35" s="26" t="s">
        <v>15</v>
      </c>
      <c r="C35" s="27">
        <v>897</v>
      </c>
      <c r="D35" s="28">
        <v>64.033000000000001</v>
      </c>
      <c r="E35" s="23" t="s">
        <v>1344</v>
      </c>
      <c r="F35" s="30">
        <v>39.722000000000001</v>
      </c>
      <c r="G35" s="31" t="s">
        <v>1444</v>
      </c>
      <c r="H35" s="27">
        <v>370</v>
      </c>
      <c r="I35" s="28">
        <v>70.587000000000003</v>
      </c>
      <c r="J35" s="29" t="s">
        <v>1544</v>
      </c>
      <c r="K35" s="30">
        <v>52.741999999999997</v>
      </c>
      <c r="L35" s="31" t="s">
        <v>1644</v>
      </c>
      <c r="M35" s="27">
        <v>1294</v>
      </c>
      <c r="N35" s="28">
        <v>65.7</v>
      </c>
      <c r="O35" s="29" t="s">
        <v>1138</v>
      </c>
      <c r="P35" s="30">
        <v>41.722999999999999</v>
      </c>
      <c r="Q35" s="32" t="s">
        <v>1139</v>
      </c>
    </row>
    <row r="36" spans="1:17" x14ac:dyDescent="0.25">
      <c r="A36" s="160" t="s">
        <v>33</v>
      </c>
      <c r="B36" s="13" t="s">
        <v>23</v>
      </c>
      <c r="C36" s="14">
        <v>0</v>
      </c>
      <c r="D36" s="15" t="s">
        <v>24</v>
      </c>
      <c r="E36" s="16" t="s">
        <v>738</v>
      </c>
      <c r="F36" s="35" t="s">
        <v>24</v>
      </c>
      <c r="G36" s="16" t="s">
        <v>738</v>
      </c>
      <c r="H36" s="14">
        <v>21</v>
      </c>
      <c r="I36" s="15">
        <v>140.197</v>
      </c>
      <c r="J36" s="23" t="s">
        <v>1140</v>
      </c>
      <c r="K36" s="17">
        <v>146.292</v>
      </c>
      <c r="L36" s="24" t="s">
        <v>1141</v>
      </c>
      <c r="M36" s="21">
        <v>21</v>
      </c>
      <c r="N36" s="22">
        <v>140.197</v>
      </c>
      <c r="O36" s="23" t="s">
        <v>1140</v>
      </c>
      <c r="P36" s="17">
        <v>146.292</v>
      </c>
      <c r="Q36" s="25" t="s">
        <v>1141</v>
      </c>
    </row>
    <row r="37" spans="1:17" x14ac:dyDescent="0.25">
      <c r="A37" s="161"/>
      <c r="B37" s="20" t="s">
        <v>25</v>
      </c>
      <c r="C37" s="21">
        <v>42</v>
      </c>
      <c r="D37" s="22">
        <v>159.018</v>
      </c>
      <c r="E37" s="23" t="s">
        <v>1345</v>
      </c>
      <c r="F37" s="17">
        <v>146.321</v>
      </c>
      <c r="G37" s="24" t="s">
        <v>1445</v>
      </c>
      <c r="H37" s="21">
        <v>73</v>
      </c>
      <c r="I37" s="22">
        <v>108.565</v>
      </c>
      <c r="J37" s="23" t="s">
        <v>1545</v>
      </c>
      <c r="K37" s="17">
        <v>87.376999999999995</v>
      </c>
      <c r="L37" s="24" t="s">
        <v>1645</v>
      </c>
      <c r="M37" s="21">
        <v>122</v>
      </c>
      <c r="N37" s="22">
        <v>125.232</v>
      </c>
      <c r="O37" s="23" t="s">
        <v>1142</v>
      </c>
      <c r="P37" s="17">
        <v>101.95099999999999</v>
      </c>
      <c r="Q37" s="25" t="s">
        <v>1143</v>
      </c>
    </row>
    <row r="38" spans="1:17" x14ac:dyDescent="0.25">
      <c r="A38" s="161"/>
      <c r="B38" s="20" t="s">
        <v>26</v>
      </c>
      <c r="C38" s="21">
        <v>272</v>
      </c>
      <c r="D38" s="22">
        <v>147.73699999999999</v>
      </c>
      <c r="E38" s="23" t="s">
        <v>1346</v>
      </c>
      <c r="F38" s="17">
        <v>122.345</v>
      </c>
      <c r="G38" s="24" t="s">
        <v>1446</v>
      </c>
      <c r="H38" s="21">
        <v>169</v>
      </c>
      <c r="I38" s="22">
        <v>110.13500000000001</v>
      </c>
      <c r="J38" s="23" t="s">
        <v>1546</v>
      </c>
      <c r="K38" s="17">
        <v>94.516000000000005</v>
      </c>
      <c r="L38" s="24" t="s">
        <v>1646</v>
      </c>
      <c r="M38" s="21">
        <v>453</v>
      </c>
      <c r="N38" s="22">
        <v>134.304</v>
      </c>
      <c r="O38" s="23" t="s">
        <v>1144</v>
      </c>
      <c r="P38" s="17">
        <v>113.25700000000001</v>
      </c>
      <c r="Q38" s="25" t="s">
        <v>1145</v>
      </c>
    </row>
    <row r="39" spans="1:17" x14ac:dyDescent="0.25">
      <c r="A39" s="161"/>
      <c r="B39" s="20" t="s">
        <v>27</v>
      </c>
      <c r="C39" s="21">
        <v>528</v>
      </c>
      <c r="D39" s="22">
        <v>148.69300000000001</v>
      </c>
      <c r="E39" s="23" t="s">
        <v>1347</v>
      </c>
      <c r="F39" s="17">
        <v>118.628</v>
      </c>
      <c r="G39" s="24" t="s">
        <v>1447</v>
      </c>
      <c r="H39" s="21">
        <v>96</v>
      </c>
      <c r="I39" s="22">
        <v>137.268</v>
      </c>
      <c r="J39" s="23" t="s">
        <v>1547</v>
      </c>
      <c r="K39" s="17">
        <v>100.5</v>
      </c>
      <c r="L39" s="24" t="s">
        <v>1647</v>
      </c>
      <c r="M39" s="21">
        <v>632</v>
      </c>
      <c r="N39" s="22">
        <v>146.59399999999999</v>
      </c>
      <c r="O39" s="23" t="s">
        <v>1146</v>
      </c>
      <c r="P39" s="17">
        <v>112.34</v>
      </c>
      <c r="Q39" s="25" t="s">
        <v>1147</v>
      </c>
    </row>
    <row r="40" spans="1:17" x14ac:dyDescent="0.25">
      <c r="A40" s="161"/>
      <c r="B40" s="20" t="s">
        <v>28</v>
      </c>
      <c r="C40" s="21">
        <v>55</v>
      </c>
      <c r="D40" s="22">
        <v>155.80500000000001</v>
      </c>
      <c r="E40" s="23" t="s">
        <v>1348</v>
      </c>
      <c r="F40" s="17">
        <v>134.91999999999999</v>
      </c>
      <c r="G40" s="24" t="s">
        <v>1448</v>
      </c>
      <c r="H40" s="21">
        <v>11</v>
      </c>
      <c r="I40" s="22">
        <v>77.968999999999994</v>
      </c>
      <c r="J40" s="23" t="s">
        <v>1548</v>
      </c>
      <c r="K40" s="17">
        <v>59.789000000000001</v>
      </c>
      <c r="L40" s="24" t="s">
        <v>1648</v>
      </c>
      <c r="M40" s="21">
        <v>66</v>
      </c>
      <c r="N40" s="22">
        <v>142.83199999999999</v>
      </c>
      <c r="O40" s="23" t="s">
        <v>1148</v>
      </c>
      <c r="P40" s="17">
        <v>123.613</v>
      </c>
      <c r="Q40" s="25" t="s">
        <v>1149</v>
      </c>
    </row>
    <row r="41" spans="1:17" ht="15.75" thickBot="1" x14ac:dyDescent="0.3">
      <c r="A41" s="162"/>
      <c r="B41" s="26" t="s">
        <v>15</v>
      </c>
      <c r="C41" s="27">
        <v>897</v>
      </c>
      <c r="D41" s="28">
        <v>149.322</v>
      </c>
      <c r="E41" s="29" t="s">
        <v>1349</v>
      </c>
      <c r="F41" s="30">
        <v>122.756</v>
      </c>
      <c r="G41" s="32" t="s">
        <v>1449</v>
      </c>
      <c r="H41" s="27">
        <v>370</v>
      </c>
      <c r="I41" s="28">
        <v>117.61499999999999</v>
      </c>
      <c r="J41" s="29" t="s">
        <v>1549</v>
      </c>
      <c r="K41" s="30">
        <v>95.938000000000002</v>
      </c>
      <c r="L41" s="32" t="s">
        <v>1649</v>
      </c>
      <c r="M41" s="27">
        <v>1294</v>
      </c>
      <c r="N41" s="28">
        <v>139.982</v>
      </c>
      <c r="O41" s="29" t="s">
        <v>1150</v>
      </c>
      <c r="P41" s="30">
        <v>112.492</v>
      </c>
      <c r="Q41" s="32" t="s">
        <v>1151</v>
      </c>
    </row>
    <row r="42" spans="1:17" x14ac:dyDescent="0.25">
      <c r="A42" s="161" t="s">
        <v>34</v>
      </c>
      <c r="B42" s="20" t="s">
        <v>23</v>
      </c>
      <c r="C42" s="21">
        <v>0</v>
      </c>
      <c r="D42" s="15" t="s">
        <v>24</v>
      </c>
      <c r="E42" s="16" t="s">
        <v>738</v>
      </c>
      <c r="F42" s="17" t="s">
        <v>24</v>
      </c>
      <c r="G42" s="16" t="s">
        <v>738</v>
      </c>
      <c r="H42" s="21">
        <v>21</v>
      </c>
      <c r="I42" s="22">
        <v>571.53300000000002</v>
      </c>
      <c r="J42" s="23" t="s">
        <v>1152</v>
      </c>
      <c r="K42" s="17">
        <v>542.327</v>
      </c>
      <c r="L42" s="24" t="s">
        <v>1153</v>
      </c>
      <c r="M42" s="21">
        <v>21</v>
      </c>
      <c r="N42" s="22">
        <v>571.53300000000002</v>
      </c>
      <c r="O42" s="23" t="s">
        <v>1152</v>
      </c>
      <c r="P42" s="17">
        <v>542.327</v>
      </c>
      <c r="Q42" s="25" t="s">
        <v>1153</v>
      </c>
    </row>
    <row r="43" spans="1:17" x14ac:dyDescent="0.25">
      <c r="A43" s="161"/>
      <c r="B43" s="20" t="s">
        <v>25</v>
      </c>
      <c r="C43" s="21">
        <v>42</v>
      </c>
      <c r="D43" s="22">
        <v>490.17399999999998</v>
      </c>
      <c r="E43" s="23" t="s">
        <v>1350</v>
      </c>
      <c r="F43" s="17">
        <v>457.32799999999997</v>
      </c>
      <c r="G43" s="24" t="s">
        <v>1450</v>
      </c>
      <c r="H43" s="21">
        <v>73</v>
      </c>
      <c r="I43" s="22">
        <v>508.60199999999998</v>
      </c>
      <c r="J43" s="23" t="s">
        <v>1550</v>
      </c>
      <c r="K43" s="17">
        <v>468.43</v>
      </c>
      <c r="L43" s="24" t="s">
        <v>1650</v>
      </c>
      <c r="M43" s="21">
        <v>122</v>
      </c>
      <c r="N43" s="22">
        <v>505.91500000000002</v>
      </c>
      <c r="O43" s="23" t="s">
        <v>1154</v>
      </c>
      <c r="P43" s="17">
        <v>467.20699999999999</v>
      </c>
      <c r="Q43" s="25" t="s">
        <v>1155</v>
      </c>
    </row>
    <row r="44" spans="1:17" x14ac:dyDescent="0.25">
      <c r="A44" s="161"/>
      <c r="B44" s="20" t="s">
        <v>26</v>
      </c>
      <c r="C44" s="21">
        <v>272</v>
      </c>
      <c r="D44" s="22">
        <v>522.69100000000003</v>
      </c>
      <c r="E44" s="23" t="s">
        <v>1351</v>
      </c>
      <c r="F44" s="17">
        <v>503.66399999999999</v>
      </c>
      <c r="G44" s="24" t="s">
        <v>1451</v>
      </c>
      <c r="H44" s="21">
        <v>169</v>
      </c>
      <c r="I44" s="22">
        <v>544.18700000000001</v>
      </c>
      <c r="J44" s="23" t="s">
        <v>1551</v>
      </c>
      <c r="K44" s="17">
        <v>527.36800000000005</v>
      </c>
      <c r="L44" s="24" t="s">
        <v>1651</v>
      </c>
      <c r="M44" s="21">
        <v>453</v>
      </c>
      <c r="N44" s="22">
        <v>532.29899999999998</v>
      </c>
      <c r="O44" s="23" t="s">
        <v>1156</v>
      </c>
      <c r="P44" s="17">
        <v>519.22299999999996</v>
      </c>
      <c r="Q44" s="25" t="s">
        <v>1157</v>
      </c>
    </row>
    <row r="45" spans="1:17" x14ac:dyDescent="0.25">
      <c r="A45" s="161"/>
      <c r="B45" s="20" t="s">
        <v>27</v>
      </c>
      <c r="C45" s="21">
        <v>528</v>
      </c>
      <c r="D45" s="22">
        <v>566.55799999999999</v>
      </c>
      <c r="E45" s="23" t="s">
        <v>1352</v>
      </c>
      <c r="F45" s="17">
        <v>535.649</v>
      </c>
      <c r="G45" s="24" t="s">
        <v>1452</v>
      </c>
      <c r="H45" s="21">
        <v>96</v>
      </c>
      <c r="I45" s="22">
        <v>537.39200000000005</v>
      </c>
      <c r="J45" s="23" t="s">
        <v>1552</v>
      </c>
      <c r="K45" s="17">
        <v>510.17500000000001</v>
      </c>
      <c r="L45" s="24" t="s">
        <v>1652</v>
      </c>
      <c r="M45" s="21">
        <v>632</v>
      </c>
      <c r="N45" s="22">
        <v>561.71699999999998</v>
      </c>
      <c r="O45" s="23" t="s">
        <v>1158</v>
      </c>
      <c r="P45" s="17">
        <v>531.79200000000003</v>
      </c>
      <c r="Q45" s="25" t="s">
        <v>1159</v>
      </c>
    </row>
    <row r="46" spans="1:17" x14ac:dyDescent="0.25">
      <c r="A46" s="161"/>
      <c r="B46" s="20" t="s">
        <v>28</v>
      </c>
      <c r="C46" s="21">
        <v>55</v>
      </c>
      <c r="D46" s="22">
        <v>570.20100000000002</v>
      </c>
      <c r="E46" s="23" t="s">
        <v>1353</v>
      </c>
      <c r="F46" s="17">
        <v>526.09</v>
      </c>
      <c r="G46" s="24" t="s">
        <v>1453</v>
      </c>
      <c r="H46" s="21">
        <v>11</v>
      </c>
      <c r="I46" s="22">
        <v>499.94900000000001</v>
      </c>
      <c r="J46" s="23" t="s">
        <v>1553</v>
      </c>
      <c r="K46" s="17">
        <v>523.05399999999997</v>
      </c>
      <c r="L46" s="24" t="s">
        <v>1653</v>
      </c>
      <c r="M46" s="21">
        <v>66</v>
      </c>
      <c r="N46" s="22">
        <v>558.49199999999996</v>
      </c>
      <c r="O46" s="23" t="s">
        <v>1160</v>
      </c>
      <c r="P46" s="17">
        <v>524.572</v>
      </c>
      <c r="Q46" s="25" t="s">
        <v>1161</v>
      </c>
    </row>
    <row r="47" spans="1:17" ht="15.75" thickBot="1" x14ac:dyDescent="0.3">
      <c r="A47" s="162"/>
      <c r="B47" s="26" t="s">
        <v>15</v>
      </c>
      <c r="C47" s="27">
        <v>897</v>
      </c>
      <c r="D47" s="28">
        <v>549.90300000000002</v>
      </c>
      <c r="E47" s="23" t="s">
        <v>1354</v>
      </c>
      <c r="F47" s="30">
        <v>526.09</v>
      </c>
      <c r="G47" s="24" t="s">
        <v>1454</v>
      </c>
      <c r="H47" s="27">
        <v>370</v>
      </c>
      <c r="I47" s="28">
        <v>535.64</v>
      </c>
      <c r="J47" s="29" t="s">
        <v>1554</v>
      </c>
      <c r="K47" s="30">
        <v>523.04</v>
      </c>
      <c r="L47" s="31" t="s">
        <v>1654</v>
      </c>
      <c r="M47" s="27">
        <v>1294</v>
      </c>
      <c r="N47" s="28">
        <v>546.15200000000004</v>
      </c>
      <c r="O47" s="29" t="s">
        <v>1162</v>
      </c>
      <c r="P47" s="30">
        <v>524.35199999999998</v>
      </c>
      <c r="Q47" s="32" t="s">
        <v>1163</v>
      </c>
    </row>
    <row r="48" spans="1:17" x14ac:dyDescent="0.25">
      <c r="A48" s="160" t="s">
        <v>35</v>
      </c>
      <c r="B48" s="20" t="s">
        <v>23</v>
      </c>
      <c r="C48" s="14">
        <v>0</v>
      </c>
      <c r="D48" s="15" t="s">
        <v>24</v>
      </c>
      <c r="E48" s="16" t="s">
        <v>738</v>
      </c>
      <c r="F48" s="17" t="s">
        <v>24</v>
      </c>
      <c r="G48" s="16" t="s">
        <v>738</v>
      </c>
      <c r="H48" s="14">
        <v>21</v>
      </c>
      <c r="I48" s="22">
        <v>2641.24</v>
      </c>
      <c r="J48" s="23" t="s">
        <v>1164</v>
      </c>
      <c r="K48" s="17">
        <v>2263.4839999999999</v>
      </c>
      <c r="L48" s="18" t="s">
        <v>1165</v>
      </c>
      <c r="M48" s="14">
        <v>21</v>
      </c>
      <c r="N48" s="22">
        <v>2641.24</v>
      </c>
      <c r="O48" s="23" t="s">
        <v>1164</v>
      </c>
      <c r="P48" s="17">
        <v>2263.4839999999999</v>
      </c>
      <c r="Q48" s="25" t="s">
        <v>1165</v>
      </c>
    </row>
    <row r="49" spans="1:17" x14ac:dyDescent="0.25">
      <c r="A49" s="161"/>
      <c r="B49" s="20" t="s">
        <v>25</v>
      </c>
      <c r="C49" s="21">
        <v>42</v>
      </c>
      <c r="D49" s="22">
        <v>1918.3779999999999</v>
      </c>
      <c r="E49" s="23" t="s">
        <v>1355</v>
      </c>
      <c r="F49" s="17">
        <v>1771.5119999999999</v>
      </c>
      <c r="G49" s="24" t="s">
        <v>1455</v>
      </c>
      <c r="H49" s="21">
        <v>73</v>
      </c>
      <c r="I49" s="22">
        <v>2218.415</v>
      </c>
      <c r="J49" s="23" t="s">
        <v>1555</v>
      </c>
      <c r="K49" s="17">
        <v>2148.482</v>
      </c>
      <c r="L49" s="24" t="s">
        <v>1655</v>
      </c>
      <c r="M49" s="21">
        <v>122</v>
      </c>
      <c r="N49" s="22">
        <v>2095.806</v>
      </c>
      <c r="O49" s="23" t="s">
        <v>1166</v>
      </c>
      <c r="P49" s="17">
        <v>1986.261</v>
      </c>
      <c r="Q49" s="25" t="s">
        <v>1167</v>
      </c>
    </row>
    <row r="50" spans="1:17" x14ac:dyDescent="0.25">
      <c r="A50" s="161"/>
      <c r="B50" s="20" t="s">
        <v>26</v>
      </c>
      <c r="C50" s="21">
        <v>272</v>
      </c>
      <c r="D50" s="22">
        <v>1830.317</v>
      </c>
      <c r="E50" s="23" t="s">
        <v>1356</v>
      </c>
      <c r="F50" s="17">
        <v>1741.7950000000001</v>
      </c>
      <c r="G50" s="24" t="s">
        <v>1456</v>
      </c>
      <c r="H50" s="21">
        <v>169</v>
      </c>
      <c r="I50" s="22">
        <v>2001.701</v>
      </c>
      <c r="J50" s="23" t="s">
        <v>1556</v>
      </c>
      <c r="K50" s="17">
        <v>1940.7539999999999</v>
      </c>
      <c r="L50" s="24" t="s">
        <v>1656</v>
      </c>
      <c r="M50" s="21">
        <v>453</v>
      </c>
      <c r="N50" s="22">
        <v>1899.42</v>
      </c>
      <c r="O50" s="23" t="s">
        <v>1168</v>
      </c>
      <c r="P50" s="17">
        <v>1823.134</v>
      </c>
      <c r="Q50" s="25" t="s">
        <v>1169</v>
      </c>
    </row>
    <row r="51" spans="1:17" x14ac:dyDescent="0.25">
      <c r="A51" s="161"/>
      <c r="B51" s="20" t="s">
        <v>27</v>
      </c>
      <c r="C51" s="21">
        <v>528</v>
      </c>
      <c r="D51" s="22">
        <v>1838.691</v>
      </c>
      <c r="E51" s="23" t="s">
        <v>1357</v>
      </c>
      <c r="F51" s="17">
        <v>1765.287</v>
      </c>
      <c r="G51" s="24" t="s">
        <v>1457</v>
      </c>
      <c r="H51" s="21">
        <v>96</v>
      </c>
      <c r="I51" s="22">
        <v>2094.4769999999999</v>
      </c>
      <c r="J51" s="23" t="s">
        <v>1557</v>
      </c>
      <c r="K51" s="17">
        <v>1950.7080000000001</v>
      </c>
      <c r="L51" s="24" t="s">
        <v>1657</v>
      </c>
      <c r="M51" s="21">
        <v>632</v>
      </c>
      <c r="N51" s="22">
        <v>1880.5160000000001</v>
      </c>
      <c r="O51" s="23" t="s">
        <v>1170</v>
      </c>
      <c r="P51" s="17">
        <v>1792.7280000000001</v>
      </c>
      <c r="Q51" s="25" t="s">
        <v>1171</v>
      </c>
    </row>
    <row r="52" spans="1:17" x14ac:dyDescent="0.25">
      <c r="A52" s="161"/>
      <c r="B52" s="20" t="s">
        <v>28</v>
      </c>
      <c r="C52" s="21">
        <v>55</v>
      </c>
      <c r="D52" s="22">
        <v>1864.0619999999999</v>
      </c>
      <c r="E52" s="23" t="s">
        <v>1358</v>
      </c>
      <c r="F52" s="17">
        <v>1587.962</v>
      </c>
      <c r="G52" s="24" t="s">
        <v>1458</v>
      </c>
      <c r="H52" s="21">
        <v>11</v>
      </c>
      <c r="I52" s="22">
        <v>2064.5169999999998</v>
      </c>
      <c r="J52" s="23" t="s">
        <v>1558</v>
      </c>
      <c r="K52" s="17">
        <v>1742.047</v>
      </c>
      <c r="L52" s="24" t="s">
        <v>1658</v>
      </c>
      <c r="M52" s="21">
        <v>66</v>
      </c>
      <c r="N52" s="22">
        <v>1897.471</v>
      </c>
      <c r="O52" s="23" t="s">
        <v>1172</v>
      </c>
      <c r="P52" s="17">
        <v>1674.4949999999999</v>
      </c>
      <c r="Q52" s="25" t="s">
        <v>1173</v>
      </c>
    </row>
    <row r="53" spans="1:17" ht="15.75" thickBot="1" x14ac:dyDescent="0.3">
      <c r="A53" s="162"/>
      <c r="B53" s="26" t="s">
        <v>15</v>
      </c>
      <c r="C53" s="27">
        <v>897</v>
      </c>
      <c r="D53" s="28">
        <v>1841.4390000000001</v>
      </c>
      <c r="E53" s="29" t="s">
        <v>1359</v>
      </c>
      <c r="F53" s="30">
        <v>1757.394</v>
      </c>
      <c r="G53" s="31" t="s">
        <v>1459</v>
      </c>
      <c r="H53" s="27">
        <v>370</v>
      </c>
      <c r="I53" s="28">
        <v>2106.6950000000002</v>
      </c>
      <c r="J53" s="29" t="s">
        <v>1559</v>
      </c>
      <c r="K53" s="30">
        <v>2004.296</v>
      </c>
      <c r="L53" s="31" t="s">
        <v>1659</v>
      </c>
      <c r="M53" s="27">
        <v>1294</v>
      </c>
      <c r="N53" s="28">
        <v>1920.6420000000001</v>
      </c>
      <c r="O53" s="29" t="s">
        <v>1174</v>
      </c>
      <c r="P53" s="30">
        <v>1822.981</v>
      </c>
      <c r="Q53" s="32" t="s">
        <v>1175</v>
      </c>
    </row>
    <row r="54" spans="1:17" x14ac:dyDescent="0.25">
      <c r="A54" s="160" t="s">
        <v>36</v>
      </c>
      <c r="B54" s="20" t="s">
        <v>23</v>
      </c>
      <c r="C54" s="21">
        <v>0</v>
      </c>
      <c r="D54" s="15" t="s">
        <v>24</v>
      </c>
      <c r="E54" s="16" t="s">
        <v>738</v>
      </c>
      <c r="F54" s="17" t="s">
        <v>24</v>
      </c>
      <c r="G54" s="16" t="s">
        <v>738</v>
      </c>
      <c r="H54" s="21">
        <v>21</v>
      </c>
      <c r="I54" s="22">
        <v>1941.104</v>
      </c>
      <c r="J54" s="23" t="s">
        <v>1176</v>
      </c>
      <c r="K54" s="17">
        <v>1690.287</v>
      </c>
      <c r="L54" s="24" t="s">
        <v>1177</v>
      </c>
      <c r="M54" s="21">
        <v>21</v>
      </c>
      <c r="N54" s="22">
        <v>1941.104</v>
      </c>
      <c r="O54" s="23" t="s">
        <v>1176</v>
      </c>
      <c r="P54" s="17">
        <v>1690.287</v>
      </c>
      <c r="Q54" s="25" t="s">
        <v>1177</v>
      </c>
    </row>
    <row r="55" spans="1:17" x14ac:dyDescent="0.25">
      <c r="A55" s="161"/>
      <c r="B55" s="20" t="s">
        <v>25</v>
      </c>
      <c r="C55" s="21">
        <v>42</v>
      </c>
      <c r="D55" s="22">
        <v>1404.095</v>
      </c>
      <c r="E55" s="23" t="s">
        <v>1360</v>
      </c>
      <c r="F55" s="17">
        <v>1287.646</v>
      </c>
      <c r="G55" s="23" t="s">
        <v>1460</v>
      </c>
      <c r="H55" s="21">
        <v>73</v>
      </c>
      <c r="I55" s="22">
        <v>1581.047</v>
      </c>
      <c r="J55" s="23" t="s">
        <v>1560</v>
      </c>
      <c r="K55" s="17">
        <v>1534.7560000000001</v>
      </c>
      <c r="L55" s="24" t="s">
        <v>1660</v>
      </c>
      <c r="M55" s="21">
        <v>122</v>
      </c>
      <c r="N55" s="22">
        <v>1505.261</v>
      </c>
      <c r="O55" s="23" t="s">
        <v>1178</v>
      </c>
      <c r="P55" s="17">
        <v>1420.8689999999999</v>
      </c>
      <c r="Q55" s="25" t="s">
        <v>1179</v>
      </c>
    </row>
    <row r="56" spans="1:17" x14ac:dyDescent="0.25">
      <c r="A56" s="161"/>
      <c r="B56" s="20" t="s">
        <v>26</v>
      </c>
      <c r="C56" s="21">
        <v>272</v>
      </c>
      <c r="D56" s="22">
        <v>1296.242</v>
      </c>
      <c r="E56" s="23" t="s">
        <v>1361</v>
      </c>
      <c r="F56" s="17">
        <v>1246.078</v>
      </c>
      <c r="G56" s="23" t="s">
        <v>1461</v>
      </c>
      <c r="H56" s="21">
        <v>169</v>
      </c>
      <c r="I56" s="22">
        <v>1424.5170000000001</v>
      </c>
      <c r="J56" s="23" t="s">
        <v>1561</v>
      </c>
      <c r="K56" s="17">
        <v>1341.327</v>
      </c>
      <c r="L56" s="24" t="s">
        <v>1661</v>
      </c>
      <c r="M56" s="21">
        <v>453</v>
      </c>
      <c r="N56" s="22">
        <v>1346.9580000000001</v>
      </c>
      <c r="O56" s="23" t="s">
        <v>1180</v>
      </c>
      <c r="P56" s="17">
        <v>1287.6079999999999</v>
      </c>
      <c r="Q56" s="25" t="s">
        <v>1181</v>
      </c>
    </row>
    <row r="57" spans="1:17" x14ac:dyDescent="0.25">
      <c r="A57" s="161"/>
      <c r="B57" s="20" t="s">
        <v>27</v>
      </c>
      <c r="C57" s="21">
        <v>528</v>
      </c>
      <c r="D57" s="22">
        <v>1288.8440000000001</v>
      </c>
      <c r="E57" s="23" t="s">
        <v>1362</v>
      </c>
      <c r="F57" s="17">
        <v>1232.29</v>
      </c>
      <c r="G57" s="23" t="s">
        <v>1462</v>
      </c>
      <c r="H57" s="21">
        <v>96</v>
      </c>
      <c r="I57" s="22">
        <v>1475.173</v>
      </c>
      <c r="J57" s="23" t="s">
        <v>1562</v>
      </c>
      <c r="K57" s="17">
        <v>1350.67</v>
      </c>
      <c r="L57" s="24" t="s">
        <v>1662</v>
      </c>
      <c r="M57" s="21">
        <v>632</v>
      </c>
      <c r="N57" s="22">
        <v>1320.0429999999999</v>
      </c>
      <c r="O57" s="23" t="s">
        <v>1182</v>
      </c>
      <c r="P57" s="17">
        <v>1243.201</v>
      </c>
      <c r="Q57" s="25" t="s">
        <v>1183</v>
      </c>
    </row>
    <row r="58" spans="1:17" x14ac:dyDescent="0.25">
      <c r="A58" s="161"/>
      <c r="B58" s="20" t="s">
        <v>28</v>
      </c>
      <c r="C58" s="21">
        <v>55</v>
      </c>
      <c r="D58" s="22">
        <v>1305.4780000000001</v>
      </c>
      <c r="E58" s="23" t="s">
        <v>1363</v>
      </c>
      <c r="F58" s="17">
        <v>1132.018</v>
      </c>
      <c r="G58" s="23" t="s">
        <v>1463</v>
      </c>
      <c r="H58" s="21">
        <v>11</v>
      </c>
      <c r="I58" s="22">
        <v>1522.231</v>
      </c>
      <c r="J58" s="23" t="s">
        <v>1563</v>
      </c>
      <c r="K58" s="17">
        <v>1330.57</v>
      </c>
      <c r="L58" s="24" t="s">
        <v>1663</v>
      </c>
      <c r="M58" s="21">
        <v>66</v>
      </c>
      <c r="N58" s="22">
        <v>1341.604</v>
      </c>
      <c r="O58" s="23" t="s">
        <v>1184</v>
      </c>
      <c r="P58" s="17">
        <v>1168.81</v>
      </c>
      <c r="Q58" s="25" t="s">
        <v>1185</v>
      </c>
    </row>
    <row r="59" spans="1:17" ht="15.75" thickBot="1" x14ac:dyDescent="0.3">
      <c r="A59" s="162"/>
      <c r="B59" s="20" t="s">
        <v>15</v>
      </c>
      <c r="C59" s="21">
        <v>897</v>
      </c>
      <c r="D59" s="33">
        <v>1297.5039999999999</v>
      </c>
      <c r="E59" s="29" t="s">
        <v>1364</v>
      </c>
      <c r="F59" s="30">
        <v>1234.174</v>
      </c>
      <c r="G59" s="29" t="s">
        <v>1464</v>
      </c>
      <c r="H59" s="27">
        <v>370</v>
      </c>
      <c r="I59" s="28">
        <v>1500.768</v>
      </c>
      <c r="J59" s="29" t="s">
        <v>1564</v>
      </c>
      <c r="K59" s="30">
        <v>1399.7090000000001</v>
      </c>
      <c r="L59" s="31" t="s">
        <v>1664</v>
      </c>
      <c r="M59" s="27">
        <v>1294</v>
      </c>
      <c r="N59" s="28">
        <v>1358.107</v>
      </c>
      <c r="O59" s="29" t="s">
        <v>1186</v>
      </c>
      <c r="P59" s="30">
        <v>1280.328</v>
      </c>
      <c r="Q59" s="32" t="s">
        <v>1187</v>
      </c>
    </row>
    <row r="60" spans="1:17" x14ac:dyDescent="0.25">
      <c r="A60" s="160" t="s">
        <v>37</v>
      </c>
      <c r="B60" s="13" t="s">
        <v>23</v>
      </c>
      <c r="C60" s="14">
        <v>0</v>
      </c>
      <c r="D60" s="15" t="s">
        <v>24</v>
      </c>
      <c r="E60" s="16" t="s">
        <v>738</v>
      </c>
      <c r="F60" s="17" t="s">
        <v>24</v>
      </c>
      <c r="G60" s="16" t="s">
        <v>738</v>
      </c>
      <c r="H60" s="21">
        <v>21</v>
      </c>
      <c r="I60" s="22">
        <v>1357.846</v>
      </c>
      <c r="J60" s="23" t="s">
        <v>1188</v>
      </c>
      <c r="K60" s="17">
        <v>1272.405</v>
      </c>
      <c r="L60" s="24" t="s">
        <v>1189</v>
      </c>
      <c r="M60" s="21">
        <v>21</v>
      </c>
      <c r="N60" s="22">
        <v>1357.846</v>
      </c>
      <c r="O60" s="23" t="s">
        <v>1188</v>
      </c>
      <c r="P60" s="17">
        <v>1272.405</v>
      </c>
      <c r="Q60" s="25" t="s">
        <v>1189</v>
      </c>
    </row>
    <row r="61" spans="1:17" x14ac:dyDescent="0.25">
      <c r="A61" s="161"/>
      <c r="B61" s="20" t="s">
        <v>25</v>
      </c>
      <c r="C61" s="21">
        <v>42</v>
      </c>
      <c r="D61" s="22">
        <v>996.49300000000005</v>
      </c>
      <c r="E61" s="23" t="s">
        <v>1365</v>
      </c>
      <c r="F61" s="17">
        <v>861.68899999999996</v>
      </c>
      <c r="G61" s="24" t="s">
        <v>1465</v>
      </c>
      <c r="H61" s="21">
        <v>73</v>
      </c>
      <c r="I61" s="22">
        <v>1042.8489999999999</v>
      </c>
      <c r="J61" s="23" t="s">
        <v>1565</v>
      </c>
      <c r="K61" s="17">
        <v>1008.677</v>
      </c>
      <c r="L61" s="24" t="s">
        <v>1665</v>
      </c>
      <c r="M61" s="21">
        <v>122</v>
      </c>
      <c r="N61" s="22">
        <v>1015.843</v>
      </c>
      <c r="O61" s="23" t="s">
        <v>1190</v>
      </c>
      <c r="P61" s="17">
        <v>932.51499999999999</v>
      </c>
      <c r="Q61" s="25" t="s">
        <v>1191</v>
      </c>
    </row>
    <row r="62" spans="1:17" x14ac:dyDescent="0.25">
      <c r="A62" s="161"/>
      <c r="B62" s="20" t="s">
        <v>26</v>
      </c>
      <c r="C62" s="21">
        <v>272</v>
      </c>
      <c r="D62" s="22">
        <v>851.97900000000004</v>
      </c>
      <c r="E62" s="23" t="s">
        <v>1366</v>
      </c>
      <c r="F62" s="17">
        <v>816.13300000000004</v>
      </c>
      <c r="G62" s="24" t="s">
        <v>1466</v>
      </c>
      <c r="H62" s="21">
        <v>169</v>
      </c>
      <c r="I62" s="22">
        <v>931.40700000000004</v>
      </c>
      <c r="J62" s="23" t="s">
        <v>1566</v>
      </c>
      <c r="K62" s="17">
        <v>886.00400000000002</v>
      </c>
      <c r="L62" s="24" t="s">
        <v>1666</v>
      </c>
      <c r="M62" s="21">
        <v>453</v>
      </c>
      <c r="N62" s="22">
        <v>883.07399999999996</v>
      </c>
      <c r="O62" s="23" t="s">
        <v>1192</v>
      </c>
      <c r="P62" s="17">
        <v>841.73400000000004</v>
      </c>
      <c r="Q62" s="25" t="s">
        <v>1193</v>
      </c>
    </row>
    <row r="63" spans="1:17" x14ac:dyDescent="0.25">
      <c r="A63" s="161"/>
      <c r="B63" s="20" t="s">
        <v>27</v>
      </c>
      <c r="C63" s="21">
        <v>528</v>
      </c>
      <c r="D63" s="22">
        <v>801.28800000000001</v>
      </c>
      <c r="E63" s="23" t="s">
        <v>1367</v>
      </c>
      <c r="F63" s="17">
        <v>746.57899999999995</v>
      </c>
      <c r="G63" s="24" t="s">
        <v>1467</v>
      </c>
      <c r="H63" s="21">
        <v>96</v>
      </c>
      <c r="I63" s="22">
        <v>900.35500000000002</v>
      </c>
      <c r="J63" s="23" t="s">
        <v>1567</v>
      </c>
      <c r="K63" s="17">
        <v>790.55399999999997</v>
      </c>
      <c r="L63" s="24" t="s">
        <v>1667</v>
      </c>
      <c r="M63" s="21">
        <v>632</v>
      </c>
      <c r="N63" s="22">
        <v>817.64700000000005</v>
      </c>
      <c r="O63" s="23" t="s">
        <v>1194</v>
      </c>
      <c r="P63" s="17">
        <v>757.03599999999994</v>
      </c>
      <c r="Q63" s="25" t="s">
        <v>1195</v>
      </c>
    </row>
    <row r="64" spans="1:17" x14ac:dyDescent="0.25">
      <c r="A64" s="161"/>
      <c r="B64" s="20" t="s">
        <v>28</v>
      </c>
      <c r="C64" s="21">
        <v>55</v>
      </c>
      <c r="D64" s="22">
        <v>626.03800000000001</v>
      </c>
      <c r="E64" s="23" t="s">
        <v>1368</v>
      </c>
      <c r="F64" s="17">
        <v>542.601</v>
      </c>
      <c r="G64" s="24" t="s">
        <v>1468</v>
      </c>
      <c r="H64" s="21">
        <v>11</v>
      </c>
      <c r="I64" s="22">
        <v>830.62099999999998</v>
      </c>
      <c r="J64" s="23" t="s">
        <v>1568</v>
      </c>
      <c r="K64" s="17">
        <v>898.125</v>
      </c>
      <c r="L64" s="24" t="s">
        <v>1668</v>
      </c>
      <c r="M64" s="21">
        <v>66</v>
      </c>
      <c r="N64" s="22">
        <v>660.13499999999999</v>
      </c>
      <c r="O64" s="23" t="s">
        <v>1196</v>
      </c>
      <c r="P64" s="17">
        <v>572.46799999999996</v>
      </c>
      <c r="Q64" s="25" t="s">
        <v>1197</v>
      </c>
    </row>
    <row r="65" spans="1:17" ht="15.75" thickBot="1" x14ac:dyDescent="0.3">
      <c r="A65" s="162"/>
      <c r="B65" s="26" t="s">
        <v>15</v>
      </c>
      <c r="C65" s="27">
        <v>897</v>
      </c>
      <c r="D65" s="28">
        <v>815.053</v>
      </c>
      <c r="E65" s="29" t="s">
        <v>1369</v>
      </c>
      <c r="F65" s="30">
        <v>758.94299999999998</v>
      </c>
      <c r="G65" s="31" t="s">
        <v>1469</v>
      </c>
      <c r="H65" s="27">
        <v>370</v>
      </c>
      <c r="I65" s="28">
        <v>966.54499999999996</v>
      </c>
      <c r="J65" s="29" t="s">
        <v>1569</v>
      </c>
      <c r="K65" s="30">
        <v>896.53300000000002</v>
      </c>
      <c r="L65" s="31" t="s">
        <v>1669</v>
      </c>
      <c r="M65" s="27">
        <v>1294</v>
      </c>
      <c r="N65" s="28">
        <v>859.971</v>
      </c>
      <c r="O65" s="29" t="s">
        <v>1198</v>
      </c>
      <c r="P65" s="30">
        <v>794.50300000000004</v>
      </c>
      <c r="Q65" s="32" t="s">
        <v>1199</v>
      </c>
    </row>
    <row r="66" spans="1:17" x14ac:dyDescent="0.25">
      <c r="A66" s="160" t="s">
        <v>38</v>
      </c>
      <c r="B66" s="20" t="s">
        <v>23</v>
      </c>
      <c r="C66" s="14">
        <v>0</v>
      </c>
      <c r="D66" s="15" t="s">
        <v>24</v>
      </c>
      <c r="E66" s="16" t="s">
        <v>738</v>
      </c>
      <c r="F66" s="17" t="s">
        <v>24</v>
      </c>
      <c r="G66" s="16" t="s">
        <v>738</v>
      </c>
      <c r="H66" s="14">
        <v>21</v>
      </c>
      <c r="I66" s="22">
        <v>909.57899999999995</v>
      </c>
      <c r="J66" s="23" t="s">
        <v>1200</v>
      </c>
      <c r="K66" s="17">
        <v>819.83199999999999</v>
      </c>
      <c r="L66" s="24" t="s">
        <v>1201</v>
      </c>
      <c r="M66" s="14">
        <v>21</v>
      </c>
      <c r="N66" s="22">
        <v>909.57899999999995</v>
      </c>
      <c r="O66" s="23" t="s">
        <v>1200</v>
      </c>
      <c r="P66" s="17">
        <v>819.83199999999999</v>
      </c>
      <c r="Q66" s="25" t="s">
        <v>1201</v>
      </c>
    </row>
    <row r="67" spans="1:17" x14ac:dyDescent="0.25">
      <c r="A67" s="161"/>
      <c r="B67" s="20" t="s">
        <v>25</v>
      </c>
      <c r="C67" s="21">
        <v>42</v>
      </c>
      <c r="D67" s="22">
        <v>665.82</v>
      </c>
      <c r="E67" s="23" t="s">
        <v>1370</v>
      </c>
      <c r="F67" s="17">
        <v>589.04100000000005</v>
      </c>
      <c r="G67" s="24" t="s">
        <v>1470</v>
      </c>
      <c r="H67" s="21">
        <v>73</v>
      </c>
      <c r="I67" s="22">
        <v>783.28499999999997</v>
      </c>
      <c r="J67" s="23" t="s">
        <v>1570</v>
      </c>
      <c r="K67" s="17">
        <v>731.28800000000001</v>
      </c>
      <c r="L67" s="24" t="s">
        <v>1670</v>
      </c>
      <c r="M67" s="21">
        <v>122</v>
      </c>
      <c r="N67" s="22">
        <v>732.16</v>
      </c>
      <c r="O67" s="23" t="s">
        <v>1202</v>
      </c>
      <c r="P67" s="17">
        <v>685.67200000000003</v>
      </c>
      <c r="Q67" s="25" t="s">
        <v>1203</v>
      </c>
    </row>
    <row r="68" spans="1:17" x14ac:dyDescent="0.25">
      <c r="A68" s="161"/>
      <c r="B68" s="20" t="s">
        <v>26</v>
      </c>
      <c r="C68" s="21">
        <v>272</v>
      </c>
      <c r="D68" s="22">
        <v>585.428</v>
      </c>
      <c r="E68" s="23" t="s">
        <v>1371</v>
      </c>
      <c r="F68" s="17">
        <v>566.21600000000001</v>
      </c>
      <c r="G68" s="24" t="s">
        <v>1471</v>
      </c>
      <c r="H68" s="21">
        <v>169</v>
      </c>
      <c r="I68" s="22">
        <v>706.16399999999999</v>
      </c>
      <c r="J68" s="23" t="s">
        <v>1571</v>
      </c>
      <c r="K68" s="17">
        <v>667.39700000000005</v>
      </c>
      <c r="L68" s="24" t="s">
        <v>1671</v>
      </c>
      <c r="M68" s="21">
        <v>453</v>
      </c>
      <c r="N68" s="22">
        <v>632.77200000000005</v>
      </c>
      <c r="O68" s="23" t="s">
        <v>1204</v>
      </c>
      <c r="P68" s="17">
        <v>597.59699999999998</v>
      </c>
      <c r="Q68" s="25" t="s">
        <v>1205</v>
      </c>
    </row>
    <row r="69" spans="1:17" x14ac:dyDescent="0.25">
      <c r="A69" s="161"/>
      <c r="B69" s="20" t="s">
        <v>27</v>
      </c>
      <c r="C69" s="21">
        <v>528</v>
      </c>
      <c r="D69" s="22">
        <v>553.47199999999998</v>
      </c>
      <c r="E69" s="23" t="s">
        <v>1372</v>
      </c>
      <c r="F69" s="17">
        <v>509.45699999999999</v>
      </c>
      <c r="G69" s="24" t="s">
        <v>1472</v>
      </c>
      <c r="H69" s="21">
        <v>96</v>
      </c>
      <c r="I69" s="22">
        <v>669.71799999999996</v>
      </c>
      <c r="J69" s="23" t="s">
        <v>1572</v>
      </c>
      <c r="K69" s="17">
        <v>594.024</v>
      </c>
      <c r="L69" s="24" t="s">
        <v>1672</v>
      </c>
      <c r="M69" s="21">
        <v>632</v>
      </c>
      <c r="N69" s="22">
        <v>572.09400000000005</v>
      </c>
      <c r="O69" s="23" t="s">
        <v>1206</v>
      </c>
      <c r="P69" s="17">
        <v>527.58600000000001</v>
      </c>
      <c r="Q69" s="25" t="s">
        <v>1207</v>
      </c>
    </row>
    <row r="70" spans="1:17" x14ac:dyDescent="0.25">
      <c r="A70" s="161"/>
      <c r="B70" s="20" t="s">
        <v>28</v>
      </c>
      <c r="C70" s="21">
        <v>55</v>
      </c>
      <c r="D70" s="22">
        <v>450.66399999999999</v>
      </c>
      <c r="E70" s="23" t="s">
        <v>1373</v>
      </c>
      <c r="F70" s="17">
        <v>415.892</v>
      </c>
      <c r="G70" s="24" t="s">
        <v>1473</v>
      </c>
      <c r="H70" s="21">
        <v>11</v>
      </c>
      <c r="I70" s="22">
        <v>671.23400000000004</v>
      </c>
      <c r="J70" s="23" t="s">
        <v>1573</v>
      </c>
      <c r="K70" s="17">
        <v>616.37199999999996</v>
      </c>
      <c r="L70" s="24" t="s">
        <v>1673</v>
      </c>
      <c r="M70" s="21">
        <v>66</v>
      </c>
      <c r="N70" s="22">
        <v>487.42500000000001</v>
      </c>
      <c r="O70" s="23" t="s">
        <v>1208</v>
      </c>
      <c r="P70" s="17">
        <v>440.70600000000002</v>
      </c>
      <c r="Q70" s="25" t="s">
        <v>1209</v>
      </c>
    </row>
    <row r="71" spans="1:17" ht="15.75" thickBot="1" x14ac:dyDescent="0.3">
      <c r="A71" s="162"/>
      <c r="B71" s="26" t="s">
        <v>15</v>
      </c>
      <c r="C71" s="27">
        <v>897</v>
      </c>
      <c r="D71" s="28">
        <v>562.11900000000003</v>
      </c>
      <c r="E71" s="29" t="s">
        <v>1374</v>
      </c>
      <c r="F71" s="30">
        <v>520.82600000000002</v>
      </c>
      <c r="G71" s="24" t="s">
        <v>1474</v>
      </c>
      <c r="H71" s="27">
        <v>370</v>
      </c>
      <c r="I71" s="28">
        <v>722.43</v>
      </c>
      <c r="J71" s="23" t="s">
        <v>1574</v>
      </c>
      <c r="K71" s="30">
        <v>671.44100000000003</v>
      </c>
      <c r="L71" s="31" t="s">
        <v>1674</v>
      </c>
      <c r="M71" s="27">
        <v>1294</v>
      </c>
      <c r="N71" s="28">
        <v>609.58600000000001</v>
      </c>
      <c r="O71" s="29" t="s">
        <v>1210</v>
      </c>
      <c r="P71" s="30">
        <v>564.32799999999997</v>
      </c>
      <c r="Q71" s="32" t="s">
        <v>1211</v>
      </c>
    </row>
    <row r="72" spans="1:17" x14ac:dyDescent="0.25">
      <c r="A72" s="160" t="s">
        <v>39</v>
      </c>
      <c r="B72" s="20" t="s">
        <v>23</v>
      </c>
      <c r="C72" s="14">
        <v>0</v>
      </c>
      <c r="D72" s="15" t="s">
        <v>24</v>
      </c>
      <c r="E72" s="16" t="s">
        <v>738</v>
      </c>
      <c r="F72" s="17" t="s">
        <v>24</v>
      </c>
      <c r="G72" s="16" t="s">
        <v>738</v>
      </c>
      <c r="H72" s="14">
        <v>21</v>
      </c>
      <c r="I72" s="22">
        <v>404.38600000000002</v>
      </c>
      <c r="J72" s="16" t="s">
        <v>1212</v>
      </c>
      <c r="K72" s="17">
        <v>282.863</v>
      </c>
      <c r="L72" s="24" t="s">
        <v>1213</v>
      </c>
      <c r="M72" s="14">
        <v>21</v>
      </c>
      <c r="N72" s="22">
        <v>404.38600000000002</v>
      </c>
      <c r="O72" s="23" t="s">
        <v>1212</v>
      </c>
      <c r="P72" s="17">
        <v>282.863</v>
      </c>
      <c r="Q72" s="25" t="s">
        <v>1213</v>
      </c>
    </row>
    <row r="73" spans="1:17" x14ac:dyDescent="0.25">
      <c r="A73" s="161"/>
      <c r="B73" s="20" t="s">
        <v>25</v>
      </c>
      <c r="C73" s="21">
        <v>42</v>
      </c>
      <c r="D73" s="22">
        <v>281.52199999999999</v>
      </c>
      <c r="E73" s="23" t="s">
        <v>1375</v>
      </c>
      <c r="F73" s="17">
        <v>241.102</v>
      </c>
      <c r="G73" s="24" t="s">
        <v>1475</v>
      </c>
      <c r="H73" s="21">
        <v>73</v>
      </c>
      <c r="I73" s="22">
        <v>215.405</v>
      </c>
      <c r="J73" s="23" t="s">
        <v>1575</v>
      </c>
      <c r="K73" s="17">
        <v>114.199</v>
      </c>
      <c r="L73" s="24" t="s">
        <v>1675</v>
      </c>
      <c r="M73" s="21">
        <v>122</v>
      </c>
      <c r="N73" s="22">
        <v>237.399</v>
      </c>
      <c r="O73" s="23" t="s">
        <v>1214</v>
      </c>
      <c r="P73" s="17">
        <v>164.864</v>
      </c>
      <c r="Q73" s="25" t="s">
        <v>1215</v>
      </c>
    </row>
    <row r="74" spans="1:17" x14ac:dyDescent="0.25">
      <c r="A74" s="161"/>
      <c r="B74" s="20" t="s">
        <v>26</v>
      </c>
      <c r="C74" s="21">
        <v>272</v>
      </c>
      <c r="D74" s="22">
        <v>217.126</v>
      </c>
      <c r="E74" s="23" t="s">
        <v>1376</v>
      </c>
      <c r="F74" s="17">
        <v>153.31100000000001</v>
      </c>
      <c r="G74" s="24" t="s">
        <v>1476</v>
      </c>
      <c r="H74" s="21">
        <v>169</v>
      </c>
      <c r="I74" s="22">
        <v>178.61799999999999</v>
      </c>
      <c r="J74" s="23" t="s">
        <v>1576</v>
      </c>
      <c r="K74" s="17">
        <v>101.64400000000001</v>
      </c>
      <c r="L74" s="24" t="s">
        <v>1676</v>
      </c>
      <c r="M74" s="21">
        <v>453</v>
      </c>
      <c r="N74" s="22">
        <v>201.91800000000001</v>
      </c>
      <c r="O74" s="23" t="s">
        <v>1216</v>
      </c>
      <c r="P74" s="17">
        <v>140.46199999999999</v>
      </c>
      <c r="Q74" s="25" t="s">
        <v>1217</v>
      </c>
    </row>
    <row r="75" spans="1:17" x14ac:dyDescent="0.25">
      <c r="A75" s="161"/>
      <c r="B75" s="20" t="s">
        <v>27</v>
      </c>
      <c r="C75" s="21">
        <v>528</v>
      </c>
      <c r="D75" s="22">
        <v>195.30699999999999</v>
      </c>
      <c r="E75" s="23" t="s">
        <v>1377</v>
      </c>
      <c r="F75" s="17">
        <v>136.49299999999999</v>
      </c>
      <c r="G75" s="24" t="s">
        <v>1477</v>
      </c>
      <c r="H75" s="21">
        <v>96</v>
      </c>
      <c r="I75" s="22">
        <v>184.56100000000001</v>
      </c>
      <c r="J75" s="23" t="s">
        <v>1577</v>
      </c>
      <c r="K75" s="17">
        <v>117.18</v>
      </c>
      <c r="L75" s="24" t="s">
        <v>1677</v>
      </c>
      <c r="M75" s="21">
        <v>632</v>
      </c>
      <c r="N75" s="22">
        <v>193.98599999999999</v>
      </c>
      <c r="O75" s="23" t="s">
        <v>1218</v>
      </c>
      <c r="P75" s="17">
        <v>130.53899999999999</v>
      </c>
      <c r="Q75" s="25" t="s">
        <v>1219</v>
      </c>
    </row>
    <row r="76" spans="1:17" x14ac:dyDescent="0.25">
      <c r="A76" s="161"/>
      <c r="B76" s="20" t="s">
        <v>28</v>
      </c>
      <c r="C76" s="21">
        <v>55</v>
      </c>
      <c r="D76" s="22">
        <v>124.069</v>
      </c>
      <c r="E76" s="23" t="s">
        <v>1378</v>
      </c>
      <c r="F76" s="17">
        <v>72.951999999999998</v>
      </c>
      <c r="G76" s="24" t="s">
        <v>1478</v>
      </c>
      <c r="H76" s="21">
        <v>11</v>
      </c>
      <c r="I76" s="22">
        <v>106.946</v>
      </c>
      <c r="J76" s="23" t="s">
        <v>1578</v>
      </c>
      <c r="K76" s="17">
        <v>68.132999999999996</v>
      </c>
      <c r="L76" s="24" t="s">
        <v>1678</v>
      </c>
      <c r="M76" s="21">
        <v>66</v>
      </c>
      <c r="N76" s="22">
        <v>121.215</v>
      </c>
      <c r="O76" s="23" t="s">
        <v>1220</v>
      </c>
      <c r="P76" s="17">
        <v>72.478999999999999</v>
      </c>
      <c r="Q76" s="25" t="s">
        <v>1221</v>
      </c>
    </row>
    <row r="77" spans="1:17" ht="15.75" thickBot="1" x14ac:dyDescent="0.3">
      <c r="A77" s="162"/>
      <c r="B77" s="26" t="s">
        <v>15</v>
      </c>
      <c r="C77" s="27">
        <v>897</v>
      </c>
      <c r="D77" s="28">
        <v>201.59200000000001</v>
      </c>
      <c r="E77" s="23" t="s">
        <v>1379</v>
      </c>
      <c r="F77" s="30">
        <v>142.792</v>
      </c>
      <c r="G77" s="31" t="s">
        <v>1479</v>
      </c>
      <c r="H77" s="27">
        <v>370</v>
      </c>
      <c r="I77" s="28">
        <v>198.101</v>
      </c>
      <c r="J77" s="29" t="s">
        <v>1579</v>
      </c>
      <c r="K77" s="30">
        <v>112.279</v>
      </c>
      <c r="L77" s="31" t="s">
        <v>1679</v>
      </c>
      <c r="M77" s="27">
        <v>1294</v>
      </c>
      <c r="N77" s="28">
        <v>200.559</v>
      </c>
      <c r="O77" s="29" t="s">
        <v>1222</v>
      </c>
      <c r="P77" s="30">
        <v>132.15100000000001</v>
      </c>
      <c r="Q77" s="32" t="s">
        <v>1223</v>
      </c>
    </row>
    <row r="78" spans="1:17" x14ac:dyDescent="0.25">
      <c r="A78" s="160" t="s">
        <v>40</v>
      </c>
      <c r="B78" s="20" t="s">
        <v>23</v>
      </c>
      <c r="C78" s="21">
        <v>0</v>
      </c>
      <c r="D78" s="15" t="s">
        <v>24</v>
      </c>
      <c r="E78" s="16" t="s">
        <v>738</v>
      </c>
      <c r="F78" s="17" t="s">
        <v>24</v>
      </c>
      <c r="G78" s="16" t="s">
        <v>738</v>
      </c>
      <c r="H78" s="14">
        <v>21</v>
      </c>
      <c r="I78" s="22">
        <v>43.881</v>
      </c>
      <c r="J78" s="16" t="s">
        <v>1224</v>
      </c>
      <c r="K78" s="17">
        <v>42.9</v>
      </c>
      <c r="L78" s="24" t="s">
        <v>1225</v>
      </c>
      <c r="M78" s="14">
        <v>21</v>
      </c>
      <c r="N78" s="22">
        <v>43.881</v>
      </c>
      <c r="O78" s="23" t="s">
        <v>1224</v>
      </c>
      <c r="P78" s="17">
        <v>42.9</v>
      </c>
      <c r="Q78" s="19" t="s">
        <v>1225</v>
      </c>
    </row>
    <row r="79" spans="1:17" x14ac:dyDescent="0.25">
      <c r="A79" s="161"/>
      <c r="B79" s="20" t="s">
        <v>25</v>
      </c>
      <c r="C79" s="21">
        <v>42</v>
      </c>
      <c r="D79" s="22">
        <v>49.151000000000003</v>
      </c>
      <c r="E79" s="23" t="s">
        <v>1380</v>
      </c>
      <c r="F79" s="17">
        <v>47.930999999999997</v>
      </c>
      <c r="G79" s="24" t="s">
        <v>1480</v>
      </c>
      <c r="H79" s="21">
        <v>73</v>
      </c>
      <c r="I79" s="22">
        <v>44.158999999999999</v>
      </c>
      <c r="J79" s="23" t="s">
        <v>1580</v>
      </c>
      <c r="K79" s="17">
        <v>40.56</v>
      </c>
      <c r="L79" s="24" t="s">
        <v>1680</v>
      </c>
      <c r="M79" s="21">
        <v>122</v>
      </c>
      <c r="N79" s="22">
        <v>46.283999999999999</v>
      </c>
      <c r="O79" s="23" t="s">
        <v>1226</v>
      </c>
      <c r="P79" s="17">
        <v>42.704999999999998</v>
      </c>
      <c r="Q79" s="25" t="s">
        <v>1227</v>
      </c>
    </row>
    <row r="80" spans="1:17" x14ac:dyDescent="0.25">
      <c r="A80" s="161"/>
      <c r="B80" s="20" t="s">
        <v>26</v>
      </c>
      <c r="C80" s="21">
        <v>272</v>
      </c>
      <c r="D80" s="22">
        <v>49.424999999999997</v>
      </c>
      <c r="E80" s="23" t="s">
        <v>1381</v>
      </c>
      <c r="F80" s="17">
        <v>47.112000000000002</v>
      </c>
      <c r="G80" s="24" t="s">
        <v>1481</v>
      </c>
      <c r="H80" s="21">
        <v>169</v>
      </c>
      <c r="I80" s="22">
        <v>46.625</v>
      </c>
      <c r="J80" s="23" t="s">
        <v>1581</v>
      </c>
      <c r="K80" s="17">
        <v>45.317999999999998</v>
      </c>
      <c r="L80" s="24" t="s">
        <v>1681</v>
      </c>
      <c r="M80" s="21">
        <v>453</v>
      </c>
      <c r="N80" s="22">
        <v>48.384999999999998</v>
      </c>
      <c r="O80" s="23" t="s">
        <v>1228</v>
      </c>
      <c r="P80" s="17">
        <v>46.488</v>
      </c>
      <c r="Q80" s="25" t="s">
        <v>1229</v>
      </c>
    </row>
    <row r="81" spans="1:17" x14ac:dyDescent="0.25">
      <c r="A81" s="161"/>
      <c r="B81" s="20" t="s">
        <v>27</v>
      </c>
      <c r="C81" s="21">
        <v>528</v>
      </c>
      <c r="D81" s="22">
        <v>52.508000000000003</v>
      </c>
      <c r="E81" s="23" t="s">
        <v>1382</v>
      </c>
      <c r="F81" s="17">
        <v>49.569000000000003</v>
      </c>
      <c r="G81" s="24" t="s">
        <v>1482</v>
      </c>
      <c r="H81" s="21">
        <v>96</v>
      </c>
      <c r="I81" s="22">
        <v>46.076999999999998</v>
      </c>
      <c r="J81" s="23" t="s">
        <v>1582</v>
      </c>
      <c r="K81" s="17">
        <v>41.34</v>
      </c>
      <c r="L81" s="24" t="s">
        <v>1682</v>
      </c>
      <c r="M81" s="21">
        <v>632</v>
      </c>
      <c r="N81" s="22">
        <v>51.567</v>
      </c>
      <c r="O81" s="23" t="s">
        <v>1230</v>
      </c>
      <c r="P81" s="17">
        <v>48.281999999999996</v>
      </c>
      <c r="Q81" s="25" t="s">
        <v>1231</v>
      </c>
    </row>
    <row r="82" spans="1:17" x14ac:dyDescent="0.25">
      <c r="A82" s="161"/>
      <c r="B82" s="20" t="s">
        <v>28</v>
      </c>
      <c r="C82" s="21">
        <v>55</v>
      </c>
      <c r="D82" s="22">
        <v>51.305</v>
      </c>
      <c r="E82" s="23" t="s">
        <v>1383</v>
      </c>
      <c r="F82" s="17">
        <v>49.841999999999999</v>
      </c>
      <c r="G82" s="24" t="s">
        <v>1483</v>
      </c>
      <c r="H82" s="21">
        <v>11</v>
      </c>
      <c r="I82" s="22">
        <v>52.441000000000003</v>
      </c>
      <c r="J82" s="23" t="s">
        <v>1583</v>
      </c>
      <c r="K82" s="17">
        <v>49.14</v>
      </c>
      <c r="L82" s="24" t="s">
        <v>1683</v>
      </c>
      <c r="M82" s="21">
        <v>66</v>
      </c>
      <c r="N82" s="22">
        <v>51.494999999999997</v>
      </c>
      <c r="O82" s="23" t="s">
        <v>1232</v>
      </c>
      <c r="P82" s="17">
        <v>49.686</v>
      </c>
      <c r="Q82" s="25" t="s">
        <v>1233</v>
      </c>
    </row>
    <row r="83" spans="1:17" ht="15.75" thickBot="1" x14ac:dyDescent="0.3">
      <c r="A83" s="162"/>
      <c r="B83" s="26" t="s">
        <v>15</v>
      </c>
      <c r="C83" s="27">
        <v>897</v>
      </c>
      <c r="D83" s="33">
        <v>51.341999999999999</v>
      </c>
      <c r="E83" s="29" t="s">
        <v>1384</v>
      </c>
      <c r="F83" s="30">
        <v>48.594000000000001</v>
      </c>
      <c r="G83" s="31" t="s">
        <v>1484</v>
      </c>
      <c r="H83" s="27">
        <v>370</v>
      </c>
      <c r="I83" s="28">
        <v>46.012999999999998</v>
      </c>
      <c r="J83" s="29" t="s">
        <v>1584</v>
      </c>
      <c r="K83" s="30">
        <v>42.978000000000002</v>
      </c>
      <c r="L83" s="31" t="s">
        <v>1684</v>
      </c>
      <c r="M83" s="27">
        <v>1294</v>
      </c>
      <c r="N83" s="28">
        <v>49.826000000000001</v>
      </c>
      <c r="O83" s="29" t="s">
        <v>1234</v>
      </c>
      <c r="P83" s="30">
        <v>46.956000000000003</v>
      </c>
      <c r="Q83" s="32" t="s">
        <v>1235</v>
      </c>
    </row>
    <row r="84" spans="1:17" x14ac:dyDescent="0.25">
      <c r="A84" s="161" t="s">
        <v>41</v>
      </c>
      <c r="B84" s="20" t="s">
        <v>23</v>
      </c>
      <c r="C84" s="21">
        <v>0</v>
      </c>
      <c r="D84" s="15" t="s">
        <v>24</v>
      </c>
      <c r="E84" s="16" t="s">
        <v>738</v>
      </c>
      <c r="F84" s="17" t="s">
        <v>24</v>
      </c>
      <c r="G84" s="16" t="s">
        <v>738</v>
      </c>
      <c r="H84" s="21">
        <v>21</v>
      </c>
      <c r="I84" s="22">
        <v>583.25900000000001</v>
      </c>
      <c r="J84" s="23" t="s">
        <v>1236</v>
      </c>
      <c r="K84" s="17">
        <v>438.81299999999999</v>
      </c>
      <c r="L84" s="24" t="s">
        <v>1237</v>
      </c>
      <c r="M84" s="21">
        <v>21</v>
      </c>
      <c r="N84" s="22">
        <v>583.25900000000001</v>
      </c>
      <c r="O84" s="23" t="s">
        <v>1236</v>
      </c>
      <c r="P84" s="17">
        <v>438.81299999999999</v>
      </c>
      <c r="Q84" s="25" t="s">
        <v>1237</v>
      </c>
    </row>
    <row r="85" spans="1:17" x14ac:dyDescent="0.25">
      <c r="A85" s="161"/>
      <c r="B85" s="20" t="s">
        <v>25</v>
      </c>
      <c r="C85" s="21">
        <v>42</v>
      </c>
      <c r="D85" s="22">
        <v>407.60199999999998</v>
      </c>
      <c r="E85" s="23" t="s">
        <v>1385</v>
      </c>
      <c r="F85" s="17">
        <v>400.29899999999998</v>
      </c>
      <c r="G85" s="24" t="s">
        <v>1485</v>
      </c>
      <c r="H85" s="21">
        <v>73</v>
      </c>
      <c r="I85" s="22">
        <v>538.19799999999998</v>
      </c>
      <c r="J85" s="23" t="s">
        <v>1585</v>
      </c>
      <c r="K85" s="17">
        <v>454.755</v>
      </c>
      <c r="L85" s="24" t="s">
        <v>1685</v>
      </c>
      <c r="M85" s="21">
        <v>122</v>
      </c>
      <c r="N85" s="22">
        <v>489.41899999999998</v>
      </c>
      <c r="O85" s="23" t="s">
        <v>1238</v>
      </c>
      <c r="P85" s="17">
        <v>406.178</v>
      </c>
      <c r="Q85" s="25" t="s">
        <v>1239</v>
      </c>
    </row>
    <row r="86" spans="1:17" x14ac:dyDescent="0.25">
      <c r="A86" s="161"/>
      <c r="B86" s="20" t="s">
        <v>26</v>
      </c>
      <c r="C86" s="21">
        <v>272</v>
      </c>
      <c r="D86" s="22">
        <v>444.26299999999998</v>
      </c>
      <c r="E86" s="23" t="s">
        <v>1386</v>
      </c>
      <c r="F86" s="17">
        <v>336.803</v>
      </c>
      <c r="G86" s="24" t="s">
        <v>1486</v>
      </c>
      <c r="H86" s="21">
        <v>169</v>
      </c>
      <c r="I86" s="22">
        <v>493.11</v>
      </c>
      <c r="J86" s="23" t="s">
        <v>1586</v>
      </c>
      <c r="K86" s="17">
        <v>420.78300000000002</v>
      </c>
      <c r="L86" s="24" t="s">
        <v>1686</v>
      </c>
      <c r="M86" s="21">
        <v>453</v>
      </c>
      <c r="N86" s="22">
        <v>463.88299999999998</v>
      </c>
      <c r="O86" s="23" t="s">
        <v>1240</v>
      </c>
      <c r="P86" s="17">
        <v>378.97300000000001</v>
      </c>
      <c r="Q86" s="25" t="s">
        <v>1241</v>
      </c>
    </row>
    <row r="87" spans="1:17" x14ac:dyDescent="0.25">
      <c r="A87" s="161"/>
      <c r="B87" s="20" t="s">
        <v>27</v>
      </c>
      <c r="C87" s="21">
        <v>528</v>
      </c>
      <c r="D87" s="22">
        <v>487.55700000000002</v>
      </c>
      <c r="E87" s="23" t="s">
        <v>1387</v>
      </c>
      <c r="F87" s="17">
        <v>373.57299999999998</v>
      </c>
      <c r="G87" s="24" t="s">
        <v>1487</v>
      </c>
      <c r="H87" s="21">
        <v>96</v>
      </c>
      <c r="I87" s="22">
        <v>574.81799999999998</v>
      </c>
      <c r="J87" s="23" t="s">
        <v>1587</v>
      </c>
      <c r="K87" s="17">
        <v>413.608</v>
      </c>
      <c r="L87" s="24" t="s">
        <v>1687</v>
      </c>
      <c r="M87" s="21">
        <v>632</v>
      </c>
      <c r="N87" s="22">
        <v>502.39600000000002</v>
      </c>
      <c r="O87" s="23" t="s">
        <v>1242</v>
      </c>
      <c r="P87" s="17">
        <v>397.81799999999998</v>
      </c>
      <c r="Q87" s="25" t="s">
        <v>1243</v>
      </c>
    </row>
    <row r="88" spans="1:17" x14ac:dyDescent="0.25">
      <c r="A88" s="161"/>
      <c r="B88" s="20" t="s">
        <v>28</v>
      </c>
      <c r="C88" s="21">
        <v>55</v>
      </c>
      <c r="D88" s="22">
        <v>679.44</v>
      </c>
      <c r="E88" s="23" t="s">
        <v>1388</v>
      </c>
      <c r="F88" s="17">
        <v>560.11099999999999</v>
      </c>
      <c r="G88" s="24" t="s">
        <v>1488</v>
      </c>
      <c r="H88" s="21">
        <v>11</v>
      </c>
      <c r="I88" s="22">
        <v>691.61</v>
      </c>
      <c r="J88" s="23" t="s">
        <v>1588</v>
      </c>
      <c r="K88" s="17">
        <v>493.274</v>
      </c>
      <c r="L88" s="24" t="s">
        <v>1688</v>
      </c>
      <c r="M88" s="21">
        <v>66</v>
      </c>
      <c r="N88" s="22">
        <v>681.46900000000005</v>
      </c>
      <c r="O88" s="23" t="s">
        <v>1244</v>
      </c>
      <c r="P88" s="17">
        <v>526.69200000000001</v>
      </c>
      <c r="Q88" s="25" t="s">
        <v>1245</v>
      </c>
    </row>
    <row r="89" spans="1:17" ht="15.75" thickBot="1" x14ac:dyDescent="0.3">
      <c r="A89" s="162"/>
      <c r="B89" s="26" t="s">
        <v>15</v>
      </c>
      <c r="C89" s="27">
        <v>897</v>
      </c>
      <c r="D89" s="28">
        <v>482.45</v>
      </c>
      <c r="E89" s="29" t="s">
        <v>1389</v>
      </c>
      <c r="F89" s="30">
        <v>357.05799999999999</v>
      </c>
      <c r="G89" s="31" t="s">
        <v>1489</v>
      </c>
      <c r="H89" s="27">
        <v>370</v>
      </c>
      <c r="I89" s="28">
        <v>534.22299999999996</v>
      </c>
      <c r="J89" s="29" t="s">
        <v>1589</v>
      </c>
      <c r="K89" s="30">
        <v>423.255</v>
      </c>
      <c r="L89" s="31" t="s">
        <v>1689</v>
      </c>
      <c r="M89" s="27">
        <v>1294</v>
      </c>
      <c r="N89" s="28">
        <v>498.13600000000002</v>
      </c>
      <c r="O89" s="29" t="s">
        <v>1246</v>
      </c>
      <c r="P89" s="30">
        <v>397.33800000000002</v>
      </c>
      <c r="Q89" s="32" t="s">
        <v>1247</v>
      </c>
    </row>
    <row r="90" spans="1:17" x14ac:dyDescent="0.25">
      <c r="A90" s="160" t="s">
        <v>42</v>
      </c>
      <c r="B90" s="20" t="s">
        <v>23</v>
      </c>
      <c r="C90" s="14">
        <v>0</v>
      </c>
      <c r="D90" s="15" t="s">
        <v>24</v>
      </c>
      <c r="E90" s="16" t="s">
        <v>738</v>
      </c>
      <c r="F90" s="17" t="s">
        <v>24</v>
      </c>
      <c r="G90" s="16" t="s">
        <v>738</v>
      </c>
      <c r="H90" s="14">
        <v>21</v>
      </c>
      <c r="I90" s="22">
        <v>416.06799999999998</v>
      </c>
      <c r="J90" s="23" t="s">
        <v>1248</v>
      </c>
      <c r="K90" s="17">
        <v>312.46699999999998</v>
      </c>
      <c r="L90" s="24" t="s">
        <v>1249</v>
      </c>
      <c r="M90" s="14">
        <v>21</v>
      </c>
      <c r="N90" s="22">
        <v>416.06799999999998</v>
      </c>
      <c r="O90" s="23" t="s">
        <v>1248</v>
      </c>
      <c r="P90" s="17">
        <v>312.46699999999998</v>
      </c>
      <c r="Q90" s="25" t="s">
        <v>1249</v>
      </c>
    </row>
    <row r="91" spans="1:17" x14ac:dyDescent="0.25">
      <c r="A91" s="161"/>
      <c r="B91" s="20" t="s">
        <v>25</v>
      </c>
      <c r="C91" s="21">
        <v>42</v>
      </c>
      <c r="D91" s="22">
        <v>308.16000000000003</v>
      </c>
      <c r="E91" s="23" t="s">
        <v>1390</v>
      </c>
      <c r="F91" s="17">
        <v>275.30900000000003</v>
      </c>
      <c r="G91" s="24" t="s">
        <v>1490</v>
      </c>
      <c r="H91" s="21">
        <v>73</v>
      </c>
      <c r="I91" s="22">
        <v>419.81900000000002</v>
      </c>
      <c r="J91" s="23" t="s">
        <v>1590</v>
      </c>
      <c r="K91" s="17">
        <v>324.22300000000001</v>
      </c>
      <c r="L91" s="24" t="s">
        <v>1690</v>
      </c>
      <c r="M91" s="21">
        <v>122</v>
      </c>
      <c r="N91" s="22">
        <v>378.87299999999999</v>
      </c>
      <c r="O91" s="23" t="s">
        <v>1250</v>
      </c>
      <c r="P91" s="17">
        <v>313.54700000000003</v>
      </c>
      <c r="Q91" s="25" t="s">
        <v>1251</v>
      </c>
    </row>
    <row r="92" spans="1:17" x14ac:dyDescent="0.25">
      <c r="A92" s="161"/>
      <c r="B92" s="20" t="s">
        <v>26</v>
      </c>
      <c r="C92" s="21">
        <v>272</v>
      </c>
      <c r="D92" s="22">
        <v>366.85300000000001</v>
      </c>
      <c r="E92" s="23" t="s">
        <v>1391</v>
      </c>
      <c r="F92" s="17">
        <v>245.57499999999999</v>
      </c>
      <c r="G92" s="24" t="s">
        <v>1491</v>
      </c>
      <c r="H92" s="21">
        <v>169</v>
      </c>
      <c r="I92" s="22">
        <v>407.65199999999999</v>
      </c>
      <c r="J92" s="23" t="s">
        <v>1591</v>
      </c>
      <c r="K92" s="17">
        <v>329.89499999999998</v>
      </c>
      <c r="L92" s="24" t="s">
        <v>1691</v>
      </c>
      <c r="M92" s="21">
        <v>453</v>
      </c>
      <c r="N92" s="22">
        <v>384.036</v>
      </c>
      <c r="O92" s="23" t="s">
        <v>1252</v>
      </c>
      <c r="P92" s="17">
        <v>290.75400000000002</v>
      </c>
      <c r="Q92" s="25" t="s">
        <v>1253</v>
      </c>
    </row>
    <row r="93" spans="1:17" x14ac:dyDescent="0.25">
      <c r="A93" s="161"/>
      <c r="B93" s="20" t="s">
        <v>27</v>
      </c>
      <c r="C93" s="21">
        <v>528</v>
      </c>
      <c r="D93" s="22">
        <v>413.84399999999999</v>
      </c>
      <c r="E93" s="23" t="s">
        <v>1392</v>
      </c>
      <c r="F93" s="17">
        <v>295.50799999999998</v>
      </c>
      <c r="G93" s="24" t="s">
        <v>1492</v>
      </c>
      <c r="H93" s="21">
        <v>96</v>
      </c>
      <c r="I93" s="22">
        <v>501.47899999999998</v>
      </c>
      <c r="J93" s="23" t="s">
        <v>1592</v>
      </c>
      <c r="K93" s="17">
        <v>352.089</v>
      </c>
      <c r="L93" s="24" t="s">
        <v>1692</v>
      </c>
      <c r="M93" s="21">
        <v>632</v>
      </c>
      <c r="N93" s="22">
        <v>428.911</v>
      </c>
      <c r="O93" s="23" t="s">
        <v>1254</v>
      </c>
      <c r="P93" s="17">
        <v>305.54700000000003</v>
      </c>
      <c r="Q93" s="25" t="s">
        <v>1255</v>
      </c>
    </row>
    <row r="94" spans="1:17" x14ac:dyDescent="0.25">
      <c r="A94" s="161"/>
      <c r="B94" s="20" t="s">
        <v>28</v>
      </c>
      <c r="C94" s="21">
        <v>55</v>
      </c>
      <c r="D94" s="22">
        <v>618.03899999999999</v>
      </c>
      <c r="E94" s="23" t="s">
        <v>1393</v>
      </c>
      <c r="F94" s="17">
        <v>527.13800000000003</v>
      </c>
      <c r="G94" s="24" t="s">
        <v>1493</v>
      </c>
      <c r="H94" s="21">
        <v>11</v>
      </c>
      <c r="I94" s="22">
        <v>628.78</v>
      </c>
      <c r="J94" s="23" t="s">
        <v>1593</v>
      </c>
      <c r="K94" s="17">
        <v>434.45299999999997</v>
      </c>
      <c r="L94" s="24" t="s">
        <v>1693</v>
      </c>
      <c r="M94" s="21">
        <v>66</v>
      </c>
      <c r="N94" s="22">
        <v>619.82899999999995</v>
      </c>
      <c r="O94" s="23" t="s">
        <v>1256</v>
      </c>
      <c r="P94" s="17">
        <v>480.79599999999999</v>
      </c>
      <c r="Q94" s="25" t="s">
        <v>1257</v>
      </c>
    </row>
    <row r="95" spans="1:17" ht="15.75" thickBot="1" x14ac:dyDescent="0.3">
      <c r="A95" s="162"/>
      <c r="B95" s="26" t="s">
        <v>15</v>
      </c>
      <c r="C95" s="27">
        <v>897</v>
      </c>
      <c r="D95" s="28">
        <v>407.16699999999997</v>
      </c>
      <c r="E95" s="29" t="s">
        <v>1394</v>
      </c>
      <c r="F95" s="30">
        <v>282.69200000000001</v>
      </c>
      <c r="G95" s="24" t="s">
        <v>1494</v>
      </c>
      <c r="H95" s="27">
        <v>370</v>
      </c>
      <c r="I95" s="28">
        <v>441.44900000000001</v>
      </c>
      <c r="J95" s="29" t="s">
        <v>1594</v>
      </c>
      <c r="K95" s="30">
        <v>336.57400000000001</v>
      </c>
      <c r="L95" s="24" t="s">
        <v>1694</v>
      </c>
      <c r="M95" s="27">
        <v>1294</v>
      </c>
      <c r="N95" s="28">
        <v>418.01299999999998</v>
      </c>
      <c r="O95" s="29" t="s">
        <v>1258</v>
      </c>
      <c r="P95" s="30">
        <v>306.012</v>
      </c>
      <c r="Q95" s="32" t="s">
        <v>1259</v>
      </c>
    </row>
    <row r="96" spans="1:17" x14ac:dyDescent="0.25">
      <c r="A96" s="160" t="s">
        <v>43</v>
      </c>
      <c r="B96" s="20" t="s">
        <v>23</v>
      </c>
      <c r="C96" s="14">
        <v>0</v>
      </c>
      <c r="D96" s="15" t="s">
        <v>24</v>
      </c>
      <c r="E96" s="16" t="s">
        <v>738</v>
      </c>
      <c r="F96" s="17" t="s">
        <v>24</v>
      </c>
      <c r="G96" s="16" t="s">
        <v>738</v>
      </c>
      <c r="H96" s="14">
        <v>21</v>
      </c>
      <c r="I96" s="22">
        <v>167.19</v>
      </c>
      <c r="J96" s="16" t="s">
        <v>1260</v>
      </c>
      <c r="K96" s="17">
        <v>150.613</v>
      </c>
      <c r="L96" s="18" t="s">
        <v>1261</v>
      </c>
      <c r="M96" s="14">
        <v>21</v>
      </c>
      <c r="N96" s="22">
        <v>167.19</v>
      </c>
      <c r="O96" s="23" t="s">
        <v>1260</v>
      </c>
      <c r="P96" s="17">
        <v>150.613</v>
      </c>
      <c r="Q96" s="25" t="s">
        <v>1261</v>
      </c>
    </row>
    <row r="97" spans="1:17" x14ac:dyDescent="0.25">
      <c r="A97" s="161"/>
      <c r="B97" s="20" t="s">
        <v>25</v>
      </c>
      <c r="C97" s="21">
        <v>42</v>
      </c>
      <c r="D97" s="22">
        <v>99.441999999999993</v>
      </c>
      <c r="E97" s="23" t="s">
        <v>1395</v>
      </c>
      <c r="F97" s="17">
        <v>71.352999999999994</v>
      </c>
      <c r="G97" s="24" t="s">
        <v>1495</v>
      </c>
      <c r="H97" s="21">
        <v>73</v>
      </c>
      <c r="I97" s="22">
        <v>118.379</v>
      </c>
      <c r="J97" s="23" t="s">
        <v>1595</v>
      </c>
      <c r="K97" s="17">
        <v>99.492999999999995</v>
      </c>
      <c r="L97" s="24" t="s">
        <v>1695</v>
      </c>
      <c r="M97" s="21">
        <v>122</v>
      </c>
      <c r="N97" s="22">
        <v>110.545</v>
      </c>
      <c r="O97" s="23" t="s">
        <v>1262</v>
      </c>
      <c r="P97" s="17">
        <v>88.453999999999994</v>
      </c>
      <c r="Q97" s="25" t="s">
        <v>1263</v>
      </c>
    </row>
    <row r="98" spans="1:17" x14ac:dyDescent="0.25">
      <c r="A98" s="161"/>
      <c r="B98" s="20" t="s">
        <v>26</v>
      </c>
      <c r="C98" s="21">
        <v>272</v>
      </c>
      <c r="D98" s="22">
        <v>77.41</v>
      </c>
      <c r="E98" s="23" t="s">
        <v>1396</v>
      </c>
      <c r="F98" s="17">
        <v>57.835000000000001</v>
      </c>
      <c r="G98" s="24" t="s">
        <v>1496</v>
      </c>
      <c r="H98" s="21">
        <v>169</v>
      </c>
      <c r="I98" s="22">
        <v>85.457999999999998</v>
      </c>
      <c r="J98" s="23" t="s">
        <v>1596</v>
      </c>
      <c r="K98" s="17">
        <v>63.759</v>
      </c>
      <c r="L98" s="24" t="s">
        <v>1696</v>
      </c>
      <c r="M98" s="21">
        <v>453</v>
      </c>
      <c r="N98" s="22">
        <v>79.846999999999994</v>
      </c>
      <c r="O98" s="23" t="s">
        <v>1264</v>
      </c>
      <c r="P98" s="17">
        <v>58.398000000000003</v>
      </c>
      <c r="Q98" s="25" t="s">
        <v>1265</v>
      </c>
    </row>
    <row r="99" spans="1:17" x14ac:dyDescent="0.25">
      <c r="A99" s="161"/>
      <c r="B99" s="20" t="s">
        <v>27</v>
      </c>
      <c r="C99" s="21">
        <v>528</v>
      </c>
      <c r="D99" s="22">
        <v>73.712999999999994</v>
      </c>
      <c r="E99" s="23" t="s">
        <v>1397</v>
      </c>
      <c r="F99" s="17">
        <v>55.978000000000002</v>
      </c>
      <c r="G99" s="24" t="s">
        <v>1497</v>
      </c>
      <c r="H99" s="21">
        <v>96</v>
      </c>
      <c r="I99" s="22">
        <v>73.338999999999999</v>
      </c>
      <c r="J99" s="23" t="s">
        <v>1597</v>
      </c>
      <c r="K99" s="17">
        <v>51.485999999999997</v>
      </c>
      <c r="L99" s="24" t="s">
        <v>1697</v>
      </c>
      <c r="M99" s="21">
        <v>632</v>
      </c>
      <c r="N99" s="22">
        <v>73.484999999999999</v>
      </c>
      <c r="O99" s="23" t="s">
        <v>1266</v>
      </c>
      <c r="P99" s="17">
        <v>55.713000000000001</v>
      </c>
      <c r="Q99" s="25" t="s">
        <v>1267</v>
      </c>
    </row>
    <row r="100" spans="1:17" x14ac:dyDescent="0.25">
      <c r="A100" s="161"/>
      <c r="B100" s="20" t="s">
        <v>28</v>
      </c>
      <c r="C100" s="21">
        <v>55</v>
      </c>
      <c r="D100" s="22">
        <v>61.402000000000001</v>
      </c>
      <c r="E100" s="23" t="s">
        <v>1398</v>
      </c>
      <c r="F100" s="17">
        <v>51.392000000000003</v>
      </c>
      <c r="G100" s="24" t="s">
        <v>1498</v>
      </c>
      <c r="H100" s="21">
        <v>11</v>
      </c>
      <c r="I100" s="22">
        <v>62.83</v>
      </c>
      <c r="J100" s="23" t="s">
        <v>1598</v>
      </c>
      <c r="K100" s="17">
        <v>58.820999999999998</v>
      </c>
      <c r="L100" s="24" t="s">
        <v>1698</v>
      </c>
      <c r="M100" s="21">
        <v>66</v>
      </c>
      <c r="N100" s="22">
        <v>61.64</v>
      </c>
      <c r="O100" s="23" t="s">
        <v>1268</v>
      </c>
      <c r="P100" s="17">
        <v>51.43</v>
      </c>
      <c r="Q100" s="25" t="s">
        <v>1269</v>
      </c>
    </row>
    <row r="101" spans="1:17" ht="15.75" thickBot="1" x14ac:dyDescent="0.3">
      <c r="A101" s="162"/>
      <c r="B101" s="26" t="s">
        <v>15</v>
      </c>
      <c r="C101" s="27">
        <v>897</v>
      </c>
      <c r="D101" s="28">
        <v>75.284000000000006</v>
      </c>
      <c r="E101" s="29" t="s">
        <v>1399</v>
      </c>
      <c r="F101" s="30">
        <v>56.546999999999997</v>
      </c>
      <c r="G101" s="24" t="s">
        <v>1499</v>
      </c>
      <c r="H101" s="27">
        <v>370</v>
      </c>
      <c r="I101" s="28">
        <v>92.775000000000006</v>
      </c>
      <c r="J101" s="29" t="s">
        <v>1599</v>
      </c>
      <c r="K101" s="30">
        <v>67.272000000000006</v>
      </c>
      <c r="L101" s="31" t="s">
        <v>1699</v>
      </c>
      <c r="M101" s="27">
        <v>1294</v>
      </c>
      <c r="N101" s="28">
        <v>80.123000000000005</v>
      </c>
      <c r="O101" s="29" t="s">
        <v>1270</v>
      </c>
      <c r="P101" s="30">
        <v>58.100999999999999</v>
      </c>
      <c r="Q101" s="32" t="s">
        <v>1271</v>
      </c>
    </row>
    <row r="102" spans="1:17" x14ac:dyDescent="0.25">
      <c r="A102" s="160" t="s">
        <v>44</v>
      </c>
      <c r="B102" s="13" t="s">
        <v>23</v>
      </c>
      <c r="C102" s="14">
        <v>0</v>
      </c>
      <c r="D102" s="15" t="s">
        <v>24</v>
      </c>
      <c r="E102" s="16" t="s">
        <v>738</v>
      </c>
      <c r="F102" s="17" t="s">
        <v>24</v>
      </c>
      <c r="G102" s="16" t="s">
        <v>738</v>
      </c>
      <c r="H102" s="14">
        <v>21</v>
      </c>
      <c r="I102" s="22">
        <v>402.17399999999998</v>
      </c>
      <c r="J102" s="23" t="s">
        <v>1272</v>
      </c>
      <c r="K102" s="17">
        <v>324.32400000000001</v>
      </c>
      <c r="L102" s="24" t="s">
        <v>1273</v>
      </c>
      <c r="M102" s="14">
        <v>21</v>
      </c>
      <c r="N102" s="22">
        <v>402.17399999999998</v>
      </c>
      <c r="O102" s="23" t="s">
        <v>1272</v>
      </c>
      <c r="P102" s="17">
        <v>324.32400000000001</v>
      </c>
      <c r="Q102" s="25" t="s">
        <v>1273</v>
      </c>
    </row>
    <row r="103" spans="1:17" x14ac:dyDescent="0.25">
      <c r="A103" s="161"/>
      <c r="B103" s="20" t="s">
        <v>25</v>
      </c>
      <c r="C103" s="21">
        <v>42</v>
      </c>
      <c r="D103" s="36">
        <v>230.78899999999999</v>
      </c>
      <c r="E103" s="23" t="s">
        <v>1400</v>
      </c>
      <c r="F103" s="17">
        <v>188.19200000000001</v>
      </c>
      <c r="G103" s="24" t="s">
        <v>1500</v>
      </c>
      <c r="H103" s="21">
        <v>73</v>
      </c>
      <c r="I103" s="22">
        <v>338.125</v>
      </c>
      <c r="J103" s="23" t="s">
        <v>1600</v>
      </c>
      <c r="K103" s="17">
        <v>311.75</v>
      </c>
      <c r="L103" s="24" t="s">
        <v>1700</v>
      </c>
      <c r="M103" s="21">
        <v>122</v>
      </c>
      <c r="N103" s="22">
        <v>296.36700000000002</v>
      </c>
      <c r="O103" s="23" t="s">
        <v>1274</v>
      </c>
      <c r="P103" s="17">
        <v>254.078</v>
      </c>
      <c r="Q103" s="25" t="s">
        <v>1275</v>
      </c>
    </row>
    <row r="104" spans="1:17" x14ac:dyDescent="0.25">
      <c r="A104" s="161"/>
      <c r="B104" s="20" t="s">
        <v>26</v>
      </c>
      <c r="C104" s="21">
        <v>272</v>
      </c>
      <c r="D104" s="36">
        <v>216.78800000000001</v>
      </c>
      <c r="E104" s="23" t="s">
        <v>1401</v>
      </c>
      <c r="F104" s="17">
        <v>188.94300000000001</v>
      </c>
      <c r="G104" s="24" t="s">
        <v>1501</v>
      </c>
      <c r="H104" s="21">
        <v>169</v>
      </c>
      <c r="I104" s="22">
        <v>266.67899999999997</v>
      </c>
      <c r="J104" s="23" t="s">
        <v>1601</v>
      </c>
      <c r="K104" s="17">
        <v>240.19800000000001</v>
      </c>
      <c r="L104" s="24" t="s">
        <v>1701</v>
      </c>
      <c r="M104" s="21">
        <v>453</v>
      </c>
      <c r="N104" s="22">
        <v>235.321</v>
      </c>
      <c r="O104" s="23" t="s">
        <v>1276</v>
      </c>
      <c r="P104" s="17">
        <v>204.357</v>
      </c>
      <c r="Q104" s="25" t="s">
        <v>1277</v>
      </c>
    </row>
    <row r="105" spans="1:17" x14ac:dyDescent="0.25">
      <c r="A105" s="161"/>
      <c r="B105" s="20" t="s">
        <v>27</v>
      </c>
      <c r="C105" s="21">
        <v>528</v>
      </c>
      <c r="D105" s="36">
        <v>198.18799999999999</v>
      </c>
      <c r="E105" s="23" t="s">
        <v>1402</v>
      </c>
      <c r="F105" s="17">
        <v>169.81</v>
      </c>
      <c r="G105" s="24" t="s">
        <v>1502</v>
      </c>
      <c r="H105" s="21">
        <v>96</v>
      </c>
      <c r="I105" s="22">
        <v>253.61799999999999</v>
      </c>
      <c r="J105" s="23" t="s">
        <v>1602</v>
      </c>
      <c r="K105" s="17">
        <v>198.29900000000001</v>
      </c>
      <c r="L105" s="24" t="s">
        <v>1702</v>
      </c>
      <c r="M105" s="21">
        <v>632</v>
      </c>
      <c r="N105" s="22">
        <v>206.93299999999999</v>
      </c>
      <c r="O105" s="23" t="s">
        <v>1278</v>
      </c>
      <c r="P105" s="17">
        <v>174.78200000000001</v>
      </c>
      <c r="Q105" s="25" t="s">
        <v>1279</v>
      </c>
    </row>
    <row r="106" spans="1:17" x14ac:dyDescent="0.25">
      <c r="A106" s="161"/>
      <c r="B106" s="20" t="s">
        <v>28</v>
      </c>
      <c r="C106" s="21">
        <v>55</v>
      </c>
      <c r="D106" s="36">
        <v>189.72</v>
      </c>
      <c r="E106" s="23" t="s">
        <v>1403</v>
      </c>
      <c r="F106" s="17">
        <v>151.09200000000001</v>
      </c>
      <c r="G106" s="24" t="s">
        <v>1503</v>
      </c>
      <c r="H106" s="21">
        <v>11</v>
      </c>
      <c r="I106" s="22">
        <v>145.25200000000001</v>
      </c>
      <c r="J106" s="23" t="s">
        <v>1603</v>
      </c>
      <c r="K106" s="17">
        <v>139.13399999999999</v>
      </c>
      <c r="L106" s="24" t="s">
        <v>1703</v>
      </c>
      <c r="M106" s="21">
        <v>66</v>
      </c>
      <c r="N106" s="22">
        <v>182.30799999999999</v>
      </c>
      <c r="O106" s="23" t="s">
        <v>1280</v>
      </c>
      <c r="P106" s="17">
        <v>145.934</v>
      </c>
      <c r="Q106" s="25" t="s">
        <v>1281</v>
      </c>
    </row>
    <row r="107" spans="1:17" ht="15.75" thickBot="1" x14ac:dyDescent="0.3">
      <c r="A107" s="162"/>
      <c r="B107" s="26" t="s">
        <v>15</v>
      </c>
      <c r="C107" s="27">
        <v>897</v>
      </c>
      <c r="D107" s="33">
        <v>204.83500000000001</v>
      </c>
      <c r="E107" s="29" t="s">
        <v>1404</v>
      </c>
      <c r="F107" s="30">
        <v>177.952</v>
      </c>
      <c r="G107" s="31" t="s">
        <v>1504</v>
      </c>
      <c r="H107" s="27">
        <v>370</v>
      </c>
      <c r="I107" s="28">
        <v>281.46600000000001</v>
      </c>
      <c r="J107" s="29" t="s">
        <v>1604</v>
      </c>
      <c r="K107" s="30">
        <v>234.95</v>
      </c>
      <c r="L107" s="31" t="s">
        <v>1704</v>
      </c>
      <c r="M107" s="27">
        <v>1294</v>
      </c>
      <c r="N107" s="28">
        <v>227.21600000000001</v>
      </c>
      <c r="O107" s="29" t="s">
        <v>1282</v>
      </c>
      <c r="P107" s="30">
        <v>189.39599999999999</v>
      </c>
      <c r="Q107" s="32" t="s">
        <v>1283</v>
      </c>
    </row>
    <row r="108" spans="1:17" x14ac:dyDescent="0.25">
      <c r="A108" s="160" t="s">
        <v>45</v>
      </c>
      <c r="B108" s="20" t="s">
        <v>23</v>
      </c>
      <c r="C108" s="14">
        <v>0</v>
      </c>
      <c r="D108" s="15" t="s">
        <v>24</v>
      </c>
      <c r="E108" s="16" t="s">
        <v>738</v>
      </c>
      <c r="F108" s="17" t="s">
        <v>24</v>
      </c>
      <c r="G108" s="16" t="s">
        <v>738</v>
      </c>
      <c r="H108" s="14">
        <v>21</v>
      </c>
      <c r="I108" s="22">
        <v>88.950999999999993</v>
      </c>
      <c r="J108" s="23" t="s">
        <v>1284</v>
      </c>
      <c r="K108" s="17">
        <v>67.453000000000003</v>
      </c>
      <c r="L108" s="24" t="s">
        <v>1285</v>
      </c>
      <c r="M108" s="14">
        <v>21</v>
      </c>
      <c r="N108" s="22">
        <v>88.950999999999993</v>
      </c>
      <c r="O108" s="23" t="s">
        <v>1284</v>
      </c>
      <c r="P108" s="17">
        <v>67.453000000000003</v>
      </c>
      <c r="Q108" s="25" t="s">
        <v>1285</v>
      </c>
    </row>
    <row r="109" spans="1:17" x14ac:dyDescent="0.25">
      <c r="A109" s="161"/>
      <c r="B109" s="20" t="s">
        <v>25</v>
      </c>
      <c r="C109" s="21">
        <v>42</v>
      </c>
      <c r="D109" s="22">
        <v>66.375</v>
      </c>
      <c r="E109" s="23" t="s">
        <v>1405</v>
      </c>
      <c r="F109" s="17">
        <v>56.121000000000002</v>
      </c>
      <c r="G109" s="24" t="s">
        <v>1505</v>
      </c>
      <c r="H109" s="21">
        <v>73</v>
      </c>
      <c r="I109" s="22">
        <v>93.915000000000006</v>
      </c>
      <c r="J109" s="23" t="s">
        <v>1605</v>
      </c>
      <c r="K109" s="17">
        <v>75.754000000000005</v>
      </c>
      <c r="L109" s="24" t="s">
        <v>1705</v>
      </c>
      <c r="M109" s="21">
        <v>122</v>
      </c>
      <c r="N109" s="22">
        <v>84.45</v>
      </c>
      <c r="O109" s="23" t="s">
        <v>1286</v>
      </c>
      <c r="P109" s="17">
        <v>70.936000000000007</v>
      </c>
      <c r="Q109" s="25" t="s">
        <v>1287</v>
      </c>
    </row>
    <row r="110" spans="1:17" x14ac:dyDescent="0.25">
      <c r="A110" s="161"/>
      <c r="B110" s="20" t="s">
        <v>26</v>
      </c>
      <c r="C110" s="21">
        <v>272</v>
      </c>
      <c r="D110" s="22">
        <v>84.143000000000001</v>
      </c>
      <c r="E110" s="23" t="s">
        <v>1406</v>
      </c>
      <c r="F110" s="17">
        <v>66.176000000000002</v>
      </c>
      <c r="G110" s="24" t="s">
        <v>1506</v>
      </c>
      <c r="H110" s="21">
        <v>169</v>
      </c>
      <c r="I110" s="22">
        <v>93.013999999999996</v>
      </c>
      <c r="J110" s="23" t="s">
        <v>1606</v>
      </c>
      <c r="K110" s="17">
        <v>68.203000000000003</v>
      </c>
      <c r="L110" s="24" t="s">
        <v>1706</v>
      </c>
      <c r="M110" s="21">
        <v>453</v>
      </c>
      <c r="N110" s="22">
        <v>87.75</v>
      </c>
      <c r="O110" s="23" t="s">
        <v>1288</v>
      </c>
      <c r="P110" s="17">
        <v>67.570999999999998</v>
      </c>
      <c r="Q110" s="25" t="s">
        <v>1289</v>
      </c>
    </row>
    <row r="111" spans="1:17" x14ac:dyDescent="0.25">
      <c r="A111" s="161"/>
      <c r="B111" s="20" t="s">
        <v>27</v>
      </c>
      <c r="C111" s="21">
        <v>528</v>
      </c>
      <c r="D111" s="22">
        <v>85.385999999999996</v>
      </c>
      <c r="E111" s="23" t="s">
        <v>1407</v>
      </c>
      <c r="F111" s="17">
        <v>65.328000000000003</v>
      </c>
      <c r="G111" s="24" t="s">
        <v>1507</v>
      </c>
      <c r="H111" s="21">
        <v>96</v>
      </c>
      <c r="I111" s="22">
        <v>89.447999999999993</v>
      </c>
      <c r="J111" s="23" t="s">
        <v>1607</v>
      </c>
      <c r="K111" s="17">
        <v>74.385999999999996</v>
      </c>
      <c r="L111" s="24" t="s">
        <v>1707</v>
      </c>
      <c r="M111" s="21">
        <v>632</v>
      </c>
      <c r="N111" s="22">
        <v>85.965999999999994</v>
      </c>
      <c r="O111" s="23" t="s">
        <v>1290</v>
      </c>
      <c r="P111" s="17">
        <v>66.691000000000003</v>
      </c>
      <c r="Q111" s="25" t="s">
        <v>1291</v>
      </c>
    </row>
    <row r="112" spans="1:17" x14ac:dyDescent="0.25">
      <c r="A112" s="161"/>
      <c r="B112" s="20" t="s">
        <v>28</v>
      </c>
      <c r="C112" s="21">
        <v>55</v>
      </c>
      <c r="D112" s="22">
        <v>95.593000000000004</v>
      </c>
      <c r="E112" s="23" t="s">
        <v>1408</v>
      </c>
      <c r="F112" s="17">
        <v>63.831000000000003</v>
      </c>
      <c r="G112" s="24" t="s">
        <v>1508</v>
      </c>
      <c r="H112" s="21">
        <v>11</v>
      </c>
      <c r="I112" s="22">
        <v>75.225999999999999</v>
      </c>
      <c r="J112" s="23" t="s">
        <v>1608</v>
      </c>
      <c r="K112" s="17">
        <v>80.361000000000004</v>
      </c>
      <c r="L112" s="24" t="s">
        <v>1708</v>
      </c>
      <c r="M112" s="21">
        <v>66</v>
      </c>
      <c r="N112" s="22">
        <v>92.197999999999993</v>
      </c>
      <c r="O112" s="23" t="s">
        <v>1292</v>
      </c>
      <c r="P112" s="17">
        <v>68.141000000000005</v>
      </c>
      <c r="Q112" s="25" t="s">
        <v>1293</v>
      </c>
    </row>
    <row r="113" spans="1:17" ht="15.75" thickBot="1" x14ac:dyDescent="0.3">
      <c r="A113" s="162"/>
      <c r="B113" s="26" t="s">
        <v>15</v>
      </c>
      <c r="C113" s="27">
        <v>897</v>
      </c>
      <c r="D113" s="28">
        <v>84.745000000000005</v>
      </c>
      <c r="E113" s="23" t="s">
        <v>1409</v>
      </c>
      <c r="F113" s="30">
        <v>64.962999999999994</v>
      </c>
      <c r="G113" s="24" t="s">
        <v>1509</v>
      </c>
      <c r="H113" s="27">
        <v>370</v>
      </c>
      <c r="I113" s="28">
        <v>91.507000000000005</v>
      </c>
      <c r="J113" s="23" t="s">
        <v>1609</v>
      </c>
      <c r="K113" s="30">
        <v>74.682000000000002</v>
      </c>
      <c r="L113" s="24" t="s">
        <v>1709</v>
      </c>
      <c r="M113" s="27">
        <v>1294</v>
      </c>
      <c r="N113" s="28">
        <v>86.813999999999993</v>
      </c>
      <c r="O113" s="23" t="s">
        <v>1294</v>
      </c>
      <c r="P113" s="30">
        <v>67.363</v>
      </c>
      <c r="Q113" s="32" t="s">
        <v>1295</v>
      </c>
    </row>
    <row r="114" spans="1:17" x14ac:dyDescent="0.25">
      <c r="A114" s="160" t="s">
        <v>46</v>
      </c>
      <c r="B114" s="13" t="s">
        <v>23</v>
      </c>
      <c r="C114" s="14">
        <v>0</v>
      </c>
      <c r="D114" s="15" t="s">
        <v>24</v>
      </c>
      <c r="E114" s="16" t="s">
        <v>738</v>
      </c>
      <c r="F114" s="35" t="s">
        <v>24</v>
      </c>
      <c r="G114" s="16" t="s">
        <v>738</v>
      </c>
      <c r="H114" s="14">
        <v>21</v>
      </c>
      <c r="I114" s="15">
        <v>313.22300000000001</v>
      </c>
      <c r="J114" s="16" t="s">
        <v>1296</v>
      </c>
      <c r="K114" s="35">
        <v>229.28399999999999</v>
      </c>
      <c r="L114" s="18" t="s">
        <v>1297</v>
      </c>
      <c r="M114" s="14">
        <v>21</v>
      </c>
      <c r="N114" s="15">
        <v>313.22300000000001</v>
      </c>
      <c r="O114" s="16" t="s">
        <v>1296</v>
      </c>
      <c r="P114" s="35">
        <v>229.28399999999999</v>
      </c>
      <c r="Q114" s="25" t="s">
        <v>1297</v>
      </c>
    </row>
    <row r="115" spans="1:17" x14ac:dyDescent="0.25">
      <c r="A115" s="161"/>
      <c r="B115" s="20" t="s">
        <v>25</v>
      </c>
      <c r="C115" s="21">
        <v>42</v>
      </c>
      <c r="D115" s="22">
        <v>164.41399999999999</v>
      </c>
      <c r="E115" s="23" t="s">
        <v>1410</v>
      </c>
      <c r="F115" s="17">
        <v>115.13800000000001</v>
      </c>
      <c r="G115" s="24" t="s">
        <v>1510</v>
      </c>
      <c r="H115" s="21">
        <v>73</v>
      </c>
      <c r="I115" s="22">
        <v>244.21</v>
      </c>
      <c r="J115" s="23" t="s">
        <v>1610</v>
      </c>
      <c r="K115" s="17">
        <v>197.11600000000001</v>
      </c>
      <c r="L115" s="24" t="s">
        <v>1710</v>
      </c>
      <c r="M115" s="21">
        <v>122</v>
      </c>
      <c r="N115" s="22">
        <v>211.917</v>
      </c>
      <c r="O115" s="23" t="s">
        <v>1298</v>
      </c>
      <c r="P115" s="17">
        <v>181.99799999999999</v>
      </c>
      <c r="Q115" s="25" t="s">
        <v>1299</v>
      </c>
    </row>
    <row r="116" spans="1:17" x14ac:dyDescent="0.25">
      <c r="A116" s="161"/>
      <c r="B116" s="20" t="s">
        <v>26</v>
      </c>
      <c r="C116" s="21">
        <v>272</v>
      </c>
      <c r="D116" s="22">
        <v>132.64500000000001</v>
      </c>
      <c r="E116" s="23" t="s">
        <v>1411</v>
      </c>
      <c r="F116" s="17">
        <v>107.515</v>
      </c>
      <c r="G116" s="24" t="s">
        <v>1511</v>
      </c>
      <c r="H116" s="21">
        <v>169</v>
      </c>
      <c r="I116" s="22">
        <v>173.66399999999999</v>
      </c>
      <c r="J116" s="23" t="s">
        <v>1611</v>
      </c>
      <c r="K116" s="17">
        <v>150.07</v>
      </c>
      <c r="L116" s="24" t="s">
        <v>1711</v>
      </c>
      <c r="M116" s="21">
        <v>453</v>
      </c>
      <c r="N116" s="22">
        <v>147.572</v>
      </c>
      <c r="O116" s="23" t="s">
        <v>1300</v>
      </c>
      <c r="P116" s="17">
        <v>121.754</v>
      </c>
      <c r="Q116" s="25" t="s">
        <v>1301</v>
      </c>
    </row>
    <row r="117" spans="1:17" x14ac:dyDescent="0.25">
      <c r="A117" s="161"/>
      <c r="B117" s="20" t="s">
        <v>27</v>
      </c>
      <c r="C117" s="21">
        <v>528</v>
      </c>
      <c r="D117" s="22">
        <v>112.801</v>
      </c>
      <c r="E117" s="23" t="s">
        <v>1412</v>
      </c>
      <c r="F117" s="17">
        <v>87.433999999999997</v>
      </c>
      <c r="G117" s="24" t="s">
        <v>1512</v>
      </c>
      <c r="H117" s="21">
        <v>96</v>
      </c>
      <c r="I117" s="22">
        <v>164.17099999999999</v>
      </c>
      <c r="J117" s="23" t="s">
        <v>1612</v>
      </c>
      <c r="K117" s="17">
        <v>114.943</v>
      </c>
      <c r="L117" s="24" t="s">
        <v>1712</v>
      </c>
      <c r="M117" s="21">
        <v>632</v>
      </c>
      <c r="N117" s="22">
        <v>120.967</v>
      </c>
      <c r="O117" s="23" t="s">
        <v>1302</v>
      </c>
      <c r="P117" s="17">
        <v>90.924999999999997</v>
      </c>
      <c r="Q117" s="25" t="s">
        <v>1303</v>
      </c>
    </row>
    <row r="118" spans="1:17" x14ac:dyDescent="0.25">
      <c r="A118" s="161"/>
      <c r="B118" s="20" t="s">
        <v>28</v>
      </c>
      <c r="C118" s="21">
        <v>55</v>
      </c>
      <c r="D118" s="22">
        <v>94.126999999999995</v>
      </c>
      <c r="E118" s="23" t="s">
        <v>1413</v>
      </c>
      <c r="F118" s="17">
        <v>57.305</v>
      </c>
      <c r="G118" s="24" t="s">
        <v>1513</v>
      </c>
      <c r="H118" s="21">
        <v>11</v>
      </c>
      <c r="I118" s="22">
        <v>70.025999999999996</v>
      </c>
      <c r="J118" s="23" t="s">
        <v>1613</v>
      </c>
      <c r="K118" s="17">
        <v>55.045000000000002</v>
      </c>
      <c r="L118" s="24" t="s">
        <v>1713</v>
      </c>
      <c r="M118" s="21">
        <v>66</v>
      </c>
      <c r="N118" s="22">
        <v>90.11</v>
      </c>
      <c r="O118" s="23" t="s">
        <v>1304</v>
      </c>
      <c r="P118" s="17">
        <v>56.811999999999998</v>
      </c>
      <c r="Q118" s="25" t="s">
        <v>1305</v>
      </c>
    </row>
    <row r="119" spans="1:17" ht="15.75" thickBot="1" x14ac:dyDescent="0.3">
      <c r="A119" s="162"/>
      <c r="B119" s="26" t="s">
        <v>15</v>
      </c>
      <c r="C119" s="27">
        <v>897</v>
      </c>
      <c r="D119" s="28">
        <v>120.09</v>
      </c>
      <c r="E119" s="29" t="s">
        <v>1414</v>
      </c>
      <c r="F119" s="30">
        <v>94.320999999999998</v>
      </c>
      <c r="G119" s="31" t="s">
        <v>1514</v>
      </c>
      <c r="H119" s="27">
        <v>370</v>
      </c>
      <c r="I119" s="28">
        <v>189.959</v>
      </c>
      <c r="J119" s="29" t="s">
        <v>1614</v>
      </c>
      <c r="K119" s="30">
        <v>147.084</v>
      </c>
      <c r="L119" s="24" t="s">
        <v>1714</v>
      </c>
      <c r="M119" s="27">
        <v>1294</v>
      </c>
      <c r="N119" s="28">
        <v>140.40199999999999</v>
      </c>
      <c r="O119" s="29" t="s">
        <v>1306</v>
      </c>
      <c r="P119" s="30">
        <v>106.589</v>
      </c>
      <c r="Q119" s="32" t="s">
        <v>1307</v>
      </c>
    </row>
    <row r="120" spans="1:17" x14ac:dyDescent="0.25">
      <c r="A120" s="160" t="s">
        <v>47</v>
      </c>
      <c r="B120" s="20" t="s">
        <v>23</v>
      </c>
      <c r="C120" s="14">
        <v>0</v>
      </c>
      <c r="D120" s="15" t="s">
        <v>24</v>
      </c>
      <c r="E120" s="16" t="s">
        <v>738</v>
      </c>
      <c r="F120" s="17" t="s">
        <v>24</v>
      </c>
      <c r="G120" s="16" t="s">
        <v>738</v>
      </c>
      <c r="H120" s="14">
        <v>21</v>
      </c>
      <c r="I120" s="22">
        <v>297.96199999999999</v>
      </c>
      <c r="J120" s="16" t="s">
        <v>1308</v>
      </c>
      <c r="K120" s="17">
        <v>302.709</v>
      </c>
      <c r="L120" s="18" t="s">
        <v>1309</v>
      </c>
      <c r="M120" s="14">
        <v>21</v>
      </c>
      <c r="N120" s="22">
        <v>297.96199999999999</v>
      </c>
      <c r="O120" s="23" t="s">
        <v>1308</v>
      </c>
      <c r="P120" s="17">
        <v>302.709</v>
      </c>
      <c r="Q120" s="25" t="s">
        <v>1309</v>
      </c>
    </row>
    <row r="121" spans="1:17" x14ac:dyDescent="0.25">
      <c r="A121" s="161"/>
      <c r="B121" s="20" t="s">
        <v>25</v>
      </c>
      <c r="C121" s="21">
        <v>42</v>
      </c>
      <c r="D121" s="22">
        <v>283.49400000000003</v>
      </c>
      <c r="E121" s="23" t="s">
        <v>1415</v>
      </c>
      <c r="F121" s="17">
        <v>249.61199999999999</v>
      </c>
      <c r="G121" s="24" t="s">
        <v>1515</v>
      </c>
      <c r="H121" s="21">
        <v>73</v>
      </c>
      <c r="I121" s="22">
        <v>299.24299999999999</v>
      </c>
      <c r="J121" s="23" t="s">
        <v>1615</v>
      </c>
      <c r="K121" s="17">
        <v>266.279</v>
      </c>
      <c r="L121" s="24" t="s">
        <v>1715</v>
      </c>
      <c r="M121" s="21">
        <v>122</v>
      </c>
      <c r="N121" s="22">
        <v>294.178</v>
      </c>
      <c r="O121" s="23" t="s">
        <v>1310</v>
      </c>
      <c r="P121" s="17">
        <v>257.24</v>
      </c>
      <c r="Q121" s="25" t="s">
        <v>1311</v>
      </c>
    </row>
    <row r="122" spans="1:17" x14ac:dyDescent="0.25">
      <c r="A122" s="161"/>
      <c r="B122" s="20" t="s">
        <v>26</v>
      </c>
      <c r="C122" s="21">
        <v>272</v>
      </c>
      <c r="D122" s="22">
        <v>317.28699999999998</v>
      </c>
      <c r="E122" s="23" t="s">
        <v>1416</v>
      </c>
      <c r="F122" s="17">
        <v>298.20299999999997</v>
      </c>
      <c r="G122" s="24" t="s">
        <v>1516</v>
      </c>
      <c r="H122" s="21">
        <v>169</v>
      </c>
      <c r="I122" s="22">
        <v>310.505</v>
      </c>
      <c r="J122" s="23" t="s">
        <v>1616</v>
      </c>
      <c r="K122" s="17">
        <v>283.13499999999999</v>
      </c>
      <c r="L122" s="24" t="s">
        <v>1716</v>
      </c>
      <c r="M122" s="21">
        <v>453</v>
      </c>
      <c r="N122" s="22">
        <v>317.14100000000002</v>
      </c>
      <c r="O122" s="23" t="s">
        <v>1312</v>
      </c>
      <c r="P122" s="17">
        <v>292.21199999999999</v>
      </c>
      <c r="Q122" s="25" t="s">
        <v>1313</v>
      </c>
    </row>
    <row r="123" spans="1:17" x14ac:dyDescent="0.25">
      <c r="A123" s="161"/>
      <c r="B123" s="20" t="s">
        <v>27</v>
      </c>
      <c r="C123" s="21">
        <v>528</v>
      </c>
      <c r="D123" s="22">
        <v>351.65899999999999</v>
      </c>
      <c r="E123" s="23" t="s">
        <v>1417</v>
      </c>
      <c r="F123" s="17">
        <v>327.20100000000002</v>
      </c>
      <c r="G123" s="24" t="s">
        <v>1517</v>
      </c>
      <c r="H123" s="21">
        <v>96</v>
      </c>
      <c r="I123" s="22">
        <v>365.685</v>
      </c>
      <c r="J123" s="23" t="s">
        <v>1617</v>
      </c>
      <c r="K123" s="17">
        <v>341.87400000000002</v>
      </c>
      <c r="L123" s="24" t="s">
        <v>1717</v>
      </c>
      <c r="M123" s="21">
        <v>632</v>
      </c>
      <c r="N123" s="22">
        <v>353.53899999999999</v>
      </c>
      <c r="O123" s="23" t="s">
        <v>1314</v>
      </c>
      <c r="P123" s="17">
        <v>329.93200000000002</v>
      </c>
      <c r="Q123" s="25" t="s">
        <v>1315</v>
      </c>
    </row>
    <row r="124" spans="1:17" x14ac:dyDescent="0.25">
      <c r="A124" s="161"/>
      <c r="B124" s="20" t="s">
        <v>28</v>
      </c>
      <c r="C124" s="21">
        <v>55</v>
      </c>
      <c r="D124" s="22">
        <v>368.86399999999998</v>
      </c>
      <c r="E124" s="23" t="s">
        <v>1418</v>
      </c>
      <c r="F124" s="17">
        <v>352.233</v>
      </c>
      <c r="G124" s="24" t="s">
        <v>1518</v>
      </c>
      <c r="H124" s="21">
        <v>11</v>
      </c>
      <c r="I124" s="22">
        <v>397.03399999999999</v>
      </c>
      <c r="J124" s="23" t="s">
        <v>1618</v>
      </c>
      <c r="K124" s="17">
        <v>328.66800000000001</v>
      </c>
      <c r="L124" s="24" t="s">
        <v>1718</v>
      </c>
      <c r="M124" s="21">
        <v>66</v>
      </c>
      <c r="N124" s="22">
        <v>373.55900000000003</v>
      </c>
      <c r="O124" s="23" t="s">
        <v>1316</v>
      </c>
      <c r="P124" s="17">
        <v>333.38299999999998</v>
      </c>
      <c r="Q124" s="25" t="s">
        <v>1317</v>
      </c>
    </row>
    <row r="125" spans="1:17" ht="15.75" thickBot="1" x14ac:dyDescent="0.3">
      <c r="A125" s="163"/>
      <c r="B125" s="37" t="s">
        <v>15</v>
      </c>
      <c r="C125" s="38">
        <v>897</v>
      </c>
      <c r="D125" s="39">
        <v>339.1</v>
      </c>
      <c r="E125" s="40" t="s">
        <v>1419</v>
      </c>
      <c r="F125" s="41">
        <v>319.31099999999998</v>
      </c>
      <c r="G125" s="42" t="s">
        <v>1519</v>
      </c>
      <c r="H125" s="38">
        <v>370</v>
      </c>
      <c r="I125" s="39">
        <v>324.46100000000001</v>
      </c>
      <c r="J125" s="40" t="s">
        <v>1619</v>
      </c>
      <c r="K125" s="41">
        <v>293.51299999999998</v>
      </c>
      <c r="L125" s="43" t="s">
        <v>1719</v>
      </c>
      <c r="M125" s="38">
        <v>1294</v>
      </c>
      <c r="N125" s="39">
        <v>335.32</v>
      </c>
      <c r="O125" s="40" t="s">
        <v>1318</v>
      </c>
      <c r="P125" s="41">
        <v>308.25900000000001</v>
      </c>
      <c r="Q125" s="42" t="s">
        <v>1319</v>
      </c>
    </row>
    <row r="126" spans="1:17" ht="15.75" thickTop="1" x14ac:dyDescent="0.25"/>
    <row r="127" spans="1:17" x14ac:dyDescent="0.25">
      <c r="A127" s="2" t="s">
        <v>49</v>
      </c>
    </row>
    <row r="128" spans="1:17" x14ac:dyDescent="0.25">
      <c r="A128" s="2" t="s">
        <v>50</v>
      </c>
    </row>
  </sheetData>
  <mergeCells count="39">
    <mergeCell ref="A1:L1"/>
    <mergeCell ref="A2:B3"/>
    <mergeCell ref="C2:G3"/>
    <mergeCell ref="H2:L3"/>
    <mergeCell ref="M2:Q3"/>
    <mergeCell ref="A18:A23"/>
    <mergeCell ref="G4:G5"/>
    <mergeCell ref="H4:H5"/>
    <mergeCell ref="I4:J5"/>
    <mergeCell ref="K4:K5"/>
    <mergeCell ref="A4:A5"/>
    <mergeCell ref="B4:B5"/>
    <mergeCell ref="C4:C5"/>
    <mergeCell ref="D4:E5"/>
    <mergeCell ref="F4:F5"/>
    <mergeCell ref="N4:O5"/>
    <mergeCell ref="P4:P5"/>
    <mergeCell ref="Q4:Q5"/>
    <mergeCell ref="A6:A11"/>
    <mergeCell ref="A12:A17"/>
    <mergeCell ref="L4:L5"/>
    <mergeCell ref="M4:M5"/>
    <mergeCell ref="A90:A95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A83"/>
    <mergeCell ref="A84:A89"/>
    <mergeCell ref="A96:A101"/>
    <mergeCell ref="A102:A107"/>
    <mergeCell ref="A108:A113"/>
    <mergeCell ref="A114:A119"/>
    <mergeCell ref="A120:A1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F7CE-F628-44CF-B17F-84F3124172D9}">
  <dimension ref="A1:Q123"/>
  <sheetViews>
    <sheetView zoomScale="60" zoomScaleNormal="60" workbookViewId="0">
      <selection activeCell="N119" sqref="N119:Q119"/>
    </sheetView>
  </sheetViews>
  <sheetFormatPr defaultRowHeight="15" x14ac:dyDescent="0.25"/>
  <cols>
    <col min="1" max="1" width="24.140625" customWidth="1"/>
    <col min="4" max="4" width="9.85546875" style="44" bestFit="1" customWidth="1"/>
    <col min="5" max="5" width="20.140625" style="44" bestFit="1" customWidth="1"/>
    <col min="6" max="6" width="10.85546875" style="44" bestFit="1" customWidth="1"/>
    <col min="7" max="7" width="21.5703125" style="44" bestFit="1" customWidth="1"/>
    <col min="8" max="8" width="10.28515625" style="44" customWidth="1"/>
    <col min="9" max="9" width="9.85546875" style="44" bestFit="1" customWidth="1"/>
    <col min="10" max="10" width="20.140625" style="44" bestFit="1" customWidth="1"/>
    <col min="11" max="11" width="10.85546875" style="44" bestFit="1" customWidth="1"/>
    <col min="12" max="12" width="21.5703125" style="44" bestFit="1" customWidth="1"/>
    <col min="13" max="13" width="10" style="44" customWidth="1"/>
    <col min="14" max="14" width="9.85546875" style="44" bestFit="1" customWidth="1"/>
    <col min="15" max="15" width="20.140625" style="44" bestFit="1" customWidth="1"/>
    <col min="16" max="16" width="10.85546875" style="44" bestFit="1" customWidth="1"/>
    <col min="17" max="17" width="21.140625" style="44" customWidth="1"/>
  </cols>
  <sheetData>
    <row r="1" spans="1:17" ht="32.25" thickBot="1" x14ac:dyDescent="0.3">
      <c r="A1" s="186" t="s">
        <v>363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x14ac:dyDescent="0.25">
      <c r="A2" s="178"/>
      <c r="B2" s="179"/>
      <c r="C2" s="164" t="s">
        <v>2358</v>
      </c>
      <c r="D2" s="164"/>
      <c r="E2" s="164"/>
      <c r="F2" s="164"/>
      <c r="G2" s="164"/>
      <c r="H2" s="182" t="s">
        <v>2363</v>
      </c>
      <c r="I2" s="164"/>
      <c r="J2" s="164"/>
      <c r="K2" s="164"/>
      <c r="L2" s="183"/>
      <c r="M2" s="182" t="s">
        <v>2364</v>
      </c>
      <c r="N2" s="164"/>
      <c r="O2" s="164"/>
      <c r="P2" s="164"/>
      <c r="Q2" s="183"/>
    </row>
    <row r="3" spans="1:17" ht="15.75" thickBot="1" x14ac:dyDescent="0.3">
      <c r="A3" s="180"/>
      <c r="B3" s="181"/>
      <c r="C3" s="166"/>
      <c r="D3" s="166"/>
      <c r="E3" s="166"/>
      <c r="F3" s="166"/>
      <c r="G3" s="166"/>
      <c r="H3" s="184"/>
      <c r="I3" s="166"/>
      <c r="J3" s="166"/>
      <c r="K3" s="166"/>
      <c r="L3" s="185"/>
      <c r="M3" s="184"/>
      <c r="N3" s="166"/>
      <c r="O3" s="166"/>
      <c r="P3" s="166"/>
      <c r="Q3" s="185"/>
    </row>
    <row r="4" spans="1:17" x14ac:dyDescent="0.25">
      <c r="A4" s="168" t="s">
        <v>48</v>
      </c>
      <c r="B4" s="170" t="s">
        <v>17</v>
      </c>
      <c r="C4" s="175" t="s">
        <v>18</v>
      </c>
      <c r="D4" s="164" t="s">
        <v>19</v>
      </c>
      <c r="E4" s="165"/>
      <c r="F4" s="168" t="s">
        <v>20</v>
      </c>
      <c r="G4" s="168" t="s">
        <v>21</v>
      </c>
      <c r="H4" s="175" t="s">
        <v>18</v>
      </c>
      <c r="I4" s="164" t="s">
        <v>19</v>
      </c>
      <c r="J4" s="165"/>
      <c r="K4" s="168" t="s">
        <v>20</v>
      </c>
      <c r="L4" s="168" t="s">
        <v>21</v>
      </c>
      <c r="M4" s="175" t="s">
        <v>18</v>
      </c>
      <c r="N4" s="164" t="s">
        <v>19</v>
      </c>
      <c r="O4" s="165"/>
      <c r="P4" s="168" t="s">
        <v>20</v>
      </c>
      <c r="Q4" s="170" t="s">
        <v>21</v>
      </c>
    </row>
    <row r="5" spans="1:17" ht="48" customHeight="1" thickBot="1" x14ac:dyDescent="0.3">
      <c r="A5" s="169"/>
      <c r="B5" s="171"/>
      <c r="C5" s="176"/>
      <c r="D5" s="166"/>
      <c r="E5" s="167"/>
      <c r="F5" s="169"/>
      <c r="G5" s="169"/>
      <c r="H5" s="176"/>
      <c r="I5" s="166"/>
      <c r="J5" s="167"/>
      <c r="K5" s="169"/>
      <c r="L5" s="169"/>
      <c r="M5" s="176"/>
      <c r="N5" s="166"/>
      <c r="O5" s="167"/>
      <c r="P5" s="169"/>
      <c r="Q5" s="171"/>
    </row>
    <row r="6" spans="1:17" x14ac:dyDescent="0.25">
      <c r="A6" s="172" t="s">
        <v>29</v>
      </c>
      <c r="B6" s="20" t="s">
        <v>23</v>
      </c>
      <c r="C6" s="21">
        <v>0</v>
      </c>
      <c r="D6" s="15" t="s">
        <v>24</v>
      </c>
      <c r="E6" s="16" t="s">
        <v>738</v>
      </c>
      <c r="F6" s="17" t="s">
        <v>24</v>
      </c>
      <c r="G6" s="16" t="s">
        <v>738</v>
      </c>
      <c r="H6" s="21">
        <v>21</v>
      </c>
      <c r="I6" s="22">
        <v>53.625999999999998</v>
      </c>
      <c r="J6" s="23" t="s">
        <v>1720</v>
      </c>
      <c r="K6" s="17">
        <v>54.381</v>
      </c>
      <c r="L6" s="19" t="s">
        <v>1721</v>
      </c>
      <c r="M6" s="21">
        <v>21</v>
      </c>
      <c r="N6" s="22">
        <v>53.625999999999998</v>
      </c>
      <c r="O6" s="23" t="s">
        <v>1720</v>
      </c>
      <c r="P6" s="17">
        <v>54.381</v>
      </c>
      <c r="Q6" s="25" t="s">
        <v>1721</v>
      </c>
    </row>
    <row r="7" spans="1:17" x14ac:dyDescent="0.25">
      <c r="A7" s="173"/>
      <c r="B7" s="20" t="s">
        <v>25</v>
      </c>
      <c r="C7" s="21">
        <v>42</v>
      </c>
      <c r="D7" s="22">
        <v>68.796000000000006</v>
      </c>
      <c r="E7" s="23" t="s">
        <v>1943</v>
      </c>
      <c r="F7" s="17">
        <v>67.906000000000006</v>
      </c>
      <c r="G7" s="23" t="s">
        <v>2037</v>
      </c>
      <c r="H7" s="21">
        <v>73</v>
      </c>
      <c r="I7" s="22">
        <v>59.476999999999997</v>
      </c>
      <c r="J7" s="23" t="s">
        <v>2127</v>
      </c>
      <c r="K7" s="17">
        <v>60.963999999999999</v>
      </c>
      <c r="L7" s="24" t="s">
        <v>2222</v>
      </c>
      <c r="M7" s="21">
        <v>122</v>
      </c>
      <c r="N7" s="22">
        <v>63.387999999999998</v>
      </c>
      <c r="O7" s="23" t="s">
        <v>1722</v>
      </c>
      <c r="P7" s="17">
        <v>64.474000000000004</v>
      </c>
      <c r="Q7" s="25" t="s">
        <v>1723</v>
      </c>
    </row>
    <row r="8" spans="1:17" x14ac:dyDescent="0.25">
      <c r="A8" s="173"/>
      <c r="B8" s="20" t="s">
        <v>26</v>
      </c>
      <c r="C8" s="21">
        <v>272</v>
      </c>
      <c r="D8" s="22">
        <v>70.210999999999999</v>
      </c>
      <c r="E8" s="23" t="s">
        <v>1944</v>
      </c>
      <c r="F8" s="17">
        <v>70.384</v>
      </c>
      <c r="G8" s="23" t="s">
        <v>2038</v>
      </c>
      <c r="H8" s="21">
        <v>169</v>
      </c>
      <c r="I8" s="22">
        <v>65.792000000000002</v>
      </c>
      <c r="J8" s="23" t="s">
        <v>2128</v>
      </c>
      <c r="K8" s="17">
        <v>66.594999999999999</v>
      </c>
      <c r="L8" s="24" t="s">
        <v>2223</v>
      </c>
      <c r="M8" s="21">
        <v>453</v>
      </c>
      <c r="N8" s="22">
        <v>68.52</v>
      </c>
      <c r="O8" s="23" t="s">
        <v>1724</v>
      </c>
      <c r="P8" s="17">
        <v>69.28</v>
      </c>
      <c r="Q8" s="25" t="s">
        <v>1725</v>
      </c>
    </row>
    <row r="9" spans="1:17" x14ac:dyDescent="0.25">
      <c r="A9" s="173"/>
      <c r="B9" s="20" t="s">
        <v>27</v>
      </c>
      <c r="C9" s="21">
        <v>528</v>
      </c>
      <c r="D9" s="22">
        <v>72.331999999999994</v>
      </c>
      <c r="E9" s="23" t="s">
        <v>1945</v>
      </c>
      <c r="F9" s="17">
        <v>72.795000000000002</v>
      </c>
      <c r="G9" s="23" t="s">
        <v>2039</v>
      </c>
      <c r="H9" s="21">
        <v>96</v>
      </c>
      <c r="I9" s="22">
        <v>63.908999999999999</v>
      </c>
      <c r="J9" s="23" t="s">
        <v>2129</v>
      </c>
      <c r="K9" s="17">
        <v>63.1</v>
      </c>
      <c r="L9" s="24" t="s">
        <v>2224</v>
      </c>
      <c r="M9" s="21">
        <v>632</v>
      </c>
      <c r="N9" s="22">
        <v>71.040999999999997</v>
      </c>
      <c r="O9" s="23" t="s">
        <v>1726</v>
      </c>
      <c r="P9" s="17">
        <v>71.59</v>
      </c>
      <c r="Q9" s="25" t="s">
        <v>1727</v>
      </c>
    </row>
    <row r="10" spans="1:17" x14ac:dyDescent="0.25">
      <c r="A10" s="173"/>
      <c r="B10" s="20" t="s">
        <v>28</v>
      </c>
      <c r="C10" s="21">
        <v>55</v>
      </c>
      <c r="D10" s="22">
        <v>72.051000000000002</v>
      </c>
      <c r="E10" s="23" t="s">
        <v>1946</v>
      </c>
      <c r="F10" s="17">
        <v>72.22</v>
      </c>
      <c r="G10" s="23" t="s">
        <v>2040</v>
      </c>
      <c r="H10" s="21">
        <v>11</v>
      </c>
      <c r="I10" s="22">
        <v>66.748999999999995</v>
      </c>
      <c r="J10" s="23" t="s">
        <v>2130</v>
      </c>
      <c r="K10" s="17">
        <v>68.879000000000005</v>
      </c>
      <c r="L10" s="24" t="s">
        <v>2225</v>
      </c>
      <c r="M10" s="21">
        <v>66</v>
      </c>
      <c r="N10" s="22">
        <v>71.167000000000002</v>
      </c>
      <c r="O10" s="23" t="s">
        <v>1728</v>
      </c>
      <c r="P10" s="17">
        <v>71.489999999999995</v>
      </c>
      <c r="Q10" s="25" t="s">
        <v>1729</v>
      </c>
    </row>
    <row r="11" spans="1:17" ht="15.75" thickBot="1" x14ac:dyDescent="0.3">
      <c r="A11" s="174"/>
      <c r="B11" s="26" t="s">
        <v>15</v>
      </c>
      <c r="C11" s="27">
        <v>898</v>
      </c>
      <c r="D11" s="28">
        <v>71.506</v>
      </c>
      <c r="E11" s="29" t="s">
        <v>1947</v>
      </c>
      <c r="F11" s="30">
        <v>71.713999999999999</v>
      </c>
      <c r="G11" s="29" t="s">
        <v>2041</v>
      </c>
      <c r="H11" s="27">
        <v>370</v>
      </c>
      <c r="I11" s="28">
        <v>63.395000000000003</v>
      </c>
      <c r="J11" s="29" t="s">
        <v>2131</v>
      </c>
      <c r="K11" s="30">
        <v>64.019000000000005</v>
      </c>
      <c r="L11" s="31" t="s">
        <v>2226</v>
      </c>
      <c r="M11" s="27">
        <v>1295</v>
      </c>
      <c r="N11" s="28">
        <v>69.161000000000001</v>
      </c>
      <c r="O11" s="29" t="s">
        <v>1730</v>
      </c>
      <c r="P11" s="30">
        <v>69.948999999999998</v>
      </c>
      <c r="Q11" s="32" t="s">
        <v>1731</v>
      </c>
    </row>
    <row r="12" spans="1:17" x14ac:dyDescent="0.25">
      <c r="A12" s="172" t="s">
        <v>30</v>
      </c>
      <c r="B12" s="20" t="s">
        <v>23</v>
      </c>
      <c r="C12" s="21">
        <v>0</v>
      </c>
      <c r="D12" s="15" t="s">
        <v>24</v>
      </c>
      <c r="E12" s="16" t="s">
        <v>738</v>
      </c>
      <c r="F12" s="17" t="s">
        <v>24</v>
      </c>
      <c r="G12" s="16" t="s">
        <v>738</v>
      </c>
      <c r="H12" s="21">
        <v>21</v>
      </c>
      <c r="I12" s="22">
        <v>43.335999999999999</v>
      </c>
      <c r="J12" s="23" t="s">
        <v>1732</v>
      </c>
      <c r="K12" s="17">
        <v>44.933999999999997</v>
      </c>
      <c r="L12" s="24" t="s">
        <v>1733</v>
      </c>
      <c r="M12" s="21">
        <v>21</v>
      </c>
      <c r="N12" s="22">
        <v>43.335999999999999</v>
      </c>
      <c r="O12" s="23" t="s">
        <v>1732</v>
      </c>
      <c r="P12" s="17">
        <v>44.933999999999997</v>
      </c>
      <c r="Q12" s="25" t="s">
        <v>1733</v>
      </c>
    </row>
    <row r="13" spans="1:17" x14ac:dyDescent="0.25">
      <c r="A13" s="173"/>
      <c r="B13" s="20" t="s">
        <v>25</v>
      </c>
      <c r="C13" s="21">
        <v>42</v>
      </c>
      <c r="D13" s="22">
        <v>60.835000000000001</v>
      </c>
      <c r="E13" s="23" t="s">
        <v>1948</v>
      </c>
      <c r="F13" s="17">
        <v>60.029000000000003</v>
      </c>
      <c r="G13" s="23" t="s">
        <v>2042</v>
      </c>
      <c r="H13" s="21">
        <v>73</v>
      </c>
      <c r="I13" s="22">
        <v>50.122999999999998</v>
      </c>
      <c r="J13" s="23" t="s">
        <v>2132</v>
      </c>
      <c r="K13" s="17">
        <v>52.125</v>
      </c>
      <c r="L13" s="24" t="s">
        <v>2227</v>
      </c>
      <c r="M13" s="21">
        <v>122</v>
      </c>
      <c r="N13" s="22">
        <v>54.536999999999999</v>
      </c>
      <c r="O13" s="23" t="s">
        <v>1734</v>
      </c>
      <c r="P13" s="17">
        <v>56.19</v>
      </c>
      <c r="Q13" s="25" t="s">
        <v>1735</v>
      </c>
    </row>
    <row r="14" spans="1:17" x14ac:dyDescent="0.25">
      <c r="A14" s="173"/>
      <c r="B14" s="20" t="s">
        <v>26</v>
      </c>
      <c r="C14" s="21">
        <v>272</v>
      </c>
      <c r="D14" s="22">
        <v>61.500999999999998</v>
      </c>
      <c r="E14" s="23" t="s">
        <v>1949</v>
      </c>
      <c r="F14" s="17">
        <v>61.962000000000003</v>
      </c>
      <c r="G14" s="23" t="s">
        <v>2043</v>
      </c>
      <c r="H14" s="21">
        <v>169</v>
      </c>
      <c r="I14" s="22">
        <v>56.31</v>
      </c>
      <c r="J14" s="23" t="s">
        <v>2133</v>
      </c>
      <c r="K14" s="17">
        <v>57.313000000000002</v>
      </c>
      <c r="L14" s="24" t="s">
        <v>2228</v>
      </c>
      <c r="M14" s="21">
        <v>453</v>
      </c>
      <c r="N14" s="22">
        <v>59.512</v>
      </c>
      <c r="O14" s="23" t="s">
        <v>1736</v>
      </c>
      <c r="P14" s="17">
        <v>60.05</v>
      </c>
      <c r="Q14" s="25" t="s">
        <v>1737</v>
      </c>
    </row>
    <row r="15" spans="1:17" x14ac:dyDescent="0.25">
      <c r="A15" s="173"/>
      <c r="B15" s="20" t="s">
        <v>27</v>
      </c>
      <c r="C15" s="21">
        <v>528</v>
      </c>
      <c r="D15" s="22">
        <v>63.573</v>
      </c>
      <c r="E15" s="23" t="s">
        <v>1950</v>
      </c>
      <c r="F15" s="17">
        <v>63.942</v>
      </c>
      <c r="G15" s="23" t="s">
        <v>2044</v>
      </c>
      <c r="H15" s="21">
        <v>96</v>
      </c>
      <c r="I15" s="22">
        <v>54.341000000000001</v>
      </c>
      <c r="J15" s="23" t="s">
        <v>2134</v>
      </c>
      <c r="K15" s="17">
        <v>53.161999999999999</v>
      </c>
      <c r="L15" s="24" t="s">
        <v>2229</v>
      </c>
      <c r="M15" s="21">
        <v>632</v>
      </c>
      <c r="N15" s="22">
        <v>62.173999999999999</v>
      </c>
      <c r="O15" s="23" t="s">
        <v>1738</v>
      </c>
      <c r="P15" s="17">
        <v>62.868000000000002</v>
      </c>
      <c r="Q15" s="25" t="s">
        <v>1739</v>
      </c>
    </row>
    <row r="16" spans="1:17" x14ac:dyDescent="0.25">
      <c r="A16" s="173"/>
      <c r="B16" s="20" t="s">
        <v>28</v>
      </c>
      <c r="C16" s="21">
        <v>55</v>
      </c>
      <c r="D16" s="22">
        <v>63.237000000000002</v>
      </c>
      <c r="E16" s="23" t="s">
        <v>1951</v>
      </c>
      <c r="F16" s="17">
        <v>62.908999999999999</v>
      </c>
      <c r="G16" s="23" t="s">
        <v>2045</v>
      </c>
      <c r="H16" s="21">
        <v>11</v>
      </c>
      <c r="I16" s="22">
        <v>58.594999999999999</v>
      </c>
      <c r="J16" s="23" t="s">
        <v>2135</v>
      </c>
      <c r="K16" s="17">
        <v>61.52</v>
      </c>
      <c r="L16" s="24" t="s">
        <v>2230</v>
      </c>
      <c r="M16" s="21">
        <v>66</v>
      </c>
      <c r="N16" s="22">
        <v>62.463000000000001</v>
      </c>
      <c r="O16" s="23" t="s">
        <v>1740</v>
      </c>
      <c r="P16" s="17">
        <v>62.667999999999999</v>
      </c>
      <c r="Q16" s="25" t="s">
        <v>1741</v>
      </c>
    </row>
    <row r="17" spans="1:17" ht="15.75" thickBot="1" x14ac:dyDescent="0.3">
      <c r="A17" s="174"/>
      <c r="B17" s="20" t="s">
        <v>15</v>
      </c>
      <c r="C17" s="21">
        <v>898</v>
      </c>
      <c r="D17" s="33">
        <v>62.795999999999999</v>
      </c>
      <c r="E17" s="23" t="s">
        <v>1952</v>
      </c>
      <c r="F17" s="17">
        <v>63.067999999999998</v>
      </c>
      <c r="G17" s="23" t="s">
        <v>2046</v>
      </c>
      <c r="H17" s="21">
        <v>370</v>
      </c>
      <c r="I17" s="33">
        <v>53.91</v>
      </c>
      <c r="J17" s="29" t="s">
        <v>2136</v>
      </c>
      <c r="K17" s="30">
        <v>53.845999999999997</v>
      </c>
      <c r="L17" s="31" t="s">
        <v>2231</v>
      </c>
      <c r="M17" s="27">
        <v>1295</v>
      </c>
      <c r="N17" s="28">
        <v>60.231000000000002</v>
      </c>
      <c r="O17" s="29" t="s">
        <v>1742</v>
      </c>
      <c r="P17" s="30">
        <v>60.94</v>
      </c>
      <c r="Q17" s="32" t="s">
        <v>1743</v>
      </c>
    </row>
    <row r="18" spans="1:17" x14ac:dyDescent="0.25">
      <c r="A18" s="160" t="s">
        <v>31</v>
      </c>
      <c r="B18" s="13" t="s">
        <v>23</v>
      </c>
      <c r="C18" s="14">
        <v>0</v>
      </c>
      <c r="D18" s="15" t="s">
        <v>24</v>
      </c>
      <c r="E18" s="16" t="s">
        <v>738</v>
      </c>
      <c r="F18" s="34" t="s">
        <v>24</v>
      </c>
      <c r="G18" s="16" t="s">
        <v>738</v>
      </c>
      <c r="H18" s="14">
        <v>21</v>
      </c>
      <c r="I18" s="22">
        <v>39.326999999999998</v>
      </c>
      <c r="J18" s="23" t="s">
        <v>1744</v>
      </c>
      <c r="K18" s="17">
        <v>41.311999999999998</v>
      </c>
      <c r="L18" s="18" t="s">
        <v>1745</v>
      </c>
      <c r="M18" s="14">
        <v>21</v>
      </c>
      <c r="N18" s="22">
        <v>39.326999999999998</v>
      </c>
      <c r="O18" s="23" t="s">
        <v>1744</v>
      </c>
      <c r="P18" s="17">
        <v>41.311999999999998</v>
      </c>
      <c r="Q18" s="25" t="s">
        <v>1745</v>
      </c>
    </row>
    <row r="19" spans="1:17" x14ac:dyDescent="0.25">
      <c r="A19" s="161"/>
      <c r="B19" s="20" t="s">
        <v>25</v>
      </c>
      <c r="C19" s="21">
        <v>42</v>
      </c>
      <c r="D19" s="22">
        <v>57.451000000000001</v>
      </c>
      <c r="E19" s="23" t="s">
        <v>1953</v>
      </c>
      <c r="F19" s="17">
        <v>55.938000000000002</v>
      </c>
      <c r="G19" s="24" t="s">
        <v>2047</v>
      </c>
      <c r="H19" s="21">
        <v>73</v>
      </c>
      <c r="I19" s="22">
        <v>46.76</v>
      </c>
      <c r="J19" s="23" t="s">
        <v>2137</v>
      </c>
      <c r="K19" s="17">
        <v>47.67</v>
      </c>
      <c r="L19" s="24" t="s">
        <v>2232</v>
      </c>
      <c r="M19" s="21">
        <v>122</v>
      </c>
      <c r="N19" s="22">
        <v>51.223999999999997</v>
      </c>
      <c r="O19" s="23" t="s">
        <v>1746</v>
      </c>
      <c r="P19" s="17">
        <v>52.432000000000002</v>
      </c>
      <c r="Q19" s="25" t="s">
        <v>1747</v>
      </c>
    </row>
    <row r="20" spans="1:17" x14ac:dyDescent="0.25">
      <c r="A20" s="161"/>
      <c r="B20" s="20" t="s">
        <v>26</v>
      </c>
      <c r="C20" s="21">
        <v>272</v>
      </c>
      <c r="D20" s="22">
        <v>58.009</v>
      </c>
      <c r="E20" s="23" t="s">
        <v>1954</v>
      </c>
      <c r="F20" s="17">
        <v>58.103000000000002</v>
      </c>
      <c r="G20" s="24" t="s">
        <v>2048</v>
      </c>
      <c r="H20" s="21">
        <v>169</v>
      </c>
      <c r="I20" s="22">
        <v>53.036000000000001</v>
      </c>
      <c r="J20" s="23" t="s">
        <v>2138</v>
      </c>
      <c r="K20" s="17">
        <v>53.948999999999998</v>
      </c>
      <c r="L20" s="24" t="s">
        <v>2233</v>
      </c>
      <c r="M20" s="21">
        <v>453</v>
      </c>
      <c r="N20" s="22">
        <v>56.107999999999997</v>
      </c>
      <c r="O20" s="23" t="s">
        <v>1748</v>
      </c>
      <c r="P20" s="17">
        <v>56.652000000000001</v>
      </c>
      <c r="Q20" s="25" t="s">
        <v>1749</v>
      </c>
    </row>
    <row r="21" spans="1:17" x14ac:dyDescent="0.25">
      <c r="A21" s="161"/>
      <c r="B21" s="20" t="s">
        <v>27</v>
      </c>
      <c r="C21" s="21">
        <v>528</v>
      </c>
      <c r="D21" s="22">
        <v>60.235999999999997</v>
      </c>
      <c r="E21" s="23" t="s">
        <v>1955</v>
      </c>
      <c r="F21" s="17">
        <v>60.588000000000001</v>
      </c>
      <c r="G21" s="24" t="s">
        <v>2049</v>
      </c>
      <c r="H21" s="21">
        <v>96</v>
      </c>
      <c r="I21" s="22">
        <v>50.505000000000003</v>
      </c>
      <c r="J21" s="23" t="s">
        <v>2139</v>
      </c>
      <c r="K21" s="17">
        <v>49.308999999999997</v>
      </c>
      <c r="L21" s="24" t="s">
        <v>2234</v>
      </c>
      <c r="M21" s="21">
        <v>632</v>
      </c>
      <c r="N21" s="22">
        <v>58.768999999999998</v>
      </c>
      <c r="O21" s="23" t="s">
        <v>1750</v>
      </c>
      <c r="P21" s="17">
        <v>59.701000000000001</v>
      </c>
      <c r="Q21" s="25" t="s">
        <v>1751</v>
      </c>
    </row>
    <row r="22" spans="1:17" x14ac:dyDescent="0.25">
      <c r="A22" s="161"/>
      <c r="B22" s="20" t="s">
        <v>28</v>
      </c>
      <c r="C22" s="21">
        <v>55</v>
      </c>
      <c r="D22" s="22">
        <v>59.777999999999999</v>
      </c>
      <c r="E22" s="23" t="s">
        <v>1956</v>
      </c>
      <c r="F22" s="17">
        <v>59.774999999999999</v>
      </c>
      <c r="G22" s="24" t="s">
        <v>2050</v>
      </c>
      <c r="H22" s="21">
        <v>11</v>
      </c>
      <c r="I22" s="22">
        <v>56.341000000000001</v>
      </c>
      <c r="J22" s="23" t="s">
        <v>2140</v>
      </c>
      <c r="K22" s="17">
        <v>58.436</v>
      </c>
      <c r="L22" s="24" t="s">
        <v>2235</v>
      </c>
      <c r="M22" s="21">
        <v>66</v>
      </c>
      <c r="N22" s="22">
        <v>59.204999999999998</v>
      </c>
      <c r="O22" s="23" t="s">
        <v>1752</v>
      </c>
      <c r="P22" s="17">
        <v>59.402999999999999</v>
      </c>
      <c r="Q22" s="25" t="s">
        <v>1753</v>
      </c>
    </row>
    <row r="23" spans="1:17" ht="15.75" thickBot="1" x14ac:dyDescent="0.3">
      <c r="A23" s="162"/>
      <c r="B23" s="26" t="s">
        <v>15</v>
      </c>
      <c r="C23" s="27">
        <v>898</v>
      </c>
      <c r="D23" s="28">
        <v>59.402000000000001</v>
      </c>
      <c r="E23" s="29" t="s">
        <v>1957</v>
      </c>
      <c r="F23" s="30">
        <v>59.774999999999999</v>
      </c>
      <c r="G23" s="31" t="s">
        <v>2051</v>
      </c>
      <c r="H23" s="27">
        <v>370</v>
      </c>
      <c r="I23" s="28">
        <v>50.460999999999999</v>
      </c>
      <c r="J23" s="29" t="s">
        <v>2141</v>
      </c>
      <c r="K23" s="30">
        <v>50.677</v>
      </c>
      <c r="L23" s="31" t="s">
        <v>2236</v>
      </c>
      <c r="M23" s="27">
        <v>1295</v>
      </c>
      <c r="N23" s="28">
        <v>56.832999999999998</v>
      </c>
      <c r="O23" s="29" t="s">
        <v>1754</v>
      </c>
      <c r="P23" s="30">
        <v>57.457000000000001</v>
      </c>
      <c r="Q23" s="32" t="s">
        <v>1755</v>
      </c>
    </row>
    <row r="24" spans="1:17" x14ac:dyDescent="0.25">
      <c r="A24" s="160" t="s">
        <v>32</v>
      </c>
      <c r="B24" s="20" t="s">
        <v>23</v>
      </c>
      <c r="C24" s="14">
        <v>0</v>
      </c>
      <c r="D24" s="15" t="s">
        <v>24</v>
      </c>
      <c r="E24" s="16" t="s">
        <v>738</v>
      </c>
      <c r="F24" s="17" t="s">
        <v>24</v>
      </c>
      <c r="G24" s="16" t="s">
        <v>738</v>
      </c>
      <c r="H24" s="14">
        <v>21</v>
      </c>
      <c r="I24" s="22">
        <v>1.379</v>
      </c>
      <c r="J24" s="23" t="s">
        <v>1756</v>
      </c>
      <c r="K24" s="17">
        <v>1.5780000000000001</v>
      </c>
      <c r="L24" s="19" t="s">
        <v>1757</v>
      </c>
      <c r="M24" s="14">
        <v>21</v>
      </c>
      <c r="N24" s="22">
        <v>1.379</v>
      </c>
      <c r="O24" s="16" t="s">
        <v>1756</v>
      </c>
      <c r="P24" s="17">
        <v>1.5780000000000001</v>
      </c>
      <c r="Q24" s="19" t="s">
        <v>1757</v>
      </c>
    </row>
    <row r="25" spans="1:17" x14ac:dyDescent="0.25">
      <c r="A25" s="161"/>
      <c r="B25" s="20" t="s">
        <v>25</v>
      </c>
      <c r="C25" s="21">
        <v>42</v>
      </c>
      <c r="D25" s="22">
        <v>0.78700000000000003</v>
      </c>
      <c r="E25" s="23" t="s">
        <v>1958</v>
      </c>
      <c r="F25" s="17">
        <v>0.47799999999999998</v>
      </c>
      <c r="G25" s="24" t="s">
        <v>2052</v>
      </c>
      <c r="H25" s="21">
        <v>73</v>
      </c>
      <c r="I25" s="22">
        <v>1.1220000000000001</v>
      </c>
      <c r="J25" s="23" t="s">
        <v>2142</v>
      </c>
      <c r="K25" s="17">
        <v>0.91</v>
      </c>
      <c r="L25" s="24" t="s">
        <v>2237</v>
      </c>
      <c r="M25" s="21">
        <v>122</v>
      </c>
      <c r="N25" s="22">
        <v>0.98799999999999999</v>
      </c>
      <c r="O25" s="23" t="s">
        <v>1758</v>
      </c>
      <c r="P25" s="17">
        <v>0.65100000000000002</v>
      </c>
      <c r="Q25" s="25" t="s">
        <v>1759</v>
      </c>
    </row>
    <row r="26" spans="1:17" x14ac:dyDescent="0.25">
      <c r="A26" s="161"/>
      <c r="B26" s="20" t="s">
        <v>26</v>
      </c>
      <c r="C26" s="21">
        <v>272</v>
      </c>
      <c r="D26" s="22">
        <v>1.038</v>
      </c>
      <c r="E26" s="23" t="s">
        <v>1959</v>
      </c>
      <c r="F26" s="17">
        <v>0.52</v>
      </c>
      <c r="G26" s="24" t="s">
        <v>2053</v>
      </c>
      <c r="H26" s="21">
        <v>169</v>
      </c>
      <c r="I26" s="22">
        <v>1.2989999999999999</v>
      </c>
      <c r="J26" s="23" t="s">
        <v>2143</v>
      </c>
      <c r="K26" s="17">
        <v>0.98599999999999999</v>
      </c>
      <c r="L26" s="24" t="s">
        <v>2238</v>
      </c>
      <c r="M26" s="21">
        <v>453</v>
      </c>
      <c r="N26" s="22">
        <v>1.1259999999999999</v>
      </c>
      <c r="O26" s="23" t="s">
        <v>1760</v>
      </c>
      <c r="P26" s="17">
        <v>0.68500000000000005</v>
      </c>
      <c r="Q26" s="25" t="s">
        <v>1761</v>
      </c>
    </row>
    <row r="27" spans="1:17" x14ac:dyDescent="0.25">
      <c r="A27" s="161"/>
      <c r="B27" s="20" t="s">
        <v>27</v>
      </c>
      <c r="C27" s="21">
        <v>528</v>
      </c>
      <c r="D27" s="22">
        <v>1.0289999999999999</v>
      </c>
      <c r="E27" s="23" t="s">
        <v>1960</v>
      </c>
      <c r="F27" s="17">
        <v>0.47799999999999998</v>
      </c>
      <c r="G27" s="24" t="s">
        <v>2054</v>
      </c>
      <c r="H27" s="21">
        <v>96</v>
      </c>
      <c r="I27" s="22">
        <v>1.2689999999999999</v>
      </c>
      <c r="J27" s="23" t="s">
        <v>2144</v>
      </c>
      <c r="K27" s="17">
        <v>0.94399999999999995</v>
      </c>
      <c r="L27" s="24" t="s">
        <v>2239</v>
      </c>
      <c r="M27" s="21">
        <v>632</v>
      </c>
      <c r="N27" s="22">
        <v>1.0640000000000001</v>
      </c>
      <c r="O27" s="23" t="s">
        <v>1762</v>
      </c>
      <c r="P27" s="17">
        <v>0.499</v>
      </c>
      <c r="Q27" s="25" t="s">
        <v>1763</v>
      </c>
    </row>
    <row r="28" spans="1:17" x14ac:dyDescent="0.25">
      <c r="A28" s="161"/>
      <c r="B28" s="20" t="s">
        <v>28</v>
      </c>
      <c r="C28" s="21">
        <v>55</v>
      </c>
      <c r="D28" s="22">
        <v>0.98399999999999999</v>
      </c>
      <c r="E28" s="23" t="s">
        <v>1961</v>
      </c>
      <c r="F28" s="17">
        <v>0.47799999999999998</v>
      </c>
      <c r="G28" s="24" t="s">
        <v>2055</v>
      </c>
      <c r="H28" s="21">
        <v>11</v>
      </c>
      <c r="I28" s="22">
        <v>0.96399999999999997</v>
      </c>
      <c r="J28" s="23" t="s">
        <v>2145</v>
      </c>
      <c r="K28" s="17">
        <v>0.52900000000000003</v>
      </c>
      <c r="L28" s="24" t="s">
        <v>2240</v>
      </c>
      <c r="M28" s="21">
        <v>66</v>
      </c>
      <c r="N28" s="22">
        <v>0.98</v>
      </c>
      <c r="O28" s="23" t="s">
        <v>1764</v>
      </c>
      <c r="P28" s="17">
        <v>0.47799999999999998</v>
      </c>
      <c r="Q28" s="25" t="s">
        <v>1765</v>
      </c>
    </row>
    <row r="29" spans="1:17" ht="15.75" thickBot="1" x14ac:dyDescent="0.3">
      <c r="A29" s="162"/>
      <c r="B29" s="26" t="s">
        <v>15</v>
      </c>
      <c r="C29" s="27">
        <v>898</v>
      </c>
      <c r="D29" s="28">
        <v>1.018</v>
      </c>
      <c r="E29" s="23" t="s">
        <v>1962</v>
      </c>
      <c r="F29" s="30">
        <v>0.47799999999999998</v>
      </c>
      <c r="G29" s="31" t="s">
        <v>2056</v>
      </c>
      <c r="H29" s="27">
        <v>370</v>
      </c>
      <c r="I29" s="28">
        <v>1.2509999999999999</v>
      </c>
      <c r="J29" s="29" t="s">
        <v>2146</v>
      </c>
      <c r="K29" s="30">
        <v>0.98399999999999999</v>
      </c>
      <c r="L29" s="31" t="s">
        <v>2241</v>
      </c>
      <c r="M29" s="27">
        <v>1295</v>
      </c>
      <c r="N29" s="28">
        <v>1.08</v>
      </c>
      <c r="O29" s="29" t="s">
        <v>1766</v>
      </c>
      <c r="P29" s="30">
        <v>0.6</v>
      </c>
      <c r="Q29" s="32" t="s">
        <v>1767</v>
      </c>
    </row>
    <row r="30" spans="1:17" x14ac:dyDescent="0.25">
      <c r="A30" s="160" t="s">
        <v>33</v>
      </c>
      <c r="B30" s="13" t="s">
        <v>23</v>
      </c>
      <c r="C30" s="14">
        <v>0</v>
      </c>
      <c r="D30" s="15" t="s">
        <v>24</v>
      </c>
      <c r="E30" s="16" t="s">
        <v>738</v>
      </c>
      <c r="F30" s="35" t="s">
        <v>24</v>
      </c>
      <c r="G30" s="16" t="s">
        <v>738</v>
      </c>
      <c r="H30" s="14">
        <v>21</v>
      </c>
      <c r="I30" s="15">
        <v>2.629</v>
      </c>
      <c r="J30" s="23" t="s">
        <v>1768</v>
      </c>
      <c r="K30" s="17">
        <v>2.4620000000000002</v>
      </c>
      <c r="L30" s="24" t="s">
        <v>1769</v>
      </c>
      <c r="M30" s="21">
        <v>21</v>
      </c>
      <c r="N30" s="22">
        <v>2.629</v>
      </c>
      <c r="O30" s="23" t="s">
        <v>1768</v>
      </c>
      <c r="P30" s="17">
        <v>2.4620000000000002</v>
      </c>
      <c r="Q30" s="25" t="s">
        <v>1769</v>
      </c>
    </row>
    <row r="31" spans="1:17" x14ac:dyDescent="0.25">
      <c r="A31" s="161"/>
      <c r="B31" s="20" t="s">
        <v>25</v>
      </c>
      <c r="C31" s="21">
        <v>42</v>
      </c>
      <c r="D31" s="22">
        <v>2.597</v>
      </c>
      <c r="E31" s="23" t="s">
        <v>1963</v>
      </c>
      <c r="F31" s="17">
        <v>2.6379999999999999</v>
      </c>
      <c r="G31" s="24" t="s">
        <v>2057</v>
      </c>
      <c r="H31" s="21">
        <v>73</v>
      </c>
      <c r="I31" s="22">
        <v>2.2410000000000001</v>
      </c>
      <c r="J31" s="23" t="s">
        <v>2147</v>
      </c>
      <c r="K31" s="17">
        <v>1.7310000000000001</v>
      </c>
      <c r="L31" s="24" t="s">
        <v>2242</v>
      </c>
      <c r="M31" s="21">
        <v>122</v>
      </c>
      <c r="N31" s="22">
        <v>2.3260000000000001</v>
      </c>
      <c r="O31" s="23" t="s">
        <v>1770</v>
      </c>
      <c r="P31" s="17">
        <v>1.95</v>
      </c>
      <c r="Q31" s="25" t="s">
        <v>1771</v>
      </c>
    </row>
    <row r="32" spans="1:17" x14ac:dyDescent="0.25">
      <c r="A32" s="161"/>
      <c r="B32" s="20" t="s">
        <v>26</v>
      </c>
      <c r="C32" s="21">
        <v>272</v>
      </c>
      <c r="D32" s="22">
        <v>2.4540000000000002</v>
      </c>
      <c r="E32" s="23" t="s">
        <v>1964</v>
      </c>
      <c r="F32" s="17">
        <v>2.1920000000000002</v>
      </c>
      <c r="G32" s="24" t="s">
        <v>2058</v>
      </c>
      <c r="H32" s="21">
        <v>169</v>
      </c>
      <c r="I32" s="22">
        <v>1.9750000000000001</v>
      </c>
      <c r="J32" s="23" t="s">
        <v>2148</v>
      </c>
      <c r="K32" s="17">
        <v>1.629</v>
      </c>
      <c r="L32" s="24" t="s">
        <v>2243</v>
      </c>
      <c r="M32" s="21">
        <v>453</v>
      </c>
      <c r="N32" s="22">
        <v>2.2770000000000001</v>
      </c>
      <c r="O32" s="23" t="s">
        <v>1772</v>
      </c>
      <c r="P32" s="17">
        <v>2.0409999999999999</v>
      </c>
      <c r="Q32" s="25" t="s">
        <v>1773</v>
      </c>
    </row>
    <row r="33" spans="1:17" x14ac:dyDescent="0.25">
      <c r="A33" s="161"/>
      <c r="B33" s="20" t="s">
        <v>27</v>
      </c>
      <c r="C33" s="21">
        <v>528</v>
      </c>
      <c r="D33" s="22">
        <v>2.3079999999999998</v>
      </c>
      <c r="E33" s="23" t="s">
        <v>1965</v>
      </c>
      <c r="F33" s="17">
        <v>1.958</v>
      </c>
      <c r="G33" s="24" t="s">
        <v>2059</v>
      </c>
      <c r="H33" s="21">
        <v>96</v>
      </c>
      <c r="I33" s="22">
        <v>2.5670000000000002</v>
      </c>
      <c r="J33" s="23" t="s">
        <v>2149</v>
      </c>
      <c r="K33" s="17">
        <v>1.9930000000000001</v>
      </c>
      <c r="L33" s="24" t="s">
        <v>2244</v>
      </c>
      <c r="M33" s="21">
        <v>632</v>
      </c>
      <c r="N33" s="22">
        <v>2.3410000000000002</v>
      </c>
      <c r="O33" s="23" t="s">
        <v>1774</v>
      </c>
      <c r="P33" s="17">
        <v>1.958</v>
      </c>
      <c r="Q33" s="25" t="s">
        <v>1775</v>
      </c>
    </row>
    <row r="34" spans="1:17" x14ac:dyDescent="0.25">
      <c r="A34" s="161"/>
      <c r="B34" s="20" t="s">
        <v>28</v>
      </c>
      <c r="C34" s="21">
        <v>55</v>
      </c>
      <c r="D34" s="22">
        <v>2.476</v>
      </c>
      <c r="E34" s="23" t="s">
        <v>1966</v>
      </c>
      <c r="F34" s="17">
        <v>2.3820000000000001</v>
      </c>
      <c r="G34" s="24" t="s">
        <v>2060</v>
      </c>
      <c r="H34" s="21">
        <v>11</v>
      </c>
      <c r="I34" s="22">
        <v>1.29</v>
      </c>
      <c r="J34" s="23" t="s">
        <v>2150</v>
      </c>
      <c r="K34" s="17">
        <v>0.94399999999999995</v>
      </c>
      <c r="L34" s="24" t="s">
        <v>2245</v>
      </c>
      <c r="M34" s="21">
        <v>66</v>
      </c>
      <c r="N34" s="22">
        <v>2.278</v>
      </c>
      <c r="O34" s="23" t="s">
        <v>1776</v>
      </c>
      <c r="P34" s="17">
        <v>2.0910000000000002</v>
      </c>
      <c r="Q34" s="25" t="s">
        <v>1777</v>
      </c>
    </row>
    <row r="35" spans="1:17" ht="15.75" thickBot="1" x14ac:dyDescent="0.3">
      <c r="A35" s="162"/>
      <c r="B35" s="26" t="s">
        <v>15</v>
      </c>
      <c r="C35" s="27">
        <v>898</v>
      </c>
      <c r="D35" s="28">
        <v>2.3759999999999999</v>
      </c>
      <c r="E35" s="29" t="s">
        <v>1967</v>
      </c>
      <c r="F35" s="30">
        <v>2.0619999999999998</v>
      </c>
      <c r="G35" s="32" t="s">
        <v>2061</v>
      </c>
      <c r="H35" s="27">
        <v>370</v>
      </c>
      <c r="I35" s="28">
        <v>2.198</v>
      </c>
      <c r="J35" s="29" t="s">
        <v>2151</v>
      </c>
      <c r="K35" s="30">
        <v>1.784</v>
      </c>
      <c r="L35" s="32" t="s">
        <v>2246</v>
      </c>
      <c r="M35" s="27">
        <v>1295</v>
      </c>
      <c r="N35" s="28">
        <v>2.319</v>
      </c>
      <c r="O35" s="29" t="s">
        <v>1778</v>
      </c>
      <c r="P35" s="30">
        <v>1.9990000000000001</v>
      </c>
      <c r="Q35" s="32" t="s">
        <v>1779</v>
      </c>
    </row>
    <row r="36" spans="1:17" x14ac:dyDescent="0.25">
      <c r="A36" s="161" t="s">
        <v>34</v>
      </c>
      <c r="B36" s="20" t="s">
        <v>23</v>
      </c>
      <c r="C36" s="21">
        <v>0</v>
      </c>
      <c r="D36" s="15" t="s">
        <v>24</v>
      </c>
      <c r="E36" s="16" t="s">
        <v>738</v>
      </c>
      <c r="F36" s="17" t="s">
        <v>24</v>
      </c>
      <c r="G36" s="16" t="s">
        <v>738</v>
      </c>
      <c r="H36" s="21">
        <v>21</v>
      </c>
      <c r="I36" s="22">
        <v>10.29</v>
      </c>
      <c r="J36" s="23" t="s">
        <v>1780</v>
      </c>
      <c r="K36" s="17">
        <v>9.5139999999999993</v>
      </c>
      <c r="L36" s="24" t="s">
        <v>1781</v>
      </c>
      <c r="M36" s="21">
        <v>21</v>
      </c>
      <c r="N36" s="22">
        <v>10.29</v>
      </c>
      <c r="O36" s="23" t="s">
        <v>1780</v>
      </c>
      <c r="P36" s="17">
        <v>9.5139999999999993</v>
      </c>
      <c r="Q36" s="25" t="s">
        <v>1781</v>
      </c>
    </row>
    <row r="37" spans="1:17" x14ac:dyDescent="0.25">
      <c r="A37" s="161"/>
      <c r="B37" s="20" t="s">
        <v>25</v>
      </c>
      <c r="C37" s="21">
        <v>42</v>
      </c>
      <c r="D37" s="22">
        <v>7.9610000000000003</v>
      </c>
      <c r="E37" s="23" t="s">
        <v>1968</v>
      </c>
      <c r="F37" s="17">
        <v>7.8259999999999996</v>
      </c>
      <c r="G37" s="24" t="s">
        <v>2062</v>
      </c>
      <c r="H37" s="21">
        <v>73</v>
      </c>
      <c r="I37" s="22">
        <v>9.3539999999999992</v>
      </c>
      <c r="J37" s="23" t="s">
        <v>2152</v>
      </c>
      <c r="K37" s="17">
        <v>9.2330000000000005</v>
      </c>
      <c r="L37" s="24" t="s">
        <v>2247</v>
      </c>
      <c r="M37" s="21">
        <v>122</v>
      </c>
      <c r="N37" s="22">
        <v>8.8510000000000009</v>
      </c>
      <c r="O37" s="23" t="s">
        <v>1782</v>
      </c>
      <c r="P37" s="17">
        <v>8.7370000000000001</v>
      </c>
      <c r="Q37" s="25" t="s">
        <v>1783</v>
      </c>
    </row>
    <row r="38" spans="1:17" x14ac:dyDescent="0.25">
      <c r="A38" s="161"/>
      <c r="B38" s="20" t="s">
        <v>26</v>
      </c>
      <c r="C38" s="21">
        <v>272</v>
      </c>
      <c r="D38" s="22">
        <v>8.7100000000000009</v>
      </c>
      <c r="E38" s="23" t="s">
        <v>1969</v>
      </c>
      <c r="F38" s="17">
        <v>8.4540000000000006</v>
      </c>
      <c r="G38" s="24" t="s">
        <v>2063</v>
      </c>
      <c r="H38" s="21">
        <v>169</v>
      </c>
      <c r="I38" s="22">
        <v>9.4819999999999993</v>
      </c>
      <c r="J38" s="23" t="s">
        <v>2153</v>
      </c>
      <c r="K38" s="17">
        <v>9.1780000000000008</v>
      </c>
      <c r="L38" s="24" t="s">
        <v>2248</v>
      </c>
      <c r="M38" s="21">
        <v>453</v>
      </c>
      <c r="N38" s="22">
        <v>9.0079999999999991</v>
      </c>
      <c r="O38" s="23" t="s">
        <v>1784</v>
      </c>
      <c r="P38" s="17">
        <v>8.7309999999999999</v>
      </c>
      <c r="Q38" s="25" t="s">
        <v>1785</v>
      </c>
    </row>
    <row r="39" spans="1:17" x14ac:dyDescent="0.25">
      <c r="A39" s="161"/>
      <c r="B39" s="20" t="s">
        <v>27</v>
      </c>
      <c r="C39" s="21">
        <v>528</v>
      </c>
      <c r="D39" s="22">
        <v>8.7590000000000003</v>
      </c>
      <c r="E39" s="23" t="s">
        <v>1970</v>
      </c>
      <c r="F39" s="17">
        <v>8.5399999999999991</v>
      </c>
      <c r="G39" s="24" t="s">
        <v>2064</v>
      </c>
      <c r="H39" s="21">
        <v>96</v>
      </c>
      <c r="I39" s="22">
        <v>9.5679999999999996</v>
      </c>
      <c r="J39" s="23" t="s">
        <v>2154</v>
      </c>
      <c r="K39" s="17">
        <v>9.4890000000000008</v>
      </c>
      <c r="L39" s="24" t="s">
        <v>2249</v>
      </c>
      <c r="M39" s="21">
        <v>632</v>
      </c>
      <c r="N39" s="22">
        <v>8.8670000000000009</v>
      </c>
      <c r="O39" s="23" t="s">
        <v>1786</v>
      </c>
      <c r="P39" s="17">
        <v>8.6059999999999999</v>
      </c>
      <c r="Q39" s="25" t="s">
        <v>1787</v>
      </c>
    </row>
    <row r="40" spans="1:17" x14ac:dyDescent="0.25">
      <c r="A40" s="161"/>
      <c r="B40" s="20" t="s">
        <v>28</v>
      </c>
      <c r="C40" s="21">
        <v>55</v>
      </c>
      <c r="D40" s="22">
        <v>8.8140000000000001</v>
      </c>
      <c r="E40" s="23" t="s">
        <v>1971</v>
      </c>
      <c r="F40" s="17">
        <v>8.6549999999999994</v>
      </c>
      <c r="G40" s="24" t="s">
        <v>2065</v>
      </c>
      <c r="H40" s="21">
        <v>11</v>
      </c>
      <c r="I40" s="22">
        <v>8.1539999999999999</v>
      </c>
      <c r="J40" s="23" t="s">
        <v>2155</v>
      </c>
      <c r="K40" s="17">
        <v>8.0220000000000002</v>
      </c>
      <c r="L40" s="24" t="s">
        <v>2250</v>
      </c>
      <c r="M40" s="21">
        <v>66</v>
      </c>
      <c r="N40" s="22">
        <v>8.7040000000000006</v>
      </c>
      <c r="O40" s="23" t="s">
        <v>1788</v>
      </c>
      <c r="P40" s="17">
        <v>8.6229999999999993</v>
      </c>
      <c r="Q40" s="25" t="s">
        <v>1789</v>
      </c>
    </row>
    <row r="41" spans="1:17" ht="15.75" thickBot="1" x14ac:dyDescent="0.3">
      <c r="A41" s="162"/>
      <c r="B41" s="26" t="s">
        <v>15</v>
      </c>
      <c r="C41" s="27">
        <v>898</v>
      </c>
      <c r="D41" s="28">
        <v>8.7100000000000009</v>
      </c>
      <c r="E41" s="23" t="s">
        <v>1972</v>
      </c>
      <c r="F41" s="30">
        <v>8.484</v>
      </c>
      <c r="G41" s="24" t="s">
        <v>2066</v>
      </c>
      <c r="H41" s="27">
        <v>370</v>
      </c>
      <c r="I41" s="28">
        <v>9.4849999999999994</v>
      </c>
      <c r="J41" s="29" t="s">
        <v>2156</v>
      </c>
      <c r="K41" s="30">
        <v>9.266</v>
      </c>
      <c r="L41" s="31" t="s">
        <v>2251</v>
      </c>
      <c r="M41" s="27">
        <v>1295</v>
      </c>
      <c r="N41" s="28">
        <v>8.93</v>
      </c>
      <c r="O41" s="29" t="s">
        <v>1790</v>
      </c>
      <c r="P41" s="30">
        <v>8.6609999999999996</v>
      </c>
      <c r="Q41" s="32" t="s">
        <v>1791</v>
      </c>
    </row>
    <row r="42" spans="1:17" x14ac:dyDescent="0.25">
      <c r="A42" s="160" t="s">
        <v>35</v>
      </c>
      <c r="B42" s="20" t="s">
        <v>23</v>
      </c>
      <c r="C42" s="14">
        <v>0</v>
      </c>
      <c r="D42" s="15" t="s">
        <v>24</v>
      </c>
      <c r="E42" s="16" t="s">
        <v>738</v>
      </c>
      <c r="F42" s="17" t="s">
        <v>24</v>
      </c>
      <c r="G42" s="16" t="s">
        <v>738</v>
      </c>
      <c r="H42" s="14">
        <v>21</v>
      </c>
      <c r="I42" s="22">
        <v>46.853000000000002</v>
      </c>
      <c r="J42" s="23" t="s">
        <v>1792</v>
      </c>
      <c r="K42" s="17">
        <v>45.814999999999998</v>
      </c>
      <c r="L42" s="18" t="s">
        <v>1793</v>
      </c>
      <c r="M42" s="14">
        <v>21</v>
      </c>
      <c r="N42" s="22">
        <v>46.853000000000002</v>
      </c>
      <c r="O42" s="23" t="s">
        <v>1792</v>
      </c>
      <c r="P42" s="17">
        <v>45.814999999999998</v>
      </c>
      <c r="Q42" s="25" t="s">
        <v>1793</v>
      </c>
    </row>
    <row r="43" spans="1:17" x14ac:dyDescent="0.25">
      <c r="A43" s="161"/>
      <c r="B43" s="20" t="s">
        <v>25</v>
      </c>
      <c r="C43" s="21">
        <v>42</v>
      </c>
      <c r="D43" s="22">
        <v>31.709</v>
      </c>
      <c r="E43" s="23" t="s">
        <v>1973</v>
      </c>
      <c r="F43" s="17">
        <v>32.728999999999999</v>
      </c>
      <c r="G43" s="24" t="s">
        <v>2067</v>
      </c>
      <c r="H43" s="21">
        <v>73</v>
      </c>
      <c r="I43" s="22">
        <v>41.116999999999997</v>
      </c>
      <c r="J43" s="23" t="s">
        <v>2157</v>
      </c>
      <c r="K43" s="17">
        <v>39.341000000000001</v>
      </c>
      <c r="L43" s="24" t="s">
        <v>2252</v>
      </c>
      <c r="M43" s="21">
        <v>122</v>
      </c>
      <c r="N43" s="22">
        <v>37.198</v>
      </c>
      <c r="O43" s="23" t="s">
        <v>1794</v>
      </c>
      <c r="P43" s="17">
        <v>35.625999999999998</v>
      </c>
      <c r="Q43" s="25" t="s">
        <v>1795</v>
      </c>
    </row>
    <row r="44" spans="1:17" x14ac:dyDescent="0.25">
      <c r="A44" s="161"/>
      <c r="B44" s="20" t="s">
        <v>26</v>
      </c>
      <c r="C44" s="21">
        <v>272</v>
      </c>
      <c r="D44" s="22">
        <v>30.274999999999999</v>
      </c>
      <c r="E44" s="23" t="s">
        <v>1974</v>
      </c>
      <c r="F44" s="17">
        <v>29.745999999999999</v>
      </c>
      <c r="G44" s="24" t="s">
        <v>2068</v>
      </c>
      <c r="H44" s="21">
        <v>169</v>
      </c>
      <c r="I44" s="22">
        <v>34.898000000000003</v>
      </c>
      <c r="J44" s="23" t="s">
        <v>2158</v>
      </c>
      <c r="K44" s="17">
        <v>33.929000000000002</v>
      </c>
      <c r="L44" s="24" t="s">
        <v>2253</v>
      </c>
      <c r="M44" s="21">
        <v>453</v>
      </c>
      <c r="N44" s="22">
        <v>32.04</v>
      </c>
      <c r="O44" s="23" t="s">
        <v>1796</v>
      </c>
      <c r="P44" s="17">
        <v>31.417999999999999</v>
      </c>
      <c r="Q44" s="25" t="s">
        <v>1797</v>
      </c>
    </row>
    <row r="45" spans="1:17" x14ac:dyDescent="0.25">
      <c r="A45" s="161"/>
      <c r="B45" s="20" t="s">
        <v>27</v>
      </c>
      <c r="C45" s="21">
        <v>528</v>
      </c>
      <c r="D45" s="22">
        <v>28.334</v>
      </c>
      <c r="E45" s="23" t="s">
        <v>1975</v>
      </c>
      <c r="F45" s="17">
        <v>27.608000000000001</v>
      </c>
      <c r="G45" s="24" t="s">
        <v>2069</v>
      </c>
      <c r="H45" s="21">
        <v>96</v>
      </c>
      <c r="I45" s="22">
        <v>36.875</v>
      </c>
      <c r="J45" s="23" t="s">
        <v>2159</v>
      </c>
      <c r="K45" s="17">
        <v>37.420999999999999</v>
      </c>
      <c r="L45" s="24" t="s">
        <v>2254</v>
      </c>
      <c r="M45" s="21">
        <v>632</v>
      </c>
      <c r="N45" s="22">
        <v>29.646000000000001</v>
      </c>
      <c r="O45" s="23" t="s">
        <v>1798</v>
      </c>
      <c r="P45" s="17">
        <v>28.937999999999999</v>
      </c>
      <c r="Q45" s="25" t="s">
        <v>1799</v>
      </c>
    </row>
    <row r="46" spans="1:17" x14ac:dyDescent="0.25">
      <c r="A46" s="161"/>
      <c r="B46" s="20" t="s">
        <v>28</v>
      </c>
      <c r="C46" s="21">
        <v>55</v>
      </c>
      <c r="D46" s="22">
        <v>28.507999999999999</v>
      </c>
      <c r="E46" s="23" t="s">
        <v>1976</v>
      </c>
      <c r="F46" s="17">
        <v>28.061</v>
      </c>
      <c r="G46" s="24" t="s">
        <v>2070</v>
      </c>
      <c r="H46" s="21">
        <v>11</v>
      </c>
      <c r="I46" s="22">
        <v>34.136000000000003</v>
      </c>
      <c r="J46" s="23" t="s">
        <v>2160</v>
      </c>
      <c r="K46" s="17">
        <v>30.492999999999999</v>
      </c>
      <c r="L46" s="24" t="s">
        <v>2255</v>
      </c>
      <c r="M46" s="21">
        <v>66</v>
      </c>
      <c r="N46" s="22">
        <v>29.446000000000002</v>
      </c>
      <c r="O46" s="23" t="s">
        <v>1800</v>
      </c>
      <c r="P46" s="17">
        <v>29.387</v>
      </c>
      <c r="Q46" s="25" t="s">
        <v>1801</v>
      </c>
    </row>
    <row r="47" spans="1:17" ht="15.75" thickBot="1" x14ac:dyDescent="0.3">
      <c r="A47" s="162"/>
      <c r="B47" s="26" t="s">
        <v>15</v>
      </c>
      <c r="C47" s="27">
        <v>898</v>
      </c>
      <c r="D47" s="28">
        <v>29.091000000000001</v>
      </c>
      <c r="E47" s="29" t="s">
        <v>1977</v>
      </c>
      <c r="F47" s="30">
        <v>28.725000000000001</v>
      </c>
      <c r="G47" s="31" t="s">
        <v>2071</v>
      </c>
      <c r="H47" s="27">
        <v>370</v>
      </c>
      <c r="I47" s="28">
        <v>37.293999999999997</v>
      </c>
      <c r="J47" s="29" t="s">
        <v>2161</v>
      </c>
      <c r="K47" s="30">
        <v>36.889000000000003</v>
      </c>
      <c r="L47" s="31" t="s">
        <v>2256</v>
      </c>
      <c r="M47" s="27">
        <v>1295</v>
      </c>
      <c r="N47" s="28">
        <v>31.465</v>
      </c>
      <c r="O47" s="29" t="s">
        <v>1802</v>
      </c>
      <c r="P47" s="30">
        <v>30.507000000000001</v>
      </c>
      <c r="Q47" s="32" t="s">
        <v>1803</v>
      </c>
    </row>
    <row r="48" spans="1:17" x14ac:dyDescent="0.25">
      <c r="A48" s="160" t="s">
        <v>36</v>
      </c>
      <c r="B48" s="20" t="s">
        <v>23</v>
      </c>
      <c r="C48" s="21">
        <v>0</v>
      </c>
      <c r="D48" s="15" t="s">
        <v>24</v>
      </c>
      <c r="E48" s="16" t="s">
        <v>738</v>
      </c>
      <c r="F48" s="17" t="s">
        <v>24</v>
      </c>
      <c r="G48" s="16" t="s">
        <v>738</v>
      </c>
      <c r="H48" s="21">
        <v>21</v>
      </c>
      <c r="I48" s="22">
        <v>34.606000000000002</v>
      </c>
      <c r="J48" s="23" t="s">
        <v>1804</v>
      </c>
      <c r="K48" s="17">
        <v>35.228999999999999</v>
      </c>
      <c r="L48" s="24" t="s">
        <v>1805</v>
      </c>
      <c r="M48" s="21">
        <v>21</v>
      </c>
      <c r="N48" s="22">
        <v>34.606000000000002</v>
      </c>
      <c r="O48" s="23" t="s">
        <v>1804</v>
      </c>
      <c r="P48" s="17">
        <v>35.228999999999999</v>
      </c>
      <c r="Q48" s="25" t="s">
        <v>1805</v>
      </c>
    </row>
    <row r="49" spans="1:17" x14ac:dyDescent="0.25">
      <c r="A49" s="161"/>
      <c r="B49" s="20" t="s">
        <v>25</v>
      </c>
      <c r="C49" s="21">
        <v>42</v>
      </c>
      <c r="D49" s="22">
        <v>23.225999999999999</v>
      </c>
      <c r="E49" s="23" t="s">
        <v>1978</v>
      </c>
      <c r="F49" s="17">
        <v>23.817</v>
      </c>
      <c r="G49" s="23" t="s">
        <v>2072</v>
      </c>
      <c r="H49" s="21">
        <v>73</v>
      </c>
      <c r="I49" s="22">
        <v>29.283000000000001</v>
      </c>
      <c r="J49" s="23" t="s">
        <v>2162</v>
      </c>
      <c r="K49" s="17">
        <v>28.141999999999999</v>
      </c>
      <c r="L49" s="24" t="s">
        <v>2257</v>
      </c>
      <c r="M49" s="21">
        <v>122</v>
      </c>
      <c r="N49" s="22">
        <v>26.709</v>
      </c>
      <c r="O49" s="23" t="s">
        <v>1806</v>
      </c>
      <c r="P49" s="17">
        <v>25.026</v>
      </c>
      <c r="Q49" s="25" t="s">
        <v>1807</v>
      </c>
    </row>
    <row r="50" spans="1:17" x14ac:dyDescent="0.25">
      <c r="A50" s="161"/>
      <c r="B50" s="20" t="s">
        <v>26</v>
      </c>
      <c r="C50" s="21">
        <v>272</v>
      </c>
      <c r="D50" s="22">
        <v>21.372</v>
      </c>
      <c r="E50" s="23" t="s">
        <v>1979</v>
      </c>
      <c r="F50" s="17">
        <v>20.789000000000001</v>
      </c>
      <c r="G50" s="23" t="s">
        <v>2073</v>
      </c>
      <c r="H50" s="21">
        <v>169</v>
      </c>
      <c r="I50" s="22">
        <v>24.905000000000001</v>
      </c>
      <c r="J50" s="23" t="s">
        <v>2163</v>
      </c>
      <c r="K50" s="17">
        <v>23.263000000000002</v>
      </c>
      <c r="L50" s="24" t="s">
        <v>2258</v>
      </c>
      <c r="M50" s="21">
        <v>453</v>
      </c>
      <c r="N50" s="22">
        <v>22.712</v>
      </c>
      <c r="O50" s="23" t="s">
        <v>1808</v>
      </c>
      <c r="P50" s="17">
        <v>21.419</v>
      </c>
      <c r="Q50" s="25" t="s">
        <v>1809</v>
      </c>
    </row>
    <row r="51" spans="1:17" x14ac:dyDescent="0.25">
      <c r="A51" s="161"/>
      <c r="B51" s="20" t="s">
        <v>27</v>
      </c>
      <c r="C51" s="21">
        <v>528</v>
      </c>
      <c r="D51" s="22">
        <v>19.853999999999999</v>
      </c>
      <c r="E51" s="23" t="s">
        <v>1980</v>
      </c>
      <c r="F51" s="17">
        <v>19.541</v>
      </c>
      <c r="G51" s="23" t="s">
        <v>2074</v>
      </c>
      <c r="H51" s="21">
        <v>96</v>
      </c>
      <c r="I51" s="22">
        <v>25.896999999999998</v>
      </c>
      <c r="J51" s="23" t="s">
        <v>2164</v>
      </c>
      <c r="K51" s="17">
        <v>25.425999999999998</v>
      </c>
      <c r="L51" s="24" t="s">
        <v>2259</v>
      </c>
      <c r="M51" s="21">
        <v>632</v>
      </c>
      <c r="N51" s="22">
        <v>20.792000000000002</v>
      </c>
      <c r="O51" s="23" t="s">
        <v>1810</v>
      </c>
      <c r="P51" s="17">
        <v>20.067</v>
      </c>
      <c r="Q51" s="25" t="s">
        <v>1811</v>
      </c>
    </row>
    <row r="52" spans="1:17" x14ac:dyDescent="0.25">
      <c r="A52" s="161"/>
      <c r="B52" s="20" t="s">
        <v>28</v>
      </c>
      <c r="C52" s="21">
        <v>55</v>
      </c>
      <c r="D52" s="22">
        <v>19.914999999999999</v>
      </c>
      <c r="E52" s="23" t="s">
        <v>1981</v>
      </c>
      <c r="F52" s="17">
        <v>18.640999999999998</v>
      </c>
      <c r="G52" s="23" t="s">
        <v>2075</v>
      </c>
      <c r="H52" s="21">
        <v>11</v>
      </c>
      <c r="I52" s="22">
        <v>25.234000000000002</v>
      </c>
      <c r="J52" s="23" t="s">
        <v>2165</v>
      </c>
      <c r="K52" s="17">
        <v>23.870999999999999</v>
      </c>
      <c r="L52" s="24" t="s">
        <v>2260</v>
      </c>
      <c r="M52" s="21">
        <v>66</v>
      </c>
      <c r="N52" s="22">
        <v>20.802</v>
      </c>
      <c r="O52" s="23" t="s">
        <v>1812</v>
      </c>
      <c r="P52" s="17">
        <v>19.721</v>
      </c>
      <c r="Q52" s="25" t="s">
        <v>1813</v>
      </c>
    </row>
    <row r="53" spans="1:17" ht="15.75" thickBot="1" x14ac:dyDescent="0.3">
      <c r="A53" s="162"/>
      <c r="B53" s="20" t="s">
        <v>15</v>
      </c>
      <c r="C53" s="21">
        <v>898</v>
      </c>
      <c r="D53" s="33">
        <v>20.475999999999999</v>
      </c>
      <c r="E53" s="29" t="s">
        <v>1982</v>
      </c>
      <c r="F53" s="30">
        <v>20.033000000000001</v>
      </c>
      <c r="G53" s="29" t="s">
        <v>2076</v>
      </c>
      <c r="H53" s="27">
        <v>370</v>
      </c>
      <c r="I53" s="28">
        <v>26.585999999999999</v>
      </c>
      <c r="J53" s="29" t="s">
        <v>2166</v>
      </c>
      <c r="K53" s="30">
        <v>25.425999999999998</v>
      </c>
      <c r="L53" s="31" t="s">
        <v>2261</v>
      </c>
      <c r="M53" s="27">
        <v>1295</v>
      </c>
      <c r="N53" s="28">
        <v>22.247</v>
      </c>
      <c r="O53" s="29" t="s">
        <v>1814</v>
      </c>
      <c r="P53" s="30">
        <v>21.155000000000001</v>
      </c>
      <c r="Q53" s="32" t="s">
        <v>1815</v>
      </c>
    </row>
    <row r="54" spans="1:17" x14ac:dyDescent="0.25">
      <c r="A54" s="160" t="s">
        <v>37</v>
      </c>
      <c r="B54" s="13" t="s">
        <v>23</v>
      </c>
      <c r="C54" s="14">
        <v>0</v>
      </c>
      <c r="D54" s="15" t="s">
        <v>24</v>
      </c>
      <c r="E54" s="16" t="s">
        <v>738</v>
      </c>
      <c r="F54" s="17" t="s">
        <v>24</v>
      </c>
      <c r="G54" s="16" t="s">
        <v>738</v>
      </c>
      <c r="H54" s="21">
        <v>21</v>
      </c>
      <c r="I54" s="22">
        <v>23.8</v>
      </c>
      <c r="J54" s="23" t="s">
        <v>1816</v>
      </c>
      <c r="K54" s="17">
        <v>23.713000000000001</v>
      </c>
      <c r="L54" s="24" t="s">
        <v>1817</v>
      </c>
      <c r="M54" s="21">
        <v>21</v>
      </c>
      <c r="N54" s="22">
        <v>23.8</v>
      </c>
      <c r="O54" s="23" t="s">
        <v>1816</v>
      </c>
      <c r="P54" s="17">
        <v>23.713000000000001</v>
      </c>
      <c r="Q54" s="25" t="s">
        <v>1817</v>
      </c>
    </row>
    <row r="55" spans="1:17" x14ac:dyDescent="0.25">
      <c r="A55" s="161"/>
      <c r="B55" s="20" t="s">
        <v>25</v>
      </c>
      <c r="C55" s="21">
        <v>42</v>
      </c>
      <c r="D55" s="22">
        <v>16.265999999999998</v>
      </c>
      <c r="E55" s="23" t="s">
        <v>1983</v>
      </c>
      <c r="F55" s="17">
        <v>15.955</v>
      </c>
      <c r="G55" s="24" t="s">
        <v>2077</v>
      </c>
      <c r="H55" s="21">
        <v>73</v>
      </c>
      <c r="I55" s="22">
        <v>19.344000000000001</v>
      </c>
      <c r="J55" s="23" t="s">
        <v>2167</v>
      </c>
      <c r="K55" s="17">
        <v>18.596</v>
      </c>
      <c r="L55" s="24" t="s">
        <v>2262</v>
      </c>
      <c r="M55" s="21">
        <v>122</v>
      </c>
      <c r="N55" s="22">
        <v>17.93</v>
      </c>
      <c r="O55" s="23" t="s">
        <v>1818</v>
      </c>
      <c r="P55" s="17">
        <v>16.966000000000001</v>
      </c>
      <c r="Q55" s="25" t="s">
        <v>1819</v>
      </c>
    </row>
    <row r="56" spans="1:17" x14ac:dyDescent="0.25">
      <c r="A56" s="161"/>
      <c r="B56" s="20" t="s">
        <v>26</v>
      </c>
      <c r="C56" s="21">
        <v>272</v>
      </c>
      <c r="D56" s="22">
        <v>14.103</v>
      </c>
      <c r="E56" s="23" t="s">
        <v>1984</v>
      </c>
      <c r="F56" s="17">
        <v>14.214</v>
      </c>
      <c r="G56" s="24" t="s">
        <v>2078</v>
      </c>
      <c r="H56" s="21">
        <v>169</v>
      </c>
      <c r="I56" s="22">
        <v>16.148</v>
      </c>
      <c r="J56" s="23" t="s">
        <v>2168</v>
      </c>
      <c r="K56" s="17">
        <v>14.762</v>
      </c>
      <c r="L56" s="24" t="s">
        <v>2263</v>
      </c>
      <c r="M56" s="21">
        <v>453</v>
      </c>
      <c r="N56" s="22">
        <v>14.871</v>
      </c>
      <c r="O56" s="23" t="s">
        <v>1820</v>
      </c>
      <c r="P56" s="17">
        <v>14.375999999999999</v>
      </c>
      <c r="Q56" s="25" t="s">
        <v>1821</v>
      </c>
    </row>
    <row r="57" spans="1:17" x14ac:dyDescent="0.25">
      <c r="A57" s="161"/>
      <c r="B57" s="20" t="s">
        <v>27</v>
      </c>
      <c r="C57" s="21">
        <v>528</v>
      </c>
      <c r="D57" s="22">
        <v>12.388</v>
      </c>
      <c r="E57" s="23" t="s">
        <v>1985</v>
      </c>
      <c r="F57" s="17">
        <v>11.436</v>
      </c>
      <c r="G57" s="24" t="s">
        <v>2079</v>
      </c>
      <c r="H57" s="21">
        <v>96</v>
      </c>
      <c r="I57" s="22">
        <v>15.891999999999999</v>
      </c>
      <c r="J57" s="23" t="s">
        <v>2169</v>
      </c>
      <c r="K57" s="17">
        <v>14.839</v>
      </c>
      <c r="L57" s="24" t="s">
        <v>2264</v>
      </c>
      <c r="M57" s="21">
        <v>632</v>
      </c>
      <c r="N57" s="22">
        <v>12.927</v>
      </c>
      <c r="O57" s="23" t="s">
        <v>1822</v>
      </c>
      <c r="P57" s="17">
        <v>12.17</v>
      </c>
      <c r="Q57" s="25" t="s">
        <v>1823</v>
      </c>
    </row>
    <row r="58" spans="1:17" x14ac:dyDescent="0.25">
      <c r="A58" s="161"/>
      <c r="B58" s="20" t="s">
        <v>28</v>
      </c>
      <c r="C58" s="21">
        <v>55</v>
      </c>
      <c r="D58" s="22">
        <v>9.8780000000000001</v>
      </c>
      <c r="E58" s="23" t="s">
        <v>1986</v>
      </c>
      <c r="F58" s="17">
        <v>9.5709999999999997</v>
      </c>
      <c r="G58" s="24" t="s">
        <v>2080</v>
      </c>
      <c r="H58" s="21">
        <v>11</v>
      </c>
      <c r="I58" s="22">
        <v>14.43</v>
      </c>
      <c r="J58" s="23" t="s">
        <v>2170</v>
      </c>
      <c r="K58" s="17">
        <v>12.542999999999999</v>
      </c>
      <c r="L58" s="24" t="s">
        <v>2265</v>
      </c>
      <c r="M58" s="21">
        <v>66</v>
      </c>
      <c r="N58" s="22">
        <v>10.635999999999999</v>
      </c>
      <c r="O58" s="23" t="s">
        <v>1824</v>
      </c>
      <c r="P58" s="17">
        <v>9.7880000000000003</v>
      </c>
      <c r="Q58" s="25" t="s">
        <v>1825</v>
      </c>
    </row>
    <row r="59" spans="1:17" ht="15.75" thickBot="1" x14ac:dyDescent="0.3">
      <c r="A59" s="162"/>
      <c r="B59" s="26" t="s">
        <v>15</v>
      </c>
      <c r="C59" s="27">
        <v>898</v>
      </c>
      <c r="D59" s="28">
        <v>12.936</v>
      </c>
      <c r="E59" s="29" t="s">
        <v>1987</v>
      </c>
      <c r="F59" s="30">
        <v>12.28</v>
      </c>
      <c r="G59" s="31" t="s">
        <v>2081</v>
      </c>
      <c r="H59" s="27">
        <v>370</v>
      </c>
      <c r="I59" s="28">
        <v>17.094999999999999</v>
      </c>
      <c r="J59" s="29" t="s">
        <v>2171</v>
      </c>
      <c r="K59" s="30">
        <v>15.566000000000001</v>
      </c>
      <c r="L59" s="31" t="s">
        <v>2266</v>
      </c>
      <c r="M59" s="27">
        <v>1295</v>
      </c>
      <c r="N59" s="28">
        <v>14.138999999999999</v>
      </c>
      <c r="O59" s="29" t="s">
        <v>1826</v>
      </c>
      <c r="P59" s="30">
        <v>13.282999999999999</v>
      </c>
      <c r="Q59" s="32" t="s">
        <v>1827</v>
      </c>
    </row>
    <row r="60" spans="1:17" x14ac:dyDescent="0.25">
      <c r="A60" s="160" t="s">
        <v>38</v>
      </c>
      <c r="B60" s="20" t="s">
        <v>23</v>
      </c>
      <c r="C60" s="14">
        <v>0</v>
      </c>
      <c r="D60" s="15" t="s">
        <v>24</v>
      </c>
      <c r="E60" s="16" t="s">
        <v>738</v>
      </c>
      <c r="F60" s="17" t="s">
        <v>24</v>
      </c>
      <c r="G60" s="16" t="s">
        <v>738</v>
      </c>
      <c r="H60" s="14">
        <v>21</v>
      </c>
      <c r="I60" s="22">
        <v>16.117000000000001</v>
      </c>
      <c r="J60" s="23" t="s">
        <v>1828</v>
      </c>
      <c r="K60" s="17">
        <v>15.986000000000001</v>
      </c>
      <c r="L60" s="24" t="s">
        <v>1829</v>
      </c>
      <c r="M60" s="14">
        <v>21</v>
      </c>
      <c r="N60" s="22">
        <v>16.117000000000001</v>
      </c>
      <c r="O60" s="23" t="s">
        <v>1828</v>
      </c>
      <c r="P60" s="17">
        <v>15.986000000000001</v>
      </c>
      <c r="Q60" s="25" t="s">
        <v>1829</v>
      </c>
    </row>
    <row r="61" spans="1:17" x14ac:dyDescent="0.25">
      <c r="A61" s="161"/>
      <c r="B61" s="20" t="s">
        <v>25</v>
      </c>
      <c r="C61" s="21">
        <v>42</v>
      </c>
      <c r="D61" s="22">
        <v>11.025</v>
      </c>
      <c r="E61" s="23" t="s">
        <v>1988</v>
      </c>
      <c r="F61" s="17">
        <v>10.763999999999999</v>
      </c>
      <c r="G61" s="24" t="s">
        <v>2082</v>
      </c>
      <c r="H61" s="21">
        <v>73</v>
      </c>
      <c r="I61" s="22">
        <v>14.589</v>
      </c>
      <c r="J61" s="23" t="s">
        <v>2172</v>
      </c>
      <c r="K61" s="17">
        <v>13.332000000000001</v>
      </c>
      <c r="L61" s="24" t="s">
        <v>2267</v>
      </c>
      <c r="M61" s="21">
        <v>122</v>
      </c>
      <c r="N61" s="22">
        <v>13.05</v>
      </c>
      <c r="O61" s="23" t="s">
        <v>1830</v>
      </c>
      <c r="P61" s="17">
        <v>12.175000000000001</v>
      </c>
      <c r="Q61" s="25" t="s">
        <v>1831</v>
      </c>
    </row>
    <row r="62" spans="1:17" x14ac:dyDescent="0.25">
      <c r="A62" s="161"/>
      <c r="B62" s="20" t="s">
        <v>26</v>
      </c>
      <c r="C62" s="21">
        <v>272</v>
      </c>
      <c r="D62" s="22">
        <v>9.6760000000000002</v>
      </c>
      <c r="E62" s="23" t="s">
        <v>1989</v>
      </c>
      <c r="F62" s="17">
        <v>9.3780000000000001</v>
      </c>
      <c r="G62" s="24" t="s">
        <v>2083</v>
      </c>
      <c r="H62" s="21">
        <v>169</v>
      </c>
      <c r="I62" s="22">
        <v>12.28</v>
      </c>
      <c r="J62" s="23" t="s">
        <v>2173</v>
      </c>
      <c r="K62" s="17">
        <v>11.329000000000001</v>
      </c>
      <c r="L62" s="24" t="s">
        <v>2268</v>
      </c>
      <c r="M62" s="21">
        <v>453</v>
      </c>
      <c r="N62" s="22">
        <v>10.670999999999999</v>
      </c>
      <c r="O62" s="23" t="s">
        <v>1832</v>
      </c>
      <c r="P62" s="17">
        <v>10.052</v>
      </c>
      <c r="Q62" s="25" t="s">
        <v>1833</v>
      </c>
    </row>
    <row r="63" spans="1:17" x14ac:dyDescent="0.25">
      <c r="A63" s="161"/>
      <c r="B63" s="20" t="s">
        <v>27</v>
      </c>
      <c r="C63" s="21">
        <v>528</v>
      </c>
      <c r="D63" s="22">
        <v>8.5660000000000007</v>
      </c>
      <c r="E63" s="23" t="s">
        <v>1990</v>
      </c>
      <c r="F63" s="17">
        <v>8.1739999999999995</v>
      </c>
      <c r="G63" s="24" t="s">
        <v>2084</v>
      </c>
      <c r="H63" s="21">
        <v>96</v>
      </c>
      <c r="I63" s="22">
        <v>11.917</v>
      </c>
      <c r="J63" s="23" t="s">
        <v>2174</v>
      </c>
      <c r="K63" s="17">
        <v>11.291</v>
      </c>
      <c r="L63" s="24" t="s">
        <v>2269</v>
      </c>
      <c r="M63" s="21">
        <v>632</v>
      </c>
      <c r="N63" s="22">
        <v>9.077</v>
      </c>
      <c r="O63" s="23" t="s">
        <v>1834</v>
      </c>
      <c r="P63" s="17">
        <v>8.516</v>
      </c>
      <c r="Q63" s="25" t="s">
        <v>1835</v>
      </c>
    </row>
    <row r="64" spans="1:17" x14ac:dyDescent="0.25">
      <c r="A64" s="161"/>
      <c r="B64" s="20" t="s">
        <v>28</v>
      </c>
      <c r="C64" s="21">
        <v>55</v>
      </c>
      <c r="D64" s="22">
        <v>7.0449999999999999</v>
      </c>
      <c r="E64" s="23" t="s">
        <v>1991</v>
      </c>
      <c r="F64" s="17">
        <v>7.4450000000000003</v>
      </c>
      <c r="G64" s="24" t="s">
        <v>2085</v>
      </c>
      <c r="H64" s="21">
        <v>11</v>
      </c>
      <c r="I64" s="22">
        <v>11.484</v>
      </c>
      <c r="J64" s="23" t="s">
        <v>2175</v>
      </c>
      <c r="K64" s="17">
        <v>10.664999999999999</v>
      </c>
      <c r="L64" s="24" t="s">
        <v>2270</v>
      </c>
      <c r="M64" s="21">
        <v>66</v>
      </c>
      <c r="N64" s="22">
        <v>7.7850000000000001</v>
      </c>
      <c r="O64" s="23" t="s">
        <v>1836</v>
      </c>
      <c r="P64" s="17">
        <v>7.8049999999999997</v>
      </c>
      <c r="Q64" s="25" t="s">
        <v>1837</v>
      </c>
    </row>
    <row r="65" spans="1:17" ht="15.75" thickBot="1" x14ac:dyDescent="0.3">
      <c r="A65" s="162"/>
      <c r="B65" s="26" t="s">
        <v>15</v>
      </c>
      <c r="C65" s="27">
        <v>898</v>
      </c>
      <c r="D65" s="28">
        <v>8.9250000000000007</v>
      </c>
      <c r="E65" s="29" t="s">
        <v>1992</v>
      </c>
      <c r="F65" s="30">
        <v>8.5410000000000004</v>
      </c>
      <c r="G65" s="24" t="s">
        <v>2086</v>
      </c>
      <c r="H65" s="27">
        <v>370</v>
      </c>
      <c r="I65" s="28">
        <v>12.835000000000001</v>
      </c>
      <c r="J65" s="23" t="s">
        <v>2176</v>
      </c>
      <c r="K65" s="30">
        <v>11.766</v>
      </c>
      <c r="L65" s="31" t="s">
        <v>2271</v>
      </c>
      <c r="M65" s="27">
        <v>1295</v>
      </c>
      <c r="N65" s="28">
        <v>10.058</v>
      </c>
      <c r="O65" s="29" t="s">
        <v>1838</v>
      </c>
      <c r="P65" s="30">
        <v>9.3780000000000001</v>
      </c>
      <c r="Q65" s="32" t="s">
        <v>1839</v>
      </c>
    </row>
    <row r="66" spans="1:17" x14ac:dyDescent="0.25">
      <c r="A66" s="160" t="s">
        <v>39</v>
      </c>
      <c r="B66" s="20" t="s">
        <v>23</v>
      </c>
      <c r="C66" s="14">
        <v>0</v>
      </c>
      <c r="D66" s="15" t="s">
        <v>24</v>
      </c>
      <c r="E66" s="16" t="s">
        <v>738</v>
      </c>
      <c r="F66" s="17" t="s">
        <v>24</v>
      </c>
      <c r="G66" s="16" t="s">
        <v>738</v>
      </c>
      <c r="H66" s="14">
        <v>21</v>
      </c>
      <c r="I66" s="22">
        <v>6.9029999999999996</v>
      </c>
      <c r="J66" s="16" t="s">
        <v>1840</v>
      </c>
      <c r="K66" s="17">
        <v>6.3289999999999997</v>
      </c>
      <c r="L66" s="24" t="s">
        <v>1841</v>
      </c>
      <c r="M66" s="14">
        <v>21</v>
      </c>
      <c r="N66" s="22">
        <v>6.9029999999999996</v>
      </c>
      <c r="O66" s="23" t="s">
        <v>1840</v>
      </c>
      <c r="P66" s="17">
        <v>6.3289999999999997</v>
      </c>
      <c r="Q66" s="25" t="s">
        <v>1841</v>
      </c>
    </row>
    <row r="67" spans="1:17" x14ac:dyDescent="0.25">
      <c r="A67" s="161"/>
      <c r="B67" s="20" t="s">
        <v>25</v>
      </c>
      <c r="C67" s="21">
        <v>42</v>
      </c>
      <c r="D67" s="22">
        <v>4.4610000000000003</v>
      </c>
      <c r="E67" s="23" t="s">
        <v>1993</v>
      </c>
      <c r="F67" s="17">
        <v>4.2160000000000002</v>
      </c>
      <c r="G67" s="24" t="s">
        <v>2087</v>
      </c>
      <c r="H67" s="21">
        <v>73</v>
      </c>
      <c r="I67" s="22">
        <v>3.956</v>
      </c>
      <c r="J67" s="23" t="s">
        <v>2177</v>
      </c>
      <c r="K67" s="17">
        <v>2.6339999999999999</v>
      </c>
      <c r="L67" s="24" t="s">
        <v>2272</v>
      </c>
      <c r="M67" s="21">
        <v>122</v>
      </c>
      <c r="N67" s="22">
        <v>4.0890000000000004</v>
      </c>
      <c r="O67" s="23" t="s">
        <v>1842</v>
      </c>
      <c r="P67" s="17">
        <v>2.9550000000000001</v>
      </c>
      <c r="Q67" s="25" t="s">
        <v>1843</v>
      </c>
    </row>
    <row r="68" spans="1:17" x14ac:dyDescent="0.25">
      <c r="A68" s="161"/>
      <c r="B68" s="20" t="s">
        <v>26</v>
      </c>
      <c r="C68" s="21">
        <v>272</v>
      </c>
      <c r="D68" s="22">
        <v>3.609</v>
      </c>
      <c r="E68" s="23" t="s">
        <v>1994</v>
      </c>
      <c r="F68" s="17">
        <v>2.5880000000000001</v>
      </c>
      <c r="G68" s="24" t="s">
        <v>2088</v>
      </c>
      <c r="H68" s="21">
        <v>169</v>
      </c>
      <c r="I68" s="22">
        <v>3.0750000000000002</v>
      </c>
      <c r="J68" s="23" t="s">
        <v>2178</v>
      </c>
      <c r="K68" s="17">
        <v>1.6870000000000001</v>
      </c>
      <c r="L68" s="24" t="s">
        <v>2273</v>
      </c>
      <c r="M68" s="21">
        <v>453</v>
      </c>
      <c r="N68" s="22">
        <v>3.3929999999999998</v>
      </c>
      <c r="O68" s="23" t="s">
        <v>1844</v>
      </c>
      <c r="P68" s="17">
        <v>2.2970000000000002</v>
      </c>
      <c r="Q68" s="25" t="s">
        <v>1845</v>
      </c>
    </row>
    <row r="69" spans="1:17" x14ac:dyDescent="0.25">
      <c r="A69" s="161"/>
      <c r="B69" s="20" t="s">
        <v>27</v>
      </c>
      <c r="C69" s="21">
        <v>528</v>
      </c>
      <c r="D69" s="22">
        <v>3.028</v>
      </c>
      <c r="E69" s="23" t="s">
        <v>1995</v>
      </c>
      <c r="F69" s="17">
        <v>2.1989999999999998</v>
      </c>
      <c r="G69" s="24" t="s">
        <v>2089</v>
      </c>
      <c r="H69" s="21">
        <v>96</v>
      </c>
      <c r="I69" s="22">
        <v>3.1859999999999999</v>
      </c>
      <c r="J69" s="23" t="s">
        <v>2179</v>
      </c>
      <c r="K69" s="17">
        <v>2.4860000000000002</v>
      </c>
      <c r="L69" s="24" t="s">
        <v>2274</v>
      </c>
      <c r="M69" s="21">
        <v>632</v>
      </c>
      <c r="N69" s="22">
        <v>3.0569999999999999</v>
      </c>
      <c r="O69" s="23" t="s">
        <v>1846</v>
      </c>
      <c r="P69" s="17">
        <v>2.254</v>
      </c>
      <c r="Q69" s="25" t="s">
        <v>1847</v>
      </c>
    </row>
    <row r="70" spans="1:17" x14ac:dyDescent="0.25">
      <c r="A70" s="161"/>
      <c r="B70" s="20" t="s">
        <v>28</v>
      </c>
      <c r="C70" s="21">
        <v>55</v>
      </c>
      <c r="D70" s="22">
        <v>2.0459999999999998</v>
      </c>
      <c r="E70" s="23" t="s">
        <v>1996</v>
      </c>
      <c r="F70" s="17">
        <v>0.878</v>
      </c>
      <c r="G70" s="24" t="s">
        <v>2090</v>
      </c>
      <c r="H70" s="21">
        <v>11</v>
      </c>
      <c r="I70" s="22">
        <v>2.0840000000000001</v>
      </c>
      <c r="J70" s="23" t="s">
        <v>2180</v>
      </c>
      <c r="K70" s="17">
        <v>0.878</v>
      </c>
      <c r="L70" s="24" t="s">
        <v>2275</v>
      </c>
      <c r="M70" s="21">
        <v>66</v>
      </c>
      <c r="N70" s="22">
        <v>2.052</v>
      </c>
      <c r="O70" s="23" t="s">
        <v>1848</v>
      </c>
      <c r="P70" s="17">
        <v>0.878</v>
      </c>
      <c r="Q70" s="25" t="s">
        <v>1849</v>
      </c>
    </row>
    <row r="71" spans="1:17" ht="15.75" thickBot="1" x14ac:dyDescent="0.3">
      <c r="A71" s="162"/>
      <c r="B71" s="26" t="s">
        <v>15</v>
      </c>
      <c r="C71" s="27">
        <v>898</v>
      </c>
      <c r="D71" s="28">
        <v>3.2109999999999999</v>
      </c>
      <c r="E71" s="23" t="s">
        <v>1997</v>
      </c>
      <c r="F71" s="30">
        <v>2.2799999999999998</v>
      </c>
      <c r="G71" s="31" t="s">
        <v>2091</v>
      </c>
      <c r="H71" s="27">
        <v>370</v>
      </c>
      <c r="I71" s="28">
        <v>3.4649999999999999</v>
      </c>
      <c r="J71" s="29" t="s">
        <v>2181</v>
      </c>
      <c r="K71" s="30">
        <v>2.302</v>
      </c>
      <c r="L71" s="31" t="s">
        <v>2276</v>
      </c>
      <c r="M71" s="27">
        <v>1295</v>
      </c>
      <c r="N71" s="28">
        <v>3.2829999999999999</v>
      </c>
      <c r="O71" s="29" t="s">
        <v>1850</v>
      </c>
      <c r="P71" s="30">
        <v>2.2799999999999998</v>
      </c>
      <c r="Q71" s="32" t="s">
        <v>1851</v>
      </c>
    </row>
    <row r="72" spans="1:17" x14ac:dyDescent="0.25">
      <c r="A72" s="160" t="s">
        <v>40</v>
      </c>
      <c r="B72" s="20" t="s">
        <v>23</v>
      </c>
      <c r="C72" s="21">
        <v>0</v>
      </c>
      <c r="D72" s="15" t="s">
        <v>24</v>
      </c>
      <c r="E72" s="16" t="s">
        <v>738</v>
      </c>
      <c r="F72" s="17" t="s">
        <v>24</v>
      </c>
      <c r="G72" s="16" t="s">
        <v>738</v>
      </c>
      <c r="H72" s="14">
        <v>21</v>
      </c>
      <c r="I72" s="22">
        <v>0.78</v>
      </c>
      <c r="J72" s="16" t="s">
        <v>1852</v>
      </c>
      <c r="K72" s="17">
        <v>0.78</v>
      </c>
      <c r="L72" s="24" t="s">
        <v>1852</v>
      </c>
      <c r="M72" s="14">
        <v>21</v>
      </c>
      <c r="N72" s="22">
        <v>0.78</v>
      </c>
      <c r="O72" s="23" t="s">
        <v>1852</v>
      </c>
      <c r="P72" s="17">
        <v>0.78</v>
      </c>
      <c r="Q72" s="19" t="s">
        <v>1852</v>
      </c>
    </row>
    <row r="73" spans="1:17" x14ac:dyDescent="0.25">
      <c r="A73" s="161"/>
      <c r="B73" s="20" t="s">
        <v>25</v>
      </c>
      <c r="C73" s="21">
        <v>42</v>
      </c>
      <c r="D73" s="22">
        <v>0.78</v>
      </c>
      <c r="E73" s="23" t="s">
        <v>1852</v>
      </c>
      <c r="F73" s="17">
        <v>0.78</v>
      </c>
      <c r="G73" s="24" t="s">
        <v>1852</v>
      </c>
      <c r="H73" s="21">
        <v>73</v>
      </c>
      <c r="I73" s="22">
        <v>0.8</v>
      </c>
      <c r="J73" s="23" t="s">
        <v>2182</v>
      </c>
      <c r="K73" s="17">
        <v>0.78</v>
      </c>
      <c r="L73" s="24" t="s">
        <v>1852</v>
      </c>
      <c r="M73" s="21">
        <v>122</v>
      </c>
      <c r="N73" s="22">
        <v>0.79200000000000004</v>
      </c>
      <c r="O73" s="23" t="s">
        <v>1853</v>
      </c>
      <c r="P73" s="17">
        <v>0.78</v>
      </c>
      <c r="Q73" s="25" t="s">
        <v>1852</v>
      </c>
    </row>
    <row r="74" spans="1:17" x14ac:dyDescent="0.25">
      <c r="A74" s="161"/>
      <c r="B74" s="20" t="s">
        <v>26</v>
      </c>
      <c r="C74" s="21">
        <v>272</v>
      </c>
      <c r="D74" s="22">
        <v>0.81899999999999995</v>
      </c>
      <c r="E74" s="23" t="s">
        <v>1998</v>
      </c>
      <c r="F74" s="17">
        <v>0.78</v>
      </c>
      <c r="G74" s="24" t="s">
        <v>1852</v>
      </c>
      <c r="H74" s="21">
        <v>169</v>
      </c>
      <c r="I74" s="22">
        <v>0.79300000000000004</v>
      </c>
      <c r="J74" s="23" t="s">
        <v>2183</v>
      </c>
      <c r="K74" s="17">
        <v>0.78</v>
      </c>
      <c r="L74" s="24" t="s">
        <v>1852</v>
      </c>
      <c r="M74" s="21">
        <v>453</v>
      </c>
      <c r="N74" s="22">
        <v>0.80800000000000005</v>
      </c>
      <c r="O74" s="23" t="s">
        <v>1854</v>
      </c>
      <c r="P74" s="17">
        <v>0.78</v>
      </c>
      <c r="Q74" s="25" t="s">
        <v>1852</v>
      </c>
    </row>
    <row r="75" spans="1:17" x14ac:dyDescent="0.25">
      <c r="A75" s="161"/>
      <c r="B75" s="20" t="s">
        <v>27</v>
      </c>
      <c r="C75" s="21">
        <v>528</v>
      </c>
      <c r="D75" s="22">
        <v>0.79300000000000004</v>
      </c>
      <c r="E75" s="23" t="s">
        <v>1999</v>
      </c>
      <c r="F75" s="17">
        <v>0.78</v>
      </c>
      <c r="G75" s="24" t="s">
        <v>1852</v>
      </c>
      <c r="H75" s="21">
        <v>96</v>
      </c>
      <c r="I75" s="22">
        <v>0.78900000000000003</v>
      </c>
      <c r="J75" s="23" t="s">
        <v>2184</v>
      </c>
      <c r="K75" s="17">
        <v>0.78</v>
      </c>
      <c r="L75" s="24" t="s">
        <v>2277</v>
      </c>
      <c r="M75" s="21">
        <v>632</v>
      </c>
      <c r="N75" s="22">
        <v>0.79200000000000004</v>
      </c>
      <c r="O75" s="23" t="s">
        <v>1855</v>
      </c>
      <c r="P75" s="17">
        <v>0.78</v>
      </c>
      <c r="Q75" s="25" t="s">
        <v>1852</v>
      </c>
    </row>
    <row r="76" spans="1:17" x14ac:dyDescent="0.25">
      <c r="A76" s="161"/>
      <c r="B76" s="20" t="s">
        <v>28</v>
      </c>
      <c r="C76" s="21">
        <v>55</v>
      </c>
      <c r="D76" s="22">
        <v>0.78700000000000003</v>
      </c>
      <c r="E76" s="23" t="s">
        <v>2000</v>
      </c>
      <c r="F76" s="17">
        <v>0.78</v>
      </c>
      <c r="G76" s="24" t="s">
        <v>1852</v>
      </c>
      <c r="H76" s="21">
        <v>11</v>
      </c>
      <c r="I76" s="22">
        <v>0.86299999999999999</v>
      </c>
      <c r="J76" s="23" t="s">
        <v>2185</v>
      </c>
      <c r="K76" s="17">
        <v>0.78</v>
      </c>
      <c r="L76" s="24" t="s">
        <v>2278</v>
      </c>
      <c r="M76" s="21">
        <v>66</v>
      </c>
      <c r="N76" s="22">
        <v>0.8</v>
      </c>
      <c r="O76" s="23" t="s">
        <v>1856</v>
      </c>
      <c r="P76" s="17">
        <v>0.78</v>
      </c>
      <c r="Q76" s="25" t="s">
        <v>1857</v>
      </c>
    </row>
    <row r="77" spans="1:17" ht="15.75" thickBot="1" x14ac:dyDescent="0.3">
      <c r="A77" s="162"/>
      <c r="B77" s="26" t="s">
        <v>15</v>
      </c>
      <c r="C77" s="27">
        <v>898</v>
      </c>
      <c r="D77" s="33">
        <v>0.8</v>
      </c>
      <c r="E77" s="29" t="s">
        <v>2001</v>
      </c>
      <c r="F77" s="30">
        <v>0.78</v>
      </c>
      <c r="G77" s="31" t="s">
        <v>1852</v>
      </c>
      <c r="H77" s="27">
        <v>370</v>
      </c>
      <c r="I77" s="28">
        <v>0.79500000000000004</v>
      </c>
      <c r="J77" s="29" t="s">
        <v>2186</v>
      </c>
      <c r="K77" s="30">
        <v>0.78</v>
      </c>
      <c r="L77" s="31" t="s">
        <v>1852</v>
      </c>
      <c r="M77" s="27">
        <v>1295</v>
      </c>
      <c r="N77" s="28">
        <v>0.79800000000000004</v>
      </c>
      <c r="O77" s="29" t="s">
        <v>1858</v>
      </c>
      <c r="P77" s="30">
        <v>0.78</v>
      </c>
      <c r="Q77" s="32" t="s">
        <v>1852</v>
      </c>
    </row>
    <row r="78" spans="1:17" x14ac:dyDescent="0.25">
      <c r="A78" s="161" t="s">
        <v>41</v>
      </c>
      <c r="B78" s="20" t="s">
        <v>23</v>
      </c>
      <c r="C78" s="21">
        <v>0</v>
      </c>
      <c r="D78" s="15" t="s">
        <v>24</v>
      </c>
      <c r="E78" s="16" t="s">
        <v>738</v>
      </c>
      <c r="F78" s="17" t="s">
        <v>24</v>
      </c>
      <c r="G78" s="16" t="s">
        <v>738</v>
      </c>
      <c r="H78" s="21">
        <v>21</v>
      </c>
      <c r="I78" s="22">
        <v>10.805999999999999</v>
      </c>
      <c r="J78" s="23" t="s">
        <v>1859</v>
      </c>
      <c r="K78" s="17">
        <v>10.369</v>
      </c>
      <c r="L78" s="24" t="s">
        <v>1860</v>
      </c>
      <c r="M78" s="21">
        <v>21</v>
      </c>
      <c r="N78" s="22">
        <v>10.805999999999999</v>
      </c>
      <c r="O78" s="23" t="s">
        <v>1859</v>
      </c>
      <c r="P78" s="17">
        <v>10.369</v>
      </c>
      <c r="Q78" s="25" t="s">
        <v>1860</v>
      </c>
    </row>
    <row r="79" spans="1:17" x14ac:dyDescent="0.25">
      <c r="A79" s="161"/>
      <c r="B79" s="20" t="s">
        <v>25</v>
      </c>
      <c r="C79" s="21">
        <v>42</v>
      </c>
      <c r="D79" s="22">
        <v>6.96</v>
      </c>
      <c r="E79" s="23" t="s">
        <v>2002</v>
      </c>
      <c r="F79" s="17">
        <v>6.7290000000000001</v>
      </c>
      <c r="G79" s="24" t="s">
        <v>2092</v>
      </c>
      <c r="H79" s="21">
        <v>73</v>
      </c>
      <c r="I79" s="22">
        <v>9.9390000000000001</v>
      </c>
      <c r="J79" s="23" t="s">
        <v>2187</v>
      </c>
      <c r="K79" s="17">
        <v>9.1219999999999999</v>
      </c>
      <c r="L79" s="24" t="s">
        <v>2279</v>
      </c>
      <c r="M79" s="21">
        <v>122</v>
      </c>
      <c r="N79" s="22">
        <v>8.7789999999999999</v>
      </c>
      <c r="O79" s="23" t="s">
        <v>1861</v>
      </c>
      <c r="P79" s="17">
        <v>7.91</v>
      </c>
      <c r="Q79" s="25" t="s">
        <v>1862</v>
      </c>
    </row>
    <row r="80" spans="1:17" x14ac:dyDescent="0.25">
      <c r="A80" s="161"/>
      <c r="B80" s="20" t="s">
        <v>26</v>
      </c>
      <c r="C80" s="21">
        <v>272</v>
      </c>
      <c r="D80" s="22">
        <v>7.2690000000000001</v>
      </c>
      <c r="E80" s="23" t="s">
        <v>2003</v>
      </c>
      <c r="F80" s="17">
        <v>5.7990000000000004</v>
      </c>
      <c r="G80" s="24" t="s">
        <v>2093</v>
      </c>
      <c r="H80" s="21">
        <v>169</v>
      </c>
      <c r="I80" s="22">
        <v>8.7560000000000002</v>
      </c>
      <c r="J80" s="23" t="s">
        <v>2188</v>
      </c>
      <c r="K80" s="17">
        <v>7.6070000000000002</v>
      </c>
      <c r="L80" s="24" t="s">
        <v>2280</v>
      </c>
      <c r="M80" s="21">
        <v>453</v>
      </c>
      <c r="N80" s="22">
        <v>7.8410000000000002</v>
      </c>
      <c r="O80" s="23" t="s">
        <v>1863</v>
      </c>
      <c r="P80" s="17">
        <v>6.6609999999999996</v>
      </c>
      <c r="Q80" s="25" t="s">
        <v>1864</v>
      </c>
    </row>
    <row r="81" spans="1:17" x14ac:dyDescent="0.25">
      <c r="A81" s="161"/>
      <c r="B81" s="20" t="s">
        <v>27</v>
      </c>
      <c r="C81" s="21">
        <v>528</v>
      </c>
      <c r="D81" s="22">
        <v>7.4660000000000002</v>
      </c>
      <c r="E81" s="23" t="s">
        <v>2004</v>
      </c>
      <c r="F81" s="17">
        <v>5.7510000000000003</v>
      </c>
      <c r="G81" s="24" t="s">
        <v>2094</v>
      </c>
      <c r="H81" s="21">
        <v>96</v>
      </c>
      <c r="I81" s="22">
        <v>10.006</v>
      </c>
      <c r="J81" s="23" t="s">
        <v>2189</v>
      </c>
      <c r="K81" s="17">
        <v>8.8640000000000008</v>
      </c>
      <c r="L81" s="24" t="s">
        <v>2281</v>
      </c>
      <c r="M81" s="21">
        <v>632</v>
      </c>
      <c r="N81" s="22">
        <v>7.8650000000000002</v>
      </c>
      <c r="O81" s="23" t="s">
        <v>1865</v>
      </c>
      <c r="P81" s="17">
        <v>6.1379999999999999</v>
      </c>
      <c r="Q81" s="25" t="s">
        <v>1866</v>
      </c>
    </row>
    <row r="82" spans="1:17" x14ac:dyDescent="0.25">
      <c r="A82" s="161"/>
      <c r="B82" s="20" t="s">
        <v>28</v>
      </c>
      <c r="C82" s="21">
        <v>55</v>
      </c>
      <c r="D82" s="22">
        <v>10.038</v>
      </c>
      <c r="E82" s="23" t="s">
        <v>2005</v>
      </c>
      <c r="F82" s="17">
        <v>8.7769999999999992</v>
      </c>
      <c r="G82" s="24" t="s">
        <v>2095</v>
      </c>
      <c r="H82" s="21">
        <v>11</v>
      </c>
      <c r="I82" s="22">
        <v>10.803000000000001</v>
      </c>
      <c r="J82" s="23" t="s">
        <v>2190</v>
      </c>
      <c r="K82" s="17">
        <v>9.0340000000000007</v>
      </c>
      <c r="L82" s="24" t="s">
        <v>2282</v>
      </c>
      <c r="M82" s="21">
        <v>66</v>
      </c>
      <c r="N82" s="22">
        <v>10.164999999999999</v>
      </c>
      <c r="O82" s="23" t="s">
        <v>1867</v>
      </c>
      <c r="P82" s="17">
        <v>8.9060000000000006</v>
      </c>
      <c r="Q82" s="25" t="s">
        <v>1868</v>
      </c>
    </row>
    <row r="83" spans="1:17" ht="15.75" thickBot="1" x14ac:dyDescent="0.3">
      <c r="A83" s="162"/>
      <c r="B83" s="26" t="s">
        <v>15</v>
      </c>
      <c r="C83" s="27">
        <v>898</v>
      </c>
      <c r="D83" s="28">
        <v>7.54</v>
      </c>
      <c r="E83" s="29" t="s">
        <v>2006</v>
      </c>
      <c r="F83" s="30">
        <v>5.8179999999999996</v>
      </c>
      <c r="G83" s="31" t="s">
        <v>2096</v>
      </c>
      <c r="H83" s="27">
        <v>370</v>
      </c>
      <c r="I83" s="28">
        <v>9.4909999999999997</v>
      </c>
      <c r="J83" s="29" t="s">
        <v>2191</v>
      </c>
      <c r="K83" s="30">
        <v>8.5449999999999999</v>
      </c>
      <c r="L83" s="31" t="s">
        <v>2283</v>
      </c>
      <c r="M83" s="27">
        <v>1295</v>
      </c>
      <c r="N83" s="28">
        <v>8.1080000000000005</v>
      </c>
      <c r="O83" s="29" t="s">
        <v>1869</v>
      </c>
      <c r="P83" s="30">
        <v>6.7149999999999999</v>
      </c>
      <c r="Q83" s="32" t="s">
        <v>1870</v>
      </c>
    </row>
    <row r="84" spans="1:17" x14ac:dyDescent="0.25">
      <c r="A84" s="160" t="s">
        <v>42</v>
      </c>
      <c r="B84" s="20" t="s">
        <v>23</v>
      </c>
      <c r="C84" s="14">
        <v>0</v>
      </c>
      <c r="D84" s="15" t="s">
        <v>24</v>
      </c>
      <c r="E84" s="16" t="s">
        <v>738</v>
      </c>
      <c r="F84" s="17" t="s">
        <v>24</v>
      </c>
      <c r="G84" s="16" t="s">
        <v>738</v>
      </c>
      <c r="H84" s="14">
        <v>21</v>
      </c>
      <c r="I84" s="22">
        <v>7.6580000000000004</v>
      </c>
      <c r="J84" s="23" t="s">
        <v>1871</v>
      </c>
      <c r="K84" s="17">
        <v>7.3849999999999998</v>
      </c>
      <c r="L84" s="24" t="s">
        <v>1872</v>
      </c>
      <c r="M84" s="14">
        <v>21</v>
      </c>
      <c r="N84" s="22">
        <v>7.6580000000000004</v>
      </c>
      <c r="O84" s="23" t="s">
        <v>1871</v>
      </c>
      <c r="P84" s="17">
        <v>7.3849999999999998</v>
      </c>
      <c r="Q84" s="25" t="s">
        <v>1872</v>
      </c>
    </row>
    <row r="85" spans="1:17" x14ac:dyDescent="0.25">
      <c r="A85" s="161"/>
      <c r="B85" s="20" t="s">
        <v>25</v>
      </c>
      <c r="C85" s="21">
        <v>42</v>
      </c>
      <c r="D85" s="22">
        <v>5.3789999999999996</v>
      </c>
      <c r="E85" s="23" t="s">
        <v>2007</v>
      </c>
      <c r="F85" s="17">
        <v>4.5709999999999997</v>
      </c>
      <c r="G85" s="24" t="s">
        <v>2097</v>
      </c>
      <c r="H85" s="21">
        <v>73</v>
      </c>
      <c r="I85" s="22">
        <v>7.7060000000000004</v>
      </c>
      <c r="J85" s="23" t="s">
        <v>2192</v>
      </c>
      <c r="K85" s="17">
        <v>6.0490000000000004</v>
      </c>
      <c r="L85" s="24" t="s">
        <v>2284</v>
      </c>
      <c r="M85" s="21">
        <v>122</v>
      </c>
      <c r="N85" s="22">
        <v>6.8120000000000003</v>
      </c>
      <c r="O85" s="23" t="s">
        <v>1873</v>
      </c>
      <c r="P85" s="17">
        <v>5.944</v>
      </c>
      <c r="Q85" s="25" t="s">
        <v>1874</v>
      </c>
    </row>
    <row r="86" spans="1:17" x14ac:dyDescent="0.25">
      <c r="A86" s="161"/>
      <c r="B86" s="20" t="s">
        <v>26</v>
      </c>
      <c r="C86" s="21">
        <v>272</v>
      </c>
      <c r="D86" s="22">
        <v>6.0039999999999996</v>
      </c>
      <c r="E86" s="23" t="s">
        <v>2008</v>
      </c>
      <c r="F86" s="17">
        <v>4.6100000000000003</v>
      </c>
      <c r="G86" s="24" t="s">
        <v>2098</v>
      </c>
      <c r="H86" s="21">
        <v>169</v>
      </c>
      <c r="I86" s="22">
        <v>7.2839999999999998</v>
      </c>
      <c r="J86" s="23" t="s">
        <v>2193</v>
      </c>
      <c r="K86" s="17">
        <v>5.8259999999999996</v>
      </c>
      <c r="L86" s="24" t="s">
        <v>2285</v>
      </c>
      <c r="M86" s="21">
        <v>453</v>
      </c>
      <c r="N86" s="22">
        <v>6.51</v>
      </c>
      <c r="O86" s="23" t="s">
        <v>1875</v>
      </c>
      <c r="P86" s="17">
        <v>4.9870000000000001</v>
      </c>
      <c r="Q86" s="25" t="s">
        <v>1876</v>
      </c>
    </row>
    <row r="87" spans="1:17" x14ac:dyDescent="0.25">
      <c r="A87" s="161"/>
      <c r="B87" s="20" t="s">
        <v>27</v>
      </c>
      <c r="C87" s="21">
        <v>528</v>
      </c>
      <c r="D87" s="22">
        <v>6.35</v>
      </c>
      <c r="E87" s="23" t="s">
        <v>2009</v>
      </c>
      <c r="F87" s="17">
        <v>4.7</v>
      </c>
      <c r="G87" s="24" t="s">
        <v>2099</v>
      </c>
      <c r="H87" s="21">
        <v>96</v>
      </c>
      <c r="I87" s="22">
        <v>8.7620000000000005</v>
      </c>
      <c r="J87" s="23" t="s">
        <v>2194</v>
      </c>
      <c r="K87" s="17">
        <v>7.4740000000000002</v>
      </c>
      <c r="L87" s="24" t="s">
        <v>2286</v>
      </c>
      <c r="M87" s="21">
        <v>632</v>
      </c>
      <c r="N87" s="22">
        <v>6.734</v>
      </c>
      <c r="O87" s="23" t="s">
        <v>1877</v>
      </c>
      <c r="P87" s="17">
        <v>4.9779999999999998</v>
      </c>
      <c r="Q87" s="25" t="s">
        <v>1878</v>
      </c>
    </row>
    <row r="88" spans="1:17" x14ac:dyDescent="0.25">
      <c r="A88" s="161"/>
      <c r="B88" s="20" t="s">
        <v>28</v>
      </c>
      <c r="C88" s="21">
        <v>55</v>
      </c>
      <c r="D88" s="22">
        <v>9.0850000000000009</v>
      </c>
      <c r="E88" s="23" t="s">
        <v>2010</v>
      </c>
      <c r="F88" s="17">
        <v>8.0190000000000001</v>
      </c>
      <c r="G88" s="24" t="s">
        <v>2100</v>
      </c>
      <c r="H88" s="21">
        <v>11</v>
      </c>
      <c r="I88" s="22">
        <v>9.7430000000000003</v>
      </c>
      <c r="J88" s="23" t="s">
        <v>2195</v>
      </c>
      <c r="K88" s="17">
        <v>8.2759999999999998</v>
      </c>
      <c r="L88" s="24" t="s">
        <v>2287</v>
      </c>
      <c r="M88" s="21">
        <v>66</v>
      </c>
      <c r="N88" s="22">
        <v>9.1940000000000008</v>
      </c>
      <c r="O88" s="23" t="s">
        <v>1879</v>
      </c>
      <c r="P88" s="17">
        <v>8.1479999999999997</v>
      </c>
      <c r="Q88" s="25" t="s">
        <v>1880</v>
      </c>
    </row>
    <row r="89" spans="1:17" ht="15.75" thickBot="1" x14ac:dyDescent="0.3">
      <c r="A89" s="162"/>
      <c r="B89" s="26" t="s">
        <v>15</v>
      </c>
      <c r="C89" s="27">
        <v>898</v>
      </c>
      <c r="D89" s="28">
        <v>6.3680000000000003</v>
      </c>
      <c r="E89" s="29" t="s">
        <v>2011</v>
      </c>
      <c r="F89" s="30">
        <v>4.68</v>
      </c>
      <c r="G89" s="24" t="s">
        <v>2101</v>
      </c>
      <c r="H89" s="27">
        <v>370</v>
      </c>
      <c r="I89" s="28">
        <v>7.8449999999999998</v>
      </c>
      <c r="J89" s="29" t="s">
        <v>2196</v>
      </c>
      <c r="K89" s="30">
        <v>6.71</v>
      </c>
      <c r="L89" s="24" t="s">
        <v>2288</v>
      </c>
      <c r="M89" s="27">
        <v>1295</v>
      </c>
      <c r="N89" s="28">
        <v>6.8029999999999999</v>
      </c>
      <c r="O89" s="29" t="s">
        <v>1881</v>
      </c>
      <c r="P89" s="30">
        <v>5.2779999999999996</v>
      </c>
      <c r="Q89" s="32" t="s">
        <v>1882</v>
      </c>
    </row>
    <row r="90" spans="1:17" x14ac:dyDescent="0.25">
      <c r="A90" s="160" t="s">
        <v>43</v>
      </c>
      <c r="B90" s="20" t="s">
        <v>23</v>
      </c>
      <c r="C90" s="14">
        <v>0</v>
      </c>
      <c r="D90" s="15" t="s">
        <v>24</v>
      </c>
      <c r="E90" s="16" t="s">
        <v>738</v>
      </c>
      <c r="F90" s="17" t="s">
        <v>24</v>
      </c>
      <c r="G90" s="16" t="s">
        <v>738</v>
      </c>
      <c r="H90" s="14">
        <v>21</v>
      </c>
      <c r="I90" s="22">
        <v>3.149</v>
      </c>
      <c r="J90" s="16" t="s">
        <v>1883</v>
      </c>
      <c r="K90" s="17">
        <v>3.0819999999999999</v>
      </c>
      <c r="L90" s="18" t="s">
        <v>1884</v>
      </c>
      <c r="M90" s="14">
        <v>21</v>
      </c>
      <c r="N90" s="22">
        <v>3.149</v>
      </c>
      <c r="O90" s="23" t="s">
        <v>1883</v>
      </c>
      <c r="P90" s="17">
        <v>3.0819999999999999</v>
      </c>
      <c r="Q90" s="25" t="s">
        <v>1884</v>
      </c>
    </row>
    <row r="91" spans="1:17" x14ac:dyDescent="0.25">
      <c r="A91" s="161"/>
      <c r="B91" s="20" t="s">
        <v>25</v>
      </c>
      <c r="C91" s="21">
        <v>42</v>
      </c>
      <c r="D91" s="22">
        <v>1.581</v>
      </c>
      <c r="E91" s="23" t="s">
        <v>2012</v>
      </c>
      <c r="F91" s="17">
        <v>1.0900000000000001</v>
      </c>
      <c r="G91" s="24" t="s">
        <v>2102</v>
      </c>
      <c r="H91" s="21">
        <v>73</v>
      </c>
      <c r="I91" s="22">
        <v>2.234</v>
      </c>
      <c r="J91" s="23" t="s">
        <v>2197</v>
      </c>
      <c r="K91" s="17">
        <v>1.831</v>
      </c>
      <c r="L91" s="24" t="s">
        <v>2289</v>
      </c>
      <c r="M91" s="21">
        <v>122</v>
      </c>
      <c r="N91" s="22">
        <v>1.9670000000000001</v>
      </c>
      <c r="O91" s="23" t="s">
        <v>1885</v>
      </c>
      <c r="P91" s="17">
        <v>1.4059999999999999</v>
      </c>
      <c r="Q91" s="25" t="s">
        <v>1886</v>
      </c>
    </row>
    <row r="92" spans="1:17" x14ac:dyDescent="0.25">
      <c r="A92" s="161"/>
      <c r="B92" s="20" t="s">
        <v>26</v>
      </c>
      <c r="C92" s="21">
        <v>272</v>
      </c>
      <c r="D92" s="22">
        <v>1.2649999999999999</v>
      </c>
      <c r="E92" s="23" t="s">
        <v>2013</v>
      </c>
      <c r="F92" s="17">
        <v>0.75800000000000001</v>
      </c>
      <c r="G92" s="24" t="s">
        <v>2103</v>
      </c>
      <c r="H92" s="21">
        <v>169</v>
      </c>
      <c r="I92" s="22">
        <v>1.4730000000000001</v>
      </c>
      <c r="J92" s="23" t="s">
        <v>2198</v>
      </c>
      <c r="K92" s="17">
        <v>0.996</v>
      </c>
      <c r="L92" s="24" t="s">
        <v>2290</v>
      </c>
      <c r="M92" s="21">
        <v>453</v>
      </c>
      <c r="N92" s="22">
        <v>1.3320000000000001</v>
      </c>
      <c r="O92" s="23" t="s">
        <v>1887</v>
      </c>
      <c r="P92" s="17">
        <v>0.75800000000000001</v>
      </c>
      <c r="Q92" s="25" t="s">
        <v>1888</v>
      </c>
    </row>
    <row r="93" spans="1:17" x14ac:dyDescent="0.25">
      <c r="A93" s="161"/>
      <c r="B93" s="20" t="s">
        <v>27</v>
      </c>
      <c r="C93" s="21">
        <v>528</v>
      </c>
      <c r="D93" s="22">
        <v>1.115</v>
      </c>
      <c r="E93" s="23" t="s">
        <v>2014</v>
      </c>
      <c r="F93" s="17">
        <v>0.75800000000000001</v>
      </c>
      <c r="G93" s="24" t="s">
        <v>2104</v>
      </c>
      <c r="H93" s="21">
        <v>96</v>
      </c>
      <c r="I93" s="22">
        <v>1.244</v>
      </c>
      <c r="J93" s="23" t="s">
        <v>2199</v>
      </c>
      <c r="K93" s="17">
        <v>0.75800000000000001</v>
      </c>
      <c r="L93" s="24" t="s">
        <v>2291</v>
      </c>
      <c r="M93" s="21">
        <v>632</v>
      </c>
      <c r="N93" s="22">
        <v>1.1319999999999999</v>
      </c>
      <c r="O93" s="23" t="s">
        <v>1889</v>
      </c>
      <c r="P93" s="17">
        <v>0.75800000000000001</v>
      </c>
      <c r="Q93" s="25" t="s">
        <v>1890</v>
      </c>
    </row>
    <row r="94" spans="1:17" x14ac:dyDescent="0.25">
      <c r="A94" s="161"/>
      <c r="B94" s="20" t="s">
        <v>28</v>
      </c>
      <c r="C94" s="21">
        <v>55</v>
      </c>
      <c r="D94" s="22">
        <v>0.95299999999999996</v>
      </c>
      <c r="E94" s="23" t="s">
        <v>2015</v>
      </c>
      <c r="F94" s="17">
        <v>0.75800000000000001</v>
      </c>
      <c r="G94" s="24" t="s">
        <v>2105</v>
      </c>
      <c r="H94" s="21">
        <v>11</v>
      </c>
      <c r="I94" s="22">
        <v>1.06</v>
      </c>
      <c r="J94" s="23" t="s">
        <v>2200</v>
      </c>
      <c r="K94" s="17">
        <v>0.75800000000000001</v>
      </c>
      <c r="L94" s="24" t="s">
        <v>2292</v>
      </c>
      <c r="M94" s="21">
        <v>66</v>
      </c>
      <c r="N94" s="22">
        <v>0.97099999999999997</v>
      </c>
      <c r="O94" s="23" t="s">
        <v>1891</v>
      </c>
      <c r="P94" s="17">
        <v>0.75800000000000001</v>
      </c>
      <c r="Q94" s="25" t="s">
        <v>1892</v>
      </c>
    </row>
    <row r="95" spans="1:17" ht="15.75" thickBot="1" x14ac:dyDescent="0.3">
      <c r="A95" s="162"/>
      <c r="B95" s="26" t="s">
        <v>15</v>
      </c>
      <c r="C95" s="27">
        <v>898</v>
      </c>
      <c r="D95" s="28">
        <v>1.1719999999999999</v>
      </c>
      <c r="E95" s="29" t="s">
        <v>2016</v>
      </c>
      <c r="F95" s="30">
        <v>0.75800000000000001</v>
      </c>
      <c r="G95" s="24" t="s">
        <v>2106</v>
      </c>
      <c r="H95" s="27">
        <v>370</v>
      </c>
      <c r="I95" s="28">
        <v>1.6459999999999999</v>
      </c>
      <c r="J95" s="29" t="s">
        <v>2201</v>
      </c>
      <c r="K95" s="30">
        <v>1.0900000000000001</v>
      </c>
      <c r="L95" s="31" t="s">
        <v>2293</v>
      </c>
      <c r="M95" s="27">
        <v>1295</v>
      </c>
      <c r="N95" s="28">
        <v>1.3049999999999999</v>
      </c>
      <c r="O95" s="29" t="s">
        <v>1893</v>
      </c>
      <c r="P95" s="30">
        <v>0.75800000000000001</v>
      </c>
      <c r="Q95" s="32" t="s">
        <v>1894</v>
      </c>
    </row>
    <row r="96" spans="1:17" x14ac:dyDescent="0.25">
      <c r="A96" s="160" t="s">
        <v>44</v>
      </c>
      <c r="B96" s="13" t="s">
        <v>23</v>
      </c>
      <c r="C96" s="14">
        <v>0</v>
      </c>
      <c r="D96" s="15" t="s">
        <v>24</v>
      </c>
      <c r="E96" s="16" t="s">
        <v>738</v>
      </c>
      <c r="F96" s="17" t="s">
        <v>24</v>
      </c>
      <c r="G96" s="16" t="s">
        <v>738</v>
      </c>
      <c r="H96" s="14">
        <v>21</v>
      </c>
      <c r="I96" s="22">
        <v>6.9560000000000004</v>
      </c>
      <c r="J96" s="23" t="s">
        <v>1895</v>
      </c>
      <c r="K96" s="17">
        <v>6.6520000000000001</v>
      </c>
      <c r="L96" s="24" t="s">
        <v>1896</v>
      </c>
      <c r="M96" s="14">
        <v>21</v>
      </c>
      <c r="N96" s="22">
        <v>6.9560000000000004</v>
      </c>
      <c r="O96" s="23" t="s">
        <v>1895</v>
      </c>
      <c r="P96" s="17">
        <v>6.6520000000000001</v>
      </c>
      <c r="Q96" s="25" t="s">
        <v>1896</v>
      </c>
    </row>
    <row r="97" spans="1:17" x14ac:dyDescent="0.25">
      <c r="A97" s="161"/>
      <c r="B97" s="20" t="s">
        <v>25</v>
      </c>
      <c r="C97" s="21">
        <v>42</v>
      </c>
      <c r="D97" s="36">
        <v>3.8050000000000002</v>
      </c>
      <c r="E97" s="23" t="s">
        <v>2017</v>
      </c>
      <c r="F97" s="17">
        <v>3.8279999999999998</v>
      </c>
      <c r="G97" s="24" t="s">
        <v>2107</v>
      </c>
      <c r="H97" s="21">
        <v>73</v>
      </c>
      <c r="I97" s="22">
        <v>6.4059999999999997</v>
      </c>
      <c r="J97" s="23" t="s">
        <v>2202</v>
      </c>
      <c r="K97" s="17">
        <v>5.84</v>
      </c>
      <c r="L97" s="24" t="s">
        <v>2294</v>
      </c>
      <c r="M97" s="21">
        <v>122</v>
      </c>
      <c r="N97" s="22">
        <v>5.3710000000000004</v>
      </c>
      <c r="O97" s="23" t="s">
        <v>1897</v>
      </c>
      <c r="P97" s="17">
        <v>4.5369999999999999</v>
      </c>
      <c r="Q97" s="25" t="s">
        <v>1898</v>
      </c>
    </row>
    <row r="98" spans="1:17" x14ac:dyDescent="0.25">
      <c r="A98" s="161"/>
      <c r="B98" s="20" t="s">
        <v>26</v>
      </c>
      <c r="C98" s="21">
        <v>272</v>
      </c>
      <c r="D98" s="36">
        <v>3.5910000000000002</v>
      </c>
      <c r="E98" s="23" t="s">
        <v>2018</v>
      </c>
      <c r="F98" s="17">
        <v>3.198</v>
      </c>
      <c r="G98" s="24" t="s">
        <v>2108</v>
      </c>
      <c r="H98" s="21">
        <v>169</v>
      </c>
      <c r="I98" s="22">
        <v>4.5730000000000004</v>
      </c>
      <c r="J98" s="23" t="s">
        <v>2203</v>
      </c>
      <c r="K98" s="17">
        <v>4.1929999999999996</v>
      </c>
      <c r="L98" s="24" t="s">
        <v>2295</v>
      </c>
      <c r="M98" s="21">
        <v>453</v>
      </c>
      <c r="N98" s="22">
        <v>3.952</v>
      </c>
      <c r="O98" s="23" t="s">
        <v>1899</v>
      </c>
      <c r="P98" s="17">
        <v>3.528</v>
      </c>
      <c r="Q98" s="25" t="s">
        <v>1900</v>
      </c>
    </row>
    <row r="99" spans="1:17" x14ac:dyDescent="0.25">
      <c r="A99" s="161"/>
      <c r="B99" s="20" t="s">
        <v>27</v>
      </c>
      <c r="C99" s="21">
        <v>528</v>
      </c>
      <c r="D99" s="36">
        <v>3.0750000000000002</v>
      </c>
      <c r="E99" s="23" t="s">
        <v>2019</v>
      </c>
      <c r="F99" s="17">
        <v>2.6520000000000001</v>
      </c>
      <c r="G99" s="24" t="s">
        <v>2109</v>
      </c>
      <c r="H99" s="21">
        <v>96</v>
      </c>
      <c r="I99" s="22">
        <v>4.516</v>
      </c>
      <c r="J99" s="23" t="s">
        <v>2204</v>
      </c>
      <c r="K99" s="17">
        <v>3.6659999999999999</v>
      </c>
      <c r="L99" s="24" t="s">
        <v>2296</v>
      </c>
      <c r="M99" s="21">
        <v>632</v>
      </c>
      <c r="N99" s="22">
        <v>3.2970000000000002</v>
      </c>
      <c r="O99" s="23" t="s">
        <v>1901</v>
      </c>
      <c r="P99" s="17">
        <v>2.835</v>
      </c>
      <c r="Q99" s="25" t="s">
        <v>1902</v>
      </c>
    </row>
    <row r="100" spans="1:17" x14ac:dyDescent="0.25">
      <c r="A100" s="161"/>
      <c r="B100" s="20" t="s">
        <v>28</v>
      </c>
      <c r="C100" s="21">
        <v>55</v>
      </c>
      <c r="D100" s="36">
        <v>2.8290000000000002</v>
      </c>
      <c r="E100" s="23" t="s">
        <v>2020</v>
      </c>
      <c r="F100" s="17">
        <v>2.4740000000000002</v>
      </c>
      <c r="G100" s="24" t="s">
        <v>2110</v>
      </c>
      <c r="H100" s="21">
        <v>11</v>
      </c>
      <c r="I100" s="22">
        <v>2.5539999999999998</v>
      </c>
      <c r="J100" s="23" t="s">
        <v>2205</v>
      </c>
      <c r="K100" s="17">
        <v>2.577</v>
      </c>
      <c r="L100" s="24" t="s">
        <v>2297</v>
      </c>
      <c r="M100" s="21">
        <v>66</v>
      </c>
      <c r="N100" s="22">
        <v>2.7829999999999999</v>
      </c>
      <c r="O100" s="23" t="s">
        <v>1903</v>
      </c>
      <c r="P100" s="17">
        <v>2.4860000000000002</v>
      </c>
      <c r="Q100" s="25" t="s">
        <v>1904</v>
      </c>
    </row>
    <row r="101" spans="1:17" ht="15.75" thickBot="1" x14ac:dyDescent="0.3">
      <c r="A101" s="162"/>
      <c r="B101" s="26" t="s">
        <v>15</v>
      </c>
      <c r="C101" s="27">
        <v>898</v>
      </c>
      <c r="D101" s="33">
        <v>3.2509999999999999</v>
      </c>
      <c r="E101" s="29" t="s">
        <v>2021</v>
      </c>
      <c r="F101" s="30">
        <v>2.8210000000000002</v>
      </c>
      <c r="G101" s="31" t="s">
        <v>2111</v>
      </c>
      <c r="H101" s="27">
        <v>370</v>
      </c>
      <c r="I101" s="28">
        <v>4.9950000000000001</v>
      </c>
      <c r="J101" s="29" t="s">
        <v>2206</v>
      </c>
      <c r="K101" s="30">
        <v>4.2990000000000004</v>
      </c>
      <c r="L101" s="31" t="s">
        <v>2298</v>
      </c>
      <c r="M101" s="27">
        <v>1295</v>
      </c>
      <c r="N101" s="28">
        <v>3.7549999999999999</v>
      </c>
      <c r="O101" s="29" t="s">
        <v>1905</v>
      </c>
      <c r="P101" s="30">
        <v>3.1829999999999998</v>
      </c>
      <c r="Q101" s="32" t="s">
        <v>1906</v>
      </c>
    </row>
    <row r="102" spans="1:17" x14ac:dyDescent="0.25">
      <c r="A102" s="160" t="s">
        <v>45</v>
      </c>
      <c r="B102" s="20" t="s">
        <v>23</v>
      </c>
      <c r="C102" s="14">
        <v>0</v>
      </c>
      <c r="D102" s="15" t="s">
        <v>24</v>
      </c>
      <c r="E102" s="16" t="s">
        <v>738</v>
      </c>
      <c r="F102" s="17" t="s">
        <v>24</v>
      </c>
      <c r="G102" s="16" t="s">
        <v>738</v>
      </c>
      <c r="H102" s="14">
        <v>21</v>
      </c>
      <c r="I102" s="22">
        <v>1.5329999999999999</v>
      </c>
      <c r="J102" s="23" t="s">
        <v>1907</v>
      </c>
      <c r="K102" s="17">
        <v>1.2050000000000001</v>
      </c>
      <c r="L102" s="24" t="s">
        <v>1908</v>
      </c>
      <c r="M102" s="14">
        <v>21</v>
      </c>
      <c r="N102" s="22">
        <v>1.5329999999999999</v>
      </c>
      <c r="O102" s="23" t="s">
        <v>1907</v>
      </c>
      <c r="P102" s="17">
        <v>1.2050000000000001</v>
      </c>
      <c r="Q102" s="25" t="s">
        <v>1908</v>
      </c>
    </row>
    <row r="103" spans="1:17" x14ac:dyDescent="0.25">
      <c r="A103" s="161"/>
      <c r="B103" s="20" t="s">
        <v>25</v>
      </c>
      <c r="C103" s="21">
        <v>42</v>
      </c>
      <c r="D103" s="22">
        <v>1.077</v>
      </c>
      <c r="E103" s="23" t="s">
        <v>2022</v>
      </c>
      <c r="F103" s="17">
        <v>0.94699999999999995</v>
      </c>
      <c r="G103" s="24" t="s">
        <v>2112</v>
      </c>
      <c r="H103" s="21">
        <v>73</v>
      </c>
      <c r="I103" s="22">
        <v>1.762</v>
      </c>
      <c r="J103" s="23" t="s">
        <v>2207</v>
      </c>
      <c r="K103" s="17">
        <v>1.494</v>
      </c>
      <c r="L103" s="24" t="s">
        <v>2299</v>
      </c>
      <c r="M103" s="21">
        <v>122</v>
      </c>
      <c r="N103" s="22">
        <v>1.5049999999999999</v>
      </c>
      <c r="O103" s="23" t="s">
        <v>1909</v>
      </c>
      <c r="P103" s="17">
        <v>1.349</v>
      </c>
      <c r="Q103" s="25" t="s">
        <v>1910</v>
      </c>
    </row>
    <row r="104" spans="1:17" x14ac:dyDescent="0.25">
      <c r="A104" s="161"/>
      <c r="B104" s="20" t="s">
        <v>26</v>
      </c>
      <c r="C104" s="21">
        <v>272</v>
      </c>
      <c r="D104" s="22">
        <v>1.3640000000000001</v>
      </c>
      <c r="E104" s="23" t="s">
        <v>2023</v>
      </c>
      <c r="F104" s="17">
        <v>1.1870000000000001</v>
      </c>
      <c r="G104" s="24" t="s">
        <v>2113</v>
      </c>
      <c r="H104" s="21">
        <v>169</v>
      </c>
      <c r="I104" s="22">
        <v>1.601</v>
      </c>
      <c r="J104" s="23" t="s">
        <v>2208</v>
      </c>
      <c r="K104" s="17">
        <v>1.1870000000000001</v>
      </c>
      <c r="L104" s="24" t="s">
        <v>2300</v>
      </c>
      <c r="M104" s="21">
        <v>453</v>
      </c>
      <c r="N104" s="22">
        <v>1.4550000000000001</v>
      </c>
      <c r="O104" s="23" t="s">
        <v>1911</v>
      </c>
      <c r="P104" s="17">
        <v>1.1890000000000001</v>
      </c>
      <c r="Q104" s="25" t="s">
        <v>1912</v>
      </c>
    </row>
    <row r="105" spans="1:17" x14ac:dyDescent="0.25">
      <c r="A105" s="161"/>
      <c r="B105" s="20" t="s">
        <v>27</v>
      </c>
      <c r="C105" s="21">
        <v>528</v>
      </c>
      <c r="D105" s="22">
        <v>1.319</v>
      </c>
      <c r="E105" s="23" t="s">
        <v>2024</v>
      </c>
      <c r="F105" s="17">
        <v>1.0589999999999999</v>
      </c>
      <c r="G105" s="24" t="s">
        <v>2114</v>
      </c>
      <c r="H105" s="21">
        <v>96</v>
      </c>
      <c r="I105" s="22">
        <v>1.6180000000000001</v>
      </c>
      <c r="J105" s="23" t="s">
        <v>2209</v>
      </c>
      <c r="K105" s="17">
        <v>1.34</v>
      </c>
      <c r="L105" s="24" t="s">
        <v>2301</v>
      </c>
      <c r="M105" s="21">
        <v>632</v>
      </c>
      <c r="N105" s="22">
        <v>1.3620000000000001</v>
      </c>
      <c r="O105" s="23" t="s">
        <v>1913</v>
      </c>
      <c r="P105" s="17">
        <v>1.1220000000000001</v>
      </c>
      <c r="Q105" s="25" t="s">
        <v>1914</v>
      </c>
    </row>
    <row r="106" spans="1:17" x14ac:dyDescent="0.25">
      <c r="A106" s="161"/>
      <c r="B106" s="20" t="s">
        <v>28</v>
      </c>
      <c r="C106" s="21">
        <v>55</v>
      </c>
      <c r="D106" s="22">
        <v>1.3919999999999999</v>
      </c>
      <c r="E106" s="23" t="s">
        <v>2025</v>
      </c>
      <c r="F106" s="17">
        <v>1.0229999999999999</v>
      </c>
      <c r="G106" s="24" t="s">
        <v>2115</v>
      </c>
      <c r="H106" s="21">
        <v>11</v>
      </c>
      <c r="I106" s="22">
        <v>1.3160000000000001</v>
      </c>
      <c r="J106" s="23" t="s">
        <v>2210</v>
      </c>
      <c r="K106" s="17">
        <v>1.3120000000000001</v>
      </c>
      <c r="L106" s="24" t="s">
        <v>2302</v>
      </c>
      <c r="M106" s="21">
        <v>66</v>
      </c>
      <c r="N106" s="22">
        <v>1.379</v>
      </c>
      <c r="O106" s="23" t="s">
        <v>1915</v>
      </c>
      <c r="P106" s="17">
        <v>1.0429999999999999</v>
      </c>
      <c r="Q106" s="25" t="s">
        <v>1916</v>
      </c>
    </row>
    <row r="107" spans="1:17" ht="15.75" thickBot="1" x14ac:dyDescent="0.3">
      <c r="A107" s="162"/>
      <c r="B107" s="26" t="s">
        <v>15</v>
      </c>
      <c r="C107" s="27">
        <v>898</v>
      </c>
      <c r="D107" s="28">
        <v>1.3260000000000001</v>
      </c>
      <c r="E107" s="23" t="s">
        <v>2026</v>
      </c>
      <c r="F107" s="30">
        <v>1.0900000000000001</v>
      </c>
      <c r="G107" s="24" t="s">
        <v>2116</v>
      </c>
      <c r="H107" s="27">
        <v>370</v>
      </c>
      <c r="I107" s="28">
        <v>1.625</v>
      </c>
      <c r="J107" s="23" t="s">
        <v>2211</v>
      </c>
      <c r="K107" s="30">
        <v>1.3029999999999999</v>
      </c>
      <c r="L107" s="24" t="s">
        <v>2303</v>
      </c>
      <c r="M107" s="27">
        <v>1295</v>
      </c>
      <c r="N107" s="28">
        <v>1.4119999999999999</v>
      </c>
      <c r="O107" s="23" t="s">
        <v>1917</v>
      </c>
      <c r="P107" s="30">
        <v>1.1719999999999999</v>
      </c>
      <c r="Q107" s="32" t="s">
        <v>1918</v>
      </c>
    </row>
    <row r="108" spans="1:17" x14ac:dyDescent="0.25">
      <c r="A108" s="160" t="s">
        <v>46</v>
      </c>
      <c r="B108" s="13" t="s">
        <v>23</v>
      </c>
      <c r="C108" s="14">
        <v>0</v>
      </c>
      <c r="D108" s="15" t="s">
        <v>24</v>
      </c>
      <c r="E108" s="16" t="s">
        <v>738</v>
      </c>
      <c r="F108" s="35" t="s">
        <v>24</v>
      </c>
      <c r="G108" s="16" t="s">
        <v>738</v>
      </c>
      <c r="H108" s="14">
        <v>21</v>
      </c>
      <c r="I108" s="15">
        <v>5.423</v>
      </c>
      <c r="J108" s="16" t="s">
        <v>1919</v>
      </c>
      <c r="K108" s="35">
        <v>5.39</v>
      </c>
      <c r="L108" s="18" t="s">
        <v>1920</v>
      </c>
      <c r="M108" s="14">
        <v>21</v>
      </c>
      <c r="N108" s="15">
        <v>5.423</v>
      </c>
      <c r="O108" s="16" t="s">
        <v>1919</v>
      </c>
      <c r="P108" s="35">
        <v>5.39</v>
      </c>
      <c r="Q108" s="25" t="s">
        <v>1920</v>
      </c>
    </row>
    <row r="109" spans="1:17" x14ac:dyDescent="0.25">
      <c r="A109" s="161"/>
      <c r="B109" s="20" t="s">
        <v>25</v>
      </c>
      <c r="C109" s="21">
        <v>42</v>
      </c>
      <c r="D109" s="22">
        <v>2.7280000000000002</v>
      </c>
      <c r="E109" s="23" t="s">
        <v>2027</v>
      </c>
      <c r="F109" s="17">
        <v>2.8090000000000002</v>
      </c>
      <c r="G109" s="24" t="s">
        <v>2117</v>
      </c>
      <c r="H109" s="21">
        <v>73</v>
      </c>
      <c r="I109" s="22">
        <v>4.6449999999999996</v>
      </c>
      <c r="J109" s="23" t="s">
        <v>2212</v>
      </c>
      <c r="K109" s="17">
        <v>4.2359999999999998</v>
      </c>
      <c r="L109" s="24" t="s">
        <v>2304</v>
      </c>
      <c r="M109" s="21">
        <v>122</v>
      </c>
      <c r="N109" s="22">
        <v>3.8660000000000001</v>
      </c>
      <c r="O109" s="23" t="s">
        <v>1921</v>
      </c>
      <c r="P109" s="17">
        <v>3.2509999999999999</v>
      </c>
      <c r="Q109" s="25" t="s">
        <v>1922</v>
      </c>
    </row>
    <row r="110" spans="1:17" x14ac:dyDescent="0.25">
      <c r="A110" s="161"/>
      <c r="B110" s="20" t="s">
        <v>26</v>
      </c>
      <c r="C110" s="21">
        <v>272</v>
      </c>
      <c r="D110" s="22">
        <v>2.2269999999999999</v>
      </c>
      <c r="E110" s="23" t="s">
        <v>2028</v>
      </c>
      <c r="F110" s="17">
        <v>1.8740000000000001</v>
      </c>
      <c r="G110" s="24" t="s">
        <v>2118</v>
      </c>
      <c r="H110" s="21">
        <v>169</v>
      </c>
      <c r="I110" s="22">
        <v>2.972</v>
      </c>
      <c r="J110" s="23" t="s">
        <v>2213</v>
      </c>
      <c r="K110" s="17">
        <v>2.7320000000000002</v>
      </c>
      <c r="L110" s="24" t="s">
        <v>2305</v>
      </c>
      <c r="M110" s="21">
        <v>453</v>
      </c>
      <c r="N110" s="22">
        <v>2.4969999999999999</v>
      </c>
      <c r="O110" s="23" t="s">
        <v>1923</v>
      </c>
      <c r="P110" s="17">
        <v>2.1160000000000001</v>
      </c>
      <c r="Q110" s="25" t="s">
        <v>1924</v>
      </c>
    </row>
    <row r="111" spans="1:17" x14ac:dyDescent="0.25">
      <c r="A111" s="161"/>
      <c r="B111" s="20" t="s">
        <v>27</v>
      </c>
      <c r="C111" s="21">
        <v>528</v>
      </c>
      <c r="D111" s="22">
        <v>1.756</v>
      </c>
      <c r="E111" s="23" t="s">
        <v>2029</v>
      </c>
      <c r="F111" s="17">
        <v>1.4179999999999999</v>
      </c>
      <c r="G111" s="24" t="s">
        <v>2119</v>
      </c>
      <c r="H111" s="21">
        <v>96</v>
      </c>
      <c r="I111" s="22">
        <v>2.8980000000000001</v>
      </c>
      <c r="J111" s="23" t="s">
        <v>2214</v>
      </c>
      <c r="K111" s="17">
        <v>2.1619999999999999</v>
      </c>
      <c r="L111" s="24" t="s">
        <v>2306</v>
      </c>
      <c r="M111" s="21">
        <v>632</v>
      </c>
      <c r="N111" s="22">
        <v>1.9350000000000001</v>
      </c>
      <c r="O111" s="23" t="s">
        <v>1925</v>
      </c>
      <c r="P111" s="17">
        <v>1.5209999999999999</v>
      </c>
      <c r="Q111" s="25" t="s">
        <v>1926</v>
      </c>
    </row>
    <row r="112" spans="1:17" x14ac:dyDescent="0.25">
      <c r="A112" s="161"/>
      <c r="B112" s="20" t="s">
        <v>28</v>
      </c>
      <c r="C112" s="21">
        <v>55</v>
      </c>
      <c r="D112" s="22">
        <v>1.4370000000000001</v>
      </c>
      <c r="E112" s="23" t="s">
        <v>2030</v>
      </c>
      <c r="F112" s="17">
        <v>0.93500000000000005</v>
      </c>
      <c r="G112" s="24" t="s">
        <v>2120</v>
      </c>
      <c r="H112" s="21">
        <v>11</v>
      </c>
      <c r="I112" s="22">
        <v>1.238</v>
      </c>
      <c r="J112" s="23" t="s">
        <v>2215</v>
      </c>
      <c r="K112" s="17">
        <v>0.95699999999999996</v>
      </c>
      <c r="L112" s="24" t="s">
        <v>2307</v>
      </c>
      <c r="M112" s="21">
        <v>66</v>
      </c>
      <c r="N112" s="22">
        <v>1.4039999999999999</v>
      </c>
      <c r="O112" s="23" t="s">
        <v>1927</v>
      </c>
      <c r="P112" s="17">
        <v>0.94599999999999995</v>
      </c>
      <c r="Q112" s="25" t="s">
        <v>1928</v>
      </c>
    </row>
    <row r="113" spans="1:17" ht="15.75" thickBot="1" x14ac:dyDescent="0.3">
      <c r="A113" s="162"/>
      <c r="B113" s="26" t="s">
        <v>15</v>
      </c>
      <c r="C113" s="27">
        <v>898</v>
      </c>
      <c r="D113" s="28">
        <v>1.925</v>
      </c>
      <c r="E113" s="29" t="s">
        <v>2031</v>
      </c>
      <c r="F113" s="30">
        <v>1.548</v>
      </c>
      <c r="G113" s="31" t="s">
        <v>2121</v>
      </c>
      <c r="H113" s="27">
        <v>370</v>
      </c>
      <c r="I113" s="28">
        <v>3.371</v>
      </c>
      <c r="J113" s="29" t="s">
        <v>2216</v>
      </c>
      <c r="K113" s="30">
        <v>2.7269999999999999</v>
      </c>
      <c r="L113" s="24" t="s">
        <v>2308</v>
      </c>
      <c r="M113" s="27">
        <v>1295</v>
      </c>
      <c r="N113" s="28">
        <v>2.343</v>
      </c>
      <c r="O113" s="29" t="s">
        <v>1929</v>
      </c>
      <c r="P113" s="30">
        <v>1.8340000000000001</v>
      </c>
      <c r="Q113" s="32" t="s">
        <v>1930</v>
      </c>
    </row>
    <row r="114" spans="1:17" x14ac:dyDescent="0.25">
      <c r="A114" s="160" t="s">
        <v>47</v>
      </c>
      <c r="B114" s="20" t="s">
        <v>23</v>
      </c>
      <c r="C114" s="14">
        <v>0</v>
      </c>
      <c r="D114" s="15" t="s">
        <v>24</v>
      </c>
      <c r="E114" s="16" t="s">
        <v>738</v>
      </c>
      <c r="F114" s="17" t="s">
        <v>24</v>
      </c>
      <c r="G114" s="16" t="s">
        <v>738</v>
      </c>
      <c r="H114" s="14">
        <v>21</v>
      </c>
      <c r="I114" s="22">
        <v>5.29</v>
      </c>
      <c r="J114" s="16" t="s">
        <v>1931</v>
      </c>
      <c r="K114" s="17">
        <v>4.91</v>
      </c>
      <c r="L114" s="18" t="s">
        <v>1932</v>
      </c>
      <c r="M114" s="14">
        <v>21</v>
      </c>
      <c r="N114" s="22">
        <v>5.29</v>
      </c>
      <c r="O114" s="23" t="s">
        <v>1931</v>
      </c>
      <c r="P114" s="17">
        <v>4.91</v>
      </c>
      <c r="Q114" s="25" t="s">
        <v>1932</v>
      </c>
    </row>
    <row r="115" spans="1:17" x14ac:dyDescent="0.25">
      <c r="A115" s="161"/>
      <c r="B115" s="20" t="s">
        <v>25</v>
      </c>
      <c r="C115" s="21">
        <v>42</v>
      </c>
      <c r="D115" s="22">
        <v>4.6779999999999999</v>
      </c>
      <c r="E115" s="23" t="s">
        <v>2032</v>
      </c>
      <c r="F115" s="17">
        <v>4.5209999999999999</v>
      </c>
      <c r="G115" s="24" t="s">
        <v>2122</v>
      </c>
      <c r="H115" s="21">
        <v>73</v>
      </c>
      <c r="I115" s="22">
        <v>5.4279999999999999</v>
      </c>
      <c r="J115" s="23" t="s">
        <v>2217</v>
      </c>
      <c r="K115" s="17">
        <v>5.15</v>
      </c>
      <c r="L115" s="24" t="s">
        <v>2309</v>
      </c>
      <c r="M115" s="21">
        <v>122</v>
      </c>
      <c r="N115" s="22">
        <v>5.1180000000000003</v>
      </c>
      <c r="O115" s="23" t="s">
        <v>1933</v>
      </c>
      <c r="P115" s="17">
        <v>4.9020000000000001</v>
      </c>
      <c r="Q115" s="25" t="s">
        <v>1934</v>
      </c>
    </row>
    <row r="116" spans="1:17" x14ac:dyDescent="0.25">
      <c r="A116" s="161"/>
      <c r="B116" s="20" t="s">
        <v>26</v>
      </c>
      <c r="C116" s="21">
        <v>272</v>
      </c>
      <c r="D116" s="22">
        <v>5.3120000000000003</v>
      </c>
      <c r="E116" s="23" t="s">
        <v>2033</v>
      </c>
      <c r="F116" s="17">
        <v>5.0049999999999999</v>
      </c>
      <c r="G116" s="24" t="s">
        <v>2123</v>
      </c>
      <c r="H116" s="21">
        <v>169</v>
      </c>
      <c r="I116" s="22">
        <v>5.42</v>
      </c>
      <c r="J116" s="23" t="s">
        <v>2218</v>
      </c>
      <c r="K116" s="17">
        <v>5.26</v>
      </c>
      <c r="L116" s="24" t="s">
        <v>2310</v>
      </c>
      <c r="M116" s="21">
        <v>453</v>
      </c>
      <c r="N116" s="22">
        <v>5.3760000000000003</v>
      </c>
      <c r="O116" s="23" t="s">
        <v>1935</v>
      </c>
      <c r="P116" s="17">
        <v>5.1059999999999999</v>
      </c>
      <c r="Q116" s="25" t="s">
        <v>1936</v>
      </c>
    </row>
    <row r="117" spans="1:17" x14ac:dyDescent="0.25">
      <c r="A117" s="161"/>
      <c r="B117" s="20" t="s">
        <v>27</v>
      </c>
      <c r="C117" s="21">
        <v>528</v>
      </c>
      <c r="D117" s="22">
        <v>5.4059999999999997</v>
      </c>
      <c r="E117" s="23" t="s">
        <v>2034</v>
      </c>
      <c r="F117" s="17">
        <v>5.109</v>
      </c>
      <c r="G117" s="24" t="s">
        <v>2124</v>
      </c>
      <c r="H117" s="21">
        <v>96</v>
      </c>
      <c r="I117" s="22">
        <v>6.4630000000000001</v>
      </c>
      <c r="J117" s="23" t="s">
        <v>2219</v>
      </c>
      <c r="K117" s="17">
        <v>6.2320000000000002</v>
      </c>
      <c r="L117" s="24" t="s">
        <v>2311</v>
      </c>
      <c r="M117" s="21">
        <v>632</v>
      </c>
      <c r="N117" s="22">
        <v>5.5570000000000004</v>
      </c>
      <c r="O117" s="23" t="s">
        <v>1937</v>
      </c>
      <c r="P117" s="17">
        <v>5.2869999999999999</v>
      </c>
      <c r="Q117" s="25" t="s">
        <v>1938</v>
      </c>
    </row>
    <row r="118" spans="1:17" x14ac:dyDescent="0.25">
      <c r="A118" s="161"/>
      <c r="B118" s="20" t="s">
        <v>28</v>
      </c>
      <c r="C118" s="21">
        <v>55</v>
      </c>
      <c r="D118" s="22">
        <v>5.7640000000000002</v>
      </c>
      <c r="E118" s="23" t="s">
        <v>2035</v>
      </c>
      <c r="F118" s="17">
        <v>4.9880000000000004</v>
      </c>
      <c r="G118" s="24" t="s">
        <v>2125</v>
      </c>
      <c r="H118" s="21">
        <v>11</v>
      </c>
      <c r="I118" s="22">
        <v>6.3490000000000002</v>
      </c>
      <c r="J118" s="23" t="s">
        <v>2220</v>
      </c>
      <c r="K118" s="17">
        <v>6.5170000000000003</v>
      </c>
      <c r="L118" s="24" t="s">
        <v>2312</v>
      </c>
      <c r="M118" s="21">
        <v>66</v>
      </c>
      <c r="N118" s="22">
        <v>5.8609999999999998</v>
      </c>
      <c r="O118" s="23" t="s">
        <v>1939</v>
      </c>
      <c r="P118" s="17">
        <v>5.1879999999999997</v>
      </c>
      <c r="Q118" s="25" t="s">
        <v>1940</v>
      </c>
    </row>
    <row r="119" spans="1:17" ht="15.75" thickBot="1" x14ac:dyDescent="0.3">
      <c r="A119" s="163"/>
      <c r="B119" s="37" t="s">
        <v>15</v>
      </c>
      <c r="C119" s="38">
        <v>898</v>
      </c>
      <c r="D119" s="39">
        <v>5.3650000000000002</v>
      </c>
      <c r="E119" s="40" t="s">
        <v>2036</v>
      </c>
      <c r="F119" s="41">
        <v>5.0380000000000003</v>
      </c>
      <c r="G119" s="42" t="s">
        <v>2126</v>
      </c>
      <c r="H119" s="38">
        <v>370</v>
      </c>
      <c r="I119" s="39">
        <v>5.7119999999999997</v>
      </c>
      <c r="J119" s="40" t="s">
        <v>2221</v>
      </c>
      <c r="K119" s="41">
        <v>5.3689999999999998</v>
      </c>
      <c r="L119" s="43" t="s">
        <v>2313</v>
      </c>
      <c r="M119" s="27">
        <v>1295</v>
      </c>
      <c r="N119" s="39">
        <v>5.4630000000000001</v>
      </c>
      <c r="O119" s="40" t="s">
        <v>1941</v>
      </c>
      <c r="P119" s="41">
        <v>5.1440000000000001</v>
      </c>
      <c r="Q119" s="42" t="s">
        <v>1942</v>
      </c>
    </row>
    <row r="120" spans="1:17" ht="15.75" thickTop="1" x14ac:dyDescent="0.25"/>
    <row r="121" spans="1:17" x14ac:dyDescent="0.25">
      <c r="A121" s="2" t="s">
        <v>50</v>
      </c>
    </row>
    <row r="122" spans="1:17" x14ac:dyDescent="0.25">
      <c r="A122" s="2"/>
    </row>
    <row r="123" spans="1:17" x14ac:dyDescent="0.25">
      <c r="A123" s="2"/>
    </row>
  </sheetData>
  <mergeCells count="38">
    <mergeCell ref="A1:Q1"/>
    <mergeCell ref="D4:E5"/>
    <mergeCell ref="F4:F5"/>
    <mergeCell ref="A2:B3"/>
    <mergeCell ref="C2:G3"/>
    <mergeCell ref="H2:L3"/>
    <mergeCell ref="M2:Q3"/>
    <mergeCell ref="A54:A59"/>
    <mergeCell ref="N4:O5"/>
    <mergeCell ref="P4:P5"/>
    <mergeCell ref="Q4:Q5"/>
    <mergeCell ref="A6:A11"/>
    <mergeCell ref="A12:A17"/>
    <mergeCell ref="A18:A23"/>
    <mergeCell ref="G4:G5"/>
    <mergeCell ref="H4:H5"/>
    <mergeCell ref="I4:J5"/>
    <mergeCell ref="K4:K5"/>
    <mergeCell ref="L4:L5"/>
    <mergeCell ref="M4:M5"/>
    <mergeCell ref="A4:A5"/>
    <mergeCell ref="B4:B5"/>
    <mergeCell ref="C4:C5"/>
    <mergeCell ref="A24:A29"/>
    <mergeCell ref="A30:A35"/>
    <mergeCell ref="A36:A41"/>
    <mergeCell ref="A42:A47"/>
    <mergeCell ref="A48:A53"/>
    <mergeCell ref="A96:A101"/>
    <mergeCell ref="A102:A107"/>
    <mergeCell ref="A108:A113"/>
    <mergeCell ref="A114:A119"/>
    <mergeCell ref="A60:A65"/>
    <mergeCell ref="A66:A71"/>
    <mergeCell ref="A72:A77"/>
    <mergeCell ref="A78:A83"/>
    <mergeCell ref="A84:A89"/>
    <mergeCell ref="A90:A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F772-DD1C-404A-9F10-C6451E2CC601}">
  <dimension ref="A1:R119"/>
  <sheetViews>
    <sheetView zoomScale="70" zoomScaleNormal="70" workbookViewId="0">
      <selection activeCell="A7" sqref="A7:A12"/>
    </sheetView>
  </sheetViews>
  <sheetFormatPr defaultRowHeight="15" x14ac:dyDescent="0.25"/>
  <cols>
    <col min="1" max="1" width="38" customWidth="1"/>
    <col min="5" max="5" width="17.85546875" bestFit="1" customWidth="1"/>
    <col min="6" max="6" width="10.85546875" bestFit="1" customWidth="1"/>
    <col min="7" max="7" width="21.140625" bestFit="1" customWidth="1"/>
    <col min="10" max="10" width="17.85546875" bestFit="1" customWidth="1"/>
    <col min="11" max="11" width="10.85546875" bestFit="1" customWidth="1"/>
    <col min="12" max="12" width="21.140625" bestFit="1" customWidth="1"/>
    <col min="15" max="15" width="17.85546875" bestFit="1" customWidth="1"/>
    <col min="16" max="16" width="10.85546875" bestFit="1" customWidth="1"/>
    <col min="17" max="17" width="21.140625" bestFit="1" customWidth="1"/>
  </cols>
  <sheetData>
    <row r="1" spans="1:17" ht="29.25" thickBot="1" x14ac:dyDescent="0.3">
      <c r="A1" s="177" t="s">
        <v>364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x14ac:dyDescent="0.25">
      <c r="A2" s="178"/>
      <c r="B2" s="179"/>
      <c r="C2" s="164" t="s">
        <v>2358</v>
      </c>
      <c r="D2" s="164"/>
      <c r="E2" s="164"/>
      <c r="F2" s="164"/>
      <c r="G2" s="183"/>
      <c r="H2" s="164" t="s">
        <v>2363</v>
      </c>
      <c r="I2" s="164"/>
      <c r="J2" s="164"/>
      <c r="K2" s="164"/>
      <c r="L2" s="164"/>
      <c r="M2" s="182" t="s">
        <v>2364</v>
      </c>
      <c r="N2" s="164"/>
      <c r="O2" s="164"/>
      <c r="P2" s="164"/>
      <c r="Q2" s="183"/>
    </row>
    <row r="3" spans="1:17" ht="15.75" thickBot="1" x14ac:dyDescent="0.3">
      <c r="A3" s="180"/>
      <c r="B3" s="181"/>
      <c r="C3" s="166"/>
      <c r="D3" s="166"/>
      <c r="E3" s="166"/>
      <c r="F3" s="166"/>
      <c r="G3" s="185"/>
      <c r="H3" s="166"/>
      <c r="I3" s="166"/>
      <c r="J3" s="166"/>
      <c r="K3" s="166"/>
      <c r="L3" s="166"/>
      <c r="M3" s="184"/>
      <c r="N3" s="166"/>
      <c r="O3" s="166"/>
      <c r="P3" s="166"/>
      <c r="Q3" s="185"/>
    </row>
    <row r="4" spans="1:17" x14ac:dyDescent="0.25">
      <c r="A4" s="170" t="s">
        <v>51</v>
      </c>
      <c r="B4" s="183" t="s">
        <v>17</v>
      </c>
      <c r="C4" s="175" t="s">
        <v>18</v>
      </c>
      <c r="D4" s="164" t="s">
        <v>19</v>
      </c>
      <c r="E4" s="165"/>
      <c r="F4" s="168" t="s">
        <v>20</v>
      </c>
      <c r="G4" s="168" t="s">
        <v>21</v>
      </c>
      <c r="H4" s="175" t="s">
        <v>18</v>
      </c>
      <c r="I4" s="164" t="s">
        <v>19</v>
      </c>
      <c r="J4" s="165"/>
      <c r="K4" s="168" t="s">
        <v>20</v>
      </c>
      <c r="L4" s="168" t="s">
        <v>21</v>
      </c>
      <c r="M4" s="175" t="s">
        <v>18</v>
      </c>
      <c r="N4" s="164" t="s">
        <v>19</v>
      </c>
      <c r="O4" s="165"/>
      <c r="P4" s="168" t="s">
        <v>20</v>
      </c>
      <c r="Q4" s="170" t="s">
        <v>21</v>
      </c>
    </row>
    <row r="5" spans="1:17" ht="45.75" customHeight="1" thickBot="1" x14ac:dyDescent="0.3">
      <c r="A5" s="171"/>
      <c r="B5" s="185"/>
      <c r="C5" s="176"/>
      <c r="D5" s="166"/>
      <c r="E5" s="167"/>
      <c r="F5" s="169"/>
      <c r="G5" s="169"/>
      <c r="H5" s="176"/>
      <c r="I5" s="166"/>
      <c r="J5" s="167"/>
      <c r="K5" s="169"/>
      <c r="L5" s="169"/>
      <c r="M5" s="176"/>
      <c r="N5" s="166"/>
      <c r="O5" s="167"/>
      <c r="P5" s="169"/>
      <c r="Q5" s="171"/>
    </row>
    <row r="6" spans="1:17" ht="15.75" thickBot="1" x14ac:dyDescent="0.3">
      <c r="A6" s="45" t="s">
        <v>52</v>
      </c>
      <c r="B6" s="46"/>
      <c r="C6" s="7"/>
      <c r="D6" s="6"/>
      <c r="E6" s="8"/>
      <c r="F6" s="47"/>
      <c r="G6" s="7"/>
      <c r="H6" s="48"/>
      <c r="I6" s="7"/>
      <c r="J6" s="8"/>
      <c r="K6" s="47"/>
      <c r="L6" s="49"/>
      <c r="M6" s="48"/>
      <c r="N6" s="7"/>
      <c r="O6" s="7"/>
      <c r="P6" s="47"/>
      <c r="Q6" s="49"/>
    </row>
    <row r="7" spans="1:17" x14ac:dyDescent="0.25">
      <c r="A7" s="187" t="s">
        <v>53</v>
      </c>
      <c r="B7" s="50" t="s">
        <v>23</v>
      </c>
      <c r="C7" s="51">
        <v>0</v>
      </c>
      <c r="D7" s="52" t="s">
        <v>24</v>
      </c>
      <c r="E7" s="23" t="s">
        <v>738</v>
      </c>
      <c r="F7" s="24" t="s">
        <v>24</v>
      </c>
      <c r="G7" s="53" t="s">
        <v>738</v>
      </c>
      <c r="H7" s="51">
        <v>21</v>
      </c>
      <c r="I7" s="44">
        <v>0.89400000000000002</v>
      </c>
      <c r="J7" s="23" t="s">
        <v>507</v>
      </c>
      <c r="K7" s="24">
        <v>0.93700000000000006</v>
      </c>
      <c r="L7" s="53" t="s">
        <v>508</v>
      </c>
      <c r="M7" s="51">
        <v>21</v>
      </c>
      <c r="N7" s="44">
        <v>0.89400000000000002</v>
      </c>
      <c r="O7" s="44" t="s">
        <v>507</v>
      </c>
      <c r="P7" s="24">
        <v>0.93700000000000006</v>
      </c>
      <c r="Q7" s="53" t="s">
        <v>508</v>
      </c>
    </row>
    <row r="8" spans="1:17" x14ac:dyDescent="0.25">
      <c r="A8" s="187"/>
      <c r="B8" s="50" t="s">
        <v>25</v>
      </c>
      <c r="C8" s="51">
        <v>42</v>
      </c>
      <c r="D8" s="44">
        <v>2.2730000000000001</v>
      </c>
      <c r="E8" s="23" t="s">
        <v>723</v>
      </c>
      <c r="F8" s="24">
        <v>1.708</v>
      </c>
      <c r="G8" s="53" t="s">
        <v>739</v>
      </c>
      <c r="H8" s="51">
        <v>73</v>
      </c>
      <c r="I8" s="44">
        <v>1.3009999999999999</v>
      </c>
      <c r="J8" s="23" t="s">
        <v>753</v>
      </c>
      <c r="K8" s="24">
        <v>1.2230000000000001</v>
      </c>
      <c r="L8" s="53" t="s">
        <v>768</v>
      </c>
      <c r="M8" s="51">
        <v>122</v>
      </c>
      <c r="N8" s="44">
        <v>1.6839999999999999</v>
      </c>
      <c r="O8" s="44" t="s">
        <v>509</v>
      </c>
      <c r="P8" s="24">
        <v>1.4730000000000001</v>
      </c>
      <c r="Q8" s="53" t="s">
        <v>510</v>
      </c>
    </row>
    <row r="9" spans="1:17" x14ac:dyDescent="0.25">
      <c r="A9" s="187"/>
      <c r="B9" s="50" t="s">
        <v>26</v>
      </c>
      <c r="C9" s="51">
        <v>272</v>
      </c>
      <c r="D9" s="44">
        <v>2.1909999999999998</v>
      </c>
      <c r="E9" s="23" t="s">
        <v>724</v>
      </c>
      <c r="F9" s="24">
        <v>1.956</v>
      </c>
      <c r="G9" s="53" t="s">
        <v>740</v>
      </c>
      <c r="H9" s="51">
        <v>169</v>
      </c>
      <c r="I9" s="44">
        <v>1.744</v>
      </c>
      <c r="J9" s="23" t="s">
        <v>754</v>
      </c>
      <c r="K9" s="24">
        <v>1.603</v>
      </c>
      <c r="L9" s="53" t="s">
        <v>769</v>
      </c>
      <c r="M9" s="51">
        <v>453</v>
      </c>
      <c r="N9" s="44">
        <v>2.0150000000000001</v>
      </c>
      <c r="O9" s="44" t="s">
        <v>511</v>
      </c>
      <c r="P9" s="24">
        <v>1.8</v>
      </c>
      <c r="Q9" s="53" t="s">
        <v>512</v>
      </c>
    </row>
    <row r="10" spans="1:17" x14ac:dyDescent="0.25">
      <c r="A10" s="187"/>
      <c r="B10" s="50" t="s">
        <v>27</v>
      </c>
      <c r="C10" s="51">
        <v>528</v>
      </c>
      <c r="D10" s="44">
        <v>2.496</v>
      </c>
      <c r="E10" s="23" t="s">
        <v>725</v>
      </c>
      <c r="F10" s="24">
        <v>2.1779999999999999</v>
      </c>
      <c r="G10" s="53" t="s">
        <v>741</v>
      </c>
      <c r="H10" s="51">
        <v>96</v>
      </c>
      <c r="I10" s="44">
        <v>1.661</v>
      </c>
      <c r="J10" s="23" t="s">
        <v>755</v>
      </c>
      <c r="K10" s="24">
        <v>1.3</v>
      </c>
      <c r="L10" s="53" t="s">
        <v>770</v>
      </c>
      <c r="M10" s="51">
        <v>632</v>
      </c>
      <c r="N10" s="44">
        <v>2.3650000000000002</v>
      </c>
      <c r="O10" s="44" t="s">
        <v>513</v>
      </c>
      <c r="P10" s="24">
        <v>2.044</v>
      </c>
      <c r="Q10" s="53" t="s">
        <v>514</v>
      </c>
    </row>
    <row r="11" spans="1:17" x14ac:dyDescent="0.25">
      <c r="A11" s="187"/>
      <c r="B11" s="50" t="s">
        <v>28</v>
      </c>
      <c r="C11" s="51">
        <v>55</v>
      </c>
      <c r="D11" s="44">
        <v>2.5870000000000002</v>
      </c>
      <c r="E11" s="23" t="s">
        <v>726</v>
      </c>
      <c r="F11" s="24">
        <v>2.2210000000000001</v>
      </c>
      <c r="G11" s="53" t="s">
        <v>742</v>
      </c>
      <c r="H11" s="51">
        <v>11</v>
      </c>
      <c r="I11" s="44">
        <v>2.1230000000000002</v>
      </c>
      <c r="J11" s="23" t="s">
        <v>756</v>
      </c>
      <c r="K11" s="24">
        <v>1.96</v>
      </c>
      <c r="L11" s="53" t="s">
        <v>771</v>
      </c>
      <c r="M11" s="51">
        <v>66</v>
      </c>
      <c r="N11" s="44">
        <v>2.5089999999999999</v>
      </c>
      <c r="O11" s="44" t="s">
        <v>515</v>
      </c>
      <c r="P11" s="24">
        <v>2.06</v>
      </c>
      <c r="Q11" s="53" t="s">
        <v>516</v>
      </c>
    </row>
    <row r="12" spans="1:17" ht="15.75" thickBot="1" x14ac:dyDescent="0.3">
      <c r="A12" s="188"/>
      <c r="B12" s="54" t="s">
        <v>15</v>
      </c>
      <c r="C12" s="55">
        <v>898</v>
      </c>
      <c r="D12" s="56">
        <v>2.399</v>
      </c>
      <c r="E12" s="29" t="s">
        <v>727</v>
      </c>
      <c r="F12" s="31">
        <v>2.0739999999999998</v>
      </c>
      <c r="G12" s="57" t="s">
        <v>743</v>
      </c>
      <c r="H12" s="55">
        <v>370</v>
      </c>
      <c r="I12" s="56">
        <v>1.5980000000000001</v>
      </c>
      <c r="J12" s="29" t="s">
        <v>757</v>
      </c>
      <c r="K12" s="31">
        <v>1.3839999999999999</v>
      </c>
      <c r="L12" s="57" t="s">
        <v>772</v>
      </c>
      <c r="M12" s="55">
        <v>1295</v>
      </c>
      <c r="N12" s="56">
        <v>2.1619999999999999</v>
      </c>
      <c r="O12" s="56" t="s">
        <v>517</v>
      </c>
      <c r="P12" s="31">
        <v>1.879</v>
      </c>
      <c r="Q12" s="57" t="s">
        <v>518</v>
      </c>
    </row>
    <row r="13" spans="1:17" x14ac:dyDescent="0.25">
      <c r="A13" s="187" t="s">
        <v>54</v>
      </c>
      <c r="B13" s="50" t="s">
        <v>23</v>
      </c>
      <c r="C13" s="51">
        <v>0</v>
      </c>
      <c r="D13" s="44" t="s">
        <v>24</v>
      </c>
      <c r="E13" s="23" t="s">
        <v>738</v>
      </c>
      <c r="F13" s="24" t="s">
        <v>24</v>
      </c>
      <c r="G13" s="53" t="s">
        <v>738</v>
      </c>
      <c r="H13" s="51">
        <v>21</v>
      </c>
      <c r="I13" s="44">
        <v>4.8040000000000003</v>
      </c>
      <c r="J13" s="23" t="s">
        <v>519</v>
      </c>
      <c r="K13" s="24">
        <v>4.8090000000000002</v>
      </c>
      <c r="L13" s="53" t="s">
        <v>520</v>
      </c>
      <c r="M13" s="51">
        <v>21</v>
      </c>
      <c r="N13" s="44">
        <v>4.8040000000000003</v>
      </c>
      <c r="O13" s="44" t="s">
        <v>519</v>
      </c>
      <c r="P13" s="24">
        <v>4.8090000000000002</v>
      </c>
      <c r="Q13" s="53" t="s">
        <v>520</v>
      </c>
    </row>
    <row r="14" spans="1:17" x14ac:dyDescent="0.25">
      <c r="A14" s="187"/>
      <c r="B14" s="50" t="s">
        <v>25</v>
      </c>
      <c r="C14" s="51">
        <v>42</v>
      </c>
      <c r="D14" s="44">
        <v>4.194</v>
      </c>
      <c r="E14" s="23" t="s">
        <v>728</v>
      </c>
      <c r="F14" s="24">
        <v>3.859</v>
      </c>
      <c r="G14" s="53" t="s">
        <v>744</v>
      </c>
      <c r="H14" s="51">
        <v>73</v>
      </c>
      <c r="I14" s="44">
        <v>4.6109999999999998</v>
      </c>
      <c r="J14" s="23" t="s">
        <v>758</v>
      </c>
      <c r="K14" s="24">
        <v>4.266</v>
      </c>
      <c r="L14" s="53" t="s">
        <v>773</v>
      </c>
      <c r="M14" s="51">
        <v>122</v>
      </c>
      <c r="N14" s="44">
        <v>4.3949999999999996</v>
      </c>
      <c r="O14" s="44" t="s">
        <v>521</v>
      </c>
      <c r="P14" s="24">
        <v>4.0069999999999997</v>
      </c>
      <c r="Q14" s="53" t="s">
        <v>522</v>
      </c>
    </row>
    <row r="15" spans="1:17" x14ac:dyDescent="0.25">
      <c r="A15" s="187"/>
      <c r="B15" s="50" t="s">
        <v>26</v>
      </c>
      <c r="C15" s="51">
        <v>272</v>
      </c>
      <c r="D15" s="44">
        <v>3.657</v>
      </c>
      <c r="E15" s="23" t="s">
        <v>729</v>
      </c>
      <c r="F15" s="24">
        <v>3.427</v>
      </c>
      <c r="G15" s="53" t="s">
        <v>745</v>
      </c>
      <c r="H15" s="51">
        <v>169</v>
      </c>
      <c r="I15" s="44">
        <v>3.8380000000000001</v>
      </c>
      <c r="J15" s="23" t="s">
        <v>759</v>
      </c>
      <c r="K15" s="24">
        <v>3.613</v>
      </c>
      <c r="L15" s="53" t="s">
        <v>774</v>
      </c>
      <c r="M15" s="51">
        <v>453</v>
      </c>
      <c r="N15" s="44">
        <v>3.7229999999999999</v>
      </c>
      <c r="O15" s="44" t="s">
        <v>523</v>
      </c>
      <c r="P15" s="24">
        <v>3.504</v>
      </c>
      <c r="Q15" s="53" t="s">
        <v>524</v>
      </c>
    </row>
    <row r="16" spans="1:17" x14ac:dyDescent="0.25">
      <c r="A16" s="187"/>
      <c r="B16" s="50" t="s">
        <v>27</v>
      </c>
      <c r="C16" s="51">
        <v>528</v>
      </c>
      <c r="D16" s="44">
        <v>3.4209999999999998</v>
      </c>
      <c r="E16" s="23" t="s">
        <v>730</v>
      </c>
      <c r="F16" s="24">
        <v>3.3039999999999998</v>
      </c>
      <c r="G16" s="53" t="s">
        <v>746</v>
      </c>
      <c r="H16" s="51">
        <v>96</v>
      </c>
      <c r="I16" s="44">
        <v>4.0880000000000001</v>
      </c>
      <c r="J16" s="23" t="s">
        <v>760</v>
      </c>
      <c r="K16" s="24">
        <v>3.8650000000000002</v>
      </c>
      <c r="L16" s="53" t="s">
        <v>775</v>
      </c>
      <c r="M16" s="51">
        <v>632</v>
      </c>
      <c r="N16" s="44">
        <v>3.53</v>
      </c>
      <c r="O16" s="44" t="s">
        <v>525</v>
      </c>
      <c r="P16" s="24">
        <v>3.3769999999999998</v>
      </c>
      <c r="Q16" s="53" t="s">
        <v>526</v>
      </c>
    </row>
    <row r="17" spans="1:17" x14ac:dyDescent="0.25">
      <c r="A17" s="187"/>
      <c r="B17" s="50" t="s">
        <v>28</v>
      </c>
      <c r="C17" s="51">
        <v>55</v>
      </c>
      <c r="D17" s="44">
        <v>3.37</v>
      </c>
      <c r="E17" s="23" t="s">
        <v>731</v>
      </c>
      <c r="F17" s="24">
        <v>3.218</v>
      </c>
      <c r="G17" s="53" t="s">
        <v>747</v>
      </c>
      <c r="H17" s="51">
        <v>11</v>
      </c>
      <c r="I17" s="44">
        <v>4.3159999999999998</v>
      </c>
      <c r="J17" s="23" t="s">
        <v>761</v>
      </c>
      <c r="K17" s="24">
        <v>4.133</v>
      </c>
      <c r="L17" s="53" t="s">
        <v>776</v>
      </c>
      <c r="M17" s="51">
        <v>66</v>
      </c>
      <c r="N17" s="44">
        <v>3.528</v>
      </c>
      <c r="O17" s="44" t="s">
        <v>527</v>
      </c>
      <c r="P17" s="24">
        <v>3.3519999999999999</v>
      </c>
      <c r="Q17" s="53" t="s">
        <v>528</v>
      </c>
    </row>
    <row r="18" spans="1:17" ht="15.75" thickBot="1" x14ac:dyDescent="0.3">
      <c r="A18" s="188"/>
      <c r="B18" s="54" t="s">
        <v>15</v>
      </c>
      <c r="C18" s="55">
        <v>898</v>
      </c>
      <c r="D18" s="56">
        <v>3.5259999999999998</v>
      </c>
      <c r="E18" s="29" t="s">
        <v>732</v>
      </c>
      <c r="F18" s="31">
        <v>3.3730000000000002</v>
      </c>
      <c r="G18" s="57" t="s">
        <v>748</v>
      </c>
      <c r="H18" s="55">
        <v>370</v>
      </c>
      <c r="I18" s="56">
        <v>4.125</v>
      </c>
      <c r="J18" s="29" t="s">
        <v>762</v>
      </c>
      <c r="K18" s="31">
        <v>3.94</v>
      </c>
      <c r="L18" s="57" t="s">
        <v>777</v>
      </c>
      <c r="M18" s="55">
        <v>1295</v>
      </c>
      <c r="N18" s="56">
        <v>3.6989999999999998</v>
      </c>
      <c r="O18" s="56" t="s">
        <v>529</v>
      </c>
      <c r="P18" s="31">
        <v>3.5019999999999998</v>
      </c>
      <c r="Q18" s="57" t="s">
        <v>530</v>
      </c>
    </row>
    <row r="19" spans="1:17" x14ac:dyDescent="0.25">
      <c r="A19" s="187" t="s">
        <v>55</v>
      </c>
      <c r="B19" s="50" t="s">
        <v>23</v>
      </c>
      <c r="C19" s="51">
        <v>0</v>
      </c>
      <c r="D19" s="44" t="s">
        <v>24</v>
      </c>
      <c r="E19" s="23" t="s">
        <v>738</v>
      </c>
      <c r="F19" s="24" t="s">
        <v>24</v>
      </c>
      <c r="G19" s="53" t="s">
        <v>738</v>
      </c>
      <c r="H19" s="51">
        <v>21</v>
      </c>
      <c r="I19" s="44">
        <v>5.6000000000000001E-2</v>
      </c>
      <c r="J19" s="23" t="s">
        <v>531</v>
      </c>
      <c r="K19" s="24">
        <v>5.2999999999999999E-2</v>
      </c>
      <c r="L19" s="53" t="s">
        <v>532</v>
      </c>
      <c r="M19" s="51">
        <v>21</v>
      </c>
      <c r="N19" s="44">
        <v>5.6000000000000001E-2</v>
      </c>
      <c r="O19" s="44" t="s">
        <v>531</v>
      </c>
      <c r="P19" s="24">
        <v>5.2999999999999999E-2</v>
      </c>
      <c r="Q19" s="53" t="s">
        <v>532</v>
      </c>
    </row>
    <row r="20" spans="1:17" x14ac:dyDescent="0.25">
      <c r="A20" s="187"/>
      <c r="B20" s="50" t="s">
        <v>25</v>
      </c>
      <c r="C20" s="51">
        <v>42</v>
      </c>
      <c r="D20" s="44">
        <v>8.4000000000000005E-2</v>
      </c>
      <c r="E20" s="23" t="s">
        <v>733</v>
      </c>
      <c r="F20" s="24">
        <v>8.1000000000000003E-2</v>
      </c>
      <c r="G20" s="53" t="s">
        <v>749</v>
      </c>
      <c r="H20" s="51">
        <v>73</v>
      </c>
      <c r="I20" s="44">
        <v>0.06</v>
      </c>
      <c r="J20" s="23" t="s">
        <v>763</v>
      </c>
      <c r="K20" s="24">
        <v>4.2999999999999997E-2</v>
      </c>
      <c r="L20" s="53" t="s">
        <v>778</v>
      </c>
      <c r="M20" s="51">
        <v>122</v>
      </c>
      <c r="N20" s="44">
        <v>6.7000000000000004E-2</v>
      </c>
      <c r="O20" s="44" t="s">
        <v>533</v>
      </c>
      <c r="P20" s="24">
        <v>5.0999999999999997E-2</v>
      </c>
      <c r="Q20" s="53" t="s">
        <v>534</v>
      </c>
    </row>
    <row r="21" spans="1:17" x14ac:dyDescent="0.25">
      <c r="A21" s="187"/>
      <c r="B21" s="50" t="s">
        <v>26</v>
      </c>
      <c r="C21" s="51">
        <v>272</v>
      </c>
      <c r="D21" s="44">
        <v>8.2000000000000003E-2</v>
      </c>
      <c r="E21" s="23" t="s">
        <v>734</v>
      </c>
      <c r="F21" s="24">
        <v>7.1999999999999995E-2</v>
      </c>
      <c r="G21" s="53" t="s">
        <v>750</v>
      </c>
      <c r="H21" s="51">
        <v>169</v>
      </c>
      <c r="I21" s="44">
        <v>5.6000000000000001E-2</v>
      </c>
      <c r="J21" s="23" t="s">
        <v>764</v>
      </c>
      <c r="K21" s="24">
        <v>4.5999999999999999E-2</v>
      </c>
      <c r="L21" s="53" t="s">
        <v>779</v>
      </c>
      <c r="M21" s="51">
        <v>453</v>
      </c>
      <c r="N21" s="44">
        <v>7.2999999999999995E-2</v>
      </c>
      <c r="O21" s="44" t="s">
        <v>535</v>
      </c>
      <c r="P21" s="24">
        <v>6.4000000000000001E-2</v>
      </c>
      <c r="Q21" s="53" t="s">
        <v>536</v>
      </c>
    </row>
    <row r="22" spans="1:17" x14ac:dyDescent="0.25">
      <c r="A22" s="187"/>
      <c r="B22" s="50" t="s">
        <v>27</v>
      </c>
      <c r="C22" s="51">
        <v>528</v>
      </c>
      <c r="D22" s="44">
        <v>8.4000000000000005E-2</v>
      </c>
      <c r="E22" s="23" t="s">
        <v>735</v>
      </c>
      <c r="F22" s="24">
        <v>6.5000000000000002E-2</v>
      </c>
      <c r="G22" s="53" t="s">
        <v>751</v>
      </c>
      <c r="H22" s="51">
        <v>96</v>
      </c>
      <c r="I22" s="44">
        <v>6.8000000000000005E-2</v>
      </c>
      <c r="J22" s="23" t="s">
        <v>765</v>
      </c>
      <c r="K22" s="24">
        <v>4.9000000000000002E-2</v>
      </c>
      <c r="L22" s="53" t="s">
        <v>780</v>
      </c>
      <c r="M22" s="51">
        <v>632</v>
      </c>
      <c r="N22" s="44">
        <v>8.1000000000000003E-2</v>
      </c>
      <c r="O22" s="44" t="s">
        <v>537</v>
      </c>
      <c r="P22" s="24">
        <v>6.3E-2</v>
      </c>
      <c r="Q22" s="53" t="s">
        <v>538</v>
      </c>
    </row>
    <row r="23" spans="1:17" x14ac:dyDescent="0.25">
      <c r="A23" s="187"/>
      <c r="B23" s="50" t="s">
        <v>28</v>
      </c>
      <c r="C23" s="51">
        <v>55</v>
      </c>
      <c r="D23" s="44">
        <v>9.8000000000000004E-2</v>
      </c>
      <c r="E23" s="23" t="s">
        <v>736</v>
      </c>
      <c r="F23" s="24">
        <v>7.5999999999999998E-2</v>
      </c>
      <c r="G23" s="53" t="s">
        <v>752</v>
      </c>
      <c r="H23" s="51">
        <v>11</v>
      </c>
      <c r="I23" s="44">
        <v>4.2999999999999997E-2</v>
      </c>
      <c r="J23" s="23" t="s">
        <v>766</v>
      </c>
      <c r="K23" s="24">
        <v>3.4000000000000002E-2</v>
      </c>
      <c r="L23" s="53" t="s">
        <v>781</v>
      </c>
      <c r="M23" s="51">
        <v>66</v>
      </c>
      <c r="N23" s="44">
        <v>8.7999999999999995E-2</v>
      </c>
      <c r="O23" s="44" t="s">
        <v>539</v>
      </c>
      <c r="P23" s="24">
        <v>7.0999999999999994E-2</v>
      </c>
      <c r="Q23" s="53" t="s">
        <v>540</v>
      </c>
    </row>
    <row r="24" spans="1:17" ht="15.75" thickBot="1" x14ac:dyDescent="0.3">
      <c r="A24" s="188"/>
      <c r="B24" s="54" t="s">
        <v>15</v>
      </c>
      <c r="C24" s="55">
        <v>898</v>
      </c>
      <c r="D24" s="56">
        <v>8.4000000000000005E-2</v>
      </c>
      <c r="E24" s="29" t="s">
        <v>737</v>
      </c>
      <c r="F24" s="31">
        <v>7.0000000000000007E-2</v>
      </c>
      <c r="G24" s="57" t="s">
        <v>538</v>
      </c>
      <c r="H24" s="55">
        <v>370</v>
      </c>
      <c r="I24" s="56">
        <v>0.06</v>
      </c>
      <c r="J24" s="29" t="s">
        <v>767</v>
      </c>
      <c r="K24" s="31">
        <v>4.5999999999999999E-2</v>
      </c>
      <c r="L24" s="57" t="s">
        <v>782</v>
      </c>
      <c r="M24" s="55">
        <v>1295</v>
      </c>
      <c r="N24" s="56">
        <v>7.6999999999999999E-2</v>
      </c>
      <c r="O24" s="56" t="s">
        <v>541</v>
      </c>
      <c r="P24" s="31">
        <v>6.3E-2</v>
      </c>
      <c r="Q24" s="57" t="s">
        <v>542</v>
      </c>
    </row>
    <row r="25" spans="1:17" x14ac:dyDescent="0.25">
      <c r="A25" s="187" t="s">
        <v>56</v>
      </c>
      <c r="B25" s="50" t="s">
        <v>23</v>
      </c>
      <c r="C25" s="51">
        <v>0</v>
      </c>
      <c r="D25" s="44" t="s">
        <v>24</v>
      </c>
      <c r="E25" s="23" t="s">
        <v>738</v>
      </c>
      <c r="F25" s="24" t="s">
        <v>24</v>
      </c>
      <c r="G25" s="53" t="s">
        <v>738</v>
      </c>
      <c r="H25" s="51">
        <v>21</v>
      </c>
      <c r="I25" s="44">
        <v>0.03</v>
      </c>
      <c r="J25" s="23" t="s">
        <v>543</v>
      </c>
      <c r="K25" s="24">
        <v>2.9000000000000001E-2</v>
      </c>
      <c r="L25" s="53" t="s">
        <v>544</v>
      </c>
      <c r="M25" s="51">
        <v>21</v>
      </c>
      <c r="N25" s="44">
        <v>0.03</v>
      </c>
      <c r="O25" s="44" t="s">
        <v>543</v>
      </c>
      <c r="P25" s="24">
        <v>2.9000000000000001E-2</v>
      </c>
      <c r="Q25" s="53" t="s">
        <v>544</v>
      </c>
    </row>
    <row r="26" spans="1:17" x14ac:dyDescent="0.25">
      <c r="A26" s="187"/>
      <c r="B26" s="50" t="s">
        <v>25</v>
      </c>
      <c r="C26" s="51">
        <v>42</v>
      </c>
      <c r="D26" s="44">
        <v>0.03</v>
      </c>
      <c r="E26" s="23" t="s">
        <v>783</v>
      </c>
      <c r="F26" s="24">
        <v>1.7999999999999999E-2</v>
      </c>
      <c r="G26" s="53" t="s">
        <v>787</v>
      </c>
      <c r="H26" s="51">
        <v>73</v>
      </c>
      <c r="I26" s="44">
        <v>2.9000000000000001E-2</v>
      </c>
      <c r="J26" s="23" t="s">
        <v>792</v>
      </c>
      <c r="K26" s="24">
        <v>2.3E-2</v>
      </c>
      <c r="L26" s="53" t="s">
        <v>797</v>
      </c>
      <c r="M26" s="51">
        <v>122</v>
      </c>
      <c r="N26" s="44">
        <v>2.9000000000000001E-2</v>
      </c>
      <c r="O26" s="44" t="s">
        <v>545</v>
      </c>
      <c r="P26" s="24">
        <v>0.02</v>
      </c>
      <c r="Q26" s="53" t="s">
        <v>546</v>
      </c>
    </row>
    <row r="27" spans="1:17" x14ac:dyDescent="0.25">
      <c r="A27" s="187"/>
      <c r="B27" s="50" t="s">
        <v>26</v>
      </c>
      <c r="C27" s="51">
        <v>272</v>
      </c>
      <c r="D27" s="44">
        <v>3.6999999999999998E-2</v>
      </c>
      <c r="E27" s="23" t="s">
        <v>784</v>
      </c>
      <c r="F27" s="24">
        <v>2.3E-2</v>
      </c>
      <c r="G27" s="53" t="s">
        <v>788</v>
      </c>
      <c r="H27" s="51">
        <v>169</v>
      </c>
      <c r="I27" s="44">
        <v>4.1000000000000002E-2</v>
      </c>
      <c r="J27" s="23" t="s">
        <v>793</v>
      </c>
      <c r="K27" s="24">
        <v>3.2000000000000001E-2</v>
      </c>
      <c r="L27" s="53" t="s">
        <v>798</v>
      </c>
      <c r="M27" s="51">
        <v>453</v>
      </c>
      <c r="N27" s="44">
        <v>3.7999999999999999E-2</v>
      </c>
      <c r="O27" s="44" t="s">
        <v>547</v>
      </c>
      <c r="P27" s="24">
        <v>2.4E-2</v>
      </c>
      <c r="Q27" s="53" t="s">
        <v>548</v>
      </c>
    </row>
    <row r="28" spans="1:17" x14ac:dyDescent="0.25">
      <c r="A28" s="187"/>
      <c r="B28" s="50" t="s">
        <v>27</v>
      </c>
      <c r="C28" s="51">
        <v>528</v>
      </c>
      <c r="D28" s="44">
        <v>3.9E-2</v>
      </c>
      <c r="E28" s="23" t="s">
        <v>549</v>
      </c>
      <c r="F28" s="24">
        <v>2.4E-2</v>
      </c>
      <c r="G28" s="53" t="s">
        <v>789</v>
      </c>
      <c r="H28" s="51">
        <v>96</v>
      </c>
      <c r="I28" s="44">
        <v>3.7999999999999999E-2</v>
      </c>
      <c r="J28" s="23" t="s">
        <v>794</v>
      </c>
      <c r="K28" s="24">
        <v>3.2000000000000001E-2</v>
      </c>
      <c r="L28" s="53" t="s">
        <v>799</v>
      </c>
      <c r="M28" s="51">
        <v>632</v>
      </c>
      <c r="N28" s="44">
        <v>3.9E-2</v>
      </c>
      <c r="O28" s="44" t="s">
        <v>549</v>
      </c>
      <c r="P28" s="24">
        <v>2.5000000000000001E-2</v>
      </c>
      <c r="Q28" s="53" t="s">
        <v>550</v>
      </c>
    </row>
    <row r="29" spans="1:17" x14ac:dyDescent="0.25">
      <c r="A29" s="187"/>
      <c r="B29" s="50" t="s">
        <v>28</v>
      </c>
      <c r="C29" s="51">
        <v>55</v>
      </c>
      <c r="D29" s="44">
        <v>4.2999999999999997E-2</v>
      </c>
      <c r="E29" s="23" t="s">
        <v>785</v>
      </c>
      <c r="F29" s="24">
        <v>2.1999999999999999E-2</v>
      </c>
      <c r="G29" s="53" t="s">
        <v>790</v>
      </c>
      <c r="H29" s="51">
        <v>11</v>
      </c>
      <c r="I29" s="44">
        <v>3.5000000000000003E-2</v>
      </c>
      <c r="J29" s="23" t="s">
        <v>795</v>
      </c>
      <c r="K29" s="24">
        <v>0.02</v>
      </c>
      <c r="L29" s="53" t="s">
        <v>800</v>
      </c>
      <c r="M29" s="51">
        <v>66</v>
      </c>
      <c r="N29" s="44">
        <v>4.2000000000000003E-2</v>
      </c>
      <c r="O29" s="44" t="s">
        <v>551</v>
      </c>
      <c r="P29" s="24">
        <v>2.1000000000000001E-2</v>
      </c>
      <c r="Q29" s="53" t="s">
        <v>552</v>
      </c>
    </row>
    <row r="30" spans="1:17" ht="15.75" thickBot="1" x14ac:dyDescent="0.3">
      <c r="A30" s="189"/>
      <c r="B30" s="58" t="s">
        <v>15</v>
      </c>
      <c r="C30" s="55">
        <v>898</v>
      </c>
      <c r="D30" s="44">
        <v>3.7999999999999999E-2</v>
      </c>
      <c r="E30" s="23" t="s">
        <v>786</v>
      </c>
      <c r="F30" s="24">
        <v>2.3E-2</v>
      </c>
      <c r="G30" s="53" t="s">
        <v>791</v>
      </c>
      <c r="H30" s="51">
        <v>370</v>
      </c>
      <c r="I30" s="44">
        <v>3.6999999999999998E-2</v>
      </c>
      <c r="J30" s="23" t="s">
        <v>796</v>
      </c>
      <c r="K30" s="24">
        <v>2.9000000000000001E-2</v>
      </c>
      <c r="L30" s="53" t="s">
        <v>801</v>
      </c>
      <c r="M30" s="55">
        <v>1295</v>
      </c>
      <c r="N30" s="44">
        <v>3.7999999999999999E-2</v>
      </c>
      <c r="O30" s="44" t="s">
        <v>553</v>
      </c>
      <c r="P30" s="24">
        <v>2.4E-2</v>
      </c>
      <c r="Q30" s="53" t="s">
        <v>554</v>
      </c>
    </row>
    <row r="31" spans="1:17" ht="16.5" thickTop="1" thickBot="1" x14ac:dyDescent="0.3">
      <c r="A31" s="59" t="s">
        <v>57</v>
      </c>
      <c r="B31" s="60"/>
      <c r="C31" s="61"/>
      <c r="D31" s="62"/>
      <c r="E31" s="63"/>
      <c r="F31" s="64"/>
      <c r="G31" s="65"/>
      <c r="H31" s="61"/>
      <c r="I31" s="62"/>
      <c r="J31" s="63"/>
      <c r="K31" s="64"/>
      <c r="L31" s="65"/>
      <c r="M31" s="61"/>
      <c r="N31" s="62"/>
      <c r="O31" s="62"/>
      <c r="P31" s="64"/>
      <c r="Q31" s="65"/>
    </row>
    <row r="32" spans="1:17" x14ac:dyDescent="0.25">
      <c r="A32" s="187" t="s">
        <v>58</v>
      </c>
      <c r="B32" s="50" t="s">
        <v>23</v>
      </c>
      <c r="C32" s="51">
        <v>0</v>
      </c>
      <c r="D32" s="44" t="s">
        <v>24</v>
      </c>
      <c r="E32" s="23" t="s">
        <v>738</v>
      </c>
      <c r="F32" s="24" t="s">
        <v>24</v>
      </c>
      <c r="G32" s="53" t="s">
        <v>738</v>
      </c>
      <c r="H32" s="51">
        <v>21</v>
      </c>
      <c r="I32" s="44">
        <v>7.5999999999999998E-2</v>
      </c>
      <c r="J32" s="23" t="s">
        <v>555</v>
      </c>
      <c r="K32" s="24">
        <v>6.0999999999999999E-2</v>
      </c>
      <c r="L32" s="53" t="s">
        <v>556</v>
      </c>
      <c r="M32" s="51">
        <v>21</v>
      </c>
      <c r="N32" s="44">
        <v>7.5999999999999998E-2</v>
      </c>
      <c r="O32" s="44" t="s">
        <v>555</v>
      </c>
      <c r="P32" s="24">
        <v>6.0999999999999999E-2</v>
      </c>
      <c r="Q32" s="53" t="s">
        <v>556</v>
      </c>
    </row>
    <row r="33" spans="1:17" x14ac:dyDescent="0.25">
      <c r="A33" s="187"/>
      <c r="B33" s="50" t="s">
        <v>25</v>
      </c>
      <c r="C33" s="51">
        <v>42</v>
      </c>
      <c r="D33" s="44">
        <v>4.9000000000000002E-2</v>
      </c>
      <c r="E33" s="23" t="s">
        <v>802</v>
      </c>
      <c r="F33" s="24">
        <v>4.9000000000000002E-2</v>
      </c>
      <c r="G33" s="53" t="s">
        <v>817</v>
      </c>
      <c r="H33" s="51">
        <v>73</v>
      </c>
      <c r="I33" s="44">
        <v>5.5E-2</v>
      </c>
      <c r="J33" s="23" t="s">
        <v>832</v>
      </c>
      <c r="K33" s="24">
        <v>3.5000000000000003E-2</v>
      </c>
      <c r="L33" s="53" t="s">
        <v>847</v>
      </c>
      <c r="M33" s="51">
        <v>122</v>
      </c>
      <c r="N33" s="44">
        <v>5.0999999999999997E-2</v>
      </c>
      <c r="O33" s="44" t="s">
        <v>557</v>
      </c>
      <c r="P33" s="24">
        <v>4.2999999999999997E-2</v>
      </c>
      <c r="Q33" s="53" t="s">
        <v>558</v>
      </c>
    </row>
    <row r="34" spans="1:17" x14ac:dyDescent="0.25">
      <c r="A34" s="187"/>
      <c r="B34" s="50" t="s">
        <v>26</v>
      </c>
      <c r="C34" s="51">
        <v>272</v>
      </c>
      <c r="D34" s="44">
        <v>4.5999999999999999E-2</v>
      </c>
      <c r="E34" s="23" t="s">
        <v>803</v>
      </c>
      <c r="F34" s="24">
        <v>3.6999999999999998E-2</v>
      </c>
      <c r="G34" s="53" t="s">
        <v>818</v>
      </c>
      <c r="H34" s="51">
        <v>169</v>
      </c>
      <c r="I34" s="44">
        <v>4.4999999999999998E-2</v>
      </c>
      <c r="J34" s="23" t="s">
        <v>833</v>
      </c>
      <c r="K34" s="24">
        <v>3.2000000000000001E-2</v>
      </c>
      <c r="L34" s="53" t="s">
        <v>848</v>
      </c>
      <c r="M34" s="51">
        <v>453</v>
      </c>
      <c r="N34" s="44">
        <v>4.5999999999999999E-2</v>
      </c>
      <c r="O34" s="44" t="s">
        <v>559</v>
      </c>
      <c r="P34" s="24">
        <v>3.5000000000000003E-2</v>
      </c>
      <c r="Q34" s="53" t="s">
        <v>560</v>
      </c>
    </row>
    <row r="35" spans="1:17" x14ac:dyDescent="0.25">
      <c r="A35" s="187"/>
      <c r="B35" s="50" t="s">
        <v>27</v>
      </c>
      <c r="C35" s="51">
        <v>528</v>
      </c>
      <c r="D35" s="44">
        <v>4.2000000000000003E-2</v>
      </c>
      <c r="E35" s="23" t="s">
        <v>804</v>
      </c>
      <c r="F35" s="24">
        <v>3.3000000000000002E-2</v>
      </c>
      <c r="G35" s="53" t="s">
        <v>819</v>
      </c>
      <c r="H35" s="51">
        <v>96</v>
      </c>
      <c r="I35" s="44">
        <v>0.06</v>
      </c>
      <c r="J35" s="23" t="s">
        <v>834</v>
      </c>
      <c r="K35" s="24">
        <v>4.2999999999999997E-2</v>
      </c>
      <c r="L35" s="53" t="s">
        <v>849</v>
      </c>
      <c r="M35" s="51">
        <v>632</v>
      </c>
      <c r="N35" s="44">
        <v>4.4999999999999998E-2</v>
      </c>
      <c r="O35" s="44" t="s">
        <v>561</v>
      </c>
      <c r="P35" s="24">
        <v>3.4000000000000002E-2</v>
      </c>
      <c r="Q35" s="53" t="s">
        <v>562</v>
      </c>
    </row>
    <row r="36" spans="1:17" x14ac:dyDescent="0.25">
      <c r="A36" s="187"/>
      <c r="B36" s="50" t="s">
        <v>28</v>
      </c>
      <c r="C36" s="51">
        <v>55</v>
      </c>
      <c r="D36" s="44">
        <v>4.4999999999999998E-2</v>
      </c>
      <c r="E36" s="23" t="s">
        <v>805</v>
      </c>
      <c r="F36" s="24">
        <v>4.1000000000000002E-2</v>
      </c>
      <c r="G36" s="53" t="s">
        <v>820</v>
      </c>
      <c r="H36" s="51">
        <v>11</v>
      </c>
      <c r="I36" s="44">
        <v>2.3E-2</v>
      </c>
      <c r="J36" s="23" t="s">
        <v>835</v>
      </c>
      <c r="K36" s="24">
        <v>2.1000000000000001E-2</v>
      </c>
      <c r="L36" s="53" t="s">
        <v>850</v>
      </c>
      <c r="M36" s="51">
        <v>66</v>
      </c>
      <c r="N36" s="44">
        <v>4.1000000000000002E-2</v>
      </c>
      <c r="O36" s="44" t="s">
        <v>563</v>
      </c>
      <c r="P36" s="24">
        <v>3.5999999999999997E-2</v>
      </c>
      <c r="Q36" s="53" t="s">
        <v>564</v>
      </c>
    </row>
    <row r="37" spans="1:17" ht="15.75" thickBot="1" x14ac:dyDescent="0.3">
      <c r="A37" s="188"/>
      <c r="B37" s="54" t="s">
        <v>15</v>
      </c>
      <c r="C37" s="55">
        <v>898</v>
      </c>
      <c r="D37" s="56">
        <v>4.3999999999999997E-2</v>
      </c>
      <c r="E37" s="29" t="s">
        <v>806</v>
      </c>
      <c r="F37" s="31">
        <v>3.5000000000000003E-2</v>
      </c>
      <c r="G37" s="57" t="s">
        <v>821</v>
      </c>
      <c r="H37" s="55">
        <v>370</v>
      </c>
      <c r="I37" s="56">
        <v>5.1999999999999998E-2</v>
      </c>
      <c r="J37" s="29" t="s">
        <v>836</v>
      </c>
      <c r="K37" s="31">
        <v>3.5000000000000003E-2</v>
      </c>
      <c r="L37" s="57" t="s">
        <v>851</v>
      </c>
      <c r="M37" s="55">
        <v>1295</v>
      </c>
      <c r="N37" s="56">
        <v>4.5999999999999999E-2</v>
      </c>
      <c r="O37" s="56" t="s">
        <v>565</v>
      </c>
      <c r="P37" s="31">
        <v>3.5000000000000003E-2</v>
      </c>
      <c r="Q37" s="57" t="s">
        <v>566</v>
      </c>
    </row>
    <row r="38" spans="1:17" x14ac:dyDescent="0.25">
      <c r="A38" s="187" t="s">
        <v>59</v>
      </c>
      <c r="B38" s="50" t="s">
        <v>23</v>
      </c>
      <c r="C38" s="51">
        <v>0</v>
      </c>
      <c r="D38" s="44" t="s">
        <v>24</v>
      </c>
      <c r="E38" s="23" t="s">
        <v>738</v>
      </c>
      <c r="F38" s="24" t="s">
        <v>24</v>
      </c>
      <c r="G38" s="53" t="s">
        <v>738</v>
      </c>
      <c r="H38" s="51">
        <v>21</v>
      </c>
      <c r="I38" s="44">
        <v>0.11600000000000001</v>
      </c>
      <c r="J38" s="23" t="s">
        <v>567</v>
      </c>
      <c r="K38" s="24">
        <v>0.11799999999999999</v>
      </c>
      <c r="L38" s="53" t="s">
        <v>568</v>
      </c>
      <c r="M38" s="51">
        <v>21</v>
      </c>
      <c r="N38" s="44">
        <v>0.11600000000000001</v>
      </c>
      <c r="O38" s="44" t="s">
        <v>567</v>
      </c>
      <c r="P38" s="24">
        <v>0.11799999999999999</v>
      </c>
      <c r="Q38" s="53" t="s">
        <v>568</v>
      </c>
    </row>
    <row r="39" spans="1:17" x14ac:dyDescent="0.25">
      <c r="A39" s="187"/>
      <c r="B39" s="50" t="s">
        <v>25</v>
      </c>
      <c r="C39" s="51">
        <v>42</v>
      </c>
      <c r="D39" s="44">
        <v>6.3E-2</v>
      </c>
      <c r="E39" s="23" t="s">
        <v>807</v>
      </c>
      <c r="F39" s="24">
        <v>6.2E-2</v>
      </c>
      <c r="G39" s="53" t="s">
        <v>822</v>
      </c>
      <c r="H39" s="51">
        <v>73</v>
      </c>
      <c r="I39" s="44">
        <v>8.1000000000000003E-2</v>
      </c>
      <c r="J39" s="23" t="s">
        <v>837</v>
      </c>
      <c r="K39" s="24">
        <v>5.8999999999999997E-2</v>
      </c>
      <c r="L39" s="53" t="s">
        <v>852</v>
      </c>
      <c r="M39" s="51">
        <v>122</v>
      </c>
      <c r="N39" s="44">
        <v>7.2999999999999995E-2</v>
      </c>
      <c r="O39" s="44" t="s">
        <v>569</v>
      </c>
      <c r="P39" s="24">
        <v>6.0999999999999999E-2</v>
      </c>
      <c r="Q39" s="53" t="s">
        <v>570</v>
      </c>
    </row>
    <row r="40" spans="1:17" x14ac:dyDescent="0.25">
      <c r="A40" s="187"/>
      <c r="B40" s="50" t="s">
        <v>26</v>
      </c>
      <c r="C40" s="51">
        <v>272</v>
      </c>
      <c r="D40" s="44">
        <v>6.6000000000000003E-2</v>
      </c>
      <c r="E40" s="23" t="s">
        <v>808</v>
      </c>
      <c r="F40" s="24">
        <v>5.1999999999999998E-2</v>
      </c>
      <c r="G40" s="53" t="s">
        <v>823</v>
      </c>
      <c r="H40" s="51">
        <v>169</v>
      </c>
      <c r="I40" s="44">
        <v>7.1999999999999995E-2</v>
      </c>
      <c r="J40" s="23" t="s">
        <v>838</v>
      </c>
      <c r="K40" s="24">
        <v>5.3999999999999999E-2</v>
      </c>
      <c r="L40" s="53" t="s">
        <v>853</v>
      </c>
      <c r="M40" s="51">
        <v>453</v>
      </c>
      <c r="N40" s="44">
        <v>6.8000000000000005E-2</v>
      </c>
      <c r="O40" s="44" t="s">
        <v>571</v>
      </c>
      <c r="P40" s="24">
        <v>5.2999999999999999E-2</v>
      </c>
      <c r="Q40" s="53" t="s">
        <v>572</v>
      </c>
    </row>
    <row r="41" spans="1:17" x14ac:dyDescent="0.25">
      <c r="A41" s="187"/>
      <c r="B41" s="50" t="s">
        <v>27</v>
      </c>
      <c r="C41" s="51">
        <v>528</v>
      </c>
      <c r="D41" s="44">
        <v>6.0999999999999999E-2</v>
      </c>
      <c r="E41" s="23" t="s">
        <v>809</v>
      </c>
      <c r="F41" s="24">
        <v>4.7E-2</v>
      </c>
      <c r="G41" s="53" t="s">
        <v>824</v>
      </c>
      <c r="H41" s="51">
        <v>96</v>
      </c>
      <c r="I41" s="44">
        <v>8.6999999999999994E-2</v>
      </c>
      <c r="J41" s="23" t="s">
        <v>839</v>
      </c>
      <c r="K41" s="24">
        <v>7.0999999999999994E-2</v>
      </c>
      <c r="L41" s="53" t="s">
        <v>574</v>
      </c>
      <c r="M41" s="51">
        <v>632</v>
      </c>
      <c r="N41" s="44">
        <v>6.5000000000000002E-2</v>
      </c>
      <c r="O41" s="44" t="s">
        <v>573</v>
      </c>
      <c r="P41" s="24">
        <v>4.9000000000000002E-2</v>
      </c>
      <c r="Q41" s="53" t="s">
        <v>574</v>
      </c>
    </row>
    <row r="42" spans="1:17" x14ac:dyDescent="0.25">
      <c r="A42" s="187"/>
      <c r="B42" s="50" t="s">
        <v>28</v>
      </c>
      <c r="C42" s="51">
        <v>55</v>
      </c>
      <c r="D42" s="44">
        <v>6.0999999999999999E-2</v>
      </c>
      <c r="E42" s="23" t="s">
        <v>810</v>
      </c>
      <c r="F42" s="24">
        <v>5.3999999999999999E-2</v>
      </c>
      <c r="G42" s="53" t="s">
        <v>825</v>
      </c>
      <c r="H42" s="51">
        <v>11</v>
      </c>
      <c r="I42" s="44">
        <v>4.1000000000000002E-2</v>
      </c>
      <c r="J42" s="23" t="s">
        <v>840</v>
      </c>
      <c r="K42" s="24">
        <v>3.7999999999999999E-2</v>
      </c>
      <c r="L42" s="53" t="s">
        <v>854</v>
      </c>
      <c r="M42" s="51">
        <v>66</v>
      </c>
      <c r="N42" s="44">
        <v>5.8000000000000003E-2</v>
      </c>
      <c r="O42" s="44" t="s">
        <v>575</v>
      </c>
      <c r="P42" s="24">
        <v>5.0999999999999997E-2</v>
      </c>
      <c r="Q42" s="53" t="s">
        <v>576</v>
      </c>
    </row>
    <row r="43" spans="1:17" ht="15.75" thickBot="1" x14ac:dyDescent="0.3">
      <c r="A43" s="188"/>
      <c r="B43" s="54" t="s">
        <v>15</v>
      </c>
      <c r="C43" s="55">
        <v>898</v>
      </c>
      <c r="D43" s="56">
        <v>6.3E-2</v>
      </c>
      <c r="E43" s="29" t="s">
        <v>811</v>
      </c>
      <c r="F43" s="31">
        <v>0.05</v>
      </c>
      <c r="G43" s="57" t="s">
        <v>826</v>
      </c>
      <c r="H43" s="55">
        <v>370</v>
      </c>
      <c r="I43" s="56">
        <v>7.9000000000000001E-2</v>
      </c>
      <c r="J43" s="29" t="s">
        <v>841</v>
      </c>
      <c r="K43" s="31">
        <v>5.8999999999999997E-2</v>
      </c>
      <c r="L43" s="57" t="s">
        <v>855</v>
      </c>
      <c r="M43" s="55">
        <v>1295</v>
      </c>
      <c r="N43" s="56">
        <v>6.7000000000000004E-2</v>
      </c>
      <c r="O43" s="56" t="s">
        <v>577</v>
      </c>
      <c r="P43" s="31">
        <v>5.2999999999999999E-2</v>
      </c>
      <c r="Q43" s="57" t="s">
        <v>578</v>
      </c>
    </row>
    <row r="44" spans="1:17" x14ac:dyDescent="0.25">
      <c r="A44" s="187" t="s">
        <v>60</v>
      </c>
      <c r="B44" s="50" t="s">
        <v>23</v>
      </c>
      <c r="C44" s="51">
        <v>0</v>
      </c>
      <c r="D44" s="44" t="s">
        <v>24</v>
      </c>
      <c r="E44" s="23" t="s">
        <v>738</v>
      </c>
      <c r="F44" s="24" t="s">
        <v>24</v>
      </c>
      <c r="G44" s="53" t="s">
        <v>738</v>
      </c>
      <c r="H44" s="51">
        <v>21</v>
      </c>
      <c r="I44" s="44">
        <v>4.0270000000000001</v>
      </c>
      <c r="J44" s="23" t="s">
        <v>579</v>
      </c>
      <c r="K44" s="24">
        <v>4.2290000000000001</v>
      </c>
      <c r="L44" s="53" t="s">
        <v>580</v>
      </c>
      <c r="M44" s="51">
        <v>21</v>
      </c>
      <c r="N44" s="44">
        <v>4.0270000000000001</v>
      </c>
      <c r="O44" s="44" t="s">
        <v>579</v>
      </c>
      <c r="P44" s="24">
        <v>4.2290000000000001</v>
      </c>
      <c r="Q44" s="53" t="s">
        <v>580</v>
      </c>
    </row>
    <row r="45" spans="1:17" x14ac:dyDescent="0.25">
      <c r="A45" s="187"/>
      <c r="B45" s="50" t="s">
        <v>25</v>
      </c>
      <c r="C45" s="51">
        <v>42</v>
      </c>
      <c r="D45" s="44">
        <v>8.0259999999999998</v>
      </c>
      <c r="E45" s="23" t="s">
        <v>812</v>
      </c>
      <c r="F45" s="24">
        <v>7.0990000000000002</v>
      </c>
      <c r="G45" s="53" t="s">
        <v>827</v>
      </c>
      <c r="H45" s="51">
        <v>73</v>
      </c>
      <c r="I45" s="44">
        <v>5.359</v>
      </c>
      <c r="J45" s="23" t="s">
        <v>842</v>
      </c>
      <c r="K45" s="24">
        <v>5.3410000000000002</v>
      </c>
      <c r="L45" s="53" t="s">
        <v>856</v>
      </c>
      <c r="M45" s="51">
        <v>122</v>
      </c>
      <c r="N45" s="44">
        <v>6.3789999999999996</v>
      </c>
      <c r="O45" s="44" t="s">
        <v>581</v>
      </c>
      <c r="P45" s="24">
        <v>5.9669999999999996</v>
      </c>
      <c r="Q45" s="53" t="s">
        <v>582</v>
      </c>
    </row>
    <row r="46" spans="1:17" x14ac:dyDescent="0.25">
      <c r="A46" s="187"/>
      <c r="B46" s="50" t="s">
        <v>26</v>
      </c>
      <c r="C46" s="51">
        <v>272</v>
      </c>
      <c r="D46" s="44">
        <v>7.2480000000000002</v>
      </c>
      <c r="E46" s="23" t="s">
        <v>813</v>
      </c>
      <c r="F46" s="24">
        <v>6.9020000000000001</v>
      </c>
      <c r="G46" s="53" t="s">
        <v>828</v>
      </c>
      <c r="H46" s="51">
        <v>169</v>
      </c>
      <c r="I46" s="44">
        <v>6.0739999999999998</v>
      </c>
      <c r="J46" s="23" t="s">
        <v>843</v>
      </c>
      <c r="K46" s="24">
        <v>5.85</v>
      </c>
      <c r="L46" s="53" t="s">
        <v>857</v>
      </c>
      <c r="M46" s="51">
        <v>453</v>
      </c>
      <c r="N46" s="44">
        <v>6.79</v>
      </c>
      <c r="O46" s="44" t="s">
        <v>583</v>
      </c>
      <c r="P46" s="24">
        <v>6.5579999999999998</v>
      </c>
      <c r="Q46" s="53" t="s">
        <v>584</v>
      </c>
    </row>
    <row r="47" spans="1:17" x14ac:dyDescent="0.25">
      <c r="A47" s="187"/>
      <c r="B47" s="50" t="s">
        <v>27</v>
      </c>
      <c r="C47" s="51">
        <v>528</v>
      </c>
      <c r="D47" s="44">
        <v>7.8620000000000001</v>
      </c>
      <c r="E47" s="23" t="s">
        <v>814</v>
      </c>
      <c r="F47" s="24">
        <v>6.8789999999999996</v>
      </c>
      <c r="G47" s="53" t="s">
        <v>829</v>
      </c>
      <c r="H47" s="51">
        <v>96</v>
      </c>
      <c r="I47" s="44">
        <v>6.0049999999999999</v>
      </c>
      <c r="J47" s="23" t="s">
        <v>844</v>
      </c>
      <c r="K47" s="24">
        <v>5.13</v>
      </c>
      <c r="L47" s="53" t="s">
        <v>858</v>
      </c>
      <c r="M47" s="51">
        <v>632</v>
      </c>
      <c r="N47" s="44">
        <v>7.585</v>
      </c>
      <c r="O47" s="44" t="s">
        <v>585</v>
      </c>
      <c r="P47" s="24">
        <v>6.66</v>
      </c>
      <c r="Q47" s="53" t="s">
        <v>586</v>
      </c>
    </row>
    <row r="48" spans="1:17" x14ac:dyDescent="0.25">
      <c r="A48" s="187"/>
      <c r="B48" s="50" t="s">
        <v>28</v>
      </c>
      <c r="C48" s="51">
        <v>55</v>
      </c>
      <c r="D48" s="44">
        <v>7.4290000000000003</v>
      </c>
      <c r="E48" s="23" t="s">
        <v>815</v>
      </c>
      <c r="F48" s="24">
        <v>6.548</v>
      </c>
      <c r="G48" s="53" t="s">
        <v>830</v>
      </c>
      <c r="H48" s="51">
        <v>11</v>
      </c>
      <c r="I48" s="44">
        <v>7.2560000000000002</v>
      </c>
      <c r="J48" s="23" t="s">
        <v>845</v>
      </c>
      <c r="K48" s="24">
        <v>7.3</v>
      </c>
      <c r="L48" s="53" t="s">
        <v>859</v>
      </c>
      <c r="M48" s="51">
        <v>66</v>
      </c>
      <c r="N48" s="44">
        <v>7.4</v>
      </c>
      <c r="O48" s="44" t="s">
        <v>587</v>
      </c>
      <c r="P48" s="24">
        <v>6.6559999999999997</v>
      </c>
      <c r="Q48" s="53" t="s">
        <v>588</v>
      </c>
    </row>
    <row r="49" spans="1:17" ht="15.75" thickBot="1" x14ac:dyDescent="0.3">
      <c r="A49" s="189"/>
      <c r="B49" s="58" t="s">
        <v>15</v>
      </c>
      <c r="C49" s="55">
        <v>898</v>
      </c>
      <c r="D49" s="67">
        <v>7.657</v>
      </c>
      <c r="E49" s="40" t="s">
        <v>816</v>
      </c>
      <c r="F49" s="43">
        <v>6.8810000000000002</v>
      </c>
      <c r="G49" s="68" t="s">
        <v>831</v>
      </c>
      <c r="H49" s="66">
        <v>370</v>
      </c>
      <c r="I49" s="67">
        <v>5.8339999999999996</v>
      </c>
      <c r="J49" s="40" t="s">
        <v>846</v>
      </c>
      <c r="K49" s="43">
        <v>5.476</v>
      </c>
      <c r="L49" s="68" t="s">
        <v>860</v>
      </c>
      <c r="M49" s="55">
        <v>1295</v>
      </c>
      <c r="N49" s="67">
        <v>7.1260000000000003</v>
      </c>
      <c r="O49" s="67" t="s">
        <v>589</v>
      </c>
      <c r="P49" s="43">
        <v>6.4820000000000002</v>
      </c>
      <c r="Q49" s="68" t="s">
        <v>590</v>
      </c>
    </row>
    <row r="50" spans="1:17" ht="16.5" thickTop="1" thickBot="1" x14ac:dyDescent="0.3">
      <c r="A50" s="69" t="s">
        <v>61</v>
      </c>
      <c r="B50" s="60"/>
      <c r="C50" s="61"/>
      <c r="D50" s="62"/>
      <c r="E50" s="63"/>
      <c r="F50" s="64"/>
      <c r="G50" s="65"/>
      <c r="H50" s="61"/>
      <c r="I50" s="62"/>
      <c r="J50" s="63"/>
      <c r="K50" s="64"/>
      <c r="L50" s="65"/>
      <c r="M50" s="61"/>
      <c r="N50" s="62"/>
      <c r="O50" s="62"/>
      <c r="P50" s="64"/>
      <c r="Q50" s="65"/>
    </row>
    <row r="51" spans="1:17" x14ac:dyDescent="0.25">
      <c r="A51" s="187" t="s">
        <v>62</v>
      </c>
      <c r="B51" s="50" t="s">
        <v>23</v>
      </c>
      <c r="C51" s="51">
        <v>0</v>
      </c>
      <c r="D51" s="44" t="s">
        <v>24</v>
      </c>
      <c r="E51" s="23" t="s">
        <v>738</v>
      </c>
      <c r="F51" s="24" t="s">
        <v>24</v>
      </c>
      <c r="G51" s="53" t="s">
        <v>738</v>
      </c>
      <c r="H51" s="51">
        <v>21</v>
      </c>
      <c r="I51" s="44">
        <v>2.9780000000000002</v>
      </c>
      <c r="J51" s="23" t="s">
        <v>591</v>
      </c>
      <c r="K51" s="24">
        <v>2.6339999999999999</v>
      </c>
      <c r="L51" s="53" t="s">
        <v>592</v>
      </c>
      <c r="M51" s="51">
        <v>21</v>
      </c>
      <c r="N51" s="44">
        <v>2.9780000000000002</v>
      </c>
      <c r="O51" s="44" t="s">
        <v>591</v>
      </c>
      <c r="P51" s="24">
        <v>2.6339999999999999</v>
      </c>
      <c r="Q51" s="53" t="s">
        <v>592</v>
      </c>
    </row>
    <row r="52" spans="1:17" x14ac:dyDescent="0.25">
      <c r="A52" s="187"/>
      <c r="B52" s="50" t="s">
        <v>25</v>
      </c>
      <c r="C52" s="51">
        <v>42</v>
      </c>
      <c r="D52" s="44">
        <v>3.496</v>
      </c>
      <c r="E52" s="23" t="s">
        <v>861</v>
      </c>
      <c r="F52" s="24">
        <v>2.722</v>
      </c>
      <c r="G52" s="53" t="s">
        <v>896</v>
      </c>
      <c r="H52" s="51">
        <v>73</v>
      </c>
      <c r="I52" s="44">
        <v>2.6539999999999999</v>
      </c>
      <c r="J52" s="23" t="s">
        <v>930</v>
      </c>
      <c r="K52" s="24">
        <v>1.9450000000000001</v>
      </c>
      <c r="L52" s="53" t="s">
        <v>965</v>
      </c>
      <c r="M52" s="51">
        <v>122</v>
      </c>
      <c r="N52" s="44">
        <v>2.976</v>
      </c>
      <c r="O52" s="44" t="s">
        <v>593</v>
      </c>
      <c r="P52" s="24">
        <v>2.2370000000000001</v>
      </c>
      <c r="Q52" s="53" t="s">
        <v>594</v>
      </c>
    </row>
    <row r="53" spans="1:17" x14ac:dyDescent="0.25">
      <c r="A53" s="187"/>
      <c r="B53" s="50" t="s">
        <v>26</v>
      </c>
      <c r="C53" s="51">
        <v>272</v>
      </c>
      <c r="D53" s="44">
        <v>3.3319999999999999</v>
      </c>
      <c r="E53" s="23" t="s">
        <v>862</v>
      </c>
      <c r="F53" s="24">
        <v>2.4249999999999998</v>
      </c>
      <c r="G53" s="53" t="s">
        <v>897</v>
      </c>
      <c r="H53" s="51">
        <v>169</v>
      </c>
      <c r="I53" s="44">
        <v>2.9620000000000002</v>
      </c>
      <c r="J53" s="23" t="s">
        <v>931</v>
      </c>
      <c r="K53" s="24">
        <v>2.1659999999999999</v>
      </c>
      <c r="L53" s="53" t="s">
        <v>966</v>
      </c>
      <c r="M53" s="51">
        <v>453</v>
      </c>
      <c r="N53" s="44">
        <v>3.1640000000000001</v>
      </c>
      <c r="O53" s="44" t="s">
        <v>595</v>
      </c>
      <c r="P53" s="24">
        <v>2.2959999999999998</v>
      </c>
      <c r="Q53" s="53" t="s">
        <v>596</v>
      </c>
    </row>
    <row r="54" spans="1:17" x14ac:dyDescent="0.25">
      <c r="A54" s="187"/>
      <c r="B54" s="50" t="s">
        <v>27</v>
      </c>
      <c r="C54" s="51">
        <v>528</v>
      </c>
      <c r="D54" s="44">
        <v>3.0590000000000002</v>
      </c>
      <c r="E54" s="23" t="s">
        <v>863</v>
      </c>
      <c r="F54" s="24">
        <v>1.972</v>
      </c>
      <c r="G54" s="53" t="s">
        <v>898</v>
      </c>
      <c r="H54" s="51">
        <v>96</v>
      </c>
      <c r="I54" s="44">
        <v>2.722</v>
      </c>
      <c r="J54" s="23" t="s">
        <v>932</v>
      </c>
      <c r="K54" s="24">
        <v>1.835</v>
      </c>
      <c r="L54" s="53" t="s">
        <v>967</v>
      </c>
      <c r="M54" s="51">
        <v>632</v>
      </c>
      <c r="N54" s="44">
        <v>3.0179999999999998</v>
      </c>
      <c r="O54" s="44" t="s">
        <v>597</v>
      </c>
      <c r="P54" s="24">
        <v>1.91</v>
      </c>
      <c r="Q54" s="53" t="s">
        <v>598</v>
      </c>
    </row>
    <row r="55" spans="1:17" x14ac:dyDescent="0.25">
      <c r="A55" s="187"/>
      <c r="B55" s="50" t="s">
        <v>28</v>
      </c>
      <c r="C55" s="51">
        <v>55</v>
      </c>
      <c r="D55" s="44">
        <v>2.028</v>
      </c>
      <c r="E55" s="23" t="s">
        <v>864</v>
      </c>
      <c r="F55" s="24">
        <v>1.1220000000000001</v>
      </c>
      <c r="G55" s="53" t="s">
        <v>899</v>
      </c>
      <c r="H55" s="51">
        <v>11</v>
      </c>
      <c r="I55" s="44">
        <v>1.7150000000000001</v>
      </c>
      <c r="J55" s="23" t="s">
        <v>933</v>
      </c>
      <c r="K55" s="24">
        <v>1.619</v>
      </c>
      <c r="L55" s="53" t="s">
        <v>968</v>
      </c>
      <c r="M55" s="51">
        <v>66</v>
      </c>
      <c r="N55" s="44">
        <v>1.976</v>
      </c>
      <c r="O55" s="44" t="s">
        <v>599</v>
      </c>
      <c r="P55" s="24">
        <v>1.3160000000000001</v>
      </c>
      <c r="Q55" s="53" t="s">
        <v>600</v>
      </c>
    </row>
    <row r="56" spans="1:17" ht="15.75" thickBot="1" x14ac:dyDescent="0.3">
      <c r="A56" s="188"/>
      <c r="B56" s="54" t="s">
        <v>15</v>
      </c>
      <c r="C56" s="55">
        <v>898</v>
      </c>
      <c r="D56" s="56">
        <v>3.0990000000000002</v>
      </c>
      <c r="E56" s="29" t="s">
        <v>865</v>
      </c>
      <c r="F56" s="31">
        <v>2.101</v>
      </c>
      <c r="G56" s="57" t="s">
        <v>900</v>
      </c>
      <c r="H56" s="55">
        <v>370</v>
      </c>
      <c r="I56" s="56">
        <v>2.8029999999999999</v>
      </c>
      <c r="J56" s="29" t="s">
        <v>934</v>
      </c>
      <c r="K56" s="31">
        <v>1.9710000000000001</v>
      </c>
      <c r="L56" s="57" t="s">
        <v>969</v>
      </c>
      <c r="M56" s="55">
        <v>1295</v>
      </c>
      <c r="N56" s="56">
        <v>3.012</v>
      </c>
      <c r="O56" s="56" t="s">
        <v>601</v>
      </c>
      <c r="P56" s="31">
        <v>2.0630000000000002</v>
      </c>
      <c r="Q56" s="57" t="s">
        <v>602</v>
      </c>
    </row>
    <row r="57" spans="1:17" x14ac:dyDescent="0.25">
      <c r="A57" s="190" t="s">
        <v>63</v>
      </c>
      <c r="B57" s="50" t="s">
        <v>23</v>
      </c>
      <c r="C57" s="51">
        <v>0</v>
      </c>
      <c r="D57" s="44" t="s">
        <v>24</v>
      </c>
      <c r="E57" s="23" t="s">
        <v>738</v>
      </c>
      <c r="F57" s="24" t="s">
        <v>24</v>
      </c>
      <c r="G57" s="53" t="s">
        <v>738</v>
      </c>
      <c r="H57" s="51">
        <v>21</v>
      </c>
      <c r="I57" s="44">
        <v>2.8159999999999998</v>
      </c>
      <c r="J57" s="23" t="s">
        <v>603</v>
      </c>
      <c r="K57" s="24">
        <v>2.2040000000000002</v>
      </c>
      <c r="L57" s="53" t="s">
        <v>604</v>
      </c>
      <c r="M57" s="51">
        <v>21</v>
      </c>
      <c r="N57" s="44">
        <v>2.8159999999999998</v>
      </c>
      <c r="O57" s="44" t="s">
        <v>603</v>
      </c>
      <c r="P57" s="24">
        <v>2.2040000000000002</v>
      </c>
      <c r="Q57" s="53" t="s">
        <v>604</v>
      </c>
    </row>
    <row r="58" spans="1:17" x14ac:dyDescent="0.25">
      <c r="A58" s="187"/>
      <c r="B58" s="50" t="s">
        <v>25</v>
      </c>
      <c r="C58" s="51">
        <v>42</v>
      </c>
      <c r="D58" s="44">
        <v>3.8479999999999999</v>
      </c>
      <c r="E58" s="23" t="s">
        <v>866</v>
      </c>
      <c r="F58" s="24">
        <v>2.7610000000000001</v>
      </c>
      <c r="G58" s="53" t="s">
        <v>901</v>
      </c>
      <c r="H58" s="51">
        <v>73</v>
      </c>
      <c r="I58" s="44">
        <v>2.109</v>
      </c>
      <c r="J58" s="23" t="s">
        <v>935</v>
      </c>
      <c r="K58" s="24">
        <v>1.1579999999999999</v>
      </c>
      <c r="L58" s="53" t="s">
        <v>970</v>
      </c>
      <c r="M58" s="51">
        <v>122</v>
      </c>
      <c r="N58" s="44">
        <v>2.722</v>
      </c>
      <c r="O58" s="44" t="s">
        <v>605</v>
      </c>
      <c r="P58" s="24">
        <v>1.883</v>
      </c>
      <c r="Q58" s="53" t="s">
        <v>606</v>
      </c>
    </row>
    <row r="59" spans="1:17" x14ac:dyDescent="0.25">
      <c r="A59" s="187"/>
      <c r="B59" s="50" t="s">
        <v>26</v>
      </c>
      <c r="C59" s="51">
        <v>272</v>
      </c>
      <c r="D59" s="44">
        <v>3.3959999999999999</v>
      </c>
      <c r="E59" s="23" t="s">
        <v>867</v>
      </c>
      <c r="F59" s="24">
        <v>2.1349999999999998</v>
      </c>
      <c r="G59" s="53" t="s">
        <v>902</v>
      </c>
      <c r="H59" s="51">
        <v>169</v>
      </c>
      <c r="I59" s="44">
        <v>2.5129999999999999</v>
      </c>
      <c r="J59" s="23" t="s">
        <v>936</v>
      </c>
      <c r="K59" s="24">
        <v>1.3069999999999999</v>
      </c>
      <c r="L59" s="53" t="s">
        <v>971</v>
      </c>
      <c r="M59" s="51">
        <v>453</v>
      </c>
      <c r="N59" s="44">
        <v>3.0720000000000001</v>
      </c>
      <c r="O59" s="44" t="s">
        <v>607</v>
      </c>
      <c r="P59" s="24">
        <v>1.8140000000000001</v>
      </c>
      <c r="Q59" s="53" t="s">
        <v>608</v>
      </c>
    </row>
    <row r="60" spans="1:17" x14ac:dyDescent="0.25">
      <c r="A60" s="187"/>
      <c r="B60" s="50" t="s">
        <v>27</v>
      </c>
      <c r="C60" s="51">
        <v>528</v>
      </c>
      <c r="D60" s="44">
        <v>3.1070000000000002</v>
      </c>
      <c r="E60" s="23" t="s">
        <v>868</v>
      </c>
      <c r="F60" s="24">
        <v>2.056</v>
      </c>
      <c r="G60" s="53" t="s">
        <v>903</v>
      </c>
      <c r="H60" s="51">
        <v>96</v>
      </c>
      <c r="I60" s="44">
        <v>3.1</v>
      </c>
      <c r="J60" s="23" t="s">
        <v>937</v>
      </c>
      <c r="K60" s="24">
        <v>1.603</v>
      </c>
      <c r="L60" s="53" t="s">
        <v>972</v>
      </c>
      <c r="M60" s="51">
        <v>632</v>
      </c>
      <c r="N60" s="44">
        <v>3.11</v>
      </c>
      <c r="O60" s="44" t="s">
        <v>609</v>
      </c>
      <c r="P60" s="24">
        <v>2.0339999999999998</v>
      </c>
      <c r="Q60" s="53" t="s">
        <v>610</v>
      </c>
    </row>
    <row r="61" spans="1:17" x14ac:dyDescent="0.25">
      <c r="A61" s="187"/>
      <c r="B61" s="50" t="s">
        <v>28</v>
      </c>
      <c r="C61" s="51">
        <v>55</v>
      </c>
      <c r="D61" s="44">
        <v>2.294</v>
      </c>
      <c r="E61" s="23" t="s">
        <v>869</v>
      </c>
      <c r="F61" s="24">
        <v>1.1579999999999999</v>
      </c>
      <c r="G61" s="53" t="s">
        <v>904</v>
      </c>
      <c r="H61" s="51">
        <v>11</v>
      </c>
      <c r="I61" s="44">
        <v>2.31</v>
      </c>
      <c r="J61" s="23" t="s">
        <v>938</v>
      </c>
      <c r="K61" s="24">
        <v>1.1579999999999999</v>
      </c>
      <c r="L61" s="53" t="s">
        <v>973</v>
      </c>
      <c r="M61" s="51">
        <v>66</v>
      </c>
      <c r="N61" s="44">
        <v>2.2970000000000002</v>
      </c>
      <c r="O61" s="44" t="s">
        <v>611</v>
      </c>
      <c r="P61" s="24">
        <v>1.1579999999999999</v>
      </c>
      <c r="Q61" s="53" t="s">
        <v>612</v>
      </c>
    </row>
    <row r="62" spans="1:17" ht="15.75" thickBot="1" x14ac:dyDescent="0.3">
      <c r="A62" s="188"/>
      <c r="B62" s="54" t="s">
        <v>15</v>
      </c>
      <c r="C62" s="55">
        <v>898</v>
      </c>
      <c r="D62" s="56">
        <v>3.1789999999999998</v>
      </c>
      <c r="E62" s="29" t="s">
        <v>870</v>
      </c>
      <c r="F62" s="31">
        <v>2.0619999999999998</v>
      </c>
      <c r="G62" s="57" t="s">
        <v>905</v>
      </c>
      <c r="H62" s="55">
        <v>370</v>
      </c>
      <c r="I62" s="56">
        <v>2.597</v>
      </c>
      <c r="J62" s="29" t="s">
        <v>939</v>
      </c>
      <c r="K62" s="31">
        <v>1.2829999999999999</v>
      </c>
      <c r="L62" s="57" t="s">
        <v>974</v>
      </c>
      <c r="M62" s="55">
        <v>1295</v>
      </c>
      <c r="N62" s="56">
        <v>3.0139999999999998</v>
      </c>
      <c r="O62" s="56" t="s">
        <v>613</v>
      </c>
      <c r="P62" s="31">
        <v>1.8320000000000001</v>
      </c>
      <c r="Q62" s="57" t="s">
        <v>614</v>
      </c>
    </row>
    <row r="63" spans="1:17" x14ac:dyDescent="0.25">
      <c r="A63" s="187" t="s">
        <v>64</v>
      </c>
      <c r="B63" s="50" t="s">
        <v>23</v>
      </c>
      <c r="C63" s="51">
        <v>0</v>
      </c>
      <c r="D63" s="44" t="s">
        <v>24</v>
      </c>
      <c r="E63" s="23" t="s">
        <v>738</v>
      </c>
      <c r="F63" s="24" t="s">
        <v>24</v>
      </c>
      <c r="G63" s="53" t="s">
        <v>738</v>
      </c>
      <c r="H63" s="51">
        <v>21</v>
      </c>
      <c r="I63" s="44">
        <v>0.27900000000000003</v>
      </c>
      <c r="J63" s="23" t="s">
        <v>615</v>
      </c>
      <c r="K63" s="24">
        <v>0.311</v>
      </c>
      <c r="L63" s="53" t="s">
        <v>616</v>
      </c>
      <c r="M63" s="51">
        <v>21</v>
      </c>
      <c r="N63" s="44">
        <v>0.27900000000000003</v>
      </c>
      <c r="O63" s="44" t="s">
        <v>615</v>
      </c>
      <c r="P63" s="24">
        <v>0.311</v>
      </c>
      <c r="Q63" s="53" t="s">
        <v>616</v>
      </c>
    </row>
    <row r="64" spans="1:17" x14ac:dyDescent="0.25">
      <c r="A64" s="187"/>
      <c r="B64" s="50" t="s">
        <v>25</v>
      </c>
      <c r="C64" s="51">
        <v>42</v>
      </c>
      <c r="D64" s="44">
        <v>0.26200000000000001</v>
      </c>
      <c r="E64" s="23" t="s">
        <v>871</v>
      </c>
      <c r="F64" s="24">
        <v>0.26400000000000001</v>
      </c>
      <c r="G64" s="53" t="s">
        <v>906</v>
      </c>
      <c r="H64" s="51">
        <v>73</v>
      </c>
      <c r="I64" s="44">
        <v>0.185</v>
      </c>
      <c r="J64" s="23" t="s">
        <v>940</v>
      </c>
      <c r="K64" s="24">
        <v>0.156</v>
      </c>
      <c r="L64" s="53" t="s">
        <v>975</v>
      </c>
      <c r="M64" s="51">
        <v>122</v>
      </c>
      <c r="N64" s="44">
        <v>0.214</v>
      </c>
      <c r="O64" s="44" t="s">
        <v>617</v>
      </c>
      <c r="P64" s="24">
        <v>0.19500000000000001</v>
      </c>
      <c r="Q64" s="53" t="s">
        <v>618</v>
      </c>
    </row>
    <row r="65" spans="1:17" x14ac:dyDescent="0.25">
      <c r="A65" s="187"/>
      <c r="B65" s="50" t="s">
        <v>26</v>
      </c>
      <c r="C65" s="51">
        <v>272</v>
      </c>
      <c r="D65" s="44">
        <v>0.24</v>
      </c>
      <c r="E65" s="23" t="s">
        <v>872</v>
      </c>
      <c r="F65" s="24">
        <v>0.21199999999999999</v>
      </c>
      <c r="G65" s="53" t="s">
        <v>907</v>
      </c>
      <c r="H65" s="51">
        <v>169</v>
      </c>
      <c r="I65" s="44">
        <v>0.18</v>
      </c>
      <c r="J65" s="23" t="s">
        <v>941</v>
      </c>
      <c r="K65" s="24">
        <v>0.125</v>
      </c>
      <c r="L65" s="53" t="s">
        <v>976</v>
      </c>
      <c r="M65" s="51">
        <v>453</v>
      </c>
      <c r="N65" s="44">
        <v>0.216</v>
      </c>
      <c r="O65" s="44" t="s">
        <v>619</v>
      </c>
      <c r="P65" s="24">
        <v>0.186</v>
      </c>
      <c r="Q65" s="53" t="s">
        <v>620</v>
      </c>
    </row>
    <row r="66" spans="1:17" x14ac:dyDescent="0.25">
      <c r="A66" s="187"/>
      <c r="B66" s="50" t="s">
        <v>27</v>
      </c>
      <c r="C66" s="51">
        <v>528</v>
      </c>
      <c r="D66" s="44">
        <v>0.22900000000000001</v>
      </c>
      <c r="E66" s="23" t="s">
        <v>873</v>
      </c>
      <c r="F66" s="24">
        <v>0.20499999999999999</v>
      </c>
      <c r="G66" s="53" t="s">
        <v>908</v>
      </c>
      <c r="H66" s="51">
        <v>96</v>
      </c>
      <c r="I66" s="44">
        <v>0.189</v>
      </c>
      <c r="J66" s="23" t="s">
        <v>942</v>
      </c>
      <c r="K66" s="24">
        <v>0.16400000000000001</v>
      </c>
      <c r="L66" s="53" t="s">
        <v>977</v>
      </c>
      <c r="M66" s="51">
        <v>632</v>
      </c>
      <c r="N66" s="44">
        <v>0.222</v>
      </c>
      <c r="O66" s="44" t="s">
        <v>621</v>
      </c>
      <c r="P66" s="24">
        <v>0.19400000000000001</v>
      </c>
      <c r="Q66" s="53" t="s">
        <v>622</v>
      </c>
    </row>
    <row r="67" spans="1:17" x14ac:dyDescent="0.25">
      <c r="A67" s="187"/>
      <c r="B67" s="50" t="s">
        <v>28</v>
      </c>
      <c r="C67" s="51">
        <v>55</v>
      </c>
      <c r="D67" s="44">
        <v>0.191</v>
      </c>
      <c r="E67" s="23" t="s">
        <v>874</v>
      </c>
      <c r="F67" s="24">
        <v>0.154</v>
      </c>
      <c r="G67" s="53" t="s">
        <v>909</v>
      </c>
      <c r="H67" s="51">
        <v>11</v>
      </c>
      <c r="I67" s="44">
        <v>0.128</v>
      </c>
      <c r="J67" s="23" t="s">
        <v>943</v>
      </c>
      <c r="K67" s="24">
        <v>9.1999999999999998E-2</v>
      </c>
      <c r="L67" s="53" t="s">
        <v>978</v>
      </c>
      <c r="M67" s="51">
        <v>66</v>
      </c>
      <c r="N67" s="44">
        <v>0.18</v>
      </c>
      <c r="O67" s="44" t="s">
        <v>623</v>
      </c>
      <c r="P67" s="24">
        <v>0.14599999999999999</v>
      </c>
      <c r="Q67" s="53" t="s">
        <v>624</v>
      </c>
    </row>
    <row r="68" spans="1:17" ht="15.75" thickBot="1" x14ac:dyDescent="0.3">
      <c r="A68" s="188"/>
      <c r="B68" s="54" t="s">
        <v>15</v>
      </c>
      <c r="C68" s="55">
        <v>898</v>
      </c>
      <c r="D68" s="56">
        <v>0.23100000000000001</v>
      </c>
      <c r="E68" s="29" t="s">
        <v>875</v>
      </c>
      <c r="F68" s="31">
        <v>0.20699999999999999</v>
      </c>
      <c r="G68" s="57" t="s">
        <v>910</v>
      </c>
      <c r="H68" s="55">
        <v>370</v>
      </c>
      <c r="I68" s="56">
        <v>0.187</v>
      </c>
      <c r="J68" s="29" t="s">
        <v>944</v>
      </c>
      <c r="K68" s="31">
        <v>0.14699999999999999</v>
      </c>
      <c r="L68" s="57" t="s">
        <v>979</v>
      </c>
      <c r="M68" s="55">
        <v>1295</v>
      </c>
      <c r="N68" s="56">
        <v>0.218</v>
      </c>
      <c r="O68" s="56" t="s">
        <v>625</v>
      </c>
      <c r="P68" s="31">
        <v>0.189</v>
      </c>
      <c r="Q68" s="57" t="s">
        <v>626</v>
      </c>
    </row>
    <row r="69" spans="1:17" x14ac:dyDescent="0.25">
      <c r="A69" s="187" t="s">
        <v>65</v>
      </c>
      <c r="B69" s="50" t="s">
        <v>23</v>
      </c>
      <c r="C69" s="51">
        <v>0</v>
      </c>
      <c r="D69" s="44" t="s">
        <v>24</v>
      </c>
      <c r="E69" s="23" t="s">
        <v>738</v>
      </c>
      <c r="F69" s="24" t="s">
        <v>24</v>
      </c>
      <c r="G69" s="53" t="s">
        <v>738</v>
      </c>
      <c r="H69" s="51">
        <v>21</v>
      </c>
      <c r="I69" s="44">
        <v>0.46200000000000002</v>
      </c>
      <c r="J69" s="23" t="s">
        <v>627</v>
      </c>
      <c r="K69" s="24">
        <v>0.47399999999999998</v>
      </c>
      <c r="L69" s="53" t="s">
        <v>628</v>
      </c>
      <c r="M69" s="51">
        <v>21</v>
      </c>
      <c r="N69" s="44">
        <v>0.46200000000000002</v>
      </c>
      <c r="O69" s="44" t="s">
        <v>627</v>
      </c>
      <c r="P69" s="24">
        <v>0.47399999999999998</v>
      </c>
      <c r="Q69" s="53" t="s">
        <v>628</v>
      </c>
    </row>
    <row r="70" spans="1:17" x14ac:dyDescent="0.25">
      <c r="A70" s="187"/>
      <c r="B70" s="50" t="s">
        <v>25</v>
      </c>
      <c r="C70" s="51">
        <v>42</v>
      </c>
      <c r="D70" s="44">
        <v>0.437</v>
      </c>
      <c r="E70" s="23" t="s">
        <v>876</v>
      </c>
      <c r="F70" s="24">
        <v>0.38900000000000001</v>
      </c>
      <c r="G70" s="53" t="s">
        <v>911</v>
      </c>
      <c r="H70" s="51">
        <v>73</v>
      </c>
      <c r="I70" s="44">
        <v>0.28599999999999998</v>
      </c>
      <c r="J70" s="23" t="s">
        <v>945</v>
      </c>
      <c r="K70" s="24">
        <v>0.193</v>
      </c>
      <c r="L70" s="53" t="s">
        <v>980</v>
      </c>
      <c r="M70" s="51">
        <v>122</v>
      </c>
      <c r="N70" s="44">
        <v>0.34</v>
      </c>
      <c r="O70" s="44" t="s">
        <v>629</v>
      </c>
      <c r="P70" s="24">
        <v>0.25800000000000001</v>
      </c>
      <c r="Q70" s="53" t="s">
        <v>630</v>
      </c>
    </row>
    <row r="71" spans="1:17" x14ac:dyDescent="0.25">
      <c r="A71" s="187"/>
      <c r="B71" s="50" t="s">
        <v>26</v>
      </c>
      <c r="C71" s="51">
        <v>272</v>
      </c>
      <c r="D71" s="44">
        <v>0.41799999999999998</v>
      </c>
      <c r="E71" s="23" t="s">
        <v>877</v>
      </c>
      <c r="F71" s="24">
        <v>0.29699999999999999</v>
      </c>
      <c r="G71" s="53" t="s">
        <v>912</v>
      </c>
      <c r="H71" s="51">
        <v>169</v>
      </c>
      <c r="I71" s="44">
        <v>0.28000000000000003</v>
      </c>
      <c r="J71" s="23" t="s">
        <v>946</v>
      </c>
      <c r="K71" s="24">
        <v>0.15</v>
      </c>
      <c r="L71" s="53" t="s">
        <v>981</v>
      </c>
      <c r="M71" s="51">
        <v>453</v>
      </c>
      <c r="N71" s="44">
        <v>0.36299999999999999</v>
      </c>
      <c r="O71" s="44" t="s">
        <v>631</v>
      </c>
      <c r="P71" s="24">
        <v>0.247</v>
      </c>
      <c r="Q71" s="53" t="s">
        <v>632</v>
      </c>
    </row>
    <row r="72" spans="1:17" x14ac:dyDescent="0.25">
      <c r="A72" s="187"/>
      <c r="B72" s="50" t="s">
        <v>27</v>
      </c>
      <c r="C72" s="51">
        <v>528</v>
      </c>
      <c r="D72" s="44">
        <v>0.39100000000000001</v>
      </c>
      <c r="E72" s="23" t="s">
        <v>878</v>
      </c>
      <c r="F72" s="24">
        <v>0.28399999999999997</v>
      </c>
      <c r="G72" s="53" t="s">
        <v>913</v>
      </c>
      <c r="H72" s="51">
        <v>96</v>
      </c>
      <c r="I72" s="44">
        <v>0.28999999999999998</v>
      </c>
      <c r="J72" s="23" t="s">
        <v>947</v>
      </c>
      <c r="K72" s="24">
        <v>0.21099999999999999</v>
      </c>
      <c r="L72" s="53" t="s">
        <v>982</v>
      </c>
      <c r="M72" s="51">
        <v>632</v>
      </c>
      <c r="N72" s="44">
        <v>0.375</v>
      </c>
      <c r="O72" s="44" t="s">
        <v>633</v>
      </c>
      <c r="P72" s="24">
        <v>0.27200000000000002</v>
      </c>
      <c r="Q72" s="53" t="s">
        <v>634</v>
      </c>
    </row>
    <row r="73" spans="1:17" x14ac:dyDescent="0.25">
      <c r="A73" s="187"/>
      <c r="B73" s="50" t="s">
        <v>28</v>
      </c>
      <c r="C73" s="51">
        <v>55</v>
      </c>
      <c r="D73" s="44">
        <v>0.316</v>
      </c>
      <c r="E73" s="23" t="s">
        <v>879</v>
      </c>
      <c r="F73" s="24">
        <v>0.20300000000000001</v>
      </c>
      <c r="G73" s="53" t="s">
        <v>914</v>
      </c>
      <c r="H73" s="51">
        <v>11</v>
      </c>
      <c r="I73" s="44">
        <v>0.17799999999999999</v>
      </c>
      <c r="J73" s="23" t="s">
        <v>948</v>
      </c>
      <c r="K73" s="24">
        <v>0.112</v>
      </c>
      <c r="L73" s="53" t="s">
        <v>983</v>
      </c>
      <c r="M73" s="51">
        <v>66</v>
      </c>
      <c r="N73" s="44">
        <v>0.29299999999999998</v>
      </c>
      <c r="O73" s="44" t="s">
        <v>635</v>
      </c>
      <c r="P73" s="24">
        <v>0.19900000000000001</v>
      </c>
      <c r="Q73" s="53" t="s">
        <v>636</v>
      </c>
    </row>
    <row r="74" spans="1:17" ht="15.75" thickBot="1" x14ac:dyDescent="0.3">
      <c r="A74" s="188"/>
      <c r="B74" s="54" t="s">
        <v>15</v>
      </c>
      <c r="C74" s="55">
        <v>898</v>
      </c>
      <c r="D74" s="56">
        <v>0.39700000000000002</v>
      </c>
      <c r="E74" s="29" t="s">
        <v>880</v>
      </c>
      <c r="F74" s="31">
        <v>0.28699999999999998</v>
      </c>
      <c r="G74" s="57" t="s">
        <v>915</v>
      </c>
      <c r="H74" s="55">
        <v>370</v>
      </c>
      <c r="I74" s="56">
        <v>0.29099999999999998</v>
      </c>
      <c r="J74" s="29" t="s">
        <v>949</v>
      </c>
      <c r="K74" s="31">
        <v>0.188</v>
      </c>
      <c r="L74" s="57" t="s">
        <v>984</v>
      </c>
      <c r="M74" s="55">
        <v>1295</v>
      </c>
      <c r="N74" s="56">
        <v>0.36499999999999999</v>
      </c>
      <c r="O74" s="56" t="s">
        <v>637</v>
      </c>
      <c r="P74" s="31">
        <v>0.25600000000000001</v>
      </c>
      <c r="Q74" s="57" t="s">
        <v>638</v>
      </c>
    </row>
    <row r="75" spans="1:17" x14ac:dyDescent="0.25">
      <c r="A75" s="187" t="s">
        <v>66</v>
      </c>
      <c r="B75" s="50" t="s">
        <v>23</v>
      </c>
      <c r="C75" s="51">
        <v>0</v>
      </c>
      <c r="D75" s="44" t="s">
        <v>24</v>
      </c>
      <c r="E75" s="23" t="s">
        <v>738</v>
      </c>
      <c r="F75" s="24" t="s">
        <v>24</v>
      </c>
      <c r="G75" s="53" t="s">
        <v>738</v>
      </c>
      <c r="H75" s="51">
        <v>21</v>
      </c>
      <c r="I75" s="44">
        <v>0.35599999999999998</v>
      </c>
      <c r="J75" s="23" t="s">
        <v>639</v>
      </c>
      <c r="K75" s="24">
        <v>0.28399999999999997</v>
      </c>
      <c r="L75" s="53" t="s">
        <v>640</v>
      </c>
      <c r="M75" s="51">
        <v>21</v>
      </c>
      <c r="N75" s="44">
        <v>0.35599999999999998</v>
      </c>
      <c r="O75" s="44" t="s">
        <v>639</v>
      </c>
      <c r="P75" s="24">
        <v>0.28399999999999997</v>
      </c>
      <c r="Q75" s="53" t="s">
        <v>640</v>
      </c>
    </row>
    <row r="76" spans="1:17" x14ac:dyDescent="0.25">
      <c r="A76" s="187"/>
      <c r="B76" s="50" t="s">
        <v>25</v>
      </c>
      <c r="C76" s="51">
        <v>42</v>
      </c>
      <c r="D76" s="44">
        <v>0.316</v>
      </c>
      <c r="E76" s="23" t="s">
        <v>881</v>
      </c>
      <c r="F76" s="24">
        <v>0.25600000000000001</v>
      </c>
      <c r="G76" s="53" t="s">
        <v>916</v>
      </c>
      <c r="H76" s="51">
        <v>73</v>
      </c>
      <c r="I76" s="44">
        <v>0.29299999999999998</v>
      </c>
      <c r="J76" s="23" t="s">
        <v>950</v>
      </c>
      <c r="K76" s="24">
        <v>0.22800000000000001</v>
      </c>
      <c r="L76" s="53" t="s">
        <v>985</v>
      </c>
      <c r="M76" s="51">
        <v>122</v>
      </c>
      <c r="N76" s="44">
        <v>0.30199999999999999</v>
      </c>
      <c r="O76" s="44" t="s">
        <v>641</v>
      </c>
      <c r="P76" s="24">
        <v>0.22900000000000001</v>
      </c>
      <c r="Q76" s="53" t="s">
        <v>642</v>
      </c>
    </row>
    <row r="77" spans="1:17" x14ac:dyDescent="0.25">
      <c r="A77" s="187"/>
      <c r="B77" s="50" t="s">
        <v>26</v>
      </c>
      <c r="C77" s="51">
        <v>272</v>
      </c>
      <c r="D77" s="44">
        <v>0.28999999999999998</v>
      </c>
      <c r="E77" s="23" t="s">
        <v>882</v>
      </c>
      <c r="F77" s="24">
        <v>0.21299999999999999</v>
      </c>
      <c r="G77" s="53" t="s">
        <v>917</v>
      </c>
      <c r="H77" s="51">
        <v>169</v>
      </c>
      <c r="I77" s="44">
        <v>0.26400000000000001</v>
      </c>
      <c r="J77" s="23" t="s">
        <v>951</v>
      </c>
      <c r="K77" s="24">
        <v>0.15</v>
      </c>
      <c r="L77" s="53" t="s">
        <v>986</v>
      </c>
      <c r="M77" s="51">
        <v>453</v>
      </c>
      <c r="N77" s="44">
        <v>0.27600000000000002</v>
      </c>
      <c r="O77" s="44" t="s">
        <v>643</v>
      </c>
      <c r="P77" s="24">
        <v>0.182</v>
      </c>
      <c r="Q77" s="53" t="s">
        <v>644</v>
      </c>
    </row>
    <row r="78" spans="1:17" x14ac:dyDescent="0.25">
      <c r="A78" s="187"/>
      <c r="B78" s="50" t="s">
        <v>27</v>
      </c>
      <c r="C78" s="51">
        <v>528</v>
      </c>
      <c r="D78" s="44">
        <v>0.26400000000000001</v>
      </c>
      <c r="E78" s="23" t="s">
        <v>883</v>
      </c>
      <c r="F78" s="24">
        <v>0.16200000000000001</v>
      </c>
      <c r="G78" s="53" t="s">
        <v>918</v>
      </c>
      <c r="H78" s="51">
        <v>96</v>
      </c>
      <c r="I78" s="44">
        <v>0.22700000000000001</v>
      </c>
      <c r="J78" s="23" t="s">
        <v>952</v>
      </c>
      <c r="K78" s="24">
        <v>0.13</v>
      </c>
      <c r="L78" s="53" t="s">
        <v>987</v>
      </c>
      <c r="M78" s="51">
        <v>632</v>
      </c>
      <c r="N78" s="44">
        <v>0.25800000000000001</v>
      </c>
      <c r="O78" s="44" t="s">
        <v>645</v>
      </c>
      <c r="P78" s="24">
        <v>0.159</v>
      </c>
      <c r="Q78" s="53" t="s">
        <v>646</v>
      </c>
    </row>
    <row r="79" spans="1:17" x14ac:dyDescent="0.25">
      <c r="A79" s="187"/>
      <c r="B79" s="50" t="s">
        <v>28</v>
      </c>
      <c r="C79" s="51">
        <v>55</v>
      </c>
      <c r="D79" s="44">
        <v>0.19800000000000001</v>
      </c>
      <c r="E79" s="23" t="s">
        <v>884</v>
      </c>
      <c r="F79" s="24">
        <v>0.11799999999999999</v>
      </c>
      <c r="G79" s="53" t="s">
        <v>919</v>
      </c>
      <c r="H79" s="51">
        <v>11</v>
      </c>
      <c r="I79" s="44">
        <v>0.16400000000000001</v>
      </c>
      <c r="J79" s="23" t="s">
        <v>953</v>
      </c>
      <c r="K79" s="24">
        <v>9.2999999999999999E-2</v>
      </c>
      <c r="L79" s="53" t="s">
        <v>988</v>
      </c>
      <c r="M79" s="51">
        <v>66</v>
      </c>
      <c r="N79" s="44">
        <v>0.192</v>
      </c>
      <c r="O79" s="44" t="s">
        <v>647</v>
      </c>
      <c r="P79" s="24">
        <v>9.8000000000000004E-2</v>
      </c>
      <c r="Q79" s="53" t="s">
        <v>648</v>
      </c>
    </row>
    <row r="80" spans="1:17" ht="15.75" thickBot="1" x14ac:dyDescent="0.3">
      <c r="A80" s="188"/>
      <c r="B80" s="54" t="s">
        <v>15</v>
      </c>
      <c r="C80" s="55">
        <v>898</v>
      </c>
      <c r="D80" s="56">
        <v>0.27</v>
      </c>
      <c r="E80" s="29" t="s">
        <v>885</v>
      </c>
      <c r="F80" s="31">
        <v>0.17699999999999999</v>
      </c>
      <c r="G80" s="57" t="s">
        <v>644</v>
      </c>
      <c r="H80" s="55">
        <v>370</v>
      </c>
      <c r="I80" s="56">
        <v>0.26200000000000001</v>
      </c>
      <c r="J80" s="29" t="s">
        <v>954</v>
      </c>
      <c r="K80" s="31">
        <v>0.16600000000000001</v>
      </c>
      <c r="L80" s="57" t="s">
        <v>989</v>
      </c>
      <c r="M80" s="55">
        <v>1295</v>
      </c>
      <c r="N80" s="56">
        <v>0.26600000000000001</v>
      </c>
      <c r="O80" s="56" t="s">
        <v>649</v>
      </c>
      <c r="P80" s="31">
        <v>0.17299999999999999</v>
      </c>
      <c r="Q80" s="57" t="s">
        <v>650</v>
      </c>
    </row>
    <row r="81" spans="1:17" x14ac:dyDescent="0.25">
      <c r="A81" s="187" t="s">
        <v>67</v>
      </c>
      <c r="B81" s="50" t="s">
        <v>23</v>
      </c>
      <c r="C81" s="51">
        <v>0</v>
      </c>
      <c r="D81" s="44" t="s">
        <v>24</v>
      </c>
      <c r="E81" s="23" t="s">
        <v>738</v>
      </c>
      <c r="F81" s="24" t="s">
        <v>24</v>
      </c>
      <c r="G81" s="53" t="s">
        <v>738</v>
      </c>
      <c r="H81" s="51">
        <v>21</v>
      </c>
      <c r="I81" s="44">
        <v>0.94399999999999995</v>
      </c>
      <c r="J81" s="23" t="s">
        <v>651</v>
      </c>
      <c r="K81" s="24">
        <v>0.39600000000000002</v>
      </c>
      <c r="L81" s="53" t="s">
        <v>652</v>
      </c>
      <c r="M81" s="51">
        <v>21</v>
      </c>
      <c r="N81" s="44">
        <v>0.94399999999999995</v>
      </c>
      <c r="O81" s="44" t="s">
        <v>651</v>
      </c>
      <c r="P81" s="24">
        <v>0.39600000000000002</v>
      </c>
      <c r="Q81" s="53" t="s">
        <v>652</v>
      </c>
    </row>
    <row r="82" spans="1:17" x14ac:dyDescent="0.25">
      <c r="A82" s="187"/>
      <c r="B82" s="50" t="s">
        <v>25</v>
      </c>
      <c r="C82" s="51">
        <v>42</v>
      </c>
      <c r="D82" s="44">
        <v>0.72699999999999998</v>
      </c>
      <c r="E82" s="23" t="s">
        <v>886</v>
      </c>
      <c r="F82" s="24">
        <v>0.34799999999999998</v>
      </c>
      <c r="G82" s="53" t="s">
        <v>920</v>
      </c>
      <c r="H82" s="51">
        <v>73</v>
      </c>
      <c r="I82" s="44">
        <v>0.754</v>
      </c>
      <c r="J82" s="23" t="s">
        <v>955</v>
      </c>
      <c r="K82" s="24">
        <v>0.29599999999999999</v>
      </c>
      <c r="L82" s="53" t="s">
        <v>990</v>
      </c>
      <c r="M82" s="51">
        <v>122</v>
      </c>
      <c r="N82" s="44">
        <v>0.754</v>
      </c>
      <c r="O82" s="44" t="s">
        <v>653</v>
      </c>
      <c r="P82" s="24">
        <v>0.29699999999999999</v>
      </c>
      <c r="Q82" s="53" t="s">
        <v>654</v>
      </c>
    </row>
    <row r="83" spans="1:17" x14ac:dyDescent="0.25">
      <c r="A83" s="187"/>
      <c r="B83" s="50" t="s">
        <v>26</v>
      </c>
      <c r="C83" s="51">
        <v>272</v>
      </c>
      <c r="D83" s="44">
        <v>0.64700000000000002</v>
      </c>
      <c r="E83" s="23" t="s">
        <v>887</v>
      </c>
      <c r="F83" s="24">
        <v>0.27</v>
      </c>
      <c r="G83" s="53" t="s">
        <v>921</v>
      </c>
      <c r="H83" s="51">
        <v>169</v>
      </c>
      <c r="I83" s="44">
        <v>0.61</v>
      </c>
      <c r="J83" s="23" t="s">
        <v>956</v>
      </c>
      <c r="K83" s="24">
        <v>0.17699999999999999</v>
      </c>
      <c r="L83" s="53" t="s">
        <v>991</v>
      </c>
      <c r="M83" s="51">
        <v>453</v>
      </c>
      <c r="N83" s="44">
        <v>0.62</v>
      </c>
      <c r="O83" s="44" t="s">
        <v>655</v>
      </c>
      <c r="P83" s="24">
        <v>0.222</v>
      </c>
      <c r="Q83" s="53" t="s">
        <v>656</v>
      </c>
    </row>
    <row r="84" spans="1:17" x14ac:dyDescent="0.25">
      <c r="A84" s="187"/>
      <c r="B84" s="50" t="s">
        <v>27</v>
      </c>
      <c r="C84" s="51">
        <v>528</v>
      </c>
      <c r="D84" s="44">
        <v>0.60299999999999998</v>
      </c>
      <c r="E84" s="23" t="s">
        <v>888</v>
      </c>
      <c r="F84" s="24">
        <v>0.193</v>
      </c>
      <c r="G84" s="53" t="s">
        <v>922</v>
      </c>
      <c r="H84" s="51">
        <v>96</v>
      </c>
      <c r="I84" s="44">
        <v>0.52100000000000002</v>
      </c>
      <c r="J84" s="23" t="s">
        <v>957</v>
      </c>
      <c r="K84" s="24">
        <v>0.15</v>
      </c>
      <c r="L84" s="53" t="s">
        <v>992</v>
      </c>
      <c r="M84" s="51">
        <v>632</v>
      </c>
      <c r="N84" s="44">
        <v>0.58699999999999997</v>
      </c>
      <c r="O84" s="44" t="s">
        <v>657</v>
      </c>
      <c r="P84" s="24">
        <v>0.189</v>
      </c>
      <c r="Q84" s="53" t="s">
        <v>658</v>
      </c>
    </row>
    <row r="85" spans="1:17" x14ac:dyDescent="0.25">
      <c r="A85" s="187"/>
      <c r="B85" s="50" t="s">
        <v>28</v>
      </c>
      <c r="C85" s="51">
        <v>55</v>
      </c>
      <c r="D85" s="44">
        <v>0.35599999999999998</v>
      </c>
      <c r="E85" s="23" t="s">
        <v>889</v>
      </c>
      <c r="F85" s="24">
        <v>0.13400000000000001</v>
      </c>
      <c r="G85" s="53" t="s">
        <v>923</v>
      </c>
      <c r="H85" s="51">
        <v>11</v>
      </c>
      <c r="I85" s="44">
        <v>0.50700000000000001</v>
      </c>
      <c r="J85" s="23" t="s">
        <v>958</v>
      </c>
      <c r="K85" s="24">
        <v>0.10199999999999999</v>
      </c>
      <c r="L85" s="53" t="s">
        <v>993</v>
      </c>
      <c r="M85" s="51">
        <v>66</v>
      </c>
      <c r="N85" s="44">
        <v>0.38200000000000001</v>
      </c>
      <c r="O85" s="44" t="s">
        <v>659</v>
      </c>
      <c r="P85" s="24">
        <v>0.109</v>
      </c>
      <c r="Q85" s="53" t="s">
        <v>660</v>
      </c>
    </row>
    <row r="86" spans="1:17" ht="15.75" thickBot="1" x14ac:dyDescent="0.3">
      <c r="A86" s="188"/>
      <c r="B86" s="54" t="s">
        <v>15</v>
      </c>
      <c r="C86" s="55">
        <v>898</v>
      </c>
      <c r="D86" s="56">
        <v>0.60699999999999998</v>
      </c>
      <c r="E86" s="29" t="s">
        <v>890</v>
      </c>
      <c r="F86" s="31">
        <v>0.215</v>
      </c>
      <c r="G86" s="57" t="s">
        <v>924</v>
      </c>
      <c r="H86" s="55">
        <v>370</v>
      </c>
      <c r="I86" s="56">
        <v>0.63100000000000001</v>
      </c>
      <c r="J86" s="29" t="s">
        <v>959</v>
      </c>
      <c r="K86" s="31">
        <v>0.19900000000000001</v>
      </c>
      <c r="L86" s="57" t="s">
        <v>994</v>
      </c>
      <c r="M86" s="55">
        <v>1295</v>
      </c>
      <c r="N86" s="56">
        <v>0.61</v>
      </c>
      <c r="O86" s="56" t="s">
        <v>661</v>
      </c>
      <c r="P86" s="31">
        <v>0.20899999999999999</v>
      </c>
      <c r="Q86" s="57" t="s">
        <v>662</v>
      </c>
    </row>
    <row r="87" spans="1:17" x14ac:dyDescent="0.25">
      <c r="A87" s="187" t="s">
        <v>68</v>
      </c>
      <c r="B87" s="50" t="s">
        <v>23</v>
      </c>
      <c r="C87" s="51">
        <v>0</v>
      </c>
      <c r="D87" s="44" t="s">
        <v>24</v>
      </c>
      <c r="E87" s="23" t="s">
        <v>738</v>
      </c>
      <c r="F87" s="24" t="s">
        <v>24</v>
      </c>
      <c r="G87" s="53" t="s">
        <v>738</v>
      </c>
      <c r="H87" s="51">
        <v>21</v>
      </c>
      <c r="I87" s="44">
        <v>3.4000000000000002E-2</v>
      </c>
      <c r="J87" s="23" t="s">
        <v>663</v>
      </c>
      <c r="K87" s="24">
        <v>3.3000000000000002E-2</v>
      </c>
      <c r="L87" s="53" t="s">
        <v>664</v>
      </c>
      <c r="M87" s="51">
        <v>21</v>
      </c>
      <c r="N87" s="44">
        <v>3.4000000000000002E-2</v>
      </c>
      <c r="O87" s="44" t="s">
        <v>663</v>
      </c>
      <c r="P87" s="24">
        <v>3.3000000000000002E-2</v>
      </c>
      <c r="Q87" s="53" t="s">
        <v>664</v>
      </c>
    </row>
    <row r="88" spans="1:17" x14ac:dyDescent="0.25">
      <c r="A88" s="187"/>
      <c r="B88" s="50" t="s">
        <v>25</v>
      </c>
      <c r="C88" s="51">
        <v>42</v>
      </c>
      <c r="D88" s="44">
        <v>5.7000000000000002E-2</v>
      </c>
      <c r="E88" s="23" t="s">
        <v>891</v>
      </c>
      <c r="F88" s="24">
        <v>4.9000000000000002E-2</v>
      </c>
      <c r="G88" s="53" t="s">
        <v>925</v>
      </c>
      <c r="H88" s="51">
        <v>73</v>
      </c>
      <c r="I88" s="44">
        <v>0.05</v>
      </c>
      <c r="J88" s="23" t="s">
        <v>960</v>
      </c>
      <c r="K88" s="24">
        <v>4.2000000000000003E-2</v>
      </c>
      <c r="L88" s="53" t="s">
        <v>995</v>
      </c>
      <c r="M88" s="51">
        <v>122</v>
      </c>
      <c r="N88" s="44">
        <v>5.3999999999999999E-2</v>
      </c>
      <c r="O88" s="44" t="s">
        <v>665</v>
      </c>
      <c r="P88" s="24">
        <v>4.5999999999999999E-2</v>
      </c>
      <c r="Q88" s="53" t="s">
        <v>666</v>
      </c>
    </row>
    <row r="89" spans="1:17" x14ac:dyDescent="0.25">
      <c r="A89" s="187"/>
      <c r="B89" s="50" t="s">
        <v>26</v>
      </c>
      <c r="C89" s="51">
        <v>272</v>
      </c>
      <c r="D89" s="44">
        <v>6.8000000000000005E-2</v>
      </c>
      <c r="E89" s="23" t="s">
        <v>892</v>
      </c>
      <c r="F89" s="24">
        <v>5.7000000000000002E-2</v>
      </c>
      <c r="G89" s="53" t="s">
        <v>926</v>
      </c>
      <c r="H89" s="51">
        <v>169</v>
      </c>
      <c r="I89" s="44">
        <v>5.5E-2</v>
      </c>
      <c r="J89" s="23" t="s">
        <v>961</v>
      </c>
      <c r="K89" s="24">
        <v>5.2999999999999999E-2</v>
      </c>
      <c r="L89" s="53" t="s">
        <v>996</v>
      </c>
      <c r="M89" s="51">
        <v>453</v>
      </c>
      <c r="N89" s="44">
        <v>6.3E-2</v>
      </c>
      <c r="O89" s="44" t="s">
        <v>667</v>
      </c>
      <c r="P89" s="24">
        <v>5.5E-2</v>
      </c>
      <c r="Q89" s="53" t="s">
        <v>668</v>
      </c>
    </row>
    <row r="90" spans="1:17" x14ac:dyDescent="0.25">
      <c r="A90" s="187"/>
      <c r="B90" s="50" t="s">
        <v>27</v>
      </c>
      <c r="C90" s="51">
        <v>528</v>
      </c>
      <c r="D90" s="44">
        <v>7.6999999999999999E-2</v>
      </c>
      <c r="E90" s="23" t="s">
        <v>893</v>
      </c>
      <c r="F90" s="24">
        <v>6.8000000000000005E-2</v>
      </c>
      <c r="G90" s="53" t="s">
        <v>927</v>
      </c>
      <c r="H90" s="51">
        <v>96</v>
      </c>
      <c r="I90" s="44">
        <v>5.8000000000000003E-2</v>
      </c>
      <c r="J90" s="23" t="s">
        <v>962</v>
      </c>
      <c r="K90" s="24">
        <v>5.2999999999999999E-2</v>
      </c>
      <c r="L90" s="53" t="s">
        <v>997</v>
      </c>
      <c r="M90" s="51">
        <v>632</v>
      </c>
      <c r="N90" s="44">
        <v>7.3999999999999996E-2</v>
      </c>
      <c r="O90" s="44" t="s">
        <v>669</v>
      </c>
      <c r="P90" s="24">
        <v>6.4000000000000001E-2</v>
      </c>
      <c r="Q90" s="53" t="s">
        <v>670</v>
      </c>
    </row>
    <row r="91" spans="1:17" x14ac:dyDescent="0.25">
      <c r="A91" s="187"/>
      <c r="B91" s="50" t="s">
        <v>28</v>
      </c>
      <c r="C91" s="51">
        <v>55</v>
      </c>
      <c r="D91" s="44">
        <v>9.7000000000000003E-2</v>
      </c>
      <c r="E91" s="23" t="s">
        <v>894</v>
      </c>
      <c r="F91" s="24">
        <v>8.1000000000000003E-2</v>
      </c>
      <c r="G91" s="53" t="s">
        <v>928</v>
      </c>
      <c r="H91" s="51">
        <v>11</v>
      </c>
      <c r="I91" s="44">
        <v>7.0000000000000007E-2</v>
      </c>
      <c r="J91" s="23" t="s">
        <v>963</v>
      </c>
      <c r="K91" s="24">
        <v>6.3E-2</v>
      </c>
      <c r="L91" s="53" t="s">
        <v>998</v>
      </c>
      <c r="M91" s="51">
        <v>66</v>
      </c>
      <c r="N91" s="44">
        <v>9.1999999999999998E-2</v>
      </c>
      <c r="O91" s="44" t="s">
        <v>671</v>
      </c>
      <c r="P91" s="24">
        <v>8.1000000000000003E-2</v>
      </c>
      <c r="Q91" s="53" t="s">
        <v>672</v>
      </c>
    </row>
    <row r="92" spans="1:17" ht="15.75" thickBot="1" x14ac:dyDescent="0.3">
      <c r="A92" s="189"/>
      <c r="B92" s="58" t="s">
        <v>15</v>
      </c>
      <c r="C92" s="55">
        <v>898</v>
      </c>
      <c r="D92" s="67">
        <v>7.4999999999999997E-2</v>
      </c>
      <c r="E92" s="40" t="s">
        <v>895</v>
      </c>
      <c r="F92" s="43">
        <v>6.4000000000000001E-2</v>
      </c>
      <c r="G92" s="68" t="s">
        <v>929</v>
      </c>
      <c r="H92" s="66">
        <v>370</v>
      </c>
      <c r="I92" s="67">
        <v>5.3999999999999999E-2</v>
      </c>
      <c r="J92" s="40" t="s">
        <v>964</v>
      </c>
      <c r="K92" s="43">
        <v>5.0999999999999997E-2</v>
      </c>
      <c r="L92" s="68" t="s">
        <v>999</v>
      </c>
      <c r="M92" s="55">
        <v>1295</v>
      </c>
      <c r="N92" s="67">
        <v>6.9000000000000006E-2</v>
      </c>
      <c r="O92" s="67" t="s">
        <v>673</v>
      </c>
      <c r="P92" s="43">
        <v>5.8999999999999997E-2</v>
      </c>
      <c r="Q92" s="68" t="s">
        <v>674</v>
      </c>
    </row>
    <row r="93" spans="1:17" ht="16.5" thickTop="1" thickBot="1" x14ac:dyDescent="0.3">
      <c r="A93" s="69" t="s">
        <v>69</v>
      </c>
      <c r="B93" s="70"/>
      <c r="C93" s="61"/>
      <c r="D93" s="62"/>
      <c r="E93" s="63"/>
      <c r="F93" s="64"/>
      <c r="G93" s="65"/>
      <c r="H93" s="61"/>
      <c r="I93" s="62"/>
      <c r="J93" s="63"/>
      <c r="K93" s="64"/>
      <c r="L93" s="65"/>
      <c r="M93" s="61"/>
      <c r="N93" s="62"/>
      <c r="O93" s="62"/>
      <c r="P93" s="64"/>
      <c r="Q93" s="65"/>
    </row>
    <row r="94" spans="1:17" x14ac:dyDescent="0.25">
      <c r="A94" s="187" t="s">
        <v>70</v>
      </c>
      <c r="B94" s="50" t="s">
        <v>23</v>
      </c>
      <c r="C94" s="51">
        <v>0</v>
      </c>
      <c r="D94" s="44" t="s">
        <v>24</v>
      </c>
      <c r="E94" s="23" t="s">
        <v>738</v>
      </c>
      <c r="F94" s="24" t="s">
        <v>24</v>
      </c>
      <c r="G94" s="53" t="s">
        <v>738</v>
      </c>
      <c r="H94" s="51">
        <v>21</v>
      </c>
      <c r="I94" s="44">
        <v>0.76300000000000001</v>
      </c>
      <c r="J94" s="23" t="s">
        <v>675</v>
      </c>
      <c r="K94" s="24">
        <v>0.80900000000000005</v>
      </c>
      <c r="L94" s="53" t="s">
        <v>676</v>
      </c>
      <c r="M94" s="51">
        <v>21</v>
      </c>
      <c r="N94" s="44">
        <v>0.76300000000000001</v>
      </c>
      <c r="O94" s="44" t="s">
        <v>675</v>
      </c>
      <c r="P94" s="24">
        <v>0.80900000000000005</v>
      </c>
      <c r="Q94" s="53" t="s">
        <v>676</v>
      </c>
    </row>
    <row r="95" spans="1:17" x14ac:dyDescent="0.25">
      <c r="A95" s="187"/>
      <c r="B95" s="50" t="s">
        <v>25</v>
      </c>
      <c r="C95" s="51">
        <v>42</v>
      </c>
      <c r="D95" s="44">
        <v>0.66900000000000004</v>
      </c>
      <c r="E95" s="23" t="s">
        <v>1000</v>
      </c>
      <c r="F95" s="24">
        <v>0.67700000000000005</v>
      </c>
      <c r="G95" s="53" t="s">
        <v>1010</v>
      </c>
      <c r="H95" s="51">
        <v>73</v>
      </c>
      <c r="I95" s="44">
        <v>0.67100000000000004</v>
      </c>
      <c r="J95" s="23" t="s">
        <v>1020</v>
      </c>
      <c r="K95" s="24">
        <v>0.67400000000000004</v>
      </c>
      <c r="L95" s="53" t="s">
        <v>1030</v>
      </c>
      <c r="M95" s="51">
        <v>122</v>
      </c>
      <c r="N95" s="44">
        <v>0.66600000000000004</v>
      </c>
      <c r="O95" s="44" t="s">
        <v>677</v>
      </c>
      <c r="P95" s="24">
        <v>0.66900000000000004</v>
      </c>
      <c r="Q95" s="53" t="s">
        <v>678</v>
      </c>
    </row>
    <row r="96" spans="1:17" x14ac:dyDescent="0.25">
      <c r="A96" s="187"/>
      <c r="B96" s="50" t="s">
        <v>26</v>
      </c>
      <c r="C96" s="51">
        <v>272</v>
      </c>
      <c r="D96" s="44">
        <v>0.59599999999999997</v>
      </c>
      <c r="E96" s="23" t="s">
        <v>1001</v>
      </c>
      <c r="F96" s="24">
        <v>0.60899999999999999</v>
      </c>
      <c r="G96" s="53" t="s">
        <v>1011</v>
      </c>
      <c r="H96" s="51">
        <v>169</v>
      </c>
      <c r="I96" s="44">
        <v>0.64300000000000002</v>
      </c>
      <c r="J96" s="23" t="s">
        <v>1021</v>
      </c>
      <c r="K96" s="24">
        <v>0.67200000000000004</v>
      </c>
      <c r="L96" s="53" t="s">
        <v>1031</v>
      </c>
      <c r="M96" s="51">
        <v>453</v>
      </c>
      <c r="N96" s="44">
        <v>0.61099999999999999</v>
      </c>
      <c r="O96" s="44" t="s">
        <v>679</v>
      </c>
      <c r="P96" s="24">
        <v>0.63800000000000001</v>
      </c>
      <c r="Q96" s="53" t="s">
        <v>680</v>
      </c>
    </row>
    <row r="97" spans="1:18" x14ac:dyDescent="0.25">
      <c r="A97" s="187"/>
      <c r="B97" s="50" t="s">
        <v>27</v>
      </c>
      <c r="C97" s="51">
        <v>528</v>
      </c>
      <c r="D97" s="44">
        <v>0.55900000000000005</v>
      </c>
      <c r="E97" s="23" t="s">
        <v>1002</v>
      </c>
      <c r="F97" s="24">
        <v>0.57799999999999996</v>
      </c>
      <c r="G97" s="53" t="s">
        <v>1012</v>
      </c>
      <c r="H97" s="51">
        <v>96</v>
      </c>
      <c r="I97" s="44">
        <v>0.60299999999999998</v>
      </c>
      <c r="J97" s="23" t="s">
        <v>1022</v>
      </c>
      <c r="K97" s="24">
        <v>0.63500000000000001</v>
      </c>
      <c r="L97" s="53" t="s">
        <v>1032</v>
      </c>
      <c r="M97" s="51">
        <v>632</v>
      </c>
      <c r="N97" s="44">
        <v>0.56499999999999995</v>
      </c>
      <c r="O97" s="44" t="s">
        <v>681</v>
      </c>
      <c r="P97" s="24">
        <v>0.59299999999999997</v>
      </c>
      <c r="Q97" s="53" t="s">
        <v>682</v>
      </c>
    </row>
    <row r="98" spans="1:18" x14ac:dyDescent="0.25">
      <c r="A98" s="187"/>
      <c r="B98" s="50" t="s">
        <v>28</v>
      </c>
      <c r="C98" s="51">
        <v>55</v>
      </c>
      <c r="D98" s="44">
        <v>0.50600000000000001</v>
      </c>
      <c r="E98" s="23" t="s">
        <v>1003</v>
      </c>
      <c r="F98" s="24">
        <v>0.501</v>
      </c>
      <c r="G98" s="53" t="s">
        <v>1013</v>
      </c>
      <c r="H98" s="51">
        <v>11</v>
      </c>
      <c r="I98" s="44">
        <v>0.46899999999999997</v>
      </c>
      <c r="J98" s="23" t="s">
        <v>1023</v>
      </c>
      <c r="K98" s="24">
        <v>0.436</v>
      </c>
      <c r="L98" s="53" t="s">
        <v>1033</v>
      </c>
      <c r="M98" s="51">
        <v>66</v>
      </c>
      <c r="N98" s="44">
        <v>0.5</v>
      </c>
      <c r="O98" s="44" t="s">
        <v>683</v>
      </c>
      <c r="P98" s="24">
        <v>0.496</v>
      </c>
      <c r="Q98" s="53" t="s">
        <v>684</v>
      </c>
    </row>
    <row r="99" spans="1:18" ht="15.75" thickBot="1" x14ac:dyDescent="0.3">
      <c r="A99" s="188"/>
      <c r="B99" s="54" t="s">
        <v>15</v>
      </c>
      <c r="C99" s="55">
        <v>898</v>
      </c>
      <c r="D99" s="56">
        <v>0.57199999999999995</v>
      </c>
      <c r="E99" s="29" t="s">
        <v>1004</v>
      </c>
      <c r="F99" s="31">
        <v>0.59599999999999997</v>
      </c>
      <c r="G99" s="57" t="s">
        <v>1014</v>
      </c>
      <c r="H99" s="55">
        <v>370</v>
      </c>
      <c r="I99" s="56">
        <v>0.64</v>
      </c>
      <c r="J99" s="29" t="s">
        <v>1024</v>
      </c>
      <c r="K99" s="31">
        <v>0.66400000000000003</v>
      </c>
      <c r="L99" s="57" t="s">
        <v>1034</v>
      </c>
      <c r="M99" s="55">
        <v>1295</v>
      </c>
      <c r="N99" s="56">
        <v>0.59099999999999997</v>
      </c>
      <c r="O99" s="56" t="s">
        <v>685</v>
      </c>
      <c r="P99" s="31">
        <v>0.60699999999999998</v>
      </c>
      <c r="Q99" s="57" t="s">
        <v>686</v>
      </c>
    </row>
    <row r="100" spans="1:18" x14ac:dyDescent="0.25">
      <c r="A100" s="187" t="s">
        <v>71</v>
      </c>
      <c r="B100" s="50" t="s">
        <v>23</v>
      </c>
      <c r="C100" s="51">
        <v>0</v>
      </c>
      <c r="D100" s="44" t="s">
        <v>24</v>
      </c>
      <c r="E100" s="23" t="s">
        <v>738</v>
      </c>
      <c r="F100" s="24" t="s">
        <v>24</v>
      </c>
      <c r="G100" s="53" t="s">
        <v>738</v>
      </c>
      <c r="H100" s="51">
        <v>21</v>
      </c>
      <c r="I100" s="44">
        <v>5.0579999999999998</v>
      </c>
      <c r="J100" s="23" t="s">
        <v>687</v>
      </c>
      <c r="K100" s="24">
        <v>4.2240000000000002</v>
      </c>
      <c r="L100" s="53" t="s">
        <v>688</v>
      </c>
      <c r="M100" s="51">
        <v>21</v>
      </c>
      <c r="N100" s="44">
        <v>5.0579999999999998</v>
      </c>
      <c r="O100" s="44" t="s">
        <v>687</v>
      </c>
      <c r="P100" s="24">
        <v>4.2240000000000002</v>
      </c>
      <c r="Q100" s="53" t="s">
        <v>688</v>
      </c>
    </row>
    <row r="101" spans="1:18" x14ac:dyDescent="0.25">
      <c r="A101" s="187"/>
      <c r="B101" s="50" t="s">
        <v>25</v>
      </c>
      <c r="C101" s="51">
        <v>42</v>
      </c>
      <c r="D101" s="44">
        <v>3.407</v>
      </c>
      <c r="E101" s="23" t="s">
        <v>1005</v>
      </c>
      <c r="F101" s="24">
        <v>2.1</v>
      </c>
      <c r="G101" s="53" t="s">
        <v>1015</v>
      </c>
      <c r="H101" s="51">
        <v>73</v>
      </c>
      <c r="I101" s="44">
        <v>4.4610000000000003</v>
      </c>
      <c r="J101" s="23" t="s">
        <v>1025</v>
      </c>
      <c r="K101" s="24">
        <v>2.0720000000000001</v>
      </c>
      <c r="L101" s="53" t="s">
        <v>1035</v>
      </c>
      <c r="M101" s="51">
        <v>122</v>
      </c>
      <c r="N101" s="44">
        <v>3.9409999999999998</v>
      </c>
      <c r="O101" s="44" t="s">
        <v>689</v>
      </c>
      <c r="P101" s="24">
        <v>2.0209999999999999</v>
      </c>
      <c r="Q101" s="53" t="s">
        <v>690</v>
      </c>
    </row>
    <row r="102" spans="1:18" x14ac:dyDescent="0.25">
      <c r="A102" s="187"/>
      <c r="B102" s="50" t="s">
        <v>26</v>
      </c>
      <c r="C102" s="51">
        <v>272</v>
      </c>
      <c r="D102" s="44">
        <v>2.4180000000000001</v>
      </c>
      <c r="E102" s="23" t="s">
        <v>1006</v>
      </c>
      <c r="F102" s="24">
        <v>1.5589999999999999</v>
      </c>
      <c r="G102" s="53" t="s">
        <v>1016</v>
      </c>
      <c r="H102" s="51">
        <v>169</v>
      </c>
      <c r="I102" s="44">
        <v>3.161</v>
      </c>
      <c r="J102" s="23" t="s">
        <v>1026</v>
      </c>
      <c r="K102" s="24">
        <v>2.052</v>
      </c>
      <c r="L102" s="53" t="s">
        <v>1036</v>
      </c>
      <c r="M102" s="51">
        <v>453</v>
      </c>
      <c r="N102" s="44">
        <v>2.6720000000000002</v>
      </c>
      <c r="O102" s="44" t="s">
        <v>691</v>
      </c>
      <c r="P102" s="24">
        <v>1.764</v>
      </c>
      <c r="Q102" s="53" t="s">
        <v>692</v>
      </c>
    </row>
    <row r="103" spans="1:18" x14ac:dyDescent="0.25">
      <c r="A103" s="187"/>
      <c r="B103" s="50" t="s">
        <v>27</v>
      </c>
      <c r="C103" s="51">
        <v>528</v>
      </c>
      <c r="D103" s="44">
        <v>2.2200000000000002</v>
      </c>
      <c r="E103" s="23" t="s">
        <v>1007</v>
      </c>
      <c r="F103" s="24">
        <v>1.3720000000000001</v>
      </c>
      <c r="G103" s="53" t="s">
        <v>1017</v>
      </c>
      <c r="H103" s="51">
        <v>96</v>
      </c>
      <c r="I103" s="44">
        <v>3.1669999999999998</v>
      </c>
      <c r="J103" s="23" t="s">
        <v>1027</v>
      </c>
      <c r="K103" s="24">
        <v>1.74</v>
      </c>
      <c r="L103" s="53" t="s">
        <v>1037</v>
      </c>
      <c r="M103" s="51">
        <v>632</v>
      </c>
      <c r="N103" s="44">
        <v>2.359</v>
      </c>
      <c r="O103" s="44" t="s">
        <v>693</v>
      </c>
      <c r="P103" s="24">
        <v>1.4570000000000001</v>
      </c>
      <c r="Q103" s="53" t="s">
        <v>694</v>
      </c>
    </row>
    <row r="104" spans="1:18" x14ac:dyDescent="0.25">
      <c r="A104" s="187"/>
      <c r="B104" s="50" t="s">
        <v>28</v>
      </c>
      <c r="C104" s="51">
        <v>55</v>
      </c>
      <c r="D104" s="44">
        <v>1.7889999999999999</v>
      </c>
      <c r="E104" s="23" t="s">
        <v>1008</v>
      </c>
      <c r="F104" s="24">
        <v>1.006</v>
      </c>
      <c r="G104" s="53" t="s">
        <v>1018</v>
      </c>
      <c r="H104" s="51">
        <v>11</v>
      </c>
      <c r="I104" s="44">
        <v>1.2689999999999999</v>
      </c>
      <c r="J104" s="23" t="s">
        <v>1028</v>
      </c>
      <c r="K104" s="24">
        <v>0.77200000000000002</v>
      </c>
      <c r="L104" s="53" t="s">
        <v>1038</v>
      </c>
      <c r="M104" s="51">
        <v>66</v>
      </c>
      <c r="N104" s="44">
        <v>1.702</v>
      </c>
      <c r="O104" s="44" t="s">
        <v>695</v>
      </c>
      <c r="P104" s="24">
        <v>0.98499999999999999</v>
      </c>
      <c r="Q104" s="53" t="s">
        <v>696</v>
      </c>
    </row>
    <row r="105" spans="1:18" ht="15.75" thickBot="1" x14ac:dyDescent="0.3">
      <c r="A105" s="189"/>
      <c r="B105" s="58" t="s">
        <v>15</v>
      </c>
      <c r="C105" s="55">
        <v>898</v>
      </c>
      <c r="D105" s="67">
        <v>2.3090000000000002</v>
      </c>
      <c r="E105" s="40" t="s">
        <v>1009</v>
      </c>
      <c r="F105" s="43">
        <v>1.4730000000000001</v>
      </c>
      <c r="G105" s="68" t="s">
        <v>1019</v>
      </c>
      <c r="H105" s="66">
        <v>370</v>
      </c>
      <c r="I105" s="67">
        <v>3.47</v>
      </c>
      <c r="J105" s="40" t="s">
        <v>1029</v>
      </c>
      <c r="K105" s="43">
        <v>1.9770000000000001</v>
      </c>
      <c r="L105" s="68" t="s">
        <v>1039</v>
      </c>
      <c r="M105" s="55">
        <v>1295</v>
      </c>
      <c r="N105" s="67">
        <v>2.6280000000000001</v>
      </c>
      <c r="O105" s="67" t="s">
        <v>697</v>
      </c>
      <c r="P105" s="43">
        <v>1.544</v>
      </c>
      <c r="Q105" s="68" t="s">
        <v>698</v>
      </c>
    </row>
    <row r="106" spans="1:18" ht="16.5" thickTop="1" thickBot="1" x14ac:dyDescent="0.3">
      <c r="A106" s="69" t="s">
        <v>72</v>
      </c>
      <c r="B106" s="70"/>
      <c r="C106" s="61"/>
      <c r="D106" s="62"/>
      <c r="E106" s="63"/>
      <c r="F106" s="64"/>
      <c r="G106" s="65"/>
      <c r="H106" s="61"/>
      <c r="I106" s="62"/>
      <c r="J106" s="63"/>
      <c r="K106" s="64"/>
      <c r="L106" s="65"/>
      <c r="M106" s="61"/>
      <c r="N106" s="62"/>
      <c r="O106" s="62"/>
      <c r="P106" s="64"/>
      <c r="Q106" s="65"/>
    </row>
    <row r="107" spans="1:18" x14ac:dyDescent="0.25">
      <c r="A107" s="187" t="s">
        <v>73</v>
      </c>
      <c r="B107" s="50" t="s">
        <v>23</v>
      </c>
      <c r="C107" s="51">
        <v>0</v>
      </c>
      <c r="D107" s="44" t="s">
        <v>24</v>
      </c>
      <c r="E107" s="23" t="s">
        <v>738</v>
      </c>
      <c r="F107" s="24" t="s">
        <v>24</v>
      </c>
      <c r="G107" s="53" t="s">
        <v>738</v>
      </c>
      <c r="H107" s="51">
        <v>21</v>
      </c>
      <c r="I107" s="44">
        <v>1.782</v>
      </c>
      <c r="J107" s="23" t="s">
        <v>699</v>
      </c>
      <c r="K107" s="24">
        <v>1.7649999999999999</v>
      </c>
      <c r="L107" s="53" t="s">
        <v>700</v>
      </c>
      <c r="M107" s="51">
        <v>21</v>
      </c>
      <c r="N107" s="44">
        <v>1.782</v>
      </c>
      <c r="O107" s="44" t="s">
        <v>699</v>
      </c>
      <c r="P107" s="24">
        <v>1.7649999999999999</v>
      </c>
      <c r="Q107" s="53" t="s">
        <v>700</v>
      </c>
      <c r="R107" s="71"/>
    </row>
    <row r="108" spans="1:18" x14ac:dyDescent="0.25">
      <c r="A108" s="187"/>
      <c r="B108" s="50" t="s">
        <v>25</v>
      </c>
      <c r="C108" s="51">
        <v>42</v>
      </c>
      <c r="D108" s="44">
        <v>2.3090000000000002</v>
      </c>
      <c r="E108" s="23" t="s">
        <v>1040</v>
      </c>
      <c r="F108" s="24">
        <v>1.7509999999999999</v>
      </c>
      <c r="G108" s="53" t="s">
        <v>1050</v>
      </c>
      <c r="H108" s="51">
        <v>73</v>
      </c>
      <c r="I108" s="44">
        <v>2.7229999999999999</v>
      </c>
      <c r="J108" s="23" t="s">
        <v>1060</v>
      </c>
      <c r="K108" s="24">
        <v>1.536</v>
      </c>
      <c r="L108" s="53" t="s">
        <v>1070</v>
      </c>
      <c r="M108" s="51">
        <v>122</v>
      </c>
      <c r="N108" s="44">
        <v>2.6419999999999999</v>
      </c>
      <c r="O108" s="44" t="s">
        <v>701</v>
      </c>
      <c r="P108" s="24">
        <v>1.625</v>
      </c>
      <c r="Q108" s="53" t="s">
        <v>702</v>
      </c>
    </row>
    <row r="109" spans="1:18" x14ac:dyDescent="0.25">
      <c r="A109" s="187"/>
      <c r="B109" s="50" t="s">
        <v>26</v>
      </c>
      <c r="C109" s="51">
        <v>272</v>
      </c>
      <c r="D109" s="44">
        <v>2.7869999999999999</v>
      </c>
      <c r="E109" s="23" t="s">
        <v>1041</v>
      </c>
      <c r="F109" s="24">
        <v>1.9339999999999999</v>
      </c>
      <c r="G109" s="53" t="s">
        <v>1051</v>
      </c>
      <c r="H109" s="51">
        <v>169</v>
      </c>
      <c r="I109" s="44">
        <v>2.66</v>
      </c>
      <c r="J109" s="23" t="s">
        <v>1061</v>
      </c>
      <c r="K109" s="24">
        <v>1.7609999999999999</v>
      </c>
      <c r="L109" s="53" t="s">
        <v>1071</v>
      </c>
      <c r="M109" s="51">
        <v>453</v>
      </c>
      <c r="N109" s="44">
        <v>2.7370000000000001</v>
      </c>
      <c r="O109" s="44" t="s">
        <v>703</v>
      </c>
      <c r="P109" s="24">
        <v>1.911</v>
      </c>
      <c r="Q109" s="53" t="s">
        <v>704</v>
      </c>
    </row>
    <row r="110" spans="1:18" x14ac:dyDescent="0.25">
      <c r="A110" s="187"/>
      <c r="B110" s="50" t="s">
        <v>27</v>
      </c>
      <c r="C110" s="51">
        <v>528</v>
      </c>
      <c r="D110" s="44">
        <v>3.3479999999999999</v>
      </c>
      <c r="E110" s="23" t="s">
        <v>1042</v>
      </c>
      <c r="F110" s="24">
        <v>2.1589999999999998</v>
      </c>
      <c r="G110" s="53" t="s">
        <v>1052</v>
      </c>
      <c r="H110" s="51">
        <v>96</v>
      </c>
      <c r="I110" s="44">
        <v>2.911</v>
      </c>
      <c r="J110" s="23" t="s">
        <v>1062</v>
      </c>
      <c r="K110" s="24">
        <v>2.2290000000000001</v>
      </c>
      <c r="L110" s="53" t="s">
        <v>1072</v>
      </c>
      <c r="M110" s="51">
        <v>632</v>
      </c>
      <c r="N110" s="44">
        <v>3.286</v>
      </c>
      <c r="O110" s="44" t="s">
        <v>705</v>
      </c>
      <c r="P110" s="24">
        <v>2.1749999999999998</v>
      </c>
      <c r="Q110" s="53" t="s">
        <v>706</v>
      </c>
    </row>
    <row r="111" spans="1:18" x14ac:dyDescent="0.25">
      <c r="A111" s="187"/>
      <c r="B111" s="50" t="s">
        <v>28</v>
      </c>
      <c r="C111" s="51">
        <v>55</v>
      </c>
      <c r="D111" s="44">
        <v>5.21</v>
      </c>
      <c r="E111" s="23" t="s">
        <v>1043</v>
      </c>
      <c r="F111" s="24">
        <v>3.9660000000000002</v>
      </c>
      <c r="G111" s="53" t="s">
        <v>1053</v>
      </c>
      <c r="H111" s="51">
        <v>11</v>
      </c>
      <c r="I111" s="44">
        <v>5.2409999999999997</v>
      </c>
      <c r="J111" s="23" t="s">
        <v>1063</v>
      </c>
      <c r="K111" s="24">
        <v>3.944</v>
      </c>
      <c r="L111" s="53" t="s">
        <v>1073</v>
      </c>
      <c r="M111" s="51">
        <v>66</v>
      </c>
      <c r="N111" s="44">
        <v>5.2149999999999999</v>
      </c>
      <c r="O111" s="44" t="s">
        <v>707</v>
      </c>
      <c r="P111" s="24">
        <v>3.9550000000000001</v>
      </c>
      <c r="Q111" s="53" t="s">
        <v>708</v>
      </c>
    </row>
    <row r="112" spans="1:18" ht="15.75" thickBot="1" x14ac:dyDescent="0.3">
      <c r="A112" s="188"/>
      <c r="B112" s="54" t="s">
        <v>15</v>
      </c>
      <c r="C112" s="55">
        <v>898</v>
      </c>
      <c r="D112" s="56">
        <v>3.2429999999999999</v>
      </c>
      <c r="E112" s="29" t="s">
        <v>1044</v>
      </c>
      <c r="F112" s="31">
        <v>2.0760000000000001</v>
      </c>
      <c r="G112" s="57" t="s">
        <v>1054</v>
      </c>
      <c r="H112" s="55">
        <v>370</v>
      </c>
      <c r="I112" s="56">
        <v>2.7639999999999998</v>
      </c>
      <c r="J112" s="29" t="s">
        <v>1064</v>
      </c>
      <c r="K112" s="31">
        <v>1.776</v>
      </c>
      <c r="L112" s="57" t="s">
        <v>1074</v>
      </c>
      <c r="M112" s="55">
        <v>1295</v>
      </c>
      <c r="N112" s="56">
        <v>3.1070000000000002</v>
      </c>
      <c r="O112" s="56" t="s">
        <v>709</v>
      </c>
      <c r="P112" s="31">
        <v>1.9990000000000001</v>
      </c>
      <c r="Q112" s="57" t="s">
        <v>710</v>
      </c>
    </row>
    <row r="113" spans="1:17" x14ac:dyDescent="0.25">
      <c r="A113" s="187" t="s">
        <v>74</v>
      </c>
      <c r="B113" s="50" t="s">
        <v>23</v>
      </c>
      <c r="C113" s="51">
        <v>0</v>
      </c>
      <c r="D113" s="44" t="s">
        <v>24</v>
      </c>
      <c r="E113" s="23" t="s">
        <v>738</v>
      </c>
      <c r="F113" s="24" t="s">
        <v>24</v>
      </c>
      <c r="G113" s="53" t="s">
        <v>738</v>
      </c>
      <c r="H113" s="51">
        <v>21</v>
      </c>
      <c r="I113" s="44">
        <v>1.635</v>
      </c>
      <c r="J113" s="23" t="s">
        <v>711</v>
      </c>
      <c r="K113" s="24">
        <v>1.631</v>
      </c>
      <c r="L113" s="53" t="s">
        <v>712</v>
      </c>
      <c r="M113" s="51">
        <v>21</v>
      </c>
      <c r="N113" s="44">
        <v>1.635</v>
      </c>
      <c r="O113" s="44" t="s">
        <v>711</v>
      </c>
      <c r="P113" s="24">
        <v>1.631</v>
      </c>
      <c r="Q113" s="53" t="s">
        <v>712</v>
      </c>
    </row>
    <row r="114" spans="1:17" x14ac:dyDescent="0.25">
      <c r="A114" s="187"/>
      <c r="B114" s="50" t="s">
        <v>25</v>
      </c>
      <c r="C114" s="51">
        <v>42</v>
      </c>
      <c r="D114" s="44">
        <v>1.5149999999999999</v>
      </c>
      <c r="E114" s="23" t="s">
        <v>1045</v>
      </c>
      <c r="F114" s="24">
        <v>1.4470000000000001</v>
      </c>
      <c r="G114" s="53" t="s">
        <v>1055</v>
      </c>
      <c r="H114" s="51">
        <v>73</v>
      </c>
      <c r="I114" s="44">
        <v>1.7410000000000001</v>
      </c>
      <c r="J114" s="23" t="s">
        <v>1065</v>
      </c>
      <c r="K114" s="24">
        <v>1.5149999999999999</v>
      </c>
      <c r="L114" s="53" t="s">
        <v>1075</v>
      </c>
      <c r="M114" s="51">
        <v>122</v>
      </c>
      <c r="N114" s="44">
        <v>1.641</v>
      </c>
      <c r="O114" s="44" t="s">
        <v>713</v>
      </c>
      <c r="P114" s="24">
        <v>1.4750000000000001</v>
      </c>
      <c r="Q114" s="53" t="s">
        <v>714</v>
      </c>
    </row>
    <row r="115" spans="1:17" x14ac:dyDescent="0.25">
      <c r="A115" s="187"/>
      <c r="B115" s="50" t="s">
        <v>26</v>
      </c>
      <c r="C115" s="51">
        <v>272</v>
      </c>
      <c r="D115" s="44">
        <v>1.522</v>
      </c>
      <c r="E115" s="23" t="s">
        <v>1046</v>
      </c>
      <c r="F115" s="24">
        <v>1.3480000000000001</v>
      </c>
      <c r="G115" s="53" t="s">
        <v>1056</v>
      </c>
      <c r="H115" s="51">
        <v>169</v>
      </c>
      <c r="I115" s="44">
        <v>1.552</v>
      </c>
      <c r="J115" s="23" t="s">
        <v>1066</v>
      </c>
      <c r="K115" s="24">
        <v>1.4370000000000001</v>
      </c>
      <c r="L115" s="53" t="s">
        <v>1076</v>
      </c>
      <c r="M115" s="51">
        <v>453</v>
      </c>
      <c r="N115" s="44">
        <v>1.5349999999999999</v>
      </c>
      <c r="O115" s="44" t="s">
        <v>715</v>
      </c>
      <c r="P115" s="24">
        <v>1.399</v>
      </c>
      <c r="Q115" s="53" t="s">
        <v>716</v>
      </c>
    </row>
    <row r="116" spans="1:17" x14ac:dyDescent="0.25">
      <c r="A116" s="187"/>
      <c r="B116" s="50" t="s">
        <v>27</v>
      </c>
      <c r="C116" s="51">
        <v>528</v>
      </c>
      <c r="D116" s="44">
        <v>1.5660000000000001</v>
      </c>
      <c r="E116" s="23" t="s">
        <v>1047</v>
      </c>
      <c r="F116" s="24">
        <v>1.371</v>
      </c>
      <c r="G116" s="53" t="s">
        <v>1057</v>
      </c>
      <c r="H116" s="51">
        <v>96</v>
      </c>
      <c r="I116" s="44">
        <v>1.8540000000000001</v>
      </c>
      <c r="J116" s="23" t="s">
        <v>1067</v>
      </c>
      <c r="K116" s="24">
        <v>1.5309999999999999</v>
      </c>
      <c r="L116" s="53" t="s">
        <v>1077</v>
      </c>
      <c r="M116" s="51">
        <v>632</v>
      </c>
      <c r="N116" s="44">
        <v>1.613</v>
      </c>
      <c r="O116" s="44" t="s">
        <v>717</v>
      </c>
      <c r="P116" s="24">
        <v>1.41</v>
      </c>
      <c r="Q116" s="53" t="s">
        <v>718</v>
      </c>
    </row>
    <row r="117" spans="1:17" x14ac:dyDescent="0.25">
      <c r="A117" s="187"/>
      <c r="B117" s="50" t="s">
        <v>28</v>
      </c>
      <c r="C117" s="51">
        <v>55</v>
      </c>
      <c r="D117" s="44">
        <v>1.875</v>
      </c>
      <c r="E117" s="23" t="s">
        <v>1048</v>
      </c>
      <c r="F117" s="24">
        <v>1.8140000000000001</v>
      </c>
      <c r="G117" s="53" t="s">
        <v>1058</v>
      </c>
      <c r="H117" s="51">
        <v>11</v>
      </c>
      <c r="I117" s="44">
        <v>2.1040000000000001</v>
      </c>
      <c r="J117" s="23" t="s">
        <v>1068</v>
      </c>
      <c r="K117" s="24">
        <v>2.0059999999999998</v>
      </c>
      <c r="L117" s="53" t="s">
        <v>1078</v>
      </c>
      <c r="M117" s="51">
        <v>66</v>
      </c>
      <c r="N117" s="44">
        <v>1.913</v>
      </c>
      <c r="O117" s="44" t="s">
        <v>719</v>
      </c>
      <c r="P117" s="24">
        <v>1.8759999999999999</v>
      </c>
      <c r="Q117" s="53" t="s">
        <v>720</v>
      </c>
    </row>
    <row r="118" spans="1:17" ht="15.75" thickBot="1" x14ac:dyDescent="0.3">
      <c r="A118" s="189"/>
      <c r="B118" s="58" t="s">
        <v>15</v>
      </c>
      <c r="C118" s="55">
        <v>898</v>
      </c>
      <c r="D118" s="67">
        <v>1.569</v>
      </c>
      <c r="E118" s="40" t="s">
        <v>1049</v>
      </c>
      <c r="F118" s="43">
        <v>1.39</v>
      </c>
      <c r="G118" s="68" t="s">
        <v>1059</v>
      </c>
      <c r="H118" s="66">
        <v>370</v>
      </c>
      <c r="I118" s="67">
        <v>1.6890000000000001</v>
      </c>
      <c r="J118" s="40" t="s">
        <v>1069</v>
      </c>
      <c r="K118" s="43">
        <v>1.4990000000000001</v>
      </c>
      <c r="L118" s="68" t="s">
        <v>1079</v>
      </c>
      <c r="M118" s="55">
        <v>1295</v>
      </c>
      <c r="N118" s="67">
        <v>1.6040000000000001</v>
      </c>
      <c r="O118" s="67" t="s">
        <v>721</v>
      </c>
      <c r="P118" s="24">
        <v>1.427</v>
      </c>
      <c r="Q118" s="68" t="s">
        <v>722</v>
      </c>
    </row>
    <row r="119" spans="1:17" ht="15.75" thickTop="1" x14ac:dyDescent="0.25">
      <c r="H119" s="72"/>
      <c r="P119" s="72"/>
    </row>
  </sheetData>
  <mergeCells count="37">
    <mergeCell ref="A1:Q1"/>
    <mergeCell ref="A2:B3"/>
    <mergeCell ref="C2:G3"/>
    <mergeCell ref="H2:L3"/>
    <mergeCell ref="M2:Q3"/>
    <mergeCell ref="A19:A24"/>
    <mergeCell ref="G4:G5"/>
    <mergeCell ref="H4:H5"/>
    <mergeCell ref="I4:J5"/>
    <mergeCell ref="K4:K5"/>
    <mergeCell ref="A4:A5"/>
    <mergeCell ref="B4:B5"/>
    <mergeCell ref="C4:C5"/>
    <mergeCell ref="D4:E5"/>
    <mergeCell ref="F4:F5"/>
    <mergeCell ref="N4:O5"/>
    <mergeCell ref="P4:P5"/>
    <mergeCell ref="Q4:Q5"/>
    <mergeCell ref="A7:A12"/>
    <mergeCell ref="A13:A18"/>
    <mergeCell ref="L4:L5"/>
    <mergeCell ref="M4:M5"/>
    <mergeCell ref="A25:A30"/>
    <mergeCell ref="A32:A37"/>
    <mergeCell ref="A38:A43"/>
    <mergeCell ref="A44:A49"/>
    <mergeCell ref="A51:A56"/>
    <mergeCell ref="A94:A99"/>
    <mergeCell ref="A100:A105"/>
    <mergeCell ref="A107:A112"/>
    <mergeCell ref="A113:A118"/>
    <mergeCell ref="A57:A62"/>
    <mergeCell ref="A63:A68"/>
    <mergeCell ref="A69:A74"/>
    <mergeCell ref="A75:A80"/>
    <mergeCell ref="A81:A86"/>
    <mergeCell ref="A87:A9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3429-2B89-4524-B253-93B27BDA392B}">
  <dimension ref="A1:S54"/>
  <sheetViews>
    <sheetView zoomScale="60" zoomScaleNormal="60" workbookViewId="0">
      <selection activeCell="U12" sqref="U12"/>
    </sheetView>
  </sheetViews>
  <sheetFormatPr defaultRowHeight="15" x14ac:dyDescent="0.25"/>
  <cols>
    <col min="1" max="1" width="23.85546875" customWidth="1"/>
    <col min="2" max="2" width="12.5703125" bestFit="1" customWidth="1"/>
    <col min="3" max="3" width="16.85546875" bestFit="1" customWidth="1"/>
    <col min="5" max="5" width="21.85546875" bestFit="1" customWidth="1"/>
    <col min="6" max="6" width="19.28515625" bestFit="1" customWidth="1"/>
    <col min="8" max="8" width="30.140625" bestFit="1" customWidth="1"/>
    <col min="9" max="9" width="12.5703125" bestFit="1" customWidth="1"/>
    <col min="11" max="11" width="12.5703125" bestFit="1" customWidth="1"/>
    <col min="12" max="12" width="17.28515625" bestFit="1" customWidth="1"/>
    <col min="14" max="14" width="21.85546875" bestFit="1" customWidth="1"/>
    <col min="15" max="15" width="20.140625" bestFit="1" customWidth="1"/>
    <col min="17" max="17" width="30.140625" bestFit="1" customWidth="1"/>
    <col min="18" max="18" width="14.140625" bestFit="1" customWidth="1"/>
  </cols>
  <sheetData>
    <row r="1" spans="1:19" ht="29.25" thickBot="1" x14ac:dyDescent="0.3">
      <c r="A1" s="191" t="s">
        <v>365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9" ht="15.75" thickBot="1" x14ac:dyDescent="0.3">
      <c r="A2" s="74"/>
      <c r="B2" s="195" t="s">
        <v>2361</v>
      </c>
      <c r="C2" s="196"/>
      <c r="D2" s="196"/>
      <c r="E2" s="196"/>
      <c r="F2" s="196"/>
      <c r="G2" s="196"/>
      <c r="H2" s="196"/>
      <c r="I2" s="196"/>
      <c r="J2" s="197"/>
      <c r="K2" s="195" t="s">
        <v>2362</v>
      </c>
      <c r="L2" s="196"/>
      <c r="M2" s="196"/>
      <c r="N2" s="196"/>
      <c r="O2" s="196"/>
      <c r="P2" s="196"/>
      <c r="Q2" s="196"/>
      <c r="R2" s="196"/>
      <c r="S2" s="197"/>
    </row>
    <row r="3" spans="1:19" ht="15.75" thickBot="1" x14ac:dyDescent="0.3">
      <c r="A3" s="31"/>
      <c r="B3" s="193" t="s">
        <v>78</v>
      </c>
      <c r="C3" s="193"/>
      <c r="D3" s="193"/>
      <c r="E3" s="193"/>
      <c r="F3" s="193"/>
      <c r="G3" s="193"/>
      <c r="H3" s="193"/>
      <c r="I3" s="193"/>
      <c r="J3" s="194"/>
      <c r="K3" s="192" t="s">
        <v>78</v>
      </c>
      <c r="L3" s="193"/>
      <c r="M3" s="193"/>
      <c r="N3" s="193"/>
      <c r="O3" s="193"/>
      <c r="P3" s="193"/>
      <c r="Q3" s="193"/>
      <c r="R3" s="193"/>
      <c r="S3" s="194"/>
    </row>
    <row r="4" spans="1:19" x14ac:dyDescent="0.25">
      <c r="A4" s="24" t="s">
        <v>0</v>
      </c>
      <c r="B4" s="44" t="s">
        <v>79</v>
      </c>
      <c r="C4" s="44" t="s">
        <v>80</v>
      </c>
      <c r="D4" s="44" t="s">
        <v>81</v>
      </c>
      <c r="E4" s="44" t="s">
        <v>82</v>
      </c>
      <c r="F4" s="44" t="s">
        <v>80</v>
      </c>
      <c r="G4" s="44" t="s">
        <v>81</v>
      </c>
      <c r="H4" s="44" t="s">
        <v>83</v>
      </c>
      <c r="I4" s="44" t="s">
        <v>80</v>
      </c>
      <c r="J4" s="23" t="s">
        <v>81</v>
      </c>
      <c r="K4" s="52" t="s">
        <v>79</v>
      </c>
      <c r="L4" s="44" t="s">
        <v>80</v>
      </c>
      <c r="M4" s="44" t="s">
        <v>81</v>
      </c>
      <c r="N4" s="44" t="s">
        <v>82</v>
      </c>
      <c r="O4" s="44" t="s">
        <v>80</v>
      </c>
      <c r="P4" s="44" t="s">
        <v>81</v>
      </c>
      <c r="Q4" s="44" t="s">
        <v>83</v>
      </c>
      <c r="R4" s="44" t="s">
        <v>80</v>
      </c>
      <c r="S4" s="23" t="s">
        <v>81</v>
      </c>
    </row>
    <row r="5" spans="1:19" x14ac:dyDescent="0.25">
      <c r="A5" s="24" t="s">
        <v>3</v>
      </c>
      <c r="B5" s="75">
        <v>1.5E-3</v>
      </c>
      <c r="C5" s="44" t="s">
        <v>84</v>
      </c>
      <c r="D5" s="75">
        <v>0.82078862989038703</v>
      </c>
      <c r="E5" s="75">
        <v>-0.1472</v>
      </c>
      <c r="F5" s="44" t="s">
        <v>368</v>
      </c>
      <c r="G5" s="75">
        <v>0.39023019611335702</v>
      </c>
      <c r="H5" s="44" t="s">
        <v>24</v>
      </c>
      <c r="I5" s="44" t="s">
        <v>24</v>
      </c>
      <c r="J5" s="23" t="s">
        <v>24</v>
      </c>
      <c r="K5" s="141">
        <v>2E-3</v>
      </c>
      <c r="L5" s="44" t="s">
        <v>434</v>
      </c>
      <c r="M5" s="75">
        <v>0.74006091230959603</v>
      </c>
      <c r="N5" s="44">
        <v>-0.156</v>
      </c>
      <c r="O5" s="44" t="s">
        <v>435</v>
      </c>
      <c r="P5" s="75">
        <v>4.6709624288154603E-2</v>
      </c>
      <c r="Q5" s="44" t="s">
        <v>24</v>
      </c>
      <c r="R5" s="44" t="s">
        <v>24</v>
      </c>
      <c r="S5" s="23" t="s">
        <v>24</v>
      </c>
    </row>
    <row r="6" spans="1:19" x14ac:dyDescent="0.25">
      <c r="A6" s="24" t="s">
        <v>4</v>
      </c>
      <c r="B6" s="75">
        <v>9.7000000000000003E-3</v>
      </c>
      <c r="C6" s="44" t="s">
        <v>369</v>
      </c>
      <c r="D6" s="75">
        <v>0.15987994745641501</v>
      </c>
      <c r="E6" s="75">
        <v>-0.16397</v>
      </c>
      <c r="F6" s="44" t="s">
        <v>370</v>
      </c>
      <c r="G6" s="75">
        <v>0.35856922474687702</v>
      </c>
      <c r="H6" s="44" t="s">
        <v>24</v>
      </c>
      <c r="I6" s="44" t="s">
        <v>24</v>
      </c>
      <c r="J6" s="23" t="s">
        <v>24</v>
      </c>
      <c r="K6" s="141">
        <v>0</v>
      </c>
      <c r="L6" s="44" t="s">
        <v>436</v>
      </c>
      <c r="M6" s="75">
        <v>0.96335559001581395</v>
      </c>
      <c r="N6" s="44">
        <v>-9.7000000000000003E-2</v>
      </c>
      <c r="O6" s="44" t="s">
        <v>437</v>
      </c>
      <c r="P6" s="75">
        <v>0.50405265867267701</v>
      </c>
      <c r="Q6" s="44" t="s">
        <v>24</v>
      </c>
      <c r="R6" s="44" t="s">
        <v>24</v>
      </c>
      <c r="S6" s="23" t="s">
        <v>24</v>
      </c>
    </row>
    <row r="7" spans="1:19" x14ac:dyDescent="0.25">
      <c r="A7" s="24" t="s">
        <v>5</v>
      </c>
      <c r="B7" s="75">
        <v>-5.1180000000000003E-2</v>
      </c>
      <c r="C7" s="44" t="s">
        <v>371</v>
      </c>
      <c r="D7" s="75">
        <v>2.6290949354615599E-10</v>
      </c>
      <c r="E7" s="75">
        <v>-0.47305999999999998</v>
      </c>
      <c r="F7" s="44" t="s">
        <v>372</v>
      </c>
      <c r="G7" s="75">
        <v>2.27652484793077E-2</v>
      </c>
      <c r="H7" s="44" t="s">
        <v>24</v>
      </c>
      <c r="I7" s="44" t="s">
        <v>24</v>
      </c>
      <c r="J7" s="23" t="s">
        <v>24</v>
      </c>
      <c r="K7" s="141">
        <v>-0.10299999999999999</v>
      </c>
      <c r="L7" s="44" t="s">
        <v>438</v>
      </c>
      <c r="M7" s="75">
        <v>4.0758309098804698E-11</v>
      </c>
      <c r="N7" s="75">
        <v>-0.49</v>
      </c>
      <c r="O7" s="44" t="s">
        <v>439</v>
      </c>
      <c r="P7" s="75">
        <v>1.6558710072618801E-2</v>
      </c>
      <c r="Q7" s="44" t="s">
        <v>24</v>
      </c>
      <c r="R7" s="44" t="s">
        <v>24</v>
      </c>
      <c r="S7" s="23" t="s">
        <v>24</v>
      </c>
    </row>
    <row r="8" spans="1:19" x14ac:dyDescent="0.25">
      <c r="A8" s="24" t="s">
        <v>6</v>
      </c>
      <c r="B8" s="75">
        <v>-0.42525000000000002</v>
      </c>
      <c r="C8" s="44" t="s">
        <v>373</v>
      </c>
      <c r="D8" s="75">
        <v>5.9741358766239399E-4</v>
      </c>
      <c r="E8" s="75">
        <v>-14.164300000000001</v>
      </c>
      <c r="F8" s="44" t="s">
        <v>374</v>
      </c>
      <c r="G8" s="75">
        <v>3.7770992985665902E-3</v>
      </c>
      <c r="H8" s="44">
        <v>0.15140000000000001</v>
      </c>
      <c r="I8" s="44" t="s">
        <v>383</v>
      </c>
      <c r="J8" s="76">
        <v>1.6546473223523501E-2</v>
      </c>
      <c r="K8" s="141">
        <v>-0.14099999999999999</v>
      </c>
      <c r="L8" s="44" t="s">
        <v>85</v>
      </c>
      <c r="M8" s="75">
        <v>3.3167807812645502E-6</v>
      </c>
      <c r="N8" s="44">
        <v>-1.9770000000000001</v>
      </c>
      <c r="O8" s="44" t="s">
        <v>440</v>
      </c>
      <c r="P8" s="75">
        <v>1.24141589679041E-6</v>
      </c>
      <c r="Q8" s="44" t="s">
        <v>24</v>
      </c>
      <c r="R8" s="44" t="s">
        <v>24</v>
      </c>
      <c r="S8" s="23" t="s">
        <v>24</v>
      </c>
    </row>
    <row r="9" spans="1:19" x14ac:dyDescent="0.25">
      <c r="A9" s="24" t="s">
        <v>7</v>
      </c>
      <c r="B9" s="75">
        <v>-8.3849999999999994E-2</v>
      </c>
      <c r="C9" s="44" t="s">
        <v>375</v>
      </c>
      <c r="D9" s="75">
        <v>4.2520329908939497E-8</v>
      </c>
      <c r="E9" s="75">
        <v>-0.25968999999999998</v>
      </c>
      <c r="F9" s="44" t="s">
        <v>376</v>
      </c>
      <c r="G9" s="75">
        <v>0.50872392602124505</v>
      </c>
      <c r="H9" s="44" t="s">
        <v>24</v>
      </c>
      <c r="I9" s="44" t="s">
        <v>24</v>
      </c>
      <c r="J9" s="23" t="s">
        <v>24</v>
      </c>
      <c r="K9" s="141">
        <v>-9.2999999999999999E-2</v>
      </c>
      <c r="L9" s="44" t="s">
        <v>441</v>
      </c>
      <c r="M9" s="75">
        <v>1.02418668193692E-5</v>
      </c>
      <c r="N9" s="44">
        <v>-0.439</v>
      </c>
      <c r="O9" s="44" t="s">
        <v>442</v>
      </c>
      <c r="P9" s="75">
        <v>0.116866064352513</v>
      </c>
      <c r="Q9" s="44" t="s">
        <v>24</v>
      </c>
      <c r="R9" s="44" t="s">
        <v>24</v>
      </c>
      <c r="S9" s="23" t="s">
        <v>24</v>
      </c>
    </row>
    <row r="10" spans="1:19" x14ac:dyDescent="0.25">
      <c r="A10" s="24" t="s">
        <v>8</v>
      </c>
      <c r="B10" s="75">
        <v>9.6339999999999995E-2</v>
      </c>
      <c r="C10" s="44" t="s">
        <v>86</v>
      </c>
      <c r="D10" s="75">
        <v>2.18790003811308E-3</v>
      </c>
      <c r="E10" s="75">
        <v>-0.54659999999999997</v>
      </c>
      <c r="F10" s="44" t="s">
        <v>87</v>
      </c>
      <c r="G10" s="75">
        <v>0.50104949204029603</v>
      </c>
      <c r="H10" s="44" t="s">
        <v>24</v>
      </c>
      <c r="I10" s="44" t="s">
        <v>24</v>
      </c>
      <c r="J10" s="23" t="s">
        <v>24</v>
      </c>
      <c r="K10" s="141">
        <v>6.7000000000000004E-2</v>
      </c>
      <c r="L10" s="44" t="s">
        <v>88</v>
      </c>
      <c r="M10" s="75">
        <v>8.2179938511773298E-2</v>
      </c>
      <c r="N10" s="44">
        <v>-2.0179999999999998</v>
      </c>
      <c r="O10" s="44" t="s">
        <v>89</v>
      </c>
      <c r="P10" s="75">
        <v>1.0579635323713599E-4</v>
      </c>
      <c r="Q10" s="44" t="s">
        <v>24</v>
      </c>
      <c r="R10" s="44" t="s">
        <v>24</v>
      </c>
      <c r="S10" s="23" t="s">
        <v>24</v>
      </c>
    </row>
    <row r="11" spans="1:19" x14ac:dyDescent="0.25">
      <c r="A11" s="24" t="s">
        <v>9</v>
      </c>
      <c r="B11" s="75">
        <v>-1.8919999999999999E-2</v>
      </c>
      <c r="C11" s="44" t="s">
        <v>90</v>
      </c>
      <c r="D11" s="75">
        <v>4.4202423271804802E-6</v>
      </c>
      <c r="E11" s="75">
        <v>-0.15720999999999999</v>
      </c>
      <c r="F11" s="44" t="s">
        <v>377</v>
      </c>
      <c r="G11" s="75">
        <v>0.138750029411465</v>
      </c>
      <c r="H11" s="44" t="s">
        <v>24</v>
      </c>
      <c r="I11" s="44" t="s">
        <v>24</v>
      </c>
      <c r="J11" s="23" t="s">
        <v>24</v>
      </c>
      <c r="K11" s="141">
        <v>-5.8999999999999997E-2</v>
      </c>
      <c r="L11" s="44" t="s">
        <v>91</v>
      </c>
      <c r="M11" s="75">
        <v>1.4451884721279401E-15</v>
      </c>
      <c r="N11" s="44">
        <v>-0.128</v>
      </c>
      <c r="O11" s="44" t="s">
        <v>443</v>
      </c>
      <c r="P11" s="75">
        <v>0.177602573918896</v>
      </c>
      <c r="Q11" s="44" t="s">
        <v>24</v>
      </c>
      <c r="R11" s="44" t="s">
        <v>24</v>
      </c>
      <c r="S11" s="23" t="s">
        <v>24</v>
      </c>
    </row>
    <row r="12" spans="1:19" x14ac:dyDescent="0.25">
      <c r="A12" s="24" t="s">
        <v>10</v>
      </c>
      <c r="B12" s="75">
        <v>-1.2800000000000001E-2</v>
      </c>
      <c r="C12" s="44" t="s">
        <v>378</v>
      </c>
      <c r="D12" s="75">
        <v>0.196937467110637</v>
      </c>
      <c r="E12" s="75">
        <v>0.10783</v>
      </c>
      <c r="F12" s="44" t="s">
        <v>379</v>
      </c>
      <c r="G12" s="75">
        <v>0.67454386715366099</v>
      </c>
      <c r="H12" s="44" t="s">
        <v>24</v>
      </c>
      <c r="I12" s="44" t="s">
        <v>24</v>
      </c>
      <c r="J12" s="23" t="s">
        <v>24</v>
      </c>
      <c r="K12" s="141">
        <v>1E-3</v>
      </c>
      <c r="L12" s="44" t="s">
        <v>444</v>
      </c>
      <c r="M12" s="75">
        <v>0.90408357325885003</v>
      </c>
      <c r="N12" s="44">
        <v>-0.54200000000000004</v>
      </c>
      <c r="O12" s="44" t="s">
        <v>445</v>
      </c>
      <c r="P12" s="75">
        <v>4.0857298418589701E-4</v>
      </c>
      <c r="Q12" s="44" t="s">
        <v>24</v>
      </c>
      <c r="R12" s="44" t="s">
        <v>24</v>
      </c>
      <c r="S12" s="23" t="s">
        <v>24</v>
      </c>
    </row>
    <row r="13" spans="1:19" x14ac:dyDescent="0.25">
      <c r="A13" s="24" t="s">
        <v>11</v>
      </c>
      <c r="B13" s="75">
        <v>2.691E-2</v>
      </c>
      <c r="C13" s="44" t="s">
        <v>92</v>
      </c>
      <c r="D13" s="75">
        <v>3.5312887071784101E-2</v>
      </c>
      <c r="E13" s="75">
        <v>4.1999999999999997E-3</v>
      </c>
      <c r="F13" s="44" t="s">
        <v>380</v>
      </c>
      <c r="G13" s="75">
        <v>0.98987084634284095</v>
      </c>
      <c r="H13" s="44" t="s">
        <v>24</v>
      </c>
      <c r="I13" s="44" t="s">
        <v>24</v>
      </c>
      <c r="J13" s="23" t="s">
        <v>24</v>
      </c>
      <c r="K13" s="141">
        <v>-1.2E-2</v>
      </c>
      <c r="L13" s="44" t="s">
        <v>93</v>
      </c>
      <c r="M13" s="75">
        <v>0.38555387403408098</v>
      </c>
      <c r="N13" s="44">
        <v>-0.80400000000000005</v>
      </c>
      <c r="O13" s="44" t="s">
        <v>94</v>
      </c>
      <c r="P13" s="75">
        <v>3.86700142733055E-5</v>
      </c>
      <c r="Q13" s="44" t="s">
        <v>24</v>
      </c>
      <c r="R13" s="44" t="s">
        <v>24</v>
      </c>
      <c r="S13" s="23" t="s">
        <v>24</v>
      </c>
    </row>
    <row r="14" spans="1:19" x14ac:dyDescent="0.25">
      <c r="A14" s="24" t="s">
        <v>12</v>
      </c>
      <c r="B14" s="75">
        <v>0.13900000000000001</v>
      </c>
      <c r="C14" s="44" t="s">
        <v>95</v>
      </c>
      <c r="D14" s="75">
        <v>1.16963439321072E-2</v>
      </c>
      <c r="E14" s="75">
        <v>4.9574499999999997</v>
      </c>
      <c r="F14" s="44" t="s">
        <v>96</v>
      </c>
      <c r="G14" s="75">
        <v>5.2732419987764798E-4</v>
      </c>
      <c r="H14" s="44" t="s">
        <v>24</v>
      </c>
      <c r="I14" s="44" t="s">
        <v>24</v>
      </c>
      <c r="J14" s="23" t="s">
        <v>24</v>
      </c>
      <c r="K14" s="141">
        <v>0.30599999999999999</v>
      </c>
      <c r="L14" s="44" t="s">
        <v>97</v>
      </c>
      <c r="M14" s="75">
        <v>1.13395802221876E-5</v>
      </c>
      <c r="N14" s="75">
        <v>6.68</v>
      </c>
      <c r="O14" s="44" t="s">
        <v>98</v>
      </c>
      <c r="P14" s="75">
        <v>2.89362109042209E-12</v>
      </c>
      <c r="Q14" s="44" t="s">
        <v>24</v>
      </c>
      <c r="R14" s="44" t="s">
        <v>24</v>
      </c>
      <c r="S14" s="23" t="s">
        <v>24</v>
      </c>
    </row>
    <row r="15" spans="1:19" x14ac:dyDescent="0.25">
      <c r="A15" s="24" t="s">
        <v>13</v>
      </c>
      <c r="B15" s="75">
        <v>3.9480000000000001E-2</v>
      </c>
      <c r="C15" s="44" t="s">
        <v>99</v>
      </c>
      <c r="D15" s="75">
        <v>2.5053144529552799E-3</v>
      </c>
      <c r="E15" s="75">
        <v>-0.67988999999999999</v>
      </c>
      <c r="F15" s="44" t="s">
        <v>381</v>
      </c>
      <c r="G15" s="75">
        <v>4.4149074500432497E-2</v>
      </c>
      <c r="H15" s="44" t="s">
        <v>24</v>
      </c>
      <c r="I15" s="44" t="s">
        <v>24</v>
      </c>
      <c r="J15" s="23" t="s">
        <v>24</v>
      </c>
      <c r="K15" s="141">
        <v>6.3302872452471001E-2</v>
      </c>
      <c r="L15" s="44" t="s">
        <v>100</v>
      </c>
      <c r="M15" s="75">
        <v>6.3081984146492901E-4</v>
      </c>
      <c r="N15" s="75">
        <v>3.70658147011852</v>
      </c>
      <c r="O15" s="44" t="s">
        <v>101</v>
      </c>
      <c r="P15" s="75">
        <v>5.3909621964248498E-2</v>
      </c>
      <c r="Q15" s="44">
        <v>-5.0798513138284901E-2</v>
      </c>
      <c r="R15" s="44" t="s">
        <v>102</v>
      </c>
      <c r="S15" s="76">
        <v>4.7227522609888599E-2</v>
      </c>
    </row>
    <row r="16" spans="1:19" ht="15.75" thickBot="1" x14ac:dyDescent="0.3">
      <c r="A16" s="31" t="s">
        <v>14</v>
      </c>
      <c r="B16" s="75">
        <v>-1.49E-3</v>
      </c>
      <c r="C16" s="44" t="s">
        <v>103</v>
      </c>
      <c r="D16" s="75">
        <v>0.30226198104845198</v>
      </c>
      <c r="E16" s="75">
        <v>1.018E-2</v>
      </c>
      <c r="F16" s="44" t="s">
        <v>382</v>
      </c>
      <c r="G16" s="75">
        <v>0.78487797319771102</v>
      </c>
      <c r="H16" s="44" t="s">
        <v>24</v>
      </c>
      <c r="I16" s="44" t="s">
        <v>24</v>
      </c>
      <c r="J16" s="23" t="s">
        <v>24</v>
      </c>
      <c r="K16" s="142">
        <v>1E-3</v>
      </c>
      <c r="L16" s="56" t="s">
        <v>446</v>
      </c>
      <c r="M16" s="78">
        <v>0.31156334474980202</v>
      </c>
      <c r="N16" s="56">
        <v>4.0000000000000001E-3</v>
      </c>
      <c r="O16" s="56" t="s">
        <v>447</v>
      </c>
      <c r="P16" s="78">
        <v>0.69022282785894196</v>
      </c>
      <c r="Q16" s="56" t="s">
        <v>24</v>
      </c>
      <c r="R16" s="56" t="s">
        <v>24</v>
      </c>
      <c r="S16" s="29" t="s">
        <v>24</v>
      </c>
    </row>
    <row r="17" spans="1:19" ht="15.75" thickBot="1" x14ac:dyDescent="0.3">
      <c r="A17" s="24"/>
      <c r="B17" s="192" t="s">
        <v>104</v>
      </c>
      <c r="C17" s="193"/>
      <c r="D17" s="193"/>
      <c r="E17" s="193"/>
      <c r="F17" s="193"/>
      <c r="G17" s="193"/>
      <c r="H17" s="193"/>
      <c r="I17" s="193"/>
      <c r="J17" s="194"/>
      <c r="K17" s="192" t="s">
        <v>104</v>
      </c>
      <c r="L17" s="193"/>
      <c r="M17" s="193"/>
      <c r="N17" s="193"/>
      <c r="O17" s="193"/>
      <c r="P17" s="193"/>
      <c r="Q17" s="193"/>
      <c r="R17" s="193"/>
      <c r="S17" s="194"/>
    </row>
    <row r="18" spans="1:19" x14ac:dyDescent="0.25">
      <c r="A18" s="18" t="s">
        <v>0</v>
      </c>
      <c r="B18" s="79" t="s">
        <v>79</v>
      </c>
      <c r="C18" s="79" t="s">
        <v>80</v>
      </c>
      <c r="D18" s="79" t="s">
        <v>81</v>
      </c>
      <c r="E18" s="79" t="s">
        <v>82</v>
      </c>
      <c r="F18" s="79" t="s">
        <v>80</v>
      </c>
      <c r="G18" s="79" t="s">
        <v>81</v>
      </c>
      <c r="H18" s="79" t="s">
        <v>83</v>
      </c>
      <c r="I18" s="79" t="s">
        <v>80</v>
      </c>
      <c r="J18" s="16" t="s">
        <v>81</v>
      </c>
      <c r="K18" s="79" t="s">
        <v>79</v>
      </c>
      <c r="L18" s="79" t="s">
        <v>80</v>
      </c>
      <c r="M18" s="79" t="s">
        <v>81</v>
      </c>
      <c r="N18" s="79" t="s">
        <v>82</v>
      </c>
      <c r="O18" s="79" t="s">
        <v>80</v>
      </c>
      <c r="P18" s="79" t="s">
        <v>81</v>
      </c>
      <c r="Q18" s="79" t="s">
        <v>83</v>
      </c>
      <c r="R18" s="79" t="s">
        <v>80</v>
      </c>
      <c r="S18" s="16" t="s">
        <v>81</v>
      </c>
    </row>
    <row r="19" spans="1:19" x14ac:dyDescent="0.25">
      <c r="A19" s="24" t="s">
        <v>3</v>
      </c>
      <c r="B19" s="75">
        <v>0.24210000000000001</v>
      </c>
      <c r="C19" s="44" t="s">
        <v>384</v>
      </c>
      <c r="D19" s="75">
        <v>0.54880312363371297</v>
      </c>
      <c r="E19" s="75">
        <v>-0.77227000000000001</v>
      </c>
      <c r="F19" s="44" t="s">
        <v>385</v>
      </c>
      <c r="G19" s="75">
        <v>0.941107042738213</v>
      </c>
      <c r="H19" s="44" t="s">
        <v>24</v>
      </c>
      <c r="I19" s="44" t="s">
        <v>24</v>
      </c>
      <c r="J19" s="23" t="s">
        <v>24</v>
      </c>
      <c r="K19" s="44">
        <v>0.20300000000000001</v>
      </c>
      <c r="L19" s="44" t="s">
        <v>448</v>
      </c>
      <c r="M19" s="75">
        <v>0.55128061681901097</v>
      </c>
      <c r="N19" s="44">
        <v>5.83</v>
      </c>
      <c r="O19" s="44" t="s">
        <v>449</v>
      </c>
      <c r="P19" s="75">
        <v>0.203084932666448</v>
      </c>
      <c r="Q19" s="44" t="s">
        <v>24</v>
      </c>
      <c r="R19" s="44" t="s">
        <v>24</v>
      </c>
      <c r="S19" s="23" t="s">
        <v>24</v>
      </c>
    </row>
    <row r="20" spans="1:19" x14ac:dyDescent="0.25">
      <c r="A20" s="24" t="s">
        <v>4</v>
      </c>
      <c r="B20" s="75">
        <v>0.93044000000000004</v>
      </c>
      <c r="C20" s="44" t="s">
        <v>386</v>
      </c>
      <c r="D20" s="75">
        <v>6.0294376806182402E-2</v>
      </c>
      <c r="E20" s="75">
        <v>-2.3950399999999998</v>
      </c>
      <c r="F20" s="44" t="s">
        <v>387</v>
      </c>
      <c r="G20" s="75">
        <v>0.85168398841927995</v>
      </c>
      <c r="H20" s="44" t="s">
        <v>24</v>
      </c>
      <c r="I20" s="44" t="s">
        <v>24</v>
      </c>
      <c r="J20" s="23" t="s">
        <v>24</v>
      </c>
      <c r="K20" s="44">
        <v>-6.5000000000000002E-2</v>
      </c>
      <c r="L20" s="44" t="s">
        <v>450</v>
      </c>
      <c r="M20" s="75">
        <v>0.91463194355958199</v>
      </c>
      <c r="N20" s="44">
        <v>7.7729999999999997</v>
      </c>
      <c r="O20" s="44" t="s">
        <v>451</v>
      </c>
      <c r="P20" s="75">
        <v>0.34114089571178002</v>
      </c>
      <c r="Q20" s="44" t="s">
        <v>24</v>
      </c>
      <c r="R20" s="44" t="s">
        <v>24</v>
      </c>
      <c r="S20" s="23" t="s">
        <v>24</v>
      </c>
    </row>
    <row r="21" spans="1:19" x14ac:dyDescent="0.25">
      <c r="A21" s="24" t="s">
        <v>5</v>
      </c>
      <c r="B21" s="75">
        <v>-2.4277199999999999</v>
      </c>
      <c r="C21" s="44" t="s">
        <v>388</v>
      </c>
      <c r="D21" s="75">
        <v>4.5085082789777901E-6</v>
      </c>
      <c r="E21" s="75">
        <v>-15.86628</v>
      </c>
      <c r="F21" s="44" t="s">
        <v>389</v>
      </c>
      <c r="G21" s="75">
        <v>0.24433493060125699</v>
      </c>
      <c r="H21" s="44" t="s">
        <v>24</v>
      </c>
      <c r="I21" s="44" t="s">
        <v>24</v>
      </c>
      <c r="J21" s="23" t="s">
        <v>24</v>
      </c>
      <c r="K21" s="44">
        <v>-5.351</v>
      </c>
      <c r="L21" s="44" t="s">
        <v>452</v>
      </c>
      <c r="M21" s="75">
        <v>9.3840380672079305E-9</v>
      </c>
      <c r="N21" s="44">
        <v>10.439</v>
      </c>
      <c r="O21" s="44" t="s">
        <v>453</v>
      </c>
      <c r="P21" s="75">
        <v>0.39393844872011202</v>
      </c>
      <c r="Q21" s="44" t="s">
        <v>24</v>
      </c>
      <c r="R21" s="44" t="s">
        <v>24</v>
      </c>
      <c r="S21" s="23" t="s">
        <v>24</v>
      </c>
    </row>
    <row r="22" spans="1:19" x14ac:dyDescent="0.25">
      <c r="A22" s="24" t="s">
        <v>6</v>
      </c>
      <c r="B22" s="75">
        <v>-5.9383600000000003</v>
      </c>
      <c r="C22" s="44" t="s">
        <v>390</v>
      </c>
      <c r="D22" s="75">
        <v>2.2304452658350299E-5</v>
      </c>
      <c r="E22" s="75">
        <v>-74.152789999999996</v>
      </c>
      <c r="F22" s="44" t="s">
        <v>391</v>
      </c>
      <c r="G22" s="75">
        <v>4.00510545790492E-2</v>
      </c>
      <c r="H22" s="44" t="s">
        <v>24</v>
      </c>
      <c r="I22" s="44" t="s">
        <v>24</v>
      </c>
      <c r="J22" s="23" t="s">
        <v>24</v>
      </c>
      <c r="K22" s="44">
        <v>-7.3070000000000004</v>
      </c>
      <c r="L22" s="44" t="s">
        <v>454</v>
      </c>
      <c r="M22" s="75">
        <v>4.0153699719395499E-4</v>
      </c>
      <c r="N22" s="44">
        <v>35.183999999999997</v>
      </c>
      <c r="O22" s="44" t="s">
        <v>455</v>
      </c>
      <c r="P22" s="75">
        <v>0.20129362925550001</v>
      </c>
      <c r="Q22" s="44" t="s">
        <v>24</v>
      </c>
      <c r="R22" s="44" t="s">
        <v>24</v>
      </c>
      <c r="S22" s="23" t="s">
        <v>24</v>
      </c>
    </row>
    <row r="23" spans="1:19" x14ac:dyDescent="0.25">
      <c r="A23" s="24" t="s">
        <v>7</v>
      </c>
      <c r="B23" s="75">
        <v>-4.6011800000000003</v>
      </c>
      <c r="C23" s="44" t="s">
        <v>392</v>
      </c>
      <c r="D23" s="75">
        <v>2.5463752845564498E-6</v>
      </c>
      <c r="E23" s="75">
        <v>14.091710000000001</v>
      </c>
      <c r="F23" s="44" t="s">
        <v>393</v>
      </c>
      <c r="G23" s="75">
        <v>0.57552108435846105</v>
      </c>
      <c r="H23" s="44" t="s">
        <v>24</v>
      </c>
      <c r="I23" s="44" t="s">
        <v>24</v>
      </c>
      <c r="J23" s="23" t="s">
        <v>24</v>
      </c>
      <c r="K23" s="44">
        <v>-5.3230000000000004</v>
      </c>
      <c r="L23" s="44" t="s">
        <v>456</v>
      </c>
      <c r="M23" s="75">
        <v>3.3916219994587202E-5</v>
      </c>
      <c r="N23" s="44">
        <v>15.996</v>
      </c>
      <c r="O23" s="44" t="s">
        <v>457</v>
      </c>
      <c r="P23" s="75">
        <v>0.34846520431928102</v>
      </c>
      <c r="Q23" s="44" t="s">
        <v>24</v>
      </c>
      <c r="R23" s="44" t="s">
        <v>24</v>
      </c>
      <c r="S23" s="23" t="s">
        <v>24</v>
      </c>
    </row>
    <row r="24" spans="1:19" x14ac:dyDescent="0.25">
      <c r="A24" s="24" t="s">
        <v>8</v>
      </c>
      <c r="B24" s="75">
        <v>8.6252099999999992</v>
      </c>
      <c r="C24" s="44" t="s">
        <v>105</v>
      </c>
      <c r="D24" s="75">
        <v>6.8011104334451096E-5</v>
      </c>
      <c r="E24" s="75">
        <v>-8.1627500000000008</v>
      </c>
      <c r="F24" s="44" t="s">
        <v>394</v>
      </c>
      <c r="G24" s="75">
        <v>0.883721642171588</v>
      </c>
      <c r="H24" s="44" t="s">
        <v>24</v>
      </c>
      <c r="I24" s="44" t="s">
        <v>24</v>
      </c>
      <c r="J24" s="23" t="s">
        <v>24</v>
      </c>
      <c r="K24" s="44">
        <v>4.7679999999999998</v>
      </c>
      <c r="L24" s="44" t="s">
        <v>106</v>
      </c>
      <c r="M24" s="75">
        <v>5.3197559395123703E-2</v>
      </c>
      <c r="N24" s="44">
        <v>-37.688000000000002</v>
      </c>
      <c r="O24" s="44" t="s">
        <v>458</v>
      </c>
      <c r="P24" s="75">
        <v>0.25462772114307602</v>
      </c>
      <c r="Q24" s="44" t="s">
        <v>24</v>
      </c>
      <c r="R24" s="44" t="s">
        <v>24</v>
      </c>
      <c r="S24" s="23" t="s">
        <v>24</v>
      </c>
    </row>
    <row r="25" spans="1:19" x14ac:dyDescent="0.25">
      <c r="A25" s="24" t="s">
        <v>9</v>
      </c>
      <c r="B25" s="75">
        <v>-0.86045000000000005</v>
      </c>
      <c r="C25" s="44" t="s">
        <v>395</v>
      </c>
      <c r="D25" s="75">
        <v>2.8902095943447899E-3</v>
      </c>
      <c r="E25" s="75">
        <v>-1.20224</v>
      </c>
      <c r="F25" s="44" t="s">
        <v>396</v>
      </c>
      <c r="G25" s="75">
        <v>0.871948568828388</v>
      </c>
      <c r="H25" s="44" t="s">
        <v>24</v>
      </c>
      <c r="I25" s="44" t="s">
        <v>24</v>
      </c>
      <c r="J25" s="23" t="s">
        <v>24</v>
      </c>
      <c r="K25" s="44">
        <v>-2.9860000000000002</v>
      </c>
      <c r="L25" s="44" t="s">
        <v>459</v>
      </c>
      <c r="M25" s="75">
        <v>8.3051948466353799E-12</v>
      </c>
      <c r="N25" s="44">
        <v>11.331</v>
      </c>
      <c r="O25" s="44" t="s">
        <v>460</v>
      </c>
      <c r="P25" s="75">
        <v>4.6766761757191397E-2</v>
      </c>
      <c r="Q25" s="44" t="s">
        <v>24</v>
      </c>
      <c r="R25" s="44" t="s">
        <v>24</v>
      </c>
      <c r="S25" s="23" t="s">
        <v>24</v>
      </c>
    </row>
    <row r="26" spans="1:19" x14ac:dyDescent="0.25">
      <c r="A26" s="24" t="s">
        <v>10</v>
      </c>
      <c r="B26" s="75">
        <v>-0.16472000000000001</v>
      </c>
      <c r="C26" s="44" t="s">
        <v>397</v>
      </c>
      <c r="D26" s="75">
        <v>0.816080241647547</v>
      </c>
      <c r="E26" s="75">
        <v>19.621300000000002</v>
      </c>
      <c r="F26" s="44" t="s">
        <v>398</v>
      </c>
      <c r="G26" s="75">
        <v>0.28469238030288702</v>
      </c>
      <c r="H26" s="44" t="s">
        <v>24</v>
      </c>
      <c r="I26" s="44" t="s">
        <v>24</v>
      </c>
      <c r="J26" s="23" t="s">
        <v>24</v>
      </c>
      <c r="K26" s="44">
        <v>0.318</v>
      </c>
      <c r="L26" s="44" t="s">
        <v>461</v>
      </c>
      <c r="M26" s="75">
        <v>0.58034265116448802</v>
      </c>
      <c r="N26" s="44">
        <v>-9.0690000000000008</v>
      </c>
      <c r="O26" s="44" t="s">
        <v>462</v>
      </c>
      <c r="P26" s="75">
        <v>0.24025802567419299</v>
      </c>
      <c r="Q26" s="44" t="s">
        <v>24</v>
      </c>
      <c r="R26" s="44" t="s">
        <v>24</v>
      </c>
      <c r="S26" s="23" t="s">
        <v>24</v>
      </c>
    </row>
    <row r="27" spans="1:19" x14ac:dyDescent="0.25">
      <c r="A27" s="24" t="s">
        <v>11</v>
      </c>
      <c r="B27" s="75">
        <v>4.2509600000000001</v>
      </c>
      <c r="C27" s="44" t="s">
        <v>399</v>
      </c>
      <c r="D27" s="75">
        <v>1.60650151787815E-5</v>
      </c>
      <c r="E27" s="75">
        <v>56.491619999999998</v>
      </c>
      <c r="F27" s="44" t="s">
        <v>400</v>
      </c>
      <c r="G27" s="75">
        <v>2.6236359950306199E-2</v>
      </c>
      <c r="H27" s="44" t="s">
        <v>24</v>
      </c>
      <c r="I27" s="44" t="s">
        <v>24</v>
      </c>
      <c r="J27" s="23" t="s">
        <v>24</v>
      </c>
      <c r="K27" s="44">
        <v>-0.28299999999999997</v>
      </c>
      <c r="L27" s="44" t="s">
        <v>107</v>
      </c>
      <c r="M27" s="75">
        <v>0.79504294536961595</v>
      </c>
      <c r="N27" s="44">
        <v>59.369</v>
      </c>
      <c r="O27" s="44" t="s">
        <v>108</v>
      </c>
      <c r="P27" s="75">
        <v>6.1546583831799498E-5</v>
      </c>
      <c r="Q27" s="44" t="s">
        <v>24</v>
      </c>
      <c r="R27" s="44" t="s">
        <v>24</v>
      </c>
      <c r="S27" s="23" t="s">
        <v>24</v>
      </c>
    </row>
    <row r="28" spans="1:19" x14ac:dyDescent="0.25">
      <c r="A28" s="24" t="s">
        <v>12</v>
      </c>
      <c r="B28" s="75">
        <v>24.242149999999999</v>
      </c>
      <c r="C28" s="44" t="s">
        <v>109</v>
      </c>
      <c r="D28" s="75">
        <v>3.30219192787732E-3</v>
      </c>
      <c r="E28" s="75">
        <v>698.11998000000006</v>
      </c>
      <c r="F28" s="44" t="s">
        <v>110</v>
      </c>
      <c r="G28" s="75">
        <v>1.0896145934623199E-3</v>
      </c>
      <c r="H28" s="44" t="s">
        <v>24</v>
      </c>
      <c r="I28" s="44" t="s">
        <v>24</v>
      </c>
      <c r="J28" s="23" t="s">
        <v>24</v>
      </c>
      <c r="K28" s="44">
        <v>24.795000000000002</v>
      </c>
      <c r="L28" s="44" t="s">
        <v>111</v>
      </c>
      <c r="M28" s="75">
        <v>1.4207027009324701E-3</v>
      </c>
      <c r="N28" s="44">
        <v>1039.539</v>
      </c>
      <c r="O28" s="44" t="s">
        <v>112</v>
      </c>
      <c r="P28" s="75">
        <v>4.5099860837603697E-21</v>
      </c>
      <c r="Q28" s="44" t="s">
        <v>24</v>
      </c>
      <c r="R28" s="44" t="s">
        <v>24</v>
      </c>
      <c r="S28" s="23" t="s">
        <v>24</v>
      </c>
    </row>
    <row r="29" spans="1:19" x14ac:dyDescent="0.25">
      <c r="A29" s="24" t="s">
        <v>13</v>
      </c>
      <c r="B29" s="75">
        <v>4.1348399999999996</v>
      </c>
      <c r="C29" s="44" t="s">
        <v>401</v>
      </c>
      <c r="D29" s="75">
        <v>3.75014759347196E-6</v>
      </c>
      <c r="E29" s="75">
        <v>2.9027799999999999</v>
      </c>
      <c r="F29" s="44" t="s">
        <v>402</v>
      </c>
      <c r="G29" s="75">
        <v>0.89960251253031698</v>
      </c>
      <c r="H29" s="44" t="s">
        <v>24</v>
      </c>
      <c r="I29" s="44" t="s">
        <v>24</v>
      </c>
      <c r="J29" s="23" t="s">
        <v>24</v>
      </c>
      <c r="K29" s="44">
        <v>2.738</v>
      </c>
      <c r="L29" s="44" t="s">
        <v>113</v>
      </c>
      <c r="M29" s="75">
        <v>7.4141822905846701E-3</v>
      </c>
      <c r="N29" s="44">
        <v>58.55</v>
      </c>
      <c r="O29" s="44" t="s">
        <v>114</v>
      </c>
      <c r="P29" s="75">
        <v>2.33324564513275E-5</v>
      </c>
      <c r="Q29" s="44" t="s">
        <v>24</v>
      </c>
      <c r="R29" s="44" t="s">
        <v>24</v>
      </c>
      <c r="S29" s="23" t="s">
        <v>24</v>
      </c>
    </row>
    <row r="30" spans="1:19" ht="15.75" thickBot="1" x14ac:dyDescent="0.3">
      <c r="A30" s="31" t="s">
        <v>14</v>
      </c>
      <c r="B30" s="78">
        <v>0.16428999999999999</v>
      </c>
      <c r="C30" s="56" t="s">
        <v>403</v>
      </c>
      <c r="D30" s="78">
        <v>8.6802960889659594E-2</v>
      </c>
      <c r="E30" s="78">
        <v>5.5511400000000002</v>
      </c>
      <c r="F30" s="56" t="s">
        <v>404</v>
      </c>
      <c r="G30" s="78">
        <v>2.5500690755005901E-2</v>
      </c>
      <c r="H30" s="56" t="s">
        <v>24</v>
      </c>
      <c r="I30" s="56" t="s">
        <v>24</v>
      </c>
      <c r="J30" s="29" t="s">
        <v>24</v>
      </c>
      <c r="K30" s="56">
        <v>0.108</v>
      </c>
      <c r="L30" s="56" t="s">
        <v>463</v>
      </c>
      <c r="M30" s="78">
        <v>0.26540444901843901</v>
      </c>
      <c r="N30" s="56">
        <v>9.7799999999999994</v>
      </c>
      <c r="O30" s="56" t="s">
        <v>464</v>
      </c>
      <c r="P30" s="78">
        <v>5.1746068493939596E-13</v>
      </c>
      <c r="Q30" s="56" t="s">
        <v>24</v>
      </c>
      <c r="R30" s="56" t="s">
        <v>24</v>
      </c>
      <c r="S30" s="29" t="s">
        <v>24</v>
      </c>
    </row>
    <row r="31" spans="1:19" ht="15.75" thickBot="1" x14ac:dyDescent="0.3">
      <c r="A31" s="80"/>
      <c r="B31" s="192" t="s">
        <v>115</v>
      </c>
      <c r="C31" s="193"/>
      <c r="D31" s="193"/>
      <c r="E31" s="193"/>
      <c r="F31" s="193"/>
      <c r="G31" s="193"/>
      <c r="H31" s="193"/>
      <c r="I31" s="193"/>
      <c r="J31" s="194"/>
      <c r="K31" s="192" t="s">
        <v>115</v>
      </c>
      <c r="L31" s="193"/>
      <c r="M31" s="193"/>
      <c r="N31" s="193"/>
      <c r="O31" s="193"/>
      <c r="P31" s="193"/>
      <c r="Q31" s="193"/>
      <c r="R31" s="193"/>
      <c r="S31" s="194"/>
    </row>
    <row r="32" spans="1:19" x14ac:dyDescent="0.25">
      <c r="A32" s="24" t="s">
        <v>51</v>
      </c>
      <c r="B32" s="52" t="s">
        <v>79</v>
      </c>
      <c r="C32" s="44" t="s">
        <v>80</v>
      </c>
      <c r="D32" s="44" t="s">
        <v>81</v>
      </c>
      <c r="E32" s="44" t="s">
        <v>82</v>
      </c>
      <c r="F32" s="44" t="s">
        <v>80</v>
      </c>
      <c r="G32" s="44" t="s">
        <v>81</v>
      </c>
      <c r="H32" s="44" t="s">
        <v>83</v>
      </c>
      <c r="I32" s="44" t="s">
        <v>80</v>
      </c>
      <c r="J32" s="23" t="s">
        <v>81</v>
      </c>
      <c r="K32" s="52" t="s">
        <v>79</v>
      </c>
      <c r="L32" s="44" t="s">
        <v>80</v>
      </c>
      <c r="M32" s="44" t="s">
        <v>81</v>
      </c>
      <c r="N32" s="44" t="s">
        <v>82</v>
      </c>
      <c r="O32" s="44" t="s">
        <v>80</v>
      </c>
      <c r="P32" s="44" t="s">
        <v>81</v>
      </c>
      <c r="Q32" s="44" t="s">
        <v>83</v>
      </c>
      <c r="R32" s="44" t="s">
        <v>80</v>
      </c>
      <c r="S32" s="23" t="s">
        <v>81</v>
      </c>
    </row>
    <row r="33" spans="1:19" x14ac:dyDescent="0.25">
      <c r="A33" s="24" t="s">
        <v>116</v>
      </c>
      <c r="B33" s="141">
        <v>1.618E-2</v>
      </c>
      <c r="C33" s="44" t="s">
        <v>405</v>
      </c>
      <c r="D33" s="75">
        <v>4.0518277034376902E-2</v>
      </c>
      <c r="E33" s="75">
        <v>0.45921000000000001</v>
      </c>
      <c r="F33" s="44" t="s">
        <v>406</v>
      </c>
      <c r="G33" s="75">
        <v>2.4808967404150801E-2</v>
      </c>
      <c r="H33" s="44" t="s">
        <v>24</v>
      </c>
      <c r="I33" s="44" t="s">
        <v>24</v>
      </c>
      <c r="J33" s="23" t="s">
        <v>24</v>
      </c>
      <c r="K33" s="52">
        <v>2.4E-2</v>
      </c>
      <c r="L33" s="44" t="s">
        <v>465</v>
      </c>
      <c r="M33" s="75">
        <v>2.5509866595845399E-5</v>
      </c>
      <c r="N33" s="44">
        <v>0.45600000000000002</v>
      </c>
      <c r="O33" s="44" t="s">
        <v>466</v>
      </c>
      <c r="P33" s="75">
        <v>2.5709175679048001E-9</v>
      </c>
      <c r="Q33" s="44" t="s">
        <v>24</v>
      </c>
      <c r="R33" s="44" t="s">
        <v>24</v>
      </c>
      <c r="S33" s="23" t="s">
        <v>24</v>
      </c>
    </row>
    <row r="34" spans="1:19" x14ac:dyDescent="0.25">
      <c r="A34" s="24" t="s">
        <v>117</v>
      </c>
      <c r="B34" s="141">
        <v>-0.14710000000000001</v>
      </c>
      <c r="C34" s="44" t="s">
        <v>407</v>
      </c>
      <c r="D34" s="75">
        <v>5.8789403655127399E-4</v>
      </c>
      <c r="E34" s="75">
        <v>-5.3630000000000004</v>
      </c>
      <c r="F34" s="44" t="s">
        <v>408</v>
      </c>
      <c r="G34" s="75">
        <v>1.51106539309071E-3</v>
      </c>
      <c r="H34" s="44">
        <v>6.0830000000000002E-2</v>
      </c>
      <c r="I34" s="44" t="s">
        <v>433</v>
      </c>
      <c r="J34" s="76">
        <v>5.3468299267474002E-3</v>
      </c>
      <c r="K34" s="52">
        <v>-2.5000000000000001E-2</v>
      </c>
      <c r="L34" s="44" t="s">
        <v>467</v>
      </c>
      <c r="M34" s="75">
        <v>6.6824209027382597E-3</v>
      </c>
      <c r="N34" s="44">
        <v>-0.26500000000000001</v>
      </c>
      <c r="O34" s="44" t="s">
        <v>468</v>
      </c>
      <c r="P34" s="75">
        <v>3.4195301914292299E-2</v>
      </c>
      <c r="Q34" s="44" t="s">
        <v>24</v>
      </c>
      <c r="R34" s="44" t="s">
        <v>24</v>
      </c>
      <c r="S34" s="23" t="s">
        <v>24</v>
      </c>
    </row>
    <row r="35" spans="1:19" x14ac:dyDescent="0.25">
      <c r="A35" s="24" t="s">
        <v>118</v>
      </c>
      <c r="B35" s="141">
        <v>1.7000000000000001E-4</v>
      </c>
      <c r="C35" s="44" t="s">
        <v>119</v>
      </c>
      <c r="D35" s="75">
        <v>0.66751627598290797</v>
      </c>
      <c r="E35" s="75">
        <v>1.3350000000000001E-2</v>
      </c>
      <c r="F35" s="44" t="s">
        <v>409</v>
      </c>
      <c r="G35" s="75">
        <v>0.18363729339993101</v>
      </c>
      <c r="H35" s="44" t="s">
        <v>24</v>
      </c>
      <c r="I35" s="44" t="s">
        <v>24</v>
      </c>
      <c r="J35" s="23" t="s">
        <v>24</v>
      </c>
      <c r="K35" s="52">
        <v>0</v>
      </c>
      <c r="L35" s="44" t="s">
        <v>120</v>
      </c>
      <c r="M35" s="75">
        <v>0.36593304506028301</v>
      </c>
      <c r="N35" s="44">
        <v>-8.0000000000000002E-3</v>
      </c>
      <c r="O35" s="44" t="s">
        <v>469</v>
      </c>
      <c r="P35" s="75">
        <v>9.9275676669448906E-2</v>
      </c>
      <c r="Q35" s="44" t="s">
        <v>24</v>
      </c>
      <c r="R35" s="44" t="s">
        <v>24</v>
      </c>
      <c r="S35" s="23" t="s">
        <v>24</v>
      </c>
    </row>
    <row r="36" spans="1:19" x14ac:dyDescent="0.25">
      <c r="A36" s="24" t="s">
        <v>121</v>
      </c>
      <c r="B36" s="141">
        <v>2.5999999999999998E-4</v>
      </c>
      <c r="C36" s="44" t="s">
        <v>120</v>
      </c>
      <c r="D36" s="75">
        <v>0.26813115992071501</v>
      </c>
      <c r="E36" s="75">
        <v>8.5999999999999998E-4</v>
      </c>
      <c r="F36" s="44" t="s">
        <v>122</v>
      </c>
      <c r="G36" s="75">
        <v>0.88600659610615695</v>
      </c>
      <c r="H36" s="44" t="s">
        <v>24</v>
      </c>
      <c r="I36" s="44" t="s">
        <v>24</v>
      </c>
      <c r="J36" s="23" t="s">
        <v>24</v>
      </c>
      <c r="K36" s="52">
        <v>0</v>
      </c>
      <c r="L36" s="44" t="s">
        <v>120</v>
      </c>
      <c r="M36" s="75">
        <v>2.90642320088399E-2</v>
      </c>
      <c r="N36" s="44">
        <v>1E-3</v>
      </c>
      <c r="O36" s="44" t="s">
        <v>470</v>
      </c>
      <c r="P36" s="75">
        <v>0.615331352355586</v>
      </c>
      <c r="Q36" s="44" t="s">
        <v>24</v>
      </c>
      <c r="R36" s="44" t="s">
        <v>24</v>
      </c>
      <c r="S36" s="23" t="s">
        <v>24</v>
      </c>
    </row>
    <row r="37" spans="1:19" x14ac:dyDescent="0.25">
      <c r="A37" s="24" t="s">
        <v>123</v>
      </c>
      <c r="B37" s="141">
        <v>-3.3800000000000002E-3</v>
      </c>
      <c r="C37" s="44" t="s">
        <v>124</v>
      </c>
      <c r="D37" s="75">
        <v>7.8955393211879096E-3</v>
      </c>
      <c r="E37" s="75">
        <v>-0.12343999999999999</v>
      </c>
      <c r="F37" s="44" t="s">
        <v>410</v>
      </c>
      <c r="G37" s="75">
        <v>1.4113202946203799E-2</v>
      </c>
      <c r="H37" s="44">
        <v>1.57E-3</v>
      </c>
      <c r="I37" s="44" t="s">
        <v>125</v>
      </c>
      <c r="J37" s="81">
        <v>1.57448314156453E-2</v>
      </c>
      <c r="K37" s="52">
        <v>0</v>
      </c>
      <c r="L37" s="44" t="s">
        <v>126</v>
      </c>
      <c r="M37" s="75">
        <v>0.288715090427627</v>
      </c>
      <c r="N37" s="44">
        <v>-0.02</v>
      </c>
      <c r="O37" s="44" t="s">
        <v>471</v>
      </c>
      <c r="P37" s="75">
        <v>1.06802032232715E-5</v>
      </c>
      <c r="Q37" s="44" t="s">
        <v>24</v>
      </c>
      <c r="R37" s="44" t="s">
        <v>24</v>
      </c>
      <c r="S37" s="23" t="s">
        <v>24</v>
      </c>
    </row>
    <row r="38" spans="1:19" x14ac:dyDescent="0.25">
      <c r="A38" s="24" t="s">
        <v>127</v>
      </c>
      <c r="B38" s="141">
        <v>-3.8999999999999999E-4</v>
      </c>
      <c r="C38" s="44" t="s">
        <v>126</v>
      </c>
      <c r="D38" s="75">
        <v>0.18182743855546901</v>
      </c>
      <c r="E38" s="75">
        <v>-6.8599999999999998E-3</v>
      </c>
      <c r="F38" s="44" t="s">
        <v>128</v>
      </c>
      <c r="G38" s="75">
        <v>0.36569078446270498</v>
      </c>
      <c r="H38" s="44" t="s">
        <v>24</v>
      </c>
      <c r="I38" s="44" t="s">
        <v>24</v>
      </c>
      <c r="J38" s="23" t="s">
        <v>24</v>
      </c>
      <c r="K38" s="52">
        <v>-1E-3</v>
      </c>
      <c r="L38" s="44" t="s">
        <v>126</v>
      </c>
      <c r="M38" s="75">
        <v>0.17415087279115499</v>
      </c>
      <c r="N38" s="44">
        <v>-2.8000000000000001E-2</v>
      </c>
      <c r="O38" s="44" t="s">
        <v>129</v>
      </c>
      <c r="P38" s="75">
        <v>2.1716992963546602E-6</v>
      </c>
      <c r="Q38" s="44" t="s">
        <v>24</v>
      </c>
      <c r="R38" s="44" t="s">
        <v>24</v>
      </c>
      <c r="S38" s="23" t="s">
        <v>24</v>
      </c>
    </row>
    <row r="39" spans="1:19" x14ac:dyDescent="0.25">
      <c r="A39" s="24" t="s">
        <v>130</v>
      </c>
      <c r="B39" s="141">
        <v>-7.4700000000000001E-3</v>
      </c>
      <c r="C39" s="44" t="s">
        <v>411</v>
      </c>
      <c r="D39" s="75">
        <v>0.78587480775368601</v>
      </c>
      <c r="E39" s="75">
        <v>0.94681999999999999</v>
      </c>
      <c r="F39" s="44" t="s">
        <v>412</v>
      </c>
      <c r="G39" s="75">
        <v>0.183618638414875</v>
      </c>
      <c r="H39" s="44" t="s">
        <v>24</v>
      </c>
      <c r="I39" s="44" t="s">
        <v>24</v>
      </c>
      <c r="J39" s="23" t="s">
        <v>24</v>
      </c>
      <c r="K39" s="52">
        <v>5.1999999999999998E-2</v>
      </c>
      <c r="L39" s="44" t="s">
        <v>131</v>
      </c>
      <c r="M39" s="75">
        <v>8.6223542219562898E-4</v>
      </c>
      <c r="N39" s="44">
        <v>1.391</v>
      </c>
      <c r="O39" s="44" t="s">
        <v>132</v>
      </c>
      <c r="P39" s="75">
        <v>6.0467813637806397E-11</v>
      </c>
      <c r="Q39" s="44" t="s">
        <v>24</v>
      </c>
      <c r="R39" s="44" t="s">
        <v>24</v>
      </c>
      <c r="S39" s="23" t="s">
        <v>24</v>
      </c>
    </row>
    <row r="40" spans="1:19" x14ac:dyDescent="0.25">
      <c r="A40" s="24" t="s">
        <v>133</v>
      </c>
      <c r="B40" s="141">
        <v>-4.7239999999999997E-2</v>
      </c>
      <c r="C40" s="44" t="s">
        <v>134</v>
      </c>
      <c r="D40" s="75">
        <v>3.0145645335834998E-3</v>
      </c>
      <c r="E40" s="75">
        <v>-2.1610000000000001E-2</v>
      </c>
      <c r="F40" s="44" t="s">
        <v>413</v>
      </c>
      <c r="G40" s="75">
        <v>0.95811715936989295</v>
      </c>
      <c r="H40" s="44" t="s">
        <v>24</v>
      </c>
      <c r="I40" s="44" t="s">
        <v>24</v>
      </c>
      <c r="J40" s="23" t="s">
        <v>24</v>
      </c>
      <c r="K40" s="52">
        <v>-1.4999999999999999E-2</v>
      </c>
      <c r="L40" s="44" t="s">
        <v>472</v>
      </c>
      <c r="M40" s="75">
        <v>0.332310984556907</v>
      </c>
      <c r="N40" s="44">
        <v>0.26500000000000001</v>
      </c>
      <c r="O40" s="44" t="s">
        <v>473</v>
      </c>
      <c r="P40" s="75">
        <v>0.21573979725519599</v>
      </c>
      <c r="Q40" s="44" t="s">
        <v>24</v>
      </c>
      <c r="R40" s="44" t="s">
        <v>24</v>
      </c>
      <c r="S40" s="23" t="s">
        <v>24</v>
      </c>
    </row>
    <row r="41" spans="1:19" x14ac:dyDescent="0.25">
      <c r="A41" s="24" t="s">
        <v>135</v>
      </c>
      <c r="B41" s="141">
        <v>-4.9149999999999999E-2</v>
      </c>
      <c r="C41" s="44" t="s">
        <v>414</v>
      </c>
      <c r="D41" s="75">
        <v>2.3400682206814699E-3</v>
      </c>
      <c r="E41" s="75">
        <v>-0.38433</v>
      </c>
      <c r="F41" s="44" t="s">
        <v>415</v>
      </c>
      <c r="G41" s="75">
        <v>0.357047180891708</v>
      </c>
      <c r="H41" s="44" t="s">
        <v>24</v>
      </c>
      <c r="I41" s="44" t="s">
        <v>24</v>
      </c>
      <c r="J41" s="23" t="s">
        <v>24</v>
      </c>
      <c r="K41" s="52">
        <v>2.5000000000000001E-2</v>
      </c>
      <c r="L41" s="44" t="s">
        <v>474</v>
      </c>
      <c r="M41" s="75">
        <v>0.13918357427231101</v>
      </c>
      <c r="N41" s="44">
        <v>-0.216</v>
      </c>
      <c r="O41" s="44" t="s">
        <v>475</v>
      </c>
      <c r="P41" s="75">
        <v>0.34789067793469303</v>
      </c>
      <c r="Q41" s="44" t="s">
        <v>24</v>
      </c>
      <c r="R41" s="44" t="s">
        <v>24</v>
      </c>
      <c r="S41" s="23" t="s">
        <v>24</v>
      </c>
    </row>
    <row r="42" spans="1:19" x14ac:dyDescent="0.25">
      <c r="A42" s="24" t="s">
        <v>136</v>
      </c>
      <c r="B42" s="141">
        <v>-6.2440000000000002E-2</v>
      </c>
      <c r="C42" s="44" t="s">
        <v>416</v>
      </c>
      <c r="D42" s="75">
        <v>7.9749628171353892E-3</v>
      </c>
      <c r="E42" s="75">
        <v>-4.9590000000000002E-2</v>
      </c>
      <c r="F42" s="44" t="s">
        <v>417</v>
      </c>
      <c r="G42" s="75">
        <v>0.93502419924789104</v>
      </c>
      <c r="H42" s="44" t="s">
        <v>24</v>
      </c>
      <c r="I42" s="44" t="s">
        <v>24</v>
      </c>
      <c r="J42" s="23" t="s">
        <v>24</v>
      </c>
      <c r="K42" s="52">
        <v>-4.3999999999999997E-2</v>
      </c>
      <c r="L42" s="44" t="s">
        <v>137</v>
      </c>
      <c r="M42" s="75">
        <v>0.13949810787809899</v>
      </c>
      <c r="N42" s="44">
        <v>0.29599999999999999</v>
      </c>
      <c r="O42" s="44" t="s">
        <v>476</v>
      </c>
      <c r="P42" s="75">
        <v>0.45743986021266397</v>
      </c>
      <c r="Q42" s="44" t="s">
        <v>24</v>
      </c>
      <c r="R42" s="44" t="s">
        <v>24</v>
      </c>
      <c r="S42" s="23" t="s">
        <v>24</v>
      </c>
    </row>
    <row r="43" spans="1:19" x14ac:dyDescent="0.25">
      <c r="A43" s="24" t="s">
        <v>138</v>
      </c>
      <c r="B43" s="141">
        <v>-2.1800000000000001E-3</v>
      </c>
      <c r="C43" s="44" t="s">
        <v>418</v>
      </c>
      <c r="D43" s="75">
        <v>3.0801632222087101E-3</v>
      </c>
      <c r="E43" s="75">
        <v>1.83E-2</v>
      </c>
      <c r="F43" s="44" t="s">
        <v>419</v>
      </c>
      <c r="G43" s="75">
        <v>0.33644120337542199</v>
      </c>
      <c r="H43" s="44" t="s">
        <v>24</v>
      </c>
      <c r="I43" s="44" t="s">
        <v>24</v>
      </c>
      <c r="J43" s="23" t="s">
        <v>24</v>
      </c>
      <c r="K43" s="52">
        <v>-2E-3</v>
      </c>
      <c r="L43" s="44" t="s">
        <v>477</v>
      </c>
      <c r="M43" s="75">
        <v>1.06901384628913E-2</v>
      </c>
      <c r="N43" s="44">
        <v>0.01</v>
      </c>
      <c r="O43" s="44" t="s">
        <v>478</v>
      </c>
      <c r="P43" s="75">
        <v>0.368963528579553</v>
      </c>
      <c r="Q43" s="44" t="s">
        <v>24</v>
      </c>
      <c r="R43" s="44" t="s">
        <v>24</v>
      </c>
      <c r="S43" s="23" t="s">
        <v>24</v>
      </c>
    </row>
    <row r="44" spans="1:19" x14ac:dyDescent="0.25">
      <c r="A44" s="24" t="s">
        <v>139</v>
      </c>
      <c r="B44" s="141">
        <v>-3.7699999999999999E-3</v>
      </c>
      <c r="C44" s="44" t="s">
        <v>420</v>
      </c>
      <c r="D44" s="75">
        <v>4.81432998949438E-2</v>
      </c>
      <c r="E44" s="75">
        <v>6.2770000000000006E-2</v>
      </c>
      <c r="F44" s="44" t="s">
        <v>421</v>
      </c>
      <c r="G44" s="75">
        <v>0.204207930957197</v>
      </c>
      <c r="H44" s="44" t="s">
        <v>24</v>
      </c>
      <c r="I44" s="44" t="s">
        <v>24</v>
      </c>
      <c r="J44" s="23" t="s">
        <v>24</v>
      </c>
      <c r="K44" s="52">
        <v>-4.0000000000000001E-3</v>
      </c>
      <c r="L44" s="44" t="s">
        <v>479</v>
      </c>
      <c r="M44" s="75">
        <v>2.3564395229754901E-2</v>
      </c>
      <c r="N44" s="44">
        <v>1.2999999999999999E-2</v>
      </c>
      <c r="O44" s="44" t="s">
        <v>480</v>
      </c>
      <c r="P44" s="75">
        <v>0.55516160290986305</v>
      </c>
      <c r="Q44" s="44" t="s">
        <v>24</v>
      </c>
      <c r="R44" s="44" t="s">
        <v>24</v>
      </c>
      <c r="S44" s="23" t="s">
        <v>24</v>
      </c>
    </row>
    <row r="45" spans="1:19" x14ac:dyDescent="0.25">
      <c r="A45" s="24" t="s">
        <v>140</v>
      </c>
      <c r="B45" s="141">
        <v>-4.0099999999999997E-3</v>
      </c>
      <c r="C45" s="44" t="s">
        <v>141</v>
      </c>
      <c r="D45" s="75">
        <v>1.0994621819743E-3</v>
      </c>
      <c r="E45" s="75">
        <v>1.8679999999999999E-2</v>
      </c>
      <c r="F45" s="44" t="s">
        <v>422</v>
      </c>
      <c r="G45" s="75">
        <v>0.55599171180799101</v>
      </c>
      <c r="H45" s="44" t="s">
        <v>24</v>
      </c>
      <c r="I45" s="44" t="s">
        <v>24</v>
      </c>
      <c r="J45" s="23" t="s">
        <v>24</v>
      </c>
      <c r="K45" s="52">
        <v>-5.0000000000000001E-3</v>
      </c>
      <c r="L45" s="44" t="s">
        <v>142</v>
      </c>
      <c r="M45" s="75">
        <v>5.90754047820958E-4</v>
      </c>
      <c r="N45" s="44">
        <v>3.7999999999999999E-2</v>
      </c>
      <c r="O45" s="44" t="s">
        <v>143</v>
      </c>
      <c r="P45" s="75">
        <v>4.3807524497416199E-2</v>
      </c>
      <c r="Q45" s="44" t="s">
        <v>24</v>
      </c>
      <c r="R45" s="44" t="s">
        <v>24</v>
      </c>
      <c r="S45" s="23" t="s">
        <v>24</v>
      </c>
    </row>
    <row r="46" spans="1:19" x14ac:dyDescent="0.25">
      <c r="A46" s="24" t="s">
        <v>144</v>
      </c>
      <c r="B46" s="141">
        <v>-1.108E-2</v>
      </c>
      <c r="C46" s="44" t="s">
        <v>145</v>
      </c>
      <c r="D46" s="75">
        <v>1.8009750748631901E-2</v>
      </c>
      <c r="E46" s="75">
        <v>7.8329999999999997E-2</v>
      </c>
      <c r="F46" s="44" t="s">
        <v>423</v>
      </c>
      <c r="G46" s="75">
        <v>0.51777376566036204</v>
      </c>
      <c r="H46" s="44" t="s">
        <v>24</v>
      </c>
      <c r="I46" s="44" t="s">
        <v>24</v>
      </c>
      <c r="J46" s="23" t="s">
        <v>24</v>
      </c>
      <c r="K46" s="141">
        <v>-2.1559950030829701E-2</v>
      </c>
      <c r="L46" s="44" t="s">
        <v>146</v>
      </c>
      <c r="M46" s="75">
        <v>2.6629007822524002E-3</v>
      </c>
      <c r="N46" s="143">
        <v>-1.4603886273347</v>
      </c>
      <c r="O46" s="44" t="s">
        <v>481</v>
      </c>
      <c r="P46" s="75">
        <v>5.0448319854995302E-2</v>
      </c>
      <c r="Q46" s="75">
        <v>2.0271968270047298E-2</v>
      </c>
      <c r="R46" s="44" t="s">
        <v>147</v>
      </c>
      <c r="S46" s="76">
        <v>4.1408336973908902E-2</v>
      </c>
    </row>
    <row r="47" spans="1:19" x14ac:dyDescent="0.25">
      <c r="A47" s="24" t="s">
        <v>148</v>
      </c>
      <c r="B47" s="141">
        <v>1.23E-3</v>
      </c>
      <c r="C47" s="44" t="s">
        <v>424</v>
      </c>
      <c r="D47" s="75">
        <v>5.7093244806928603E-8</v>
      </c>
      <c r="E47" s="75">
        <v>1.187E-2</v>
      </c>
      <c r="F47" s="44" t="s">
        <v>425</v>
      </c>
      <c r="G47" s="75">
        <v>4.1597367448448497E-2</v>
      </c>
      <c r="H47" s="44" t="s">
        <v>24</v>
      </c>
      <c r="I47" s="44" t="s">
        <v>24</v>
      </c>
      <c r="J47" s="23" t="s">
        <v>24</v>
      </c>
      <c r="K47" s="52">
        <v>1E-3</v>
      </c>
      <c r="L47" s="44" t="s">
        <v>120</v>
      </c>
      <c r="M47" s="75">
        <v>1.8546252798382999E-6</v>
      </c>
      <c r="N47" s="44">
        <v>7.0000000000000001E-3</v>
      </c>
      <c r="O47" s="44" t="s">
        <v>482</v>
      </c>
      <c r="P47" s="75">
        <v>1.65189105307459E-3</v>
      </c>
      <c r="Q47" s="44" t="s">
        <v>24</v>
      </c>
      <c r="R47" s="44" t="s">
        <v>24</v>
      </c>
      <c r="S47" s="23" t="s">
        <v>24</v>
      </c>
    </row>
    <row r="48" spans="1:19" x14ac:dyDescent="0.25">
      <c r="A48" s="24" t="s">
        <v>149</v>
      </c>
      <c r="B48" s="141">
        <v>-5.9500000000000004E-3</v>
      </c>
      <c r="C48" s="44" t="s">
        <v>426</v>
      </c>
      <c r="D48" s="75">
        <v>1.4780435486608399E-7</v>
      </c>
      <c r="E48" s="75">
        <v>1.32E-3</v>
      </c>
      <c r="F48" s="44" t="s">
        <v>427</v>
      </c>
      <c r="G48" s="75">
        <v>0.96373108249976502</v>
      </c>
      <c r="H48" s="44" t="s">
        <v>24</v>
      </c>
      <c r="I48" s="44" t="s">
        <v>24</v>
      </c>
      <c r="J48" s="23" t="s">
        <v>24</v>
      </c>
      <c r="K48" s="52">
        <v>-6.0000000000000001E-3</v>
      </c>
      <c r="L48" s="44" t="s">
        <v>150</v>
      </c>
      <c r="M48" s="75">
        <v>3.64325558943898E-6</v>
      </c>
      <c r="N48" s="44">
        <v>-7.0000000000000001E-3</v>
      </c>
      <c r="O48" s="44" t="s">
        <v>483</v>
      </c>
      <c r="P48" s="75">
        <v>0.68717388653148903</v>
      </c>
      <c r="Q48" s="44" t="s">
        <v>24</v>
      </c>
      <c r="R48" s="44" t="s">
        <v>24</v>
      </c>
      <c r="S48" s="23" t="s">
        <v>24</v>
      </c>
    </row>
    <row r="49" spans="1:19" x14ac:dyDescent="0.25">
      <c r="A49" s="24" t="s">
        <v>151</v>
      </c>
      <c r="B49" s="141">
        <v>-4.9110000000000001E-2</v>
      </c>
      <c r="C49" s="44" t="s">
        <v>505</v>
      </c>
      <c r="D49" s="75">
        <v>7.2400000000000003E-4</v>
      </c>
      <c r="E49" s="75">
        <v>-2.9989999999999999E-2</v>
      </c>
      <c r="F49" s="44" t="s">
        <v>506</v>
      </c>
      <c r="G49" s="75">
        <v>0.93600000000000005</v>
      </c>
      <c r="H49" s="140" t="s">
        <v>24</v>
      </c>
      <c r="I49" s="140" t="s">
        <v>24</v>
      </c>
      <c r="J49" s="139" t="s">
        <v>24</v>
      </c>
      <c r="K49" s="52">
        <v>-9.5000000000000001E-2</v>
      </c>
      <c r="L49" s="44" t="s">
        <v>484</v>
      </c>
      <c r="M49" s="75">
        <v>1.42879274353112E-3</v>
      </c>
      <c r="N49" s="44">
        <v>-0.104</v>
      </c>
      <c r="O49" s="44" t="s">
        <v>485</v>
      </c>
      <c r="P49" s="75">
        <v>0.79325071272723602</v>
      </c>
      <c r="Q49" s="44" t="s">
        <v>24</v>
      </c>
      <c r="R49" s="44" t="s">
        <v>24</v>
      </c>
      <c r="S49" s="23" t="s">
        <v>24</v>
      </c>
    </row>
    <row r="50" spans="1:19" x14ac:dyDescent="0.25">
      <c r="A50" s="24" t="s">
        <v>152</v>
      </c>
      <c r="B50" s="141">
        <v>9.1130000000000003E-2</v>
      </c>
      <c r="C50" s="44" t="s">
        <v>428</v>
      </c>
      <c r="D50" s="75">
        <v>1.7548381475203401E-6</v>
      </c>
      <c r="E50" s="75">
        <v>0.41732000000000002</v>
      </c>
      <c r="F50" s="44" t="s">
        <v>429</v>
      </c>
      <c r="G50" s="75">
        <v>0.39505691740079801</v>
      </c>
      <c r="H50" s="44" t="s">
        <v>24</v>
      </c>
      <c r="I50" s="44" t="s">
        <v>24</v>
      </c>
      <c r="J50" s="23" t="s">
        <v>24</v>
      </c>
      <c r="K50" s="52">
        <v>5.1999999999999998E-2</v>
      </c>
      <c r="L50" s="44" t="s">
        <v>486</v>
      </c>
      <c r="M50" s="75">
        <v>1.27365519340046E-2</v>
      </c>
      <c r="N50" s="44">
        <v>-0.64500000000000002</v>
      </c>
      <c r="O50" s="44" t="s">
        <v>487</v>
      </c>
      <c r="P50" s="75">
        <v>2.0285089711909399E-2</v>
      </c>
      <c r="Q50" s="44" t="s">
        <v>24</v>
      </c>
      <c r="R50" s="44" t="s">
        <v>24</v>
      </c>
      <c r="S50" s="23" t="s">
        <v>24</v>
      </c>
    </row>
    <row r="51" spans="1:19" x14ac:dyDescent="0.25">
      <c r="A51" s="24" t="s">
        <v>153</v>
      </c>
      <c r="B51" s="141">
        <v>1.0200000000000001E-2</v>
      </c>
      <c r="C51" s="44" t="s">
        <v>154</v>
      </c>
      <c r="D51" s="75">
        <v>3.4005419587742003E-2</v>
      </c>
      <c r="E51" s="75">
        <v>-0.21339</v>
      </c>
      <c r="F51" s="44" t="s">
        <v>430</v>
      </c>
      <c r="G51" s="75">
        <v>8.6639728620151193E-2</v>
      </c>
      <c r="H51" s="44" t="s">
        <v>24</v>
      </c>
      <c r="I51" s="44" t="s">
        <v>24</v>
      </c>
      <c r="J51" s="23" t="s">
        <v>24</v>
      </c>
      <c r="K51" s="52">
        <v>8.9999999999999993E-3</v>
      </c>
      <c r="L51" s="44" t="s">
        <v>155</v>
      </c>
      <c r="M51" s="75">
        <v>0.14260877489526899</v>
      </c>
      <c r="N51" s="44">
        <v>-0.13700000000000001</v>
      </c>
      <c r="O51" s="44" t="s">
        <v>156</v>
      </c>
      <c r="P51" s="75">
        <v>8.1531672482826806E-2</v>
      </c>
      <c r="Q51" s="44" t="s">
        <v>24</v>
      </c>
      <c r="R51" s="44" t="s">
        <v>24</v>
      </c>
      <c r="S51" s="23" t="s">
        <v>24</v>
      </c>
    </row>
    <row r="52" spans="1:19" ht="15.75" thickBot="1" x14ac:dyDescent="0.3">
      <c r="A52" s="31" t="s">
        <v>157</v>
      </c>
      <c r="B52" s="142">
        <v>0.12315</v>
      </c>
      <c r="C52" s="56" t="s">
        <v>431</v>
      </c>
      <c r="D52" s="78">
        <v>2.2936039821886802E-3</v>
      </c>
      <c r="E52" s="78">
        <v>-0.69721</v>
      </c>
      <c r="F52" s="56" t="s">
        <v>432</v>
      </c>
      <c r="G52" s="78">
        <v>0.50395586108267099</v>
      </c>
      <c r="H52" s="56" t="s">
        <v>24</v>
      </c>
      <c r="I52" s="56" t="s">
        <v>24</v>
      </c>
      <c r="J52" s="29" t="s">
        <v>24</v>
      </c>
      <c r="K52" s="77">
        <v>8.2000000000000003E-2</v>
      </c>
      <c r="L52" s="56" t="s">
        <v>488</v>
      </c>
      <c r="M52" s="78">
        <v>9.3849592327583303E-2</v>
      </c>
      <c r="N52" s="56">
        <v>-2.552</v>
      </c>
      <c r="O52" s="56" t="s">
        <v>489</v>
      </c>
      <c r="P52" s="78">
        <v>1.25003267697112E-4</v>
      </c>
      <c r="Q52" s="56" t="s">
        <v>24</v>
      </c>
      <c r="R52" s="56" t="s">
        <v>24</v>
      </c>
      <c r="S52" s="29" t="s">
        <v>24</v>
      </c>
    </row>
    <row r="53" spans="1:19" x14ac:dyDescent="0.25">
      <c r="A53" s="82" t="s">
        <v>360</v>
      </c>
    </row>
    <row r="54" spans="1:19" x14ac:dyDescent="0.25">
      <c r="A54" s="82"/>
    </row>
  </sheetData>
  <mergeCells count="9">
    <mergeCell ref="A1:J1"/>
    <mergeCell ref="B31:J31"/>
    <mergeCell ref="K31:S31"/>
    <mergeCell ref="B2:J2"/>
    <mergeCell ref="K2:S2"/>
    <mergeCell ref="B3:J3"/>
    <mergeCell ref="K3:S3"/>
    <mergeCell ref="B17:J17"/>
    <mergeCell ref="K17:S1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3BC1-F555-4ADD-A964-B924AB4E3F69}">
  <dimension ref="A1:E15"/>
  <sheetViews>
    <sheetView workbookViewId="0">
      <selection activeCell="C14" sqref="C14"/>
    </sheetView>
  </sheetViews>
  <sheetFormatPr defaultRowHeight="15" x14ac:dyDescent="0.25"/>
  <cols>
    <col min="2" max="2" width="27.28515625" customWidth="1"/>
    <col min="3" max="3" width="30.42578125" customWidth="1"/>
  </cols>
  <sheetData>
    <row r="1" spans="1:5" ht="19.5" thickBot="1" x14ac:dyDescent="0.3">
      <c r="A1" s="200" t="s">
        <v>366</v>
      </c>
      <c r="B1" s="200"/>
      <c r="C1" s="200"/>
      <c r="D1" s="200"/>
      <c r="E1" s="200"/>
    </row>
    <row r="2" spans="1:5" x14ac:dyDescent="0.25">
      <c r="A2" s="198" t="s">
        <v>0</v>
      </c>
      <c r="B2" s="7" t="s">
        <v>75</v>
      </c>
      <c r="C2" s="8" t="s">
        <v>77</v>
      </c>
    </row>
    <row r="3" spans="1:5" x14ac:dyDescent="0.25">
      <c r="A3" s="199"/>
      <c r="B3" s="4" t="s">
        <v>76</v>
      </c>
      <c r="C3" s="12" t="s">
        <v>76</v>
      </c>
    </row>
    <row r="4" spans="1:5" x14ac:dyDescent="0.25">
      <c r="A4" s="9" t="s">
        <v>3</v>
      </c>
      <c r="B4" s="5" t="s">
        <v>2314</v>
      </c>
      <c r="C4" s="10" t="s">
        <v>2326</v>
      </c>
    </row>
    <row r="5" spans="1:5" x14ac:dyDescent="0.25">
      <c r="A5" s="9" t="s">
        <v>4</v>
      </c>
      <c r="B5" s="5" t="s">
        <v>2315</v>
      </c>
      <c r="C5" s="10" t="s">
        <v>2327</v>
      </c>
    </row>
    <row r="6" spans="1:5" x14ac:dyDescent="0.25">
      <c r="A6" s="9" t="s">
        <v>5</v>
      </c>
      <c r="B6" s="5" t="s">
        <v>2316</v>
      </c>
      <c r="C6" s="10" t="s">
        <v>2328</v>
      </c>
    </row>
    <row r="7" spans="1:5" x14ac:dyDescent="0.25">
      <c r="A7" s="9" t="s">
        <v>6</v>
      </c>
      <c r="B7" s="5" t="s">
        <v>2317</v>
      </c>
      <c r="C7" s="10" t="s">
        <v>2329</v>
      </c>
    </row>
    <row r="8" spans="1:5" x14ac:dyDescent="0.25">
      <c r="A8" s="9" t="s">
        <v>7</v>
      </c>
      <c r="B8" s="5" t="s">
        <v>2318</v>
      </c>
      <c r="C8" s="10" t="s">
        <v>2330</v>
      </c>
    </row>
    <row r="9" spans="1:5" x14ac:dyDescent="0.25">
      <c r="A9" s="9" t="s">
        <v>8</v>
      </c>
      <c r="B9" s="5" t="s">
        <v>2319</v>
      </c>
      <c r="C9" s="10" t="s">
        <v>2331</v>
      </c>
    </row>
    <row r="10" spans="1:5" x14ac:dyDescent="0.25">
      <c r="A10" s="9" t="s">
        <v>9</v>
      </c>
      <c r="B10" s="5" t="s">
        <v>2320</v>
      </c>
      <c r="C10" s="10" t="s">
        <v>2332</v>
      </c>
    </row>
    <row r="11" spans="1:5" x14ac:dyDescent="0.25">
      <c r="A11" s="9" t="s">
        <v>10</v>
      </c>
      <c r="B11" s="5" t="s">
        <v>2321</v>
      </c>
      <c r="C11" s="10" t="s">
        <v>2333</v>
      </c>
    </row>
    <row r="12" spans="1:5" x14ac:dyDescent="0.25">
      <c r="A12" s="9" t="s">
        <v>11</v>
      </c>
      <c r="B12" s="5" t="s">
        <v>2324</v>
      </c>
      <c r="C12" s="10" t="s">
        <v>2334</v>
      </c>
    </row>
    <row r="13" spans="1:5" x14ac:dyDescent="0.25">
      <c r="A13" s="9" t="s">
        <v>12</v>
      </c>
      <c r="B13" s="5" t="s">
        <v>2322</v>
      </c>
      <c r="C13" s="10" t="s">
        <v>2337</v>
      </c>
    </row>
    <row r="14" spans="1:5" x14ac:dyDescent="0.25">
      <c r="A14" s="9" t="s">
        <v>13</v>
      </c>
      <c r="B14" s="5" t="s">
        <v>2323</v>
      </c>
      <c r="C14" s="10" t="s">
        <v>2335</v>
      </c>
    </row>
    <row r="15" spans="1:5" ht="15.75" thickBot="1" x14ac:dyDescent="0.3">
      <c r="A15" s="11" t="s">
        <v>14</v>
      </c>
      <c r="B15" s="73" t="s">
        <v>2325</v>
      </c>
      <c r="C15" s="1" t="s">
        <v>2336</v>
      </c>
    </row>
  </sheetData>
  <mergeCells count="2">
    <mergeCell ref="A2:A3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3F91-8C91-4F77-9D6B-BBE18322F6A1}">
  <dimension ref="A1:AT46"/>
  <sheetViews>
    <sheetView zoomScale="70" zoomScaleNormal="70" workbookViewId="0">
      <pane xSplit="5" ySplit="7" topLeftCell="F8" activePane="bottomRight" state="frozen"/>
      <selection pane="topRight" activeCell="F1" sqref="F1"/>
      <selection pane="bottomLeft" activeCell="A7" sqref="A7"/>
      <selection pane="bottomRight" activeCell="C11" sqref="C11"/>
    </sheetView>
  </sheetViews>
  <sheetFormatPr defaultRowHeight="15" x14ac:dyDescent="0.25"/>
  <cols>
    <col min="1" max="1" width="13.42578125" bestFit="1" customWidth="1"/>
    <col min="2" max="2" width="7.5703125" bestFit="1" customWidth="1"/>
    <col min="3" max="3" width="19.140625" bestFit="1" customWidth="1"/>
    <col min="4" max="4" width="6" bestFit="1" customWidth="1"/>
    <col min="5" max="5" width="7.7109375" bestFit="1" customWidth="1"/>
    <col min="6" max="6" width="19.140625" bestFit="1" customWidth="1"/>
    <col min="7" max="7" width="6" bestFit="1" customWidth="1"/>
    <col min="13" max="13" width="15.28515625" bestFit="1" customWidth="1"/>
    <col min="14" max="14" width="30.140625" bestFit="1" customWidth="1"/>
    <col min="15" max="15" width="14.42578125" customWidth="1"/>
    <col min="16" max="16" width="15.5703125" customWidth="1"/>
    <col min="17" max="17" width="9" bestFit="1" customWidth="1"/>
    <col min="18" max="19" width="19.140625" bestFit="1" customWidth="1"/>
    <col min="20" max="20" width="8" bestFit="1" customWidth="1"/>
    <col min="21" max="21" width="19.140625" bestFit="1" customWidth="1"/>
    <col min="22" max="22" width="7.7109375" bestFit="1" customWidth="1"/>
    <col min="23" max="23" width="16.85546875" bestFit="1" customWidth="1"/>
    <col min="25" max="25" width="16.85546875" bestFit="1" customWidth="1"/>
    <col min="27" max="27" width="16.85546875" bestFit="1" customWidth="1"/>
    <col min="29" max="29" width="19.140625" bestFit="1" customWidth="1"/>
    <col min="31" max="31" width="25" bestFit="1" customWidth="1"/>
    <col min="34" max="34" width="16.28515625" bestFit="1" customWidth="1"/>
    <col min="35" max="35" width="19.140625" bestFit="1" customWidth="1"/>
    <col min="37" max="37" width="10" customWidth="1"/>
    <col min="38" max="38" width="13" customWidth="1"/>
    <col min="39" max="39" width="19.42578125" bestFit="1" customWidth="1"/>
    <col min="41" max="41" width="12.85546875" customWidth="1"/>
    <col min="42" max="42" width="14.5703125" customWidth="1"/>
    <col min="43" max="43" width="8" bestFit="1" customWidth="1"/>
    <col min="44" max="44" width="16.28515625" bestFit="1" customWidth="1"/>
    <col min="45" max="45" width="19.28515625" bestFit="1" customWidth="1"/>
    <col min="46" max="46" width="19.140625" bestFit="1" customWidth="1"/>
  </cols>
  <sheetData>
    <row r="1" spans="1:46" ht="24" thickBot="1" x14ac:dyDescent="0.3">
      <c r="A1" s="214" t="s">
        <v>367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46" ht="17.25" x14ac:dyDescent="0.25">
      <c r="A2" s="204" t="s">
        <v>158</v>
      </c>
      <c r="B2" s="206"/>
      <c r="C2" s="201" t="s">
        <v>159</v>
      </c>
      <c r="D2" s="202"/>
      <c r="E2" s="203"/>
      <c r="F2" s="204" t="s">
        <v>323</v>
      </c>
      <c r="G2" s="206"/>
      <c r="H2" s="204" t="s">
        <v>322</v>
      </c>
      <c r="I2" s="205"/>
      <c r="J2" s="205"/>
      <c r="K2" s="205"/>
      <c r="L2" s="205"/>
      <c r="M2" s="206"/>
      <c r="N2" s="18" t="s">
        <v>324</v>
      </c>
      <c r="O2" s="204" t="s">
        <v>325</v>
      </c>
      <c r="P2" s="205"/>
      <c r="Q2" s="204" t="s">
        <v>326</v>
      </c>
      <c r="R2" s="206"/>
      <c r="S2" s="204" t="s">
        <v>327</v>
      </c>
      <c r="T2" s="206"/>
      <c r="U2" s="204" t="s">
        <v>328</v>
      </c>
      <c r="V2" s="206"/>
      <c r="W2" s="204" t="s">
        <v>329</v>
      </c>
      <c r="X2" s="205"/>
      <c r="Y2" s="205"/>
      <c r="Z2" s="205"/>
      <c r="AA2" s="205"/>
      <c r="AB2" s="206"/>
      <c r="AC2" s="204" t="s">
        <v>330</v>
      </c>
      <c r="AD2" s="206"/>
      <c r="AE2" s="18" t="s">
        <v>331</v>
      </c>
      <c r="AF2" s="204" t="s">
        <v>332</v>
      </c>
      <c r="AG2" s="205"/>
      <c r="AH2" s="206"/>
      <c r="AI2" s="204" t="s">
        <v>333</v>
      </c>
      <c r="AJ2" s="206"/>
      <c r="AK2" s="205" t="s">
        <v>334</v>
      </c>
      <c r="AL2" s="205"/>
      <c r="AM2" s="204" t="s">
        <v>335</v>
      </c>
      <c r="AN2" s="206"/>
      <c r="AO2" s="205" t="s">
        <v>336</v>
      </c>
      <c r="AP2" s="205"/>
      <c r="AQ2" s="204" t="s">
        <v>337</v>
      </c>
      <c r="AR2" s="205"/>
      <c r="AS2" s="204" t="s">
        <v>338</v>
      </c>
      <c r="AT2" s="206"/>
    </row>
    <row r="3" spans="1:46" x14ac:dyDescent="0.25">
      <c r="A3" s="207" t="s">
        <v>341</v>
      </c>
      <c r="B3" s="208"/>
      <c r="C3" s="209" t="s">
        <v>160</v>
      </c>
      <c r="D3" s="210"/>
      <c r="E3" s="211"/>
      <c r="F3" s="207" t="s">
        <v>161</v>
      </c>
      <c r="G3" s="208"/>
      <c r="H3" s="207" t="s">
        <v>162</v>
      </c>
      <c r="I3" s="212"/>
      <c r="J3" s="212"/>
      <c r="K3" s="212"/>
      <c r="L3" s="212"/>
      <c r="M3" s="208"/>
      <c r="N3" s="24" t="s">
        <v>163</v>
      </c>
      <c r="O3" s="52" t="s">
        <v>164</v>
      </c>
      <c r="P3" s="44" t="s">
        <v>165</v>
      </c>
      <c r="Q3" s="207" t="s">
        <v>166</v>
      </c>
      <c r="R3" s="208"/>
      <c r="S3" s="207" t="s">
        <v>167</v>
      </c>
      <c r="T3" s="208"/>
      <c r="U3" s="207" t="s">
        <v>168</v>
      </c>
      <c r="V3" s="208"/>
      <c r="W3" s="207" t="s">
        <v>169</v>
      </c>
      <c r="X3" s="212"/>
      <c r="Y3" s="212"/>
      <c r="Z3" s="212"/>
      <c r="AA3" s="212"/>
      <c r="AB3" s="208"/>
      <c r="AC3" s="207" t="s">
        <v>166</v>
      </c>
      <c r="AD3" s="208"/>
      <c r="AE3" s="24" t="s">
        <v>160</v>
      </c>
      <c r="AF3" s="207" t="s">
        <v>160</v>
      </c>
      <c r="AG3" s="212"/>
      <c r="AH3" s="208"/>
      <c r="AI3" s="207" t="s">
        <v>170</v>
      </c>
      <c r="AJ3" s="208"/>
      <c r="AK3" s="212" t="s">
        <v>171</v>
      </c>
      <c r="AL3" s="212"/>
      <c r="AM3" s="207" t="s">
        <v>172</v>
      </c>
      <c r="AN3" s="208"/>
      <c r="AO3" s="212" t="s">
        <v>173</v>
      </c>
      <c r="AP3" s="212"/>
      <c r="AQ3" s="207" t="s">
        <v>172</v>
      </c>
      <c r="AR3" s="213"/>
      <c r="AS3" s="207" t="s">
        <v>166</v>
      </c>
      <c r="AT3" s="208"/>
    </row>
    <row r="4" spans="1:46" x14ac:dyDescent="0.25">
      <c r="A4" s="207" t="s">
        <v>174</v>
      </c>
      <c r="B4" s="208"/>
      <c r="C4" s="209" t="s">
        <v>175</v>
      </c>
      <c r="D4" s="210"/>
      <c r="E4" s="211"/>
      <c r="F4" s="207" t="s">
        <v>176</v>
      </c>
      <c r="G4" s="208"/>
      <c r="H4" s="207" t="s">
        <v>175</v>
      </c>
      <c r="I4" s="212"/>
      <c r="J4" s="212"/>
      <c r="K4" s="212"/>
      <c r="L4" s="212"/>
      <c r="M4" s="208"/>
      <c r="N4" s="24" t="s">
        <v>175</v>
      </c>
      <c r="O4" s="207" t="s">
        <v>176</v>
      </c>
      <c r="P4" s="212"/>
      <c r="Q4" s="207" t="s">
        <v>177</v>
      </c>
      <c r="R4" s="208"/>
      <c r="S4" s="52" t="s">
        <v>178</v>
      </c>
      <c r="T4" s="23" t="s">
        <v>175</v>
      </c>
      <c r="U4" s="207" t="s">
        <v>175</v>
      </c>
      <c r="V4" s="208"/>
      <c r="W4" s="207" t="s">
        <v>178</v>
      </c>
      <c r="X4" s="212"/>
      <c r="Y4" s="212"/>
      <c r="Z4" s="212"/>
      <c r="AA4" s="212"/>
      <c r="AB4" s="208"/>
      <c r="AC4" s="207" t="s">
        <v>175</v>
      </c>
      <c r="AD4" s="208"/>
      <c r="AE4" s="24" t="s">
        <v>175</v>
      </c>
      <c r="AF4" s="207" t="s">
        <v>175</v>
      </c>
      <c r="AG4" s="212"/>
      <c r="AH4" s="208"/>
      <c r="AI4" s="207" t="s">
        <v>175</v>
      </c>
      <c r="AJ4" s="208"/>
      <c r="AK4" s="212" t="s">
        <v>175</v>
      </c>
      <c r="AL4" s="212"/>
      <c r="AM4" s="207" t="s">
        <v>175</v>
      </c>
      <c r="AN4" s="208"/>
      <c r="AO4" s="212" t="s">
        <v>175</v>
      </c>
      <c r="AP4" s="212"/>
      <c r="AQ4" s="52" t="s">
        <v>175</v>
      </c>
      <c r="AR4" s="122" t="s">
        <v>178</v>
      </c>
      <c r="AS4" s="207" t="s">
        <v>175</v>
      </c>
      <c r="AT4" s="208"/>
    </row>
    <row r="5" spans="1:46" ht="15.75" x14ac:dyDescent="0.25">
      <c r="A5" s="207" t="s">
        <v>179</v>
      </c>
      <c r="B5" s="208"/>
      <c r="C5" s="209" t="s">
        <v>180</v>
      </c>
      <c r="D5" s="210"/>
      <c r="E5" s="211"/>
      <c r="F5" s="207" t="s">
        <v>181</v>
      </c>
      <c r="G5" s="208"/>
      <c r="H5" s="52" t="s">
        <v>182</v>
      </c>
      <c r="I5" s="44" t="s">
        <v>25</v>
      </c>
      <c r="J5" s="44" t="s">
        <v>26</v>
      </c>
      <c r="K5" s="44" t="s">
        <v>27</v>
      </c>
      <c r="L5" s="117" t="s">
        <v>28</v>
      </c>
      <c r="M5" s="44" t="s">
        <v>308</v>
      </c>
      <c r="N5" s="24" t="s">
        <v>183</v>
      </c>
      <c r="O5" s="207" t="s">
        <v>184</v>
      </c>
      <c r="P5" s="212"/>
      <c r="Q5" s="207" t="s">
        <v>340</v>
      </c>
      <c r="R5" s="208"/>
      <c r="S5" s="52" t="s">
        <v>185</v>
      </c>
      <c r="T5" s="23" t="s">
        <v>186</v>
      </c>
      <c r="U5" s="207" t="s">
        <v>187</v>
      </c>
      <c r="V5" s="208"/>
      <c r="W5" s="207" t="s">
        <v>188</v>
      </c>
      <c r="X5" s="212"/>
      <c r="Y5" s="212" t="s">
        <v>189</v>
      </c>
      <c r="Z5" s="212"/>
      <c r="AA5" s="212" t="s">
        <v>190</v>
      </c>
      <c r="AB5" s="208"/>
      <c r="AC5" s="207" t="s">
        <v>191</v>
      </c>
      <c r="AD5" s="208"/>
      <c r="AE5" s="24" t="s">
        <v>192</v>
      </c>
      <c r="AF5" s="207" t="s">
        <v>193</v>
      </c>
      <c r="AG5" s="212"/>
      <c r="AH5" s="208"/>
      <c r="AI5" s="207" t="s">
        <v>194</v>
      </c>
      <c r="AJ5" s="208"/>
      <c r="AK5" s="212" t="s">
        <v>195</v>
      </c>
      <c r="AL5" s="212"/>
      <c r="AM5" s="207" t="s">
        <v>196</v>
      </c>
      <c r="AN5" s="208"/>
      <c r="AO5" s="212" t="s">
        <v>197</v>
      </c>
      <c r="AP5" s="212"/>
      <c r="AQ5" s="52" t="s">
        <v>198</v>
      </c>
      <c r="AR5" s="122" t="s">
        <v>199</v>
      </c>
      <c r="AS5" s="207" t="s">
        <v>310</v>
      </c>
      <c r="AT5" s="208"/>
    </row>
    <row r="6" spans="1:46" x14ac:dyDescent="0.25">
      <c r="A6" s="207" t="s">
        <v>342</v>
      </c>
      <c r="B6" s="208"/>
      <c r="C6" s="209">
        <v>1294</v>
      </c>
      <c r="D6" s="210"/>
      <c r="E6" s="211"/>
      <c r="F6" s="207">
        <v>40</v>
      </c>
      <c r="G6" s="208"/>
      <c r="H6" s="52">
        <v>30</v>
      </c>
      <c r="I6" s="44">
        <v>19</v>
      </c>
      <c r="J6" s="44">
        <v>41</v>
      </c>
      <c r="K6" s="44">
        <v>53</v>
      </c>
      <c r="L6" s="117">
        <v>48</v>
      </c>
      <c r="M6" s="44">
        <f>SUM(H6:L6)</f>
        <v>191</v>
      </c>
      <c r="N6" s="24">
        <v>79</v>
      </c>
      <c r="O6" s="52" t="s">
        <v>200</v>
      </c>
      <c r="P6" s="44" t="s">
        <v>201</v>
      </c>
      <c r="Q6" s="207">
        <v>42</v>
      </c>
      <c r="R6" s="208"/>
      <c r="S6" s="52">
        <v>641</v>
      </c>
      <c r="T6" s="23">
        <v>238</v>
      </c>
      <c r="U6" s="207" t="s">
        <v>202</v>
      </c>
      <c r="V6" s="208"/>
      <c r="W6" s="207">
        <v>16</v>
      </c>
      <c r="X6" s="212"/>
      <c r="Y6" s="212">
        <v>17</v>
      </c>
      <c r="Z6" s="212"/>
      <c r="AA6" s="212">
        <v>19</v>
      </c>
      <c r="AB6" s="208"/>
      <c r="AC6" s="207">
        <v>60</v>
      </c>
      <c r="AD6" s="208"/>
      <c r="AE6" s="24">
        <v>4874</v>
      </c>
      <c r="AF6" s="207">
        <v>33</v>
      </c>
      <c r="AG6" s="212"/>
      <c r="AH6" s="208"/>
      <c r="AI6" s="207">
        <v>155</v>
      </c>
      <c r="AJ6" s="208"/>
      <c r="AK6" s="212">
        <v>84</v>
      </c>
      <c r="AL6" s="212"/>
      <c r="AM6" s="207">
        <v>131</v>
      </c>
      <c r="AN6" s="208"/>
      <c r="AO6" s="212">
        <v>88</v>
      </c>
      <c r="AP6" s="212"/>
      <c r="AQ6" s="52">
        <v>337</v>
      </c>
      <c r="AR6" s="122">
        <v>41</v>
      </c>
      <c r="AS6" s="207">
        <v>195</v>
      </c>
      <c r="AT6" s="208"/>
    </row>
    <row r="7" spans="1:46" x14ac:dyDescent="0.25">
      <c r="A7" s="207" t="s">
        <v>203</v>
      </c>
      <c r="B7" s="208"/>
      <c r="C7" s="209" t="s">
        <v>204</v>
      </c>
      <c r="D7" s="210"/>
      <c r="E7" s="211"/>
      <c r="F7" s="207" t="s">
        <v>205</v>
      </c>
      <c r="G7" s="208"/>
      <c r="H7" s="207" t="s">
        <v>205</v>
      </c>
      <c r="I7" s="212"/>
      <c r="J7" s="212"/>
      <c r="K7" s="212"/>
      <c r="L7" s="212"/>
      <c r="M7" s="208"/>
      <c r="N7" s="24" t="s">
        <v>205</v>
      </c>
      <c r="O7" s="207" t="s">
        <v>206</v>
      </c>
      <c r="P7" s="212"/>
      <c r="Q7" s="207" t="s">
        <v>205</v>
      </c>
      <c r="R7" s="208"/>
      <c r="S7" s="207" t="s">
        <v>205</v>
      </c>
      <c r="T7" s="208"/>
      <c r="U7" s="207" t="s">
        <v>207</v>
      </c>
      <c r="V7" s="208"/>
      <c r="W7" s="207" t="s">
        <v>205</v>
      </c>
      <c r="X7" s="212"/>
      <c r="Y7" s="212"/>
      <c r="Z7" s="212"/>
      <c r="AA7" s="212"/>
      <c r="AB7" s="208"/>
      <c r="AC7" s="207" t="s">
        <v>205</v>
      </c>
      <c r="AD7" s="208"/>
      <c r="AE7" s="24" t="s">
        <v>205</v>
      </c>
      <c r="AF7" s="207" t="s">
        <v>208</v>
      </c>
      <c r="AG7" s="212"/>
      <c r="AH7" s="208"/>
      <c r="AI7" s="207" t="s">
        <v>205</v>
      </c>
      <c r="AJ7" s="208"/>
      <c r="AK7" s="212" t="s">
        <v>205</v>
      </c>
      <c r="AL7" s="212"/>
      <c r="AM7" s="207" t="s">
        <v>205</v>
      </c>
      <c r="AN7" s="208"/>
      <c r="AO7" s="212" t="s">
        <v>205</v>
      </c>
      <c r="AP7" s="212"/>
      <c r="AQ7" s="207" t="s">
        <v>205</v>
      </c>
      <c r="AR7" s="213"/>
      <c r="AS7" s="207" t="s">
        <v>205</v>
      </c>
      <c r="AT7" s="208"/>
    </row>
    <row r="8" spans="1:46" ht="15.75" thickBot="1" x14ac:dyDescent="0.3">
      <c r="A8" s="215" t="s">
        <v>209</v>
      </c>
      <c r="B8" s="217"/>
      <c r="C8" s="83" t="s">
        <v>210</v>
      </c>
      <c r="D8" s="84" t="s">
        <v>211</v>
      </c>
      <c r="E8" s="29" t="s">
        <v>20</v>
      </c>
      <c r="F8" s="77" t="s">
        <v>210</v>
      </c>
      <c r="G8" s="29" t="s">
        <v>211</v>
      </c>
      <c r="H8" s="215" t="s">
        <v>211</v>
      </c>
      <c r="I8" s="216"/>
      <c r="J8" s="216"/>
      <c r="K8" s="216"/>
      <c r="L8" s="216"/>
      <c r="M8" s="120" t="s">
        <v>309</v>
      </c>
      <c r="N8" s="31" t="s">
        <v>20</v>
      </c>
      <c r="O8" s="215" t="s">
        <v>212</v>
      </c>
      <c r="P8" s="216"/>
      <c r="Q8" s="77" t="s">
        <v>20</v>
      </c>
      <c r="R8" s="29" t="s">
        <v>210</v>
      </c>
      <c r="S8" s="77" t="s">
        <v>210</v>
      </c>
      <c r="T8" s="29" t="s">
        <v>20</v>
      </c>
      <c r="U8" s="77" t="s">
        <v>210</v>
      </c>
      <c r="V8" s="29" t="s">
        <v>20</v>
      </c>
      <c r="W8" s="77" t="s">
        <v>213</v>
      </c>
      <c r="X8" s="56" t="s">
        <v>20</v>
      </c>
      <c r="Y8" s="56" t="s">
        <v>213</v>
      </c>
      <c r="Z8" s="56" t="s">
        <v>20</v>
      </c>
      <c r="AA8" s="56" t="s">
        <v>213</v>
      </c>
      <c r="AB8" s="29" t="s">
        <v>20</v>
      </c>
      <c r="AC8" s="77" t="s">
        <v>210</v>
      </c>
      <c r="AD8" s="29" t="s">
        <v>20</v>
      </c>
      <c r="AE8" s="31" t="s">
        <v>211</v>
      </c>
      <c r="AF8" s="77" t="s">
        <v>211</v>
      </c>
      <c r="AG8" s="56" t="s">
        <v>20</v>
      </c>
      <c r="AH8" s="29" t="s">
        <v>214</v>
      </c>
      <c r="AI8" s="77" t="s">
        <v>210</v>
      </c>
      <c r="AJ8" s="29" t="s">
        <v>211</v>
      </c>
      <c r="AK8" s="56" t="s">
        <v>211</v>
      </c>
      <c r="AL8" s="56" t="s">
        <v>20</v>
      </c>
      <c r="AM8" s="77" t="s">
        <v>215</v>
      </c>
      <c r="AN8" s="29" t="s">
        <v>211</v>
      </c>
      <c r="AO8" s="56" t="s">
        <v>211</v>
      </c>
      <c r="AP8" s="56" t="s">
        <v>20</v>
      </c>
      <c r="AQ8" s="77" t="s">
        <v>211</v>
      </c>
      <c r="AR8" s="119" t="s">
        <v>211</v>
      </c>
      <c r="AS8" s="118" t="s">
        <v>20</v>
      </c>
      <c r="AT8" s="121" t="s">
        <v>210</v>
      </c>
    </row>
    <row r="9" spans="1:46" x14ac:dyDescent="0.25">
      <c r="A9" s="85" t="s">
        <v>216</v>
      </c>
      <c r="B9" s="86" t="s">
        <v>217</v>
      </c>
      <c r="C9" s="87" t="s">
        <v>218</v>
      </c>
      <c r="D9" s="88">
        <v>6276</v>
      </c>
      <c r="E9" s="86">
        <v>6000</v>
      </c>
      <c r="F9" s="89"/>
      <c r="G9" s="90"/>
      <c r="H9" s="89"/>
      <c r="I9" s="91"/>
      <c r="J9" s="91"/>
      <c r="K9" s="91"/>
      <c r="L9" s="91"/>
      <c r="M9" s="91"/>
      <c r="N9" s="92"/>
      <c r="O9" s="85" t="s">
        <v>219</v>
      </c>
      <c r="P9" s="93" t="s">
        <v>220</v>
      </c>
      <c r="Q9" s="94"/>
      <c r="R9" s="90"/>
      <c r="S9" s="89"/>
      <c r="T9" s="90"/>
      <c r="U9" s="85" t="s">
        <v>221</v>
      </c>
      <c r="V9" s="86">
        <v>4800</v>
      </c>
      <c r="W9" s="89"/>
      <c r="X9" s="91"/>
      <c r="Y9" s="91"/>
      <c r="Z9" s="91"/>
      <c r="AA9" s="91"/>
      <c r="AB9" s="90"/>
      <c r="AC9" s="89"/>
      <c r="AD9" s="90"/>
      <c r="AE9" s="92"/>
      <c r="AF9" s="85">
        <v>7212</v>
      </c>
      <c r="AG9" s="93">
        <v>7500</v>
      </c>
      <c r="AH9" s="86" t="s">
        <v>222</v>
      </c>
      <c r="AI9" s="85" t="s">
        <v>223</v>
      </c>
      <c r="AJ9" s="86">
        <v>5628</v>
      </c>
      <c r="AK9" s="91"/>
      <c r="AL9" s="91"/>
      <c r="AM9" s="89"/>
      <c r="AN9" s="90"/>
      <c r="AO9" s="91"/>
      <c r="AP9" s="91"/>
      <c r="AQ9" s="89"/>
      <c r="AR9" s="91"/>
      <c r="AS9" s="123">
        <v>5350</v>
      </c>
      <c r="AT9" s="127" t="s">
        <v>311</v>
      </c>
    </row>
    <row r="10" spans="1:46" x14ac:dyDescent="0.25">
      <c r="A10" s="95" t="s">
        <v>224</v>
      </c>
      <c r="B10" s="96" t="s">
        <v>225</v>
      </c>
      <c r="C10" s="95" t="s">
        <v>2355</v>
      </c>
      <c r="D10" s="97">
        <v>4394</v>
      </c>
      <c r="E10" s="96">
        <v>4198</v>
      </c>
      <c r="F10" s="98"/>
      <c r="G10" s="99"/>
      <c r="H10" s="98"/>
      <c r="I10" s="100"/>
      <c r="J10" s="100"/>
      <c r="K10" s="100"/>
      <c r="L10" s="100"/>
      <c r="M10" s="100"/>
      <c r="N10" s="101"/>
      <c r="O10" s="98"/>
      <c r="P10" s="100"/>
      <c r="Q10" s="98"/>
      <c r="R10" s="99"/>
      <c r="S10" s="98"/>
      <c r="T10" s="99"/>
      <c r="U10" s="98"/>
      <c r="V10" s="99"/>
      <c r="W10" s="98"/>
      <c r="X10" s="100"/>
      <c r="Y10" s="100"/>
      <c r="Z10" s="100"/>
      <c r="AA10" s="100"/>
      <c r="AB10" s="99"/>
      <c r="AC10" s="98"/>
      <c r="AD10" s="99"/>
      <c r="AE10" s="101"/>
      <c r="AF10" s="98"/>
      <c r="AG10" s="100"/>
      <c r="AH10" s="99"/>
      <c r="AI10" s="98"/>
      <c r="AJ10" s="99"/>
      <c r="AK10" s="100"/>
      <c r="AL10" s="100"/>
      <c r="AM10" s="98"/>
      <c r="AN10" s="99"/>
      <c r="AO10" s="100"/>
      <c r="AP10" s="100"/>
      <c r="AQ10" s="98"/>
      <c r="AR10" s="100"/>
      <c r="AS10" s="124"/>
      <c r="AT10" s="128"/>
    </row>
    <row r="11" spans="1:46" x14ac:dyDescent="0.25">
      <c r="A11" s="95" t="s">
        <v>226</v>
      </c>
      <c r="B11" s="96" t="s">
        <v>225</v>
      </c>
      <c r="C11" s="95" t="s">
        <v>504</v>
      </c>
      <c r="D11" s="97">
        <v>3848</v>
      </c>
      <c r="E11" s="96">
        <v>3669</v>
      </c>
      <c r="F11" s="98"/>
      <c r="G11" s="99"/>
      <c r="H11" s="98"/>
      <c r="I11" s="100"/>
      <c r="J11" s="100"/>
      <c r="K11" s="100"/>
      <c r="L11" s="100"/>
      <c r="M11" s="100"/>
      <c r="N11" s="101"/>
      <c r="O11" s="98"/>
      <c r="P11" s="100"/>
      <c r="Q11" s="98"/>
      <c r="R11" s="99"/>
      <c r="S11" s="98"/>
      <c r="T11" s="99"/>
      <c r="U11" s="98"/>
      <c r="V11" s="99"/>
      <c r="W11" s="98"/>
      <c r="X11" s="100"/>
      <c r="Y11" s="100"/>
      <c r="Z11" s="100"/>
      <c r="AA11" s="100"/>
      <c r="AB11" s="99"/>
      <c r="AC11" s="98"/>
      <c r="AD11" s="99"/>
      <c r="AE11" s="101"/>
      <c r="AF11" s="98"/>
      <c r="AG11" s="100"/>
      <c r="AH11" s="99"/>
      <c r="AI11" s="98"/>
      <c r="AJ11" s="99"/>
      <c r="AK11" s="100"/>
      <c r="AL11" s="100"/>
      <c r="AM11" s="98"/>
      <c r="AN11" s="99"/>
      <c r="AO11" s="100"/>
      <c r="AP11" s="100"/>
      <c r="AQ11" s="98"/>
      <c r="AR11" s="100"/>
      <c r="AS11" s="124"/>
      <c r="AT11" s="128"/>
    </row>
    <row r="12" spans="1:46" x14ac:dyDescent="0.25">
      <c r="A12" s="95" t="s">
        <v>31</v>
      </c>
      <c r="B12" s="96" t="s">
        <v>225</v>
      </c>
      <c r="C12" s="95" t="s">
        <v>227</v>
      </c>
      <c r="D12" s="97">
        <v>3642</v>
      </c>
      <c r="E12" s="96">
        <v>3470</v>
      </c>
      <c r="F12" s="98"/>
      <c r="G12" s="99"/>
      <c r="H12" s="98"/>
      <c r="I12" s="100"/>
      <c r="J12" s="100"/>
      <c r="K12" s="100"/>
      <c r="L12" s="100"/>
      <c r="M12" s="100"/>
      <c r="N12" s="101"/>
      <c r="O12" s="102" t="s">
        <v>228</v>
      </c>
      <c r="P12" s="103" t="s">
        <v>229</v>
      </c>
      <c r="Q12" s="98"/>
      <c r="R12" s="99"/>
      <c r="S12" s="98"/>
      <c r="T12" s="99"/>
      <c r="U12" s="102" t="s">
        <v>230</v>
      </c>
      <c r="V12" s="96">
        <v>2300</v>
      </c>
      <c r="W12" s="98"/>
      <c r="X12" s="100"/>
      <c r="Y12" s="100"/>
      <c r="Z12" s="100"/>
      <c r="AA12" s="100"/>
      <c r="AB12" s="99"/>
      <c r="AC12" s="98"/>
      <c r="AD12" s="99"/>
      <c r="AE12" s="101"/>
      <c r="AF12" s="98"/>
      <c r="AG12" s="100"/>
      <c r="AH12" s="99"/>
      <c r="AI12" s="98"/>
      <c r="AJ12" s="99"/>
      <c r="AK12" s="100"/>
      <c r="AL12" s="100"/>
      <c r="AM12" s="98"/>
      <c r="AN12" s="99"/>
      <c r="AO12" s="100"/>
      <c r="AP12" s="100"/>
      <c r="AQ12" s="98"/>
      <c r="AR12" s="100"/>
      <c r="AS12" s="125">
        <v>3122</v>
      </c>
      <c r="AT12" s="129" t="s">
        <v>312</v>
      </c>
    </row>
    <row r="13" spans="1:46" x14ac:dyDescent="0.25">
      <c r="A13" s="95" t="s">
        <v>32</v>
      </c>
      <c r="B13" s="96" t="s">
        <v>225</v>
      </c>
      <c r="C13" s="95" t="s">
        <v>502</v>
      </c>
      <c r="D13" s="97">
        <v>66</v>
      </c>
      <c r="E13" s="96">
        <v>42</v>
      </c>
      <c r="F13" s="98"/>
      <c r="G13" s="99"/>
      <c r="H13" s="98"/>
      <c r="I13" s="100"/>
      <c r="J13" s="100"/>
      <c r="K13" s="100"/>
      <c r="L13" s="100"/>
      <c r="M13" s="100"/>
      <c r="N13" s="101"/>
      <c r="O13" s="102" t="s">
        <v>231</v>
      </c>
      <c r="P13" s="103" t="s">
        <v>231</v>
      </c>
      <c r="Q13" s="98"/>
      <c r="R13" s="99"/>
      <c r="S13" s="98"/>
      <c r="T13" s="99"/>
      <c r="U13" s="98"/>
      <c r="V13" s="99"/>
      <c r="W13" s="98"/>
      <c r="X13" s="100"/>
      <c r="Y13" s="100"/>
      <c r="Z13" s="100"/>
      <c r="AA13" s="100"/>
      <c r="AB13" s="99"/>
      <c r="AC13" s="98"/>
      <c r="AD13" s="99"/>
      <c r="AE13" s="101"/>
      <c r="AF13" s="98"/>
      <c r="AG13" s="100"/>
      <c r="AH13" s="99"/>
      <c r="AI13" s="98"/>
      <c r="AJ13" s="99"/>
      <c r="AK13" s="100"/>
      <c r="AL13" s="100"/>
      <c r="AM13" s="98"/>
      <c r="AN13" s="99"/>
      <c r="AO13" s="100"/>
      <c r="AP13" s="100"/>
      <c r="AQ13" s="98"/>
      <c r="AR13" s="100"/>
      <c r="AS13" s="124"/>
      <c r="AT13" s="128"/>
    </row>
    <row r="14" spans="1:46" x14ac:dyDescent="0.25">
      <c r="A14" s="95" t="s">
        <v>33</v>
      </c>
      <c r="B14" s="96" t="s">
        <v>225</v>
      </c>
      <c r="C14" s="95" t="s">
        <v>503</v>
      </c>
      <c r="D14" s="97">
        <v>140</v>
      </c>
      <c r="E14" s="96">
        <v>112</v>
      </c>
      <c r="F14" s="98"/>
      <c r="G14" s="99"/>
      <c r="H14" s="98"/>
      <c r="I14" s="100"/>
      <c r="J14" s="100"/>
      <c r="K14" s="100"/>
      <c r="L14" s="100"/>
      <c r="M14" s="100"/>
      <c r="N14" s="101"/>
      <c r="O14" s="102" t="s">
        <v>232</v>
      </c>
      <c r="P14" s="103" t="s">
        <v>233</v>
      </c>
      <c r="Q14" s="98"/>
      <c r="R14" s="99"/>
      <c r="S14" s="98"/>
      <c r="T14" s="99"/>
      <c r="U14" s="98"/>
      <c r="V14" s="99"/>
      <c r="W14" s="98"/>
      <c r="X14" s="100"/>
      <c r="Y14" s="100"/>
      <c r="Z14" s="100"/>
      <c r="AA14" s="100"/>
      <c r="AB14" s="99"/>
      <c r="AC14" s="98"/>
      <c r="AD14" s="99"/>
      <c r="AE14" s="101"/>
      <c r="AF14" s="98"/>
      <c r="AG14" s="100"/>
      <c r="AH14" s="99"/>
      <c r="AI14" s="98"/>
      <c r="AJ14" s="99"/>
      <c r="AK14" s="100"/>
      <c r="AL14" s="100"/>
      <c r="AM14" s="98"/>
      <c r="AN14" s="99"/>
      <c r="AO14" s="100"/>
      <c r="AP14" s="100"/>
      <c r="AQ14" s="98"/>
      <c r="AR14" s="100"/>
      <c r="AS14" s="125">
        <v>101</v>
      </c>
      <c r="AT14" s="129" t="s">
        <v>313</v>
      </c>
    </row>
    <row r="15" spans="1:46" x14ac:dyDescent="0.25">
      <c r="A15" s="95" t="s">
        <v>34</v>
      </c>
      <c r="B15" s="96" t="s">
        <v>225</v>
      </c>
      <c r="C15" s="95" t="s">
        <v>234</v>
      </c>
      <c r="D15" s="97">
        <v>546</v>
      </c>
      <c r="E15" s="96">
        <v>524</v>
      </c>
      <c r="F15" s="98"/>
      <c r="G15" s="99"/>
      <c r="H15" s="98"/>
      <c r="I15" s="100"/>
      <c r="J15" s="100"/>
      <c r="K15" s="100"/>
      <c r="L15" s="100"/>
      <c r="M15" s="100"/>
      <c r="N15" s="101"/>
      <c r="O15" s="102" t="s">
        <v>235</v>
      </c>
      <c r="P15" s="103" t="s">
        <v>236</v>
      </c>
      <c r="Q15" s="98"/>
      <c r="R15" s="99"/>
      <c r="S15" s="98"/>
      <c r="T15" s="99"/>
      <c r="U15" s="98"/>
      <c r="V15" s="99"/>
      <c r="W15" s="98"/>
      <c r="X15" s="100"/>
      <c r="Y15" s="100"/>
      <c r="Z15" s="100"/>
      <c r="AA15" s="100"/>
      <c r="AB15" s="99"/>
      <c r="AC15" s="98"/>
      <c r="AD15" s="99"/>
      <c r="AE15" s="101"/>
      <c r="AF15" s="98"/>
      <c r="AG15" s="100"/>
      <c r="AH15" s="99"/>
      <c r="AI15" s="98"/>
      <c r="AJ15" s="99"/>
      <c r="AK15" s="100"/>
      <c r="AL15" s="100"/>
      <c r="AM15" s="98"/>
      <c r="AN15" s="99"/>
      <c r="AO15" s="100"/>
      <c r="AP15" s="100"/>
      <c r="AQ15" s="98"/>
      <c r="AR15" s="100"/>
      <c r="AS15" s="125">
        <v>230</v>
      </c>
      <c r="AT15" s="129" t="s">
        <v>314</v>
      </c>
    </row>
    <row r="16" spans="1:46" x14ac:dyDescent="0.25">
      <c r="A16" s="95" t="s">
        <v>237</v>
      </c>
      <c r="B16" s="96" t="s">
        <v>225</v>
      </c>
      <c r="C16" s="95" t="s">
        <v>490</v>
      </c>
      <c r="D16" s="97">
        <v>1921</v>
      </c>
      <c r="E16" s="96">
        <v>1823</v>
      </c>
      <c r="F16" s="102" t="s">
        <v>238</v>
      </c>
      <c r="G16" s="96">
        <v>2000</v>
      </c>
      <c r="H16" s="98"/>
      <c r="I16" s="100"/>
      <c r="J16" s="100"/>
      <c r="K16" s="100"/>
      <c r="L16" s="100"/>
      <c r="M16" s="100"/>
      <c r="N16" s="101"/>
      <c r="O16" s="102" t="s">
        <v>239</v>
      </c>
      <c r="P16" s="103" t="s">
        <v>240</v>
      </c>
      <c r="Q16" s="135">
        <v>1920</v>
      </c>
      <c r="R16" s="96" t="s">
        <v>241</v>
      </c>
      <c r="S16" s="102" t="s">
        <v>242</v>
      </c>
      <c r="T16" s="99"/>
      <c r="U16" s="102" t="s">
        <v>243</v>
      </c>
      <c r="V16" s="96">
        <v>1900</v>
      </c>
      <c r="W16" s="98"/>
      <c r="X16" s="100"/>
      <c r="Y16" s="100"/>
      <c r="Z16" s="100"/>
      <c r="AA16" s="100"/>
      <c r="AB16" s="99"/>
      <c r="AC16" s="98"/>
      <c r="AD16" s="99"/>
      <c r="AE16" s="101"/>
      <c r="AF16" s="98"/>
      <c r="AG16" s="100"/>
      <c r="AH16" s="99"/>
      <c r="AI16" s="102" t="s">
        <v>244</v>
      </c>
      <c r="AJ16" s="96">
        <v>1895</v>
      </c>
      <c r="AK16" s="100"/>
      <c r="AL16" s="100"/>
      <c r="AM16" s="98"/>
      <c r="AN16" s="99"/>
      <c r="AO16" s="100"/>
      <c r="AP16" s="100"/>
      <c r="AQ16" s="98"/>
      <c r="AR16" s="103">
        <v>1946</v>
      </c>
      <c r="AS16" s="125">
        <v>1624</v>
      </c>
      <c r="AT16" s="129" t="s">
        <v>315</v>
      </c>
    </row>
    <row r="17" spans="1:46" x14ac:dyDescent="0.25">
      <c r="A17" s="95" t="s">
        <v>245</v>
      </c>
      <c r="B17" s="96" t="s">
        <v>225</v>
      </c>
      <c r="C17" s="95" t="s">
        <v>491</v>
      </c>
      <c r="D17" s="97">
        <v>1358</v>
      </c>
      <c r="E17" s="96">
        <v>1280</v>
      </c>
      <c r="F17" s="102" t="s">
        <v>246</v>
      </c>
      <c r="G17" s="96">
        <v>1441</v>
      </c>
      <c r="H17" s="98"/>
      <c r="I17" s="100"/>
      <c r="J17" s="100"/>
      <c r="K17" s="100"/>
      <c r="L17" s="100"/>
      <c r="M17" s="100"/>
      <c r="N17" s="104">
        <v>1731</v>
      </c>
      <c r="O17" s="98"/>
      <c r="P17" s="100"/>
      <c r="Q17" s="102">
        <v>1210</v>
      </c>
      <c r="R17" s="96" t="s">
        <v>247</v>
      </c>
      <c r="S17" s="102" t="s">
        <v>248</v>
      </c>
      <c r="T17" s="96">
        <v>1742</v>
      </c>
      <c r="U17" s="102" t="s">
        <v>249</v>
      </c>
      <c r="V17" s="96">
        <v>1460</v>
      </c>
      <c r="W17" s="98"/>
      <c r="X17" s="100"/>
      <c r="Y17" s="100"/>
      <c r="Z17" s="100"/>
      <c r="AA17" s="100"/>
      <c r="AB17" s="99"/>
      <c r="AC17" s="98"/>
      <c r="AD17" s="99"/>
      <c r="AE17" s="105">
        <v>1434</v>
      </c>
      <c r="AF17" s="102">
        <v>1424</v>
      </c>
      <c r="AG17" s="103">
        <v>1351</v>
      </c>
      <c r="AH17" s="96" t="s">
        <v>250</v>
      </c>
      <c r="AI17" s="102" t="s">
        <v>251</v>
      </c>
      <c r="AJ17" s="96">
        <v>1314</v>
      </c>
      <c r="AK17" s="100"/>
      <c r="AL17" s="100"/>
      <c r="AM17" s="102" t="s">
        <v>252</v>
      </c>
      <c r="AN17" s="96">
        <v>1283</v>
      </c>
      <c r="AO17" s="103">
        <v>1458</v>
      </c>
      <c r="AP17" s="103">
        <v>1296</v>
      </c>
      <c r="AQ17" s="102">
        <v>1394</v>
      </c>
      <c r="AR17" s="103">
        <v>1198</v>
      </c>
      <c r="AS17" s="125">
        <v>1098</v>
      </c>
      <c r="AT17" s="129" t="s">
        <v>316</v>
      </c>
    </row>
    <row r="18" spans="1:46" x14ac:dyDescent="0.25">
      <c r="A18" s="95" t="s">
        <v>253</v>
      </c>
      <c r="B18" s="96" t="s">
        <v>225</v>
      </c>
      <c r="C18" s="95" t="s">
        <v>492</v>
      </c>
      <c r="D18" s="97">
        <v>860</v>
      </c>
      <c r="E18" s="96">
        <v>795</v>
      </c>
      <c r="F18" s="102" t="s">
        <v>254</v>
      </c>
      <c r="G18" s="96">
        <v>913</v>
      </c>
      <c r="H18" s="102">
        <v>969</v>
      </c>
      <c r="I18" s="103">
        <v>942</v>
      </c>
      <c r="J18" s="103">
        <v>696</v>
      </c>
      <c r="K18" s="103">
        <v>618</v>
      </c>
      <c r="L18" s="103">
        <v>570</v>
      </c>
      <c r="M18" s="103">
        <v>710</v>
      </c>
      <c r="N18" s="106">
        <v>1152</v>
      </c>
      <c r="O18" s="98"/>
      <c r="P18" s="100"/>
      <c r="Q18" s="102">
        <v>890</v>
      </c>
      <c r="R18" s="96" t="s">
        <v>255</v>
      </c>
      <c r="S18" s="102" t="s">
        <v>256</v>
      </c>
      <c r="T18" s="96">
        <v>1071</v>
      </c>
      <c r="U18" s="102" t="s">
        <v>257</v>
      </c>
      <c r="V18" s="96">
        <v>866</v>
      </c>
      <c r="W18" s="102" t="s">
        <v>258</v>
      </c>
      <c r="X18" s="103">
        <v>726</v>
      </c>
      <c r="Y18" s="103" t="s">
        <v>259</v>
      </c>
      <c r="Z18" s="103">
        <v>767</v>
      </c>
      <c r="AA18" s="103" t="s">
        <v>260</v>
      </c>
      <c r="AB18" s="96">
        <v>674</v>
      </c>
      <c r="AC18" s="102" t="s">
        <v>261</v>
      </c>
      <c r="AD18" s="96">
        <v>608</v>
      </c>
      <c r="AE18" s="105">
        <v>999</v>
      </c>
      <c r="AF18" s="102">
        <v>892</v>
      </c>
      <c r="AG18" s="103">
        <v>867</v>
      </c>
      <c r="AH18" s="96" t="s">
        <v>262</v>
      </c>
      <c r="AI18" s="102" t="s">
        <v>263</v>
      </c>
      <c r="AJ18" s="96">
        <v>808</v>
      </c>
      <c r="AK18" s="103">
        <v>737</v>
      </c>
      <c r="AL18" s="103">
        <v>675</v>
      </c>
      <c r="AM18" s="102" t="s">
        <v>264</v>
      </c>
      <c r="AN18" s="96">
        <v>686</v>
      </c>
      <c r="AO18" s="103">
        <v>1012</v>
      </c>
      <c r="AP18" s="103">
        <v>885</v>
      </c>
      <c r="AQ18" s="102">
        <v>688</v>
      </c>
      <c r="AR18" s="103">
        <v>699</v>
      </c>
      <c r="AS18" s="131">
        <v>818</v>
      </c>
      <c r="AT18" s="132" t="s">
        <v>317</v>
      </c>
    </row>
    <row r="19" spans="1:46" x14ac:dyDescent="0.25">
      <c r="A19" s="95" t="s">
        <v>38</v>
      </c>
      <c r="B19" s="96" t="s">
        <v>225</v>
      </c>
      <c r="C19" s="95" t="s">
        <v>493</v>
      </c>
      <c r="D19" s="97">
        <v>610</v>
      </c>
      <c r="E19" s="96">
        <v>564</v>
      </c>
      <c r="F19" s="98"/>
      <c r="G19" s="99"/>
      <c r="H19" s="102">
        <v>190</v>
      </c>
      <c r="I19" s="103">
        <v>204</v>
      </c>
      <c r="J19" s="103">
        <v>424</v>
      </c>
      <c r="K19" s="103">
        <v>361</v>
      </c>
      <c r="L19" s="103">
        <v>329</v>
      </c>
      <c r="M19" s="103">
        <v>324</v>
      </c>
      <c r="N19" s="107"/>
      <c r="O19" s="98"/>
      <c r="P19" s="100"/>
      <c r="Q19" s="98"/>
      <c r="R19" s="99"/>
      <c r="S19" s="98"/>
      <c r="T19" s="99"/>
      <c r="U19" s="98"/>
      <c r="V19" s="99"/>
      <c r="W19" s="102"/>
      <c r="X19" s="103">
        <f>SUM(206,127,22)</f>
        <v>355</v>
      </c>
      <c r="Y19" s="103"/>
      <c r="Z19" s="103">
        <f>SUM(260,206,18)</f>
        <v>484</v>
      </c>
      <c r="AA19" s="103"/>
      <c r="AB19" s="96">
        <f>SUM(91,156,21)</f>
        <v>268</v>
      </c>
      <c r="AC19" s="98"/>
      <c r="AD19" s="96">
        <f>SUM(188,95,8)</f>
        <v>291</v>
      </c>
      <c r="AE19" s="105">
        <f>SUM(11,35,338)</f>
        <v>384</v>
      </c>
      <c r="AF19" s="98"/>
      <c r="AG19" s="100"/>
      <c r="AH19" s="99"/>
      <c r="AI19" s="98"/>
      <c r="AJ19" s="99"/>
      <c r="AK19" s="100"/>
      <c r="AL19" s="100"/>
      <c r="AM19" s="98"/>
      <c r="AN19" s="99"/>
      <c r="AO19" s="100"/>
      <c r="AP19" s="100"/>
      <c r="AQ19" s="102">
        <v>425</v>
      </c>
      <c r="AR19" s="103">
        <v>472</v>
      </c>
      <c r="AS19" s="124"/>
      <c r="AT19" s="128"/>
    </row>
    <row r="20" spans="1:46" x14ac:dyDescent="0.25">
      <c r="A20" s="95" t="s">
        <v>39</v>
      </c>
      <c r="B20" s="96" t="s">
        <v>225</v>
      </c>
      <c r="C20" s="95" t="s">
        <v>494</v>
      </c>
      <c r="D20" s="97">
        <v>201</v>
      </c>
      <c r="E20" s="96">
        <v>132</v>
      </c>
      <c r="F20" s="98"/>
      <c r="G20" s="99"/>
      <c r="H20" s="102">
        <v>412</v>
      </c>
      <c r="I20" s="103">
        <v>357</v>
      </c>
      <c r="J20" s="103">
        <v>109</v>
      </c>
      <c r="K20" s="103">
        <v>105</v>
      </c>
      <c r="L20" s="103">
        <v>94</v>
      </c>
      <c r="M20" s="103">
        <v>176</v>
      </c>
      <c r="N20" s="107"/>
      <c r="O20" s="98"/>
      <c r="P20" s="100"/>
      <c r="Q20" s="98"/>
      <c r="R20" s="99"/>
      <c r="S20" s="98"/>
      <c r="T20" s="99"/>
      <c r="U20" s="98"/>
      <c r="V20" s="99"/>
      <c r="W20" s="102" t="s">
        <v>265</v>
      </c>
      <c r="X20" s="103">
        <v>326</v>
      </c>
      <c r="Y20" s="103" t="s">
        <v>266</v>
      </c>
      <c r="Z20" s="103">
        <v>255</v>
      </c>
      <c r="AA20" s="103" t="s">
        <v>267</v>
      </c>
      <c r="AB20" s="96">
        <v>216</v>
      </c>
      <c r="AC20" s="102" t="s">
        <v>268</v>
      </c>
      <c r="AD20" s="96">
        <v>301</v>
      </c>
      <c r="AE20" s="105">
        <v>486</v>
      </c>
      <c r="AF20" s="98"/>
      <c r="AG20" s="100"/>
      <c r="AH20" s="99"/>
      <c r="AI20" s="98"/>
      <c r="AJ20" s="99"/>
      <c r="AK20" s="100"/>
      <c r="AL20" s="100"/>
      <c r="AM20" s="98"/>
      <c r="AN20" s="99"/>
      <c r="AO20" s="100"/>
      <c r="AP20" s="100"/>
      <c r="AQ20" s="102">
        <v>264</v>
      </c>
      <c r="AR20" s="103">
        <v>226</v>
      </c>
      <c r="AS20" s="124"/>
      <c r="AT20" s="128"/>
    </row>
    <row r="21" spans="1:46" x14ac:dyDescent="0.25">
      <c r="A21" s="95" t="s">
        <v>40</v>
      </c>
      <c r="B21" s="96" t="s">
        <v>225</v>
      </c>
      <c r="C21" s="95" t="s">
        <v>495</v>
      </c>
      <c r="D21" s="97">
        <v>50</v>
      </c>
      <c r="E21" s="96">
        <v>47</v>
      </c>
      <c r="F21" s="98"/>
      <c r="G21" s="99"/>
      <c r="H21" s="98"/>
      <c r="I21" s="100"/>
      <c r="J21" s="100"/>
      <c r="K21" s="100"/>
      <c r="L21" s="100"/>
      <c r="M21" s="100"/>
      <c r="N21" s="107"/>
      <c r="O21" s="98"/>
      <c r="P21" s="100"/>
      <c r="Q21" s="98"/>
      <c r="R21" s="99"/>
      <c r="S21" s="98"/>
      <c r="T21" s="99"/>
      <c r="U21" s="98"/>
      <c r="V21" s="99"/>
      <c r="W21" s="98"/>
      <c r="X21" s="100"/>
      <c r="Y21" s="100"/>
      <c r="Z21" s="100"/>
      <c r="AA21" s="100"/>
      <c r="AB21" s="99"/>
      <c r="AC21" s="102" t="s">
        <v>269</v>
      </c>
      <c r="AD21" s="96">
        <v>74</v>
      </c>
      <c r="AE21" s="101"/>
      <c r="AF21" s="98"/>
      <c r="AG21" s="100"/>
      <c r="AH21" s="99"/>
      <c r="AI21" s="98"/>
      <c r="AJ21" s="99"/>
      <c r="AK21" s="100"/>
      <c r="AL21" s="100"/>
      <c r="AM21" s="98"/>
      <c r="AN21" s="99"/>
      <c r="AO21" s="100"/>
      <c r="AP21" s="100"/>
      <c r="AQ21" s="98"/>
      <c r="AR21" s="100"/>
      <c r="AS21" s="125">
        <v>60</v>
      </c>
      <c r="AT21" s="129" t="s">
        <v>318</v>
      </c>
    </row>
    <row r="22" spans="1:46" x14ac:dyDescent="0.25">
      <c r="A22" s="95" t="s">
        <v>270</v>
      </c>
      <c r="B22" s="96" t="s">
        <v>225</v>
      </c>
      <c r="C22" s="95" t="s">
        <v>496</v>
      </c>
      <c r="D22" s="97">
        <v>498</v>
      </c>
      <c r="E22" s="96">
        <v>397</v>
      </c>
      <c r="F22" s="102" t="s">
        <v>271</v>
      </c>
      <c r="G22" s="96">
        <v>501</v>
      </c>
      <c r="H22" s="102">
        <v>424</v>
      </c>
      <c r="I22" s="103">
        <v>458</v>
      </c>
      <c r="J22" s="103">
        <v>455</v>
      </c>
      <c r="K22" s="103">
        <v>361</v>
      </c>
      <c r="L22" s="103">
        <v>399</v>
      </c>
      <c r="M22" s="103">
        <v>410</v>
      </c>
      <c r="N22" s="106">
        <v>652</v>
      </c>
      <c r="O22" s="98"/>
      <c r="P22" s="100"/>
      <c r="Q22" s="102">
        <v>390</v>
      </c>
      <c r="R22" s="96" t="s">
        <v>272</v>
      </c>
      <c r="S22" s="102" t="s">
        <v>273</v>
      </c>
      <c r="T22" s="96">
        <v>586</v>
      </c>
      <c r="U22" s="102" t="s">
        <v>274</v>
      </c>
      <c r="V22" s="96">
        <v>486</v>
      </c>
      <c r="W22" s="102" t="s">
        <v>275</v>
      </c>
      <c r="X22" s="103">
        <v>431</v>
      </c>
      <c r="Y22" s="103" t="s">
        <v>276</v>
      </c>
      <c r="Z22" s="103">
        <v>428</v>
      </c>
      <c r="AA22" s="103" t="s">
        <v>277</v>
      </c>
      <c r="AB22" s="96">
        <v>407</v>
      </c>
      <c r="AC22" s="102" t="s">
        <v>278</v>
      </c>
      <c r="AD22" s="96">
        <v>272</v>
      </c>
      <c r="AE22" s="105">
        <v>337</v>
      </c>
      <c r="AF22" s="102">
        <v>525</v>
      </c>
      <c r="AG22" s="103">
        <v>453</v>
      </c>
      <c r="AH22" s="96" t="s">
        <v>279</v>
      </c>
      <c r="AI22" s="102" t="s">
        <v>280</v>
      </c>
      <c r="AJ22" s="96">
        <v>469</v>
      </c>
      <c r="AK22" s="103">
        <v>655</v>
      </c>
      <c r="AL22" s="103">
        <v>639</v>
      </c>
      <c r="AM22" s="102" t="s">
        <v>281</v>
      </c>
      <c r="AN22" s="96">
        <v>468</v>
      </c>
      <c r="AO22" s="103">
        <v>488</v>
      </c>
      <c r="AP22" s="103">
        <v>428</v>
      </c>
      <c r="AQ22" s="102">
        <v>598</v>
      </c>
      <c r="AR22" s="103">
        <v>448</v>
      </c>
      <c r="AS22" s="131">
        <v>143</v>
      </c>
      <c r="AT22" s="132" t="s">
        <v>319</v>
      </c>
    </row>
    <row r="23" spans="1:46" x14ac:dyDescent="0.25">
      <c r="A23" s="95" t="s">
        <v>42</v>
      </c>
      <c r="B23" s="96" t="s">
        <v>225</v>
      </c>
      <c r="C23" s="95" t="s">
        <v>282</v>
      </c>
      <c r="D23" s="97">
        <v>418</v>
      </c>
      <c r="E23" s="96">
        <v>306</v>
      </c>
      <c r="F23" s="98"/>
      <c r="G23" s="99"/>
      <c r="H23" s="102">
        <v>161</v>
      </c>
      <c r="I23" s="103">
        <v>201</v>
      </c>
      <c r="J23" s="103">
        <v>159</v>
      </c>
      <c r="K23" s="103">
        <v>149</v>
      </c>
      <c r="L23" s="103">
        <v>228</v>
      </c>
      <c r="M23" s="103">
        <v>178</v>
      </c>
      <c r="N23" s="101"/>
      <c r="O23" s="98"/>
      <c r="P23" s="100"/>
      <c r="Q23" s="98"/>
      <c r="R23" s="99"/>
      <c r="S23" s="98"/>
      <c r="T23" s="99"/>
      <c r="U23" s="98"/>
      <c r="V23" s="99"/>
      <c r="W23" s="102"/>
      <c r="X23" s="103">
        <f>SUM(49,55,97)</f>
        <v>201</v>
      </c>
      <c r="Y23" s="103"/>
      <c r="Z23" s="103">
        <f>SUM(39,141,147)</f>
        <v>327</v>
      </c>
      <c r="AA23" s="103"/>
      <c r="AB23" s="96">
        <f>SUM(32,84,154)</f>
        <v>270</v>
      </c>
      <c r="AC23" s="98"/>
      <c r="AD23" s="96">
        <f>SUM(55,25,75)</f>
        <v>155</v>
      </c>
      <c r="AE23" s="105">
        <f>SUM(7,167,26)</f>
        <v>200</v>
      </c>
      <c r="AF23" s="98"/>
      <c r="AG23" s="100"/>
      <c r="AH23" s="99"/>
      <c r="AI23" s="98"/>
      <c r="AJ23" s="99"/>
      <c r="AK23" s="100"/>
      <c r="AL23" s="100"/>
      <c r="AM23" s="98"/>
      <c r="AN23" s="99"/>
      <c r="AO23" s="100"/>
      <c r="AP23" s="100"/>
      <c r="AQ23" s="98"/>
      <c r="AR23" s="100"/>
      <c r="AS23" s="124"/>
      <c r="AT23" s="128"/>
    </row>
    <row r="24" spans="1:46" x14ac:dyDescent="0.25">
      <c r="A24" s="95" t="s">
        <v>43</v>
      </c>
      <c r="B24" s="96" t="s">
        <v>225</v>
      </c>
      <c r="C24" s="95" t="s">
        <v>497</v>
      </c>
      <c r="D24" s="97">
        <v>80</v>
      </c>
      <c r="E24" s="96">
        <v>58</v>
      </c>
      <c r="F24" s="98"/>
      <c r="G24" s="99"/>
      <c r="H24" s="102">
        <v>94</v>
      </c>
      <c r="I24" s="103">
        <v>86</v>
      </c>
      <c r="J24" s="103">
        <v>56</v>
      </c>
      <c r="K24" s="103">
        <v>52</v>
      </c>
      <c r="L24" s="103">
        <v>35</v>
      </c>
      <c r="M24" s="103">
        <v>59</v>
      </c>
      <c r="N24" s="101"/>
      <c r="O24" s="98"/>
      <c r="P24" s="100"/>
      <c r="Q24" s="108"/>
      <c r="R24" s="99"/>
      <c r="S24" s="98"/>
      <c r="T24" s="99"/>
      <c r="U24" s="98"/>
      <c r="V24" s="99"/>
      <c r="W24" s="102" t="s">
        <v>283</v>
      </c>
      <c r="X24" s="103">
        <v>154</v>
      </c>
      <c r="Y24" s="103" t="s">
        <v>284</v>
      </c>
      <c r="Z24" s="103">
        <v>79</v>
      </c>
      <c r="AA24" s="103" t="s">
        <v>285</v>
      </c>
      <c r="AB24" s="96">
        <v>49</v>
      </c>
      <c r="AC24" s="102" t="s">
        <v>286</v>
      </c>
      <c r="AD24" s="96">
        <v>92</v>
      </c>
      <c r="AE24" s="105">
        <v>73</v>
      </c>
      <c r="AF24" s="98"/>
      <c r="AG24" s="100"/>
      <c r="AH24" s="99"/>
      <c r="AI24" s="98"/>
      <c r="AJ24" s="99"/>
      <c r="AK24" s="100"/>
      <c r="AL24" s="100"/>
      <c r="AM24" s="98"/>
      <c r="AN24" s="99"/>
      <c r="AO24" s="100"/>
      <c r="AP24" s="100"/>
      <c r="AQ24" s="98"/>
      <c r="AR24" s="100"/>
      <c r="AS24" s="124"/>
      <c r="AT24" s="128"/>
    </row>
    <row r="25" spans="1:46" x14ac:dyDescent="0.25">
      <c r="A25" s="95" t="s">
        <v>287</v>
      </c>
      <c r="B25" s="96" t="s">
        <v>225</v>
      </c>
      <c r="C25" s="95" t="s">
        <v>498</v>
      </c>
      <c r="D25" s="97">
        <v>227</v>
      </c>
      <c r="E25" s="96">
        <v>189</v>
      </c>
      <c r="F25" s="102" t="s">
        <v>288</v>
      </c>
      <c r="G25" s="96">
        <v>518</v>
      </c>
      <c r="H25" s="98"/>
      <c r="I25" s="100"/>
      <c r="J25" s="100"/>
      <c r="K25" s="100"/>
      <c r="L25" s="100"/>
      <c r="M25" s="100"/>
      <c r="N25" s="101"/>
      <c r="O25" s="98"/>
      <c r="P25" s="100"/>
      <c r="Q25" s="109">
        <v>180</v>
      </c>
      <c r="R25" s="96" t="s">
        <v>289</v>
      </c>
      <c r="S25" s="98"/>
      <c r="T25" s="99"/>
      <c r="U25" s="102" t="s">
        <v>290</v>
      </c>
      <c r="V25" s="96">
        <v>293</v>
      </c>
      <c r="W25" s="98"/>
      <c r="X25" s="100"/>
      <c r="Y25" s="100"/>
      <c r="Z25" s="100"/>
      <c r="AA25" s="100"/>
      <c r="AB25" s="99"/>
      <c r="AC25" s="102" t="s">
        <v>291</v>
      </c>
      <c r="AD25" s="96">
        <v>213</v>
      </c>
      <c r="AE25" s="101"/>
      <c r="AF25" s="102">
        <v>229</v>
      </c>
      <c r="AG25" s="103">
        <v>164</v>
      </c>
      <c r="AH25" s="96" t="s">
        <v>292</v>
      </c>
      <c r="AI25" s="102" t="s">
        <v>293</v>
      </c>
      <c r="AJ25" s="96">
        <v>196</v>
      </c>
      <c r="AK25" s="100"/>
      <c r="AL25" s="100"/>
      <c r="AM25" s="102" t="s">
        <v>294</v>
      </c>
      <c r="AN25" s="96">
        <v>192</v>
      </c>
      <c r="AO25" s="103">
        <v>249</v>
      </c>
      <c r="AP25" s="103">
        <v>184</v>
      </c>
      <c r="AQ25" s="102">
        <v>216</v>
      </c>
      <c r="AR25" s="103">
        <v>198</v>
      </c>
      <c r="AS25" s="125">
        <v>216</v>
      </c>
      <c r="AT25" s="129" t="s">
        <v>320</v>
      </c>
    </row>
    <row r="26" spans="1:46" x14ac:dyDescent="0.25">
      <c r="A26" s="95" t="s">
        <v>45</v>
      </c>
      <c r="B26" s="96" t="s">
        <v>225</v>
      </c>
      <c r="C26" s="95" t="s">
        <v>500</v>
      </c>
      <c r="D26" s="97">
        <v>87</v>
      </c>
      <c r="E26" s="96">
        <v>67</v>
      </c>
      <c r="F26" s="98"/>
      <c r="G26" s="99"/>
      <c r="H26" s="98"/>
      <c r="I26" s="100"/>
      <c r="J26" s="100"/>
      <c r="K26" s="100"/>
      <c r="L26" s="100"/>
      <c r="M26" s="100"/>
      <c r="N26" s="101"/>
      <c r="O26" s="98"/>
      <c r="P26" s="100"/>
      <c r="Q26" s="89"/>
      <c r="R26" s="99"/>
      <c r="S26" s="98"/>
      <c r="T26" s="99"/>
      <c r="U26" s="98"/>
      <c r="V26" s="99"/>
      <c r="W26" s="98"/>
      <c r="X26" s="100"/>
      <c r="Y26" s="100"/>
      <c r="Z26" s="100"/>
      <c r="AA26" s="100"/>
      <c r="AB26" s="99"/>
      <c r="AC26" s="98"/>
      <c r="AD26" s="99"/>
      <c r="AE26" s="101"/>
      <c r="AF26" s="98"/>
      <c r="AG26" s="100"/>
      <c r="AH26" s="99"/>
      <c r="AI26" s="98"/>
      <c r="AJ26" s="99"/>
      <c r="AK26" s="100"/>
      <c r="AL26" s="100"/>
      <c r="AM26" s="98"/>
      <c r="AN26" s="99"/>
      <c r="AO26" s="100"/>
      <c r="AP26" s="100"/>
      <c r="AQ26" s="98"/>
      <c r="AR26" s="100"/>
      <c r="AS26" s="124"/>
      <c r="AT26" s="128"/>
    </row>
    <row r="27" spans="1:46" x14ac:dyDescent="0.25">
      <c r="A27" s="95" t="s">
        <v>46</v>
      </c>
      <c r="B27" s="96" t="s">
        <v>225</v>
      </c>
      <c r="C27" s="95" t="s">
        <v>501</v>
      </c>
      <c r="D27" s="97">
        <v>140</v>
      </c>
      <c r="E27" s="96">
        <v>107</v>
      </c>
      <c r="F27" s="98"/>
      <c r="G27" s="99"/>
      <c r="H27" s="98"/>
      <c r="I27" s="100"/>
      <c r="J27" s="100"/>
      <c r="K27" s="100"/>
      <c r="L27" s="100"/>
      <c r="M27" s="100"/>
      <c r="N27" s="101"/>
      <c r="O27" s="98"/>
      <c r="P27" s="100"/>
      <c r="Q27" s="108"/>
      <c r="R27" s="99"/>
      <c r="S27" s="98"/>
      <c r="T27" s="99"/>
      <c r="U27" s="98"/>
      <c r="V27" s="99"/>
      <c r="W27" s="98"/>
      <c r="X27" s="100"/>
      <c r="Y27" s="100"/>
      <c r="Z27" s="100"/>
      <c r="AA27" s="100"/>
      <c r="AB27" s="99"/>
      <c r="AC27" s="98"/>
      <c r="AD27" s="99"/>
      <c r="AE27" s="101"/>
      <c r="AF27" s="98"/>
      <c r="AG27" s="100"/>
      <c r="AH27" s="99"/>
      <c r="AI27" s="98"/>
      <c r="AJ27" s="99"/>
      <c r="AK27" s="100"/>
      <c r="AL27" s="100"/>
      <c r="AM27" s="98"/>
      <c r="AN27" s="99"/>
      <c r="AO27" s="100"/>
      <c r="AP27" s="100"/>
      <c r="AQ27" s="98"/>
      <c r="AR27" s="100"/>
      <c r="AS27" s="124"/>
      <c r="AT27" s="128"/>
    </row>
    <row r="28" spans="1:46" x14ac:dyDescent="0.25">
      <c r="A28" s="95" t="s">
        <v>47</v>
      </c>
      <c r="B28" s="96" t="s">
        <v>225</v>
      </c>
      <c r="C28" s="95" t="s">
        <v>295</v>
      </c>
      <c r="D28" s="97">
        <v>335</v>
      </c>
      <c r="E28" s="96">
        <v>308</v>
      </c>
      <c r="F28" s="102" t="s">
        <v>296</v>
      </c>
      <c r="G28" s="96">
        <v>281</v>
      </c>
      <c r="H28" s="98"/>
      <c r="I28" s="100"/>
      <c r="J28" s="100"/>
      <c r="K28" s="100"/>
      <c r="L28" s="100"/>
      <c r="M28" s="100"/>
      <c r="N28" s="101"/>
      <c r="O28" s="98"/>
      <c r="P28" s="100"/>
      <c r="Q28" s="52">
        <v>330</v>
      </c>
      <c r="R28" s="96" t="s">
        <v>297</v>
      </c>
      <c r="S28" s="98"/>
      <c r="T28" s="99"/>
      <c r="U28" s="102" t="s">
        <v>298</v>
      </c>
      <c r="V28" s="96">
        <v>302</v>
      </c>
      <c r="W28" s="98"/>
      <c r="X28" s="100"/>
      <c r="Y28" s="100"/>
      <c r="Z28" s="100"/>
      <c r="AA28" s="100"/>
      <c r="AB28" s="99"/>
      <c r="AC28" s="102" t="s">
        <v>299</v>
      </c>
      <c r="AD28" s="96">
        <v>171</v>
      </c>
      <c r="AE28" s="101"/>
      <c r="AF28" s="102">
        <v>339</v>
      </c>
      <c r="AG28" s="103">
        <v>250</v>
      </c>
      <c r="AH28" s="96" t="s">
        <v>300</v>
      </c>
      <c r="AI28" s="102" t="s">
        <v>301</v>
      </c>
      <c r="AJ28" s="96">
        <v>265</v>
      </c>
      <c r="AK28" s="100"/>
      <c r="AL28" s="100"/>
      <c r="AM28" s="102" t="s">
        <v>302</v>
      </c>
      <c r="AN28" s="96">
        <v>315</v>
      </c>
      <c r="AO28" s="103">
        <v>147</v>
      </c>
      <c r="AP28" s="103">
        <v>116</v>
      </c>
      <c r="AQ28" s="102">
        <v>408</v>
      </c>
      <c r="AR28" s="103">
        <v>477</v>
      </c>
      <c r="AS28" s="125">
        <v>276</v>
      </c>
      <c r="AT28" s="129" t="s">
        <v>321</v>
      </c>
    </row>
    <row r="29" spans="1:46" ht="15.75" thickBot="1" x14ac:dyDescent="0.3">
      <c r="A29" s="109" t="s">
        <v>133</v>
      </c>
      <c r="B29" s="110" t="s">
        <v>339</v>
      </c>
      <c r="C29" s="111" t="s">
        <v>499</v>
      </c>
      <c r="D29" s="112">
        <v>3.01</v>
      </c>
      <c r="E29" s="110">
        <v>2.0699999999999998</v>
      </c>
      <c r="F29" s="109" t="s">
        <v>303</v>
      </c>
      <c r="G29" s="110">
        <v>2</v>
      </c>
      <c r="H29" s="108"/>
      <c r="I29" s="113"/>
      <c r="J29" s="113"/>
      <c r="K29" s="113"/>
      <c r="L29" s="113"/>
      <c r="M29" s="113"/>
      <c r="N29" s="114"/>
      <c r="O29" s="108"/>
      <c r="P29" s="113"/>
      <c r="Q29" s="109">
        <v>2.2999999999999998</v>
      </c>
      <c r="R29" s="110" t="s">
        <v>304</v>
      </c>
      <c r="S29" s="108"/>
      <c r="T29" s="115"/>
      <c r="U29" s="108"/>
      <c r="V29" s="115"/>
      <c r="W29" s="108"/>
      <c r="X29" s="113"/>
      <c r="Y29" s="113"/>
      <c r="Z29" s="113"/>
      <c r="AA29" s="113"/>
      <c r="AB29" s="115"/>
      <c r="AC29" s="108"/>
      <c r="AD29" s="115"/>
      <c r="AE29" s="114"/>
      <c r="AF29" s="109">
        <v>2.4</v>
      </c>
      <c r="AG29" s="116">
        <v>1.7</v>
      </c>
      <c r="AH29" s="110" t="s">
        <v>305</v>
      </c>
      <c r="AI29" s="109" t="s">
        <v>306</v>
      </c>
      <c r="AJ29" s="110">
        <v>1.85</v>
      </c>
      <c r="AK29" s="116">
        <v>1.22</v>
      </c>
      <c r="AL29" s="116">
        <v>1.19</v>
      </c>
      <c r="AM29" s="109" t="s">
        <v>307</v>
      </c>
      <c r="AN29" s="110">
        <v>1.6</v>
      </c>
      <c r="AO29" s="113"/>
      <c r="AP29" s="113"/>
      <c r="AQ29" s="109">
        <v>1.3</v>
      </c>
      <c r="AR29" s="116">
        <v>1.91</v>
      </c>
      <c r="AS29" s="126"/>
      <c r="AT29" s="130"/>
    </row>
    <row r="30" spans="1:46" ht="17.25" x14ac:dyDescent="0.25">
      <c r="A30" s="134" t="s">
        <v>343</v>
      </c>
      <c r="B30" s="133"/>
    </row>
    <row r="31" spans="1:46" ht="17.25" x14ac:dyDescent="0.25">
      <c r="A31" s="134" t="s">
        <v>344</v>
      </c>
      <c r="B31" s="133"/>
    </row>
    <row r="32" spans="1:46" ht="17.25" x14ac:dyDescent="0.25">
      <c r="A32" s="134" t="s">
        <v>345</v>
      </c>
      <c r="B32" s="133"/>
    </row>
    <row r="33" spans="1:2" ht="17.25" x14ac:dyDescent="0.25">
      <c r="A33" s="134" t="s">
        <v>346</v>
      </c>
      <c r="B33" s="133"/>
    </row>
    <row r="34" spans="1:2" ht="17.25" x14ac:dyDescent="0.25">
      <c r="A34" s="134" t="s">
        <v>347</v>
      </c>
      <c r="B34" s="133"/>
    </row>
    <row r="35" spans="1:2" ht="17.25" x14ac:dyDescent="0.25">
      <c r="A35" s="134" t="s">
        <v>348</v>
      </c>
    </row>
    <row r="36" spans="1:2" ht="17.25" x14ac:dyDescent="0.25">
      <c r="A36" s="134" t="s">
        <v>349</v>
      </c>
    </row>
    <row r="37" spans="1:2" ht="17.25" x14ac:dyDescent="0.25">
      <c r="A37" s="134" t="s">
        <v>350</v>
      </c>
    </row>
    <row r="38" spans="1:2" ht="17.25" x14ac:dyDescent="0.25">
      <c r="A38" s="134" t="s">
        <v>351</v>
      </c>
    </row>
    <row r="39" spans="1:2" ht="17.25" x14ac:dyDescent="0.25">
      <c r="A39" s="134" t="s">
        <v>352</v>
      </c>
    </row>
    <row r="40" spans="1:2" ht="17.25" x14ac:dyDescent="0.25">
      <c r="A40" s="134" t="s">
        <v>353</v>
      </c>
    </row>
    <row r="41" spans="1:2" ht="17.25" x14ac:dyDescent="0.25">
      <c r="A41" s="134" t="s">
        <v>354</v>
      </c>
    </row>
    <row r="42" spans="1:2" ht="17.25" x14ac:dyDescent="0.25">
      <c r="A42" s="134" t="s">
        <v>355</v>
      </c>
    </row>
    <row r="43" spans="1:2" ht="17.25" x14ac:dyDescent="0.25">
      <c r="A43" s="134" t="s">
        <v>356</v>
      </c>
    </row>
    <row r="44" spans="1:2" ht="17.25" x14ac:dyDescent="0.25">
      <c r="A44" s="134" t="s">
        <v>357</v>
      </c>
    </row>
    <row r="45" spans="1:2" ht="17.25" x14ac:dyDescent="0.25">
      <c r="A45" s="134" t="s">
        <v>358</v>
      </c>
    </row>
    <row r="46" spans="1:2" ht="17.25" x14ac:dyDescent="0.25">
      <c r="A46" s="134" t="s">
        <v>359</v>
      </c>
    </row>
  </sheetData>
  <mergeCells count="100">
    <mergeCell ref="A1:M1"/>
    <mergeCell ref="AM7:AN7"/>
    <mergeCell ref="AO7:AP7"/>
    <mergeCell ref="AQ7:AR7"/>
    <mergeCell ref="H8:L8"/>
    <mergeCell ref="Y6:Z6"/>
    <mergeCell ref="AA6:AB6"/>
    <mergeCell ref="A8:B8"/>
    <mergeCell ref="O8:P8"/>
    <mergeCell ref="Q7:R7"/>
    <mergeCell ref="S7:T7"/>
    <mergeCell ref="AI6:AJ6"/>
    <mergeCell ref="A7:B7"/>
    <mergeCell ref="C7:E7"/>
    <mergeCell ref="F7:G7"/>
    <mergeCell ref="H7:M7"/>
    <mergeCell ref="AS2:AT2"/>
    <mergeCell ref="AS3:AT3"/>
    <mergeCell ref="AS4:AT4"/>
    <mergeCell ref="AS5:AT5"/>
    <mergeCell ref="AS6:AT6"/>
    <mergeCell ref="AS7:AT7"/>
    <mergeCell ref="AK6:AL6"/>
    <mergeCell ref="AM6:AN6"/>
    <mergeCell ref="AO6:AP6"/>
    <mergeCell ref="AK7:AL7"/>
    <mergeCell ref="O7:P7"/>
    <mergeCell ref="U7:V7"/>
    <mergeCell ref="W7:AB7"/>
    <mergeCell ref="AC7:AD7"/>
    <mergeCell ref="AF7:AH7"/>
    <mergeCell ref="AF6:AH6"/>
    <mergeCell ref="AI7:AJ7"/>
    <mergeCell ref="AC6:AD6"/>
    <mergeCell ref="Y5:Z5"/>
    <mergeCell ref="AA5:AB5"/>
    <mergeCell ref="AC5:AD5"/>
    <mergeCell ref="A6:B6"/>
    <mergeCell ref="C6:E6"/>
    <mergeCell ref="F6:G6"/>
    <mergeCell ref="U6:V6"/>
    <mergeCell ref="W6:X6"/>
    <mergeCell ref="Q6:R6"/>
    <mergeCell ref="A5:B5"/>
    <mergeCell ref="C5:E5"/>
    <mergeCell ref="F5:G5"/>
    <mergeCell ref="O5:P5"/>
    <mergeCell ref="U5:V5"/>
    <mergeCell ref="Q5:R5"/>
    <mergeCell ref="AM5:AN5"/>
    <mergeCell ref="AO5:AP5"/>
    <mergeCell ref="AF5:AH5"/>
    <mergeCell ref="AI5:AJ5"/>
    <mergeCell ref="AK5:AL5"/>
    <mergeCell ref="W5:X5"/>
    <mergeCell ref="AC4:AD4"/>
    <mergeCell ref="AF4:AH4"/>
    <mergeCell ref="AI4:AJ4"/>
    <mergeCell ref="AK4:AL4"/>
    <mergeCell ref="A2:B2"/>
    <mergeCell ref="AO4:AP4"/>
    <mergeCell ref="AM3:AN3"/>
    <mergeCell ref="AO3:AP3"/>
    <mergeCell ref="AQ3:AR3"/>
    <mergeCell ref="AI3:AJ3"/>
    <mergeCell ref="AK3:AL3"/>
    <mergeCell ref="AM4:AN4"/>
    <mergeCell ref="A4:B4"/>
    <mergeCell ref="C4:E4"/>
    <mergeCell ref="F4:G4"/>
    <mergeCell ref="H4:M4"/>
    <mergeCell ref="O4:P4"/>
    <mergeCell ref="U4:V4"/>
    <mergeCell ref="W4:AB4"/>
    <mergeCell ref="Q4:R4"/>
    <mergeCell ref="AO2:AP2"/>
    <mergeCell ref="AK2:AL2"/>
    <mergeCell ref="AM2:AN2"/>
    <mergeCell ref="AF3:AH3"/>
    <mergeCell ref="F2:G2"/>
    <mergeCell ref="H2:M2"/>
    <mergeCell ref="U3:V3"/>
    <mergeCell ref="W3:AB3"/>
    <mergeCell ref="AC3:AD3"/>
    <mergeCell ref="C2:E2"/>
    <mergeCell ref="O2:P2"/>
    <mergeCell ref="Q2:R2"/>
    <mergeCell ref="AQ2:AR2"/>
    <mergeCell ref="A3:B3"/>
    <mergeCell ref="C3:E3"/>
    <mergeCell ref="F3:G3"/>
    <mergeCell ref="H3:M3"/>
    <mergeCell ref="Q3:R3"/>
    <mergeCell ref="S3:T3"/>
    <mergeCell ref="S2:T2"/>
    <mergeCell ref="U2:V2"/>
    <mergeCell ref="W2:AB2"/>
    <mergeCell ref="AC2:AD2"/>
    <mergeCell ref="AF2:AH2"/>
    <mergeCell ref="AI2:AJ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4B0A-E088-4311-8CCD-58B1F6FF145B}">
  <dimension ref="A1:M9"/>
  <sheetViews>
    <sheetView workbookViewId="0">
      <selection activeCell="O11" sqref="O11"/>
    </sheetView>
  </sheetViews>
  <sheetFormatPr defaultRowHeight="15" x14ac:dyDescent="0.25"/>
  <cols>
    <col min="1" max="1" width="30.7109375" customWidth="1"/>
    <col min="2" max="2" width="17.28515625" customWidth="1"/>
    <col min="3" max="3" width="17" customWidth="1"/>
    <col min="4" max="4" width="18" customWidth="1"/>
    <col min="5" max="5" width="11.7109375" customWidth="1"/>
  </cols>
  <sheetData>
    <row r="1" spans="1:13" ht="24" thickBot="1" x14ac:dyDescent="0.3">
      <c r="A1" s="218" t="s">
        <v>2338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24" thickBot="1" x14ac:dyDescent="0.3">
      <c r="A2" s="156"/>
      <c r="B2" s="219" t="s">
        <v>2365</v>
      </c>
      <c r="C2" s="219"/>
      <c r="D2" s="219"/>
      <c r="E2" s="220"/>
      <c r="F2" s="149"/>
      <c r="G2" s="149"/>
      <c r="H2" s="149"/>
      <c r="I2" s="149"/>
      <c r="J2" s="149"/>
      <c r="K2" s="149"/>
      <c r="L2" s="149"/>
      <c r="M2" s="149"/>
    </row>
    <row r="3" spans="1:13" ht="36" customHeight="1" thickBot="1" x14ac:dyDescent="0.3">
      <c r="A3" s="155" t="s">
        <v>2354</v>
      </c>
      <c r="B3" s="157" t="s">
        <v>2339</v>
      </c>
      <c r="C3" s="158" t="s">
        <v>2340</v>
      </c>
      <c r="D3" s="158" t="s">
        <v>2341</v>
      </c>
      <c r="E3" s="159" t="s">
        <v>2342</v>
      </c>
    </row>
    <row r="4" spans="1:13" ht="16.5" thickBot="1" x14ac:dyDescent="0.3">
      <c r="A4" s="154" t="s">
        <v>2357</v>
      </c>
      <c r="B4" s="144" t="s">
        <v>2343</v>
      </c>
      <c r="C4" s="144" t="s">
        <v>2344</v>
      </c>
      <c r="D4" s="144" t="s">
        <v>2345</v>
      </c>
      <c r="E4" s="146" t="s">
        <v>2346</v>
      </c>
    </row>
    <row r="5" spans="1:13" ht="16.5" thickBot="1" x14ac:dyDescent="0.3">
      <c r="A5" s="145" t="s">
        <v>2358</v>
      </c>
      <c r="B5" s="144" t="s">
        <v>2347</v>
      </c>
      <c r="C5" s="144" t="s">
        <v>2348</v>
      </c>
      <c r="D5" s="144" t="s">
        <v>2349</v>
      </c>
      <c r="E5" s="146" t="s">
        <v>2346</v>
      </c>
    </row>
    <row r="6" spans="1:13" ht="16.5" thickBot="1" x14ac:dyDescent="0.3">
      <c r="A6" s="145" t="s">
        <v>2359</v>
      </c>
      <c r="B6" s="144" t="s">
        <v>2350</v>
      </c>
      <c r="C6" s="144" t="s">
        <v>2350</v>
      </c>
      <c r="D6" s="144" t="s">
        <v>2351</v>
      </c>
      <c r="E6" s="146" t="s">
        <v>2350</v>
      </c>
    </row>
    <row r="7" spans="1:13" ht="16.5" thickBot="1" x14ac:dyDescent="0.3">
      <c r="A7" s="150" t="s">
        <v>2360</v>
      </c>
      <c r="B7" s="144" t="s">
        <v>2350</v>
      </c>
      <c r="C7" s="144" t="s">
        <v>2346</v>
      </c>
      <c r="D7" s="144" t="s">
        <v>2352</v>
      </c>
      <c r="E7" s="146" t="s">
        <v>2350</v>
      </c>
    </row>
    <row r="8" spans="1:13" ht="16.5" thickBot="1" x14ac:dyDescent="0.3">
      <c r="A8" s="153" t="s">
        <v>2342</v>
      </c>
      <c r="B8" s="152" t="s">
        <v>2350</v>
      </c>
      <c r="C8" s="147" t="s">
        <v>2350</v>
      </c>
      <c r="D8" s="147" t="s">
        <v>2353</v>
      </c>
      <c r="E8" s="148" t="s">
        <v>2350</v>
      </c>
    </row>
    <row r="9" spans="1:13" ht="63" x14ac:dyDescent="0.25">
      <c r="A9" s="151" t="s">
        <v>2356</v>
      </c>
    </row>
  </sheetData>
  <mergeCells count="2">
    <mergeCell ref="A1:M1"/>
    <mergeCell ref="B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Nissen</dc:creator>
  <cp:lastModifiedBy>Emily Nissen</cp:lastModifiedBy>
  <dcterms:created xsi:type="dcterms:W3CDTF">2022-06-30T18:25:22Z</dcterms:created>
  <dcterms:modified xsi:type="dcterms:W3CDTF">2023-04-05T13:55:44Z</dcterms:modified>
</cp:coreProperties>
</file>