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31330" windowHeight="14250" activeTab="1"/>
  </bookViews>
  <sheets>
    <sheet name="Tabelle1" sheetId="1" r:id="rId1"/>
    <sheet name="Tabelle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K93" i="1" l="1"/>
  <c r="AI93" i="1"/>
  <c r="AJ93" i="1" s="1"/>
  <c r="AG93" i="1"/>
  <c r="AC93" i="1"/>
  <c r="Z93" i="1"/>
  <c r="T93" i="1"/>
  <c r="AE93" i="1" s="1"/>
  <c r="AF93" i="1" s="1"/>
  <c r="N93" i="1"/>
  <c r="AA93" i="1" s="1"/>
  <c r="AB93" i="1" s="1"/>
  <c r="H93" i="1"/>
  <c r="AK92" i="1"/>
  <c r="AG92" i="1"/>
  <c r="AE92" i="1"/>
  <c r="AF92" i="1" s="1"/>
  <c r="AC92" i="1"/>
  <c r="Z92" i="1"/>
  <c r="AI92" i="1" s="1"/>
  <c r="AJ92" i="1" s="1"/>
  <c r="T92" i="1"/>
  <c r="N92" i="1"/>
  <c r="AA92" i="1" s="1"/>
  <c r="AB92" i="1" s="1"/>
  <c r="H92" i="1"/>
  <c r="AK91" i="1"/>
  <c r="AG91" i="1"/>
  <c r="AC91" i="1"/>
  <c r="Z91" i="1"/>
  <c r="AI91" i="1" s="1"/>
  <c r="AJ91" i="1" s="1"/>
  <c r="T91" i="1"/>
  <c r="AE91" i="1" s="1"/>
  <c r="AF91" i="1" s="1"/>
  <c r="N91" i="1"/>
  <c r="AA91" i="1" s="1"/>
  <c r="AB91" i="1" s="1"/>
  <c r="H91" i="1"/>
  <c r="AK90" i="1"/>
  <c r="AG90" i="1"/>
  <c r="AC90" i="1"/>
  <c r="Z90" i="1"/>
  <c r="AI90" i="1" s="1"/>
  <c r="AJ90" i="1" s="1"/>
  <c r="T90" i="1"/>
  <c r="N90" i="1"/>
  <c r="AA90" i="1" s="1"/>
  <c r="AB90" i="1" s="1"/>
  <c r="H90" i="1"/>
  <c r="AK89" i="1"/>
  <c r="AG89" i="1"/>
  <c r="AC89" i="1"/>
  <c r="Z89" i="1"/>
  <c r="AI89" i="1" s="1"/>
  <c r="AJ89" i="1" s="1"/>
  <c r="T89" i="1"/>
  <c r="N89" i="1"/>
  <c r="AE89" i="1" s="1"/>
  <c r="AF89" i="1" s="1"/>
  <c r="H89" i="1"/>
  <c r="AK88" i="1"/>
  <c r="AG88" i="1"/>
  <c r="AE88" i="1"/>
  <c r="AF88" i="1" s="1"/>
  <c r="AC88" i="1"/>
  <c r="Z88" i="1"/>
  <c r="AI88" i="1" s="1"/>
  <c r="AJ88" i="1" s="1"/>
  <c r="T88" i="1"/>
  <c r="N88" i="1"/>
  <c r="AA88" i="1" s="1"/>
  <c r="AB88" i="1" s="1"/>
  <c r="H88" i="1"/>
  <c r="AK87" i="1"/>
  <c r="AG87" i="1"/>
  <c r="AC87" i="1"/>
  <c r="Z87" i="1"/>
  <c r="AI87" i="1" s="1"/>
  <c r="AJ87" i="1" s="1"/>
  <c r="T87" i="1"/>
  <c r="N87" i="1"/>
  <c r="AE87" i="1" s="1"/>
  <c r="AF87" i="1" s="1"/>
  <c r="H87" i="1"/>
  <c r="AK86" i="1"/>
  <c r="AG86" i="1"/>
  <c r="AE86" i="1"/>
  <c r="AF86" i="1" s="1"/>
  <c r="AC86" i="1"/>
  <c r="Z86" i="1"/>
  <c r="AI86" i="1" s="1"/>
  <c r="AJ86" i="1" s="1"/>
  <c r="T86" i="1"/>
  <c r="N86" i="1"/>
  <c r="AA86" i="1" s="1"/>
  <c r="AB86" i="1" s="1"/>
  <c r="H86" i="1"/>
  <c r="AK85" i="1"/>
  <c r="AG85" i="1"/>
  <c r="AC85" i="1"/>
  <c r="Z85" i="1"/>
  <c r="AI85" i="1" s="1"/>
  <c r="AJ85" i="1" s="1"/>
  <c r="T85" i="1"/>
  <c r="N85" i="1"/>
  <c r="AA85" i="1" s="1"/>
  <c r="AB85" i="1" s="1"/>
  <c r="H85" i="1"/>
  <c r="AK84" i="1"/>
  <c r="AG84" i="1"/>
  <c r="AE84" i="1"/>
  <c r="AF84" i="1" s="1"/>
  <c r="AC84" i="1"/>
  <c r="Z84" i="1"/>
  <c r="AI84" i="1" s="1"/>
  <c r="AJ84" i="1" s="1"/>
  <c r="T84" i="1"/>
  <c r="N84" i="1"/>
  <c r="AA84" i="1" s="1"/>
  <c r="AB84" i="1" s="1"/>
  <c r="H84" i="1"/>
  <c r="AK83" i="1"/>
  <c r="AG83" i="1"/>
  <c r="AC83" i="1"/>
  <c r="Z83" i="1"/>
  <c r="AI83" i="1" s="1"/>
  <c r="AJ83" i="1" s="1"/>
  <c r="T83" i="1"/>
  <c r="N83" i="1"/>
  <c r="AE83" i="1" s="1"/>
  <c r="AF83" i="1" s="1"/>
  <c r="H83" i="1"/>
  <c r="AK82" i="1"/>
  <c r="AG82" i="1"/>
  <c r="AE82" i="1"/>
  <c r="AF82" i="1" s="1"/>
  <c r="AC82" i="1"/>
  <c r="Z82" i="1"/>
  <c r="AI82" i="1" s="1"/>
  <c r="AJ82" i="1" s="1"/>
  <c r="T82" i="1"/>
  <c r="N82" i="1"/>
  <c r="AA82" i="1" s="1"/>
  <c r="AB82" i="1" s="1"/>
  <c r="H82" i="1"/>
  <c r="AK81" i="1"/>
  <c r="AG81" i="1"/>
  <c r="AC81" i="1"/>
  <c r="Z81" i="1"/>
  <c r="AI81" i="1" s="1"/>
  <c r="AJ81" i="1" s="1"/>
  <c r="T81" i="1"/>
  <c r="N81" i="1"/>
  <c r="AE81" i="1" s="1"/>
  <c r="AF81" i="1" s="1"/>
  <c r="H81" i="1"/>
  <c r="AK80" i="1"/>
  <c r="AG80" i="1"/>
  <c r="AE80" i="1"/>
  <c r="AF80" i="1" s="1"/>
  <c r="AC80" i="1"/>
  <c r="Z80" i="1"/>
  <c r="AI80" i="1" s="1"/>
  <c r="AJ80" i="1" s="1"/>
  <c r="T80" i="1"/>
  <c r="N80" i="1"/>
  <c r="AA80" i="1" s="1"/>
  <c r="AB80" i="1" s="1"/>
  <c r="H80" i="1"/>
  <c r="AK79" i="1"/>
  <c r="AG79" i="1"/>
  <c r="AC79" i="1"/>
  <c r="Z79" i="1"/>
  <c r="AI79" i="1" s="1"/>
  <c r="AJ79" i="1" s="1"/>
  <c r="T79" i="1"/>
  <c r="N79" i="1"/>
  <c r="AA79" i="1" s="1"/>
  <c r="AB79" i="1" s="1"/>
  <c r="H79" i="1"/>
  <c r="AK78" i="1"/>
  <c r="AG78" i="1"/>
  <c r="AE78" i="1"/>
  <c r="AF78" i="1" s="1"/>
  <c r="AC78" i="1"/>
  <c r="Z78" i="1"/>
  <c r="AI78" i="1" s="1"/>
  <c r="AJ78" i="1" s="1"/>
  <c r="T78" i="1"/>
  <c r="N78" i="1"/>
  <c r="AA78" i="1" s="1"/>
  <c r="AB78" i="1" s="1"/>
  <c r="H78" i="1"/>
  <c r="AK77" i="1"/>
  <c r="AG77" i="1"/>
  <c r="AC77" i="1"/>
  <c r="Z77" i="1"/>
  <c r="AI77" i="1" s="1"/>
  <c r="AJ77" i="1" s="1"/>
  <c r="T77" i="1"/>
  <c r="N77" i="1"/>
  <c r="AE77" i="1" s="1"/>
  <c r="AF77" i="1" s="1"/>
  <c r="H77" i="1"/>
  <c r="AK76" i="1"/>
  <c r="AG76" i="1"/>
  <c r="AE76" i="1"/>
  <c r="AF76" i="1" s="1"/>
  <c r="AC76" i="1"/>
  <c r="Z76" i="1"/>
  <c r="AI76" i="1" s="1"/>
  <c r="AJ76" i="1" s="1"/>
  <c r="T76" i="1"/>
  <c r="N76" i="1"/>
  <c r="AA76" i="1" s="1"/>
  <c r="AB76" i="1" s="1"/>
  <c r="H76" i="1"/>
  <c r="AK75" i="1"/>
  <c r="AG75" i="1"/>
  <c r="AC75" i="1"/>
  <c r="Z75" i="1"/>
  <c r="AI75" i="1" s="1"/>
  <c r="AJ75" i="1" s="1"/>
  <c r="T75" i="1"/>
  <c r="N75" i="1"/>
  <c r="AE75" i="1" s="1"/>
  <c r="AF75" i="1" s="1"/>
  <c r="H75" i="1"/>
  <c r="AK74" i="1"/>
  <c r="AI74" i="1"/>
  <c r="AJ74" i="1" s="1"/>
  <c r="AG74" i="1"/>
  <c r="AC74" i="1"/>
  <c r="Z74" i="1"/>
  <c r="T74" i="1"/>
  <c r="AE74" i="1" s="1"/>
  <c r="AF74" i="1" s="1"/>
  <c r="N74" i="1"/>
  <c r="H74" i="1"/>
  <c r="AA74" i="1" s="1"/>
  <c r="AB74" i="1" s="1"/>
  <c r="AK73" i="1"/>
  <c r="AI73" i="1"/>
  <c r="AJ73" i="1" s="1"/>
  <c r="AG73" i="1"/>
  <c r="AC73" i="1"/>
  <c r="AA73" i="1"/>
  <c r="AB73" i="1" s="1"/>
  <c r="Z73" i="1"/>
  <c r="T73" i="1"/>
  <c r="AE73" i="1" s="1"/>
  <c r="AF73" i="1" s="1"/>
  <c r="N73" i="1"/>
  <c r="H73" i="1"/>
  <c r="AK72" i="1"/>
  <c r="AI72" i="1"/>
  <c r="AJ72" i="1" s="1"/>
  <c r="AG72" i="1"/>
  <c r="AC72" i="1"/>
  <c r="AA72" i="1"/>
  <c r="AB72" i="1" s="1"/>
  <c r="Z72" i="1"/>
  <c r="T72" i="1"/>
  <c r="AE72" i="1" s="1"/>
  <c r="AF72" i="1" s="1"/>
  <c r="N72" i="1"/>
  <c r="H72" i="1"/>
  <c r="AK71" i="1"/>
  <c r="AI71" i="1"/>
  <c r="AJ71" i="1" s="1"/>
  <c r="AG71" i="1"/>
  <c r="AC71" i="1"/>
  <c r="Z71" i="1"/>
  <c r="T71" i="1"/>
  <c r="AE71" i="1" s="1"/>
  <c r="AF71" i="1" s="1"/>
  <c r="N71" i="1"/>
  <c r="H71" i="1"/>
  <c r="AA71" i="1" s="1"/>
  <c r="AB71" i="1" s="1"/>
  <c r="AK70" i="1"/>
  <c r="AI70" i="1"/>
  <c r="AJ70" i="1" s="1"/>
  <c r="AG70" i="1"/>
  <c r="AC70" i="1"/>
  <c r="AA70" i="1"/>
  <c r="AB70" i="1" s="1"/>
  <c r="Z70" i="1"/>
  <c r="T70" i="1"/>
  <c r="AE70" i="1" s="1"/>
  <c r="AF70" i="1" s="1"/>
  <c r="N70" i="1"/>
  <c r="H70" i="1"/>
  <c r="AK69" i="1"/>
  <c r="AI69" i="1"/>
  <c r="AJ69" i="1" s="1"/>
  <c r="AG69" i="1"/>
  <c r="AC69" i="1"/>
  <c r="AA69" i="1"/>
  <c r="AB69" i="1" s="1"/>
  <c r="Z69" i="1"/>
  <c r="T69" i="1"/>
  <c r="AE69" i="1" s="1"/>
  <c r="AF69" i="1" s="1"/>
  <c r="N69" i="1"/>
  <c r="H69" i="1"/>
  <c r="AK68" i="1"/>
  <c r="AI68" i="1"/>
  <c r="AJ68" i="1" s="1"/>
  <c r="AG68" i="1"/>
  <c r="AC68" i="1"/>
  <c r="Z68" i="1"/>
  <c r="T68" i="1"/>
  <c r="AE68" i="1" s="1"/>
  <c r="AF68" i="1" s="1"/>
  <c r="N68" i="1"/>
  <c r="H68" i="1"/>
  <c r="AA68" i="1" s="1"/>
  <c r="AB68" i="1" s="1"/>
  <c r="AK67" i="1"/>
  <c r="AI67" i="1"/>
  <c r="AJ67" i="1" s="1"/>
  <c r="AG67" i="1"/>
  <c r="AC67" i="1"/>
  <c r="AA67" i="1"/>
  <c r="AB67" i="1" s="1"/>
  <c r="Z67" i="1"/>
  <c r="T67" i="1"/>
  <c r="AE67" i="1" s="1"/>
  <c r="AF67" i="1" s="1"/>
  <c r="N67" i="1"/>
  <c r="H67" i="1"/>
  <c r="AK66" i="1"/>
  <c r="AI66" i="1"/>
  <c r="AJ66" i="1" s="1"/>
  <c r="AG66" i="1"/>
  <c r="AC66" i="1"/>
  <c r="AA66" i="1"/>
  <c r="AB66" i="1" s="1"/>
  <c r="Z66" i="1"/>
  <c r="T66" i="1"/>
  <c r="AE66" i="1" s="1"/>
  <c r="AF66" i="1" s="1"/>
  <c r="N66" i="1"/>
  <c r="H66" i="1"/>
  <c r="AK65" i="1"/>
  <c r="AI65" i="1"/>
  <c r="AJ65" i="1" s="1"/>
  <c r="AG65" i="1"/>
  <c r="AC65" i="1"/>
  <c r="Z65" i="1"/>
  <c r="T65" i="1"/>
  <c r="AE65" i="1" s="1"/>
  <c r="AF65" i="1" s="1"/>
  <c r="N65" i="1"/>
  <c r="H65" i="1"/>
  <c r="AA65" i="1" s="1"/>
  <c r="AB65" i="1" s="1"/>
  <c r="AK64" i="1"/>
  <c r="AI64" i="1"/>
  <c r="AJ64" i="1" s="1"/>
  <c r="AG64" i="1"/>
  <c r="AC64" i="1"/>
  <c r="AA64" i="1"/>
  <c r="AB64" i="1" s="1"/>
  <c r="Z64" i="1"/>
  <c r="T64" i="1"/>
  <c r="AE64" i="1" s="1"/>
  <c r="AF64" i="1" s="1"/>
  <c r="N64" i="1"/>
  <c r="H64" i="1"/>
  <c r="AK63" i="1"/>
  <c r="AI63" i="1"/>
  <c r="AJ63" i="1" s="1"/>
  <c r="AG63" i="1"/>
  <c r="AC63" i="1"/>
  <c r="AA63" i="1"/>
  <c r="AB63" i="1" s="1"/>
  <c r="Z63" i="1"/>
  <c r="T63" i="1"/>
  <c r="AE63" i="1" s="1"/>
  <c r="AF63" i="1" s="1"/>
  <c r="N63" i="1"/>
  <c r="H63" i="1"/>
  <c r="AK62" i="1"/>
  <c r="AI62" i="1"/>
  <c r="AJ62" i="1" s="1"/>
  <c r="AG62" i="1"/>
  <c r="AC62" i="1"/>
  <c r="Z62" i="1"/>
  <c r="T62" i="1"/>
  <c r="AE62" i="1" s="1"/>
  <c r="AF62" i="1" s="1"/>
  <c r="N62" i="1"/>
  <c r="H62" i="1"/>
  <c r="AA62" i="1" s="1"/>
  <c r="AB62" i="1" s="1"/>
  <c r="AK61" i="1"/>
  <c r="AI61" i="1"/>
  <c r="AJ61" i="1" s="1"/>
  <c r="AG61" i="1"/>
  <c r="AC61" i="1"/>
  <c r="AA61" i="1"/>
  <c r="AB61" i="1" s="1"/>
  <c r="Z61" i="1"/>
  <c r="T61" i="1"/>
  <c r="AE61" i="1" s="1"/>
  <c r="AF61" i="1" s="1"/>
  <c r="N61" i="1"/>
  <c r="H61" i="1"/>
  <c r="AK60" i="1"/>
  <c r="AI60" i="1"/>
  <c r="AJ60" i="1" s="1"/>
  <c r="AG60" i="1"/>
  <c r="AC60" i="1"/>
  <c r="AA60" i="1"/>
  <c r="AB60" i="1" s="1"/>
  <c r="Z60" i="1"/>
  <c r="T60" i="1"/>
  <c r="AE60" i="1" s="1"/>
  <c r="AF60" i="1" s="1"/>
  <c r="N60" i="1"/>
  <c r="H60" i="1"/>
  <c r="AK59" i="1"/>
  <c r="AG59" i="1"/>
  <c r="AC59" i="1"/>
  <c r="Z59" i="1"/>
  <c r="AI59" i="1" s="1"/>
  <c r="AJ59" i="1" s="1"/>
  <c r="T59" i="1"/>
  <c r="AE59" i="1" s="1"/>
  <c r="AF59" i="1" s="1"/>
  <c r="N59" i="1"/>
  <c r="H59" i="1"/>
  <c r="AA59" i="1" s="1"/>
  <c r="AB59" i="1" s="1"/>
  <c r="AK58" i="1"/>
  <c r="AI58" i="1"/>
  <c r="AJ58" i="1" s="1"/>
  <c r="AG58" i="1"/>
  <c r="AC58" i="1"/>
  <c r="AB58" i="1"/>
  <c r="AA58" i="1"/>
  <c r="Z58" i="1"/>
  <c r="T58" i="1"/>
  <c r="AE58" i="1" s="1"/>
  <c r="AF58" i="1" s="1"/>
  <c r="N58" i="1"/>
  <c r="H58" i="1"/>
  <c r="AK57" i="1"/>
  <c r="AI57" i="1"/>
  <c r="AJ57" i="1" s="1"/>
  <c r="AG57" i="1"/>
  <c r="AC57" i="1"/>
  <c r="AA57" i="1"/>
  <c r="AB57" i="1" s="1"/>
  <c r="Z57" i="1"/>
  <c r="T57" i="1"/>
  <c r="N57" i="1"/>
  <c r="AE57" i="1" s="1"/>
  <c r="AF57" i="1" s="1"/>
  <c r="H57" i="1"/>
  <c r="AK56" i="1"/>
  <c r="AI56" i="1"/>
  <c r="AJ56" i="1" s="1"/>
  <c r="AG56" i="1"/>
  <c r="AC56" i="1"/>
  <c r="Z56" i="1"/>
  <c r="T56" i="1"/>
  <c r="AE56" i="1" s="1"/>
  <c r="AF56" i="1" s="1"/>
  <c r="N56" i="1"/>
  <c r="AA56" i="1" s="1"/>
  <c r="AB56" i="1" s="1"/>
  <c r="H56" i="1"/>
  <c r="AK55" i="1"/>
  <c r="AG55" i="1"/>
  <c r="AC55" i="1"/>
  <c r="AA55" i="1"/>
  <c r="AB55" i="1" s="1"/>
  <c r="Z55" i="1"/>
  <c r="AI55" i="1" s="1"/>
  <c r="AJ55" i="1" s="1"/>
  <c r="T55" i="1"/>
  <c r="AE55" i="1" s="1"/>
  <c r="AF55" i="1" s="1"/>
  <c r="N55" i="1"/>
  <c r="H55" i="1"/>
  <c r="AK54" i="1"/>
  <c r="AI54" i="1"/>
  <c r="AJ54" i="1" s="1"/>
  <c r="AG54" i="1"/>
  <c r="AC54" i="1"/>
  <c r="Z54" i="1"/>
  <c r="T54" i="1"/>
  <c r="AE54" i="1" s="1"/>
  <c r="AF54" i="1" s="1"/>
  <c r="N54" i="1"/>
  <c r="AA54" i="1" s="1"/>
  <c r="AB54" i="1" s="1"/>
  <c r="H54" i="1"/>
  <c r="AK53" i="1"/>
  <c r="AG53" i="1"/>
  <c r="AC53" i="1"/>
  <c r="Z53" i="1"/>
  <c r="AI53" i="1" s="1"/>
  <c r="AJ53" i="1" s="1"/>
  <c r="T53" i="1"/>
  <c r="N53" i="1"/>
  <c r="AE53" i="1" s="1"/>
  <c r="AF53" i="1" s="1"/>
  <c r="H53" i="1"/>
  <c r="AK52" i="1"/>
  <c r="AI52" i="1"/>
  <c r="AJ52" i="1" s="1"/>
  <c r="AG52" i="1"/>
  <c r="AC52" i="1"/>
  <c r="Z52" i="1"/>
  <c r="T52" i="1"/>
  <c r="AE52" i="1" s="1"/>
  <c r="AF52" i="1" s="1"/>
  <c r="N52" i="1"/>
  <c r="AA52" i="1" s="1"/>
  <c r="AB52" i="1" s="1"/>
  <c r="H52" i="1"/>
  <c r="AK51" i="1"/>
  <c r="AG51" i="1"/>
  <c r="AC51" i="1"/>
  <c r="AA51" i="1"/>
  <c r="AB51" i="1" s="1"/>
  <c r="Z51" i="1"/>
  <c r="T51" i="1"/>
  <c r="N51" i="1"/>
  <c r="AI51" i="1" s="1"/>
  <c r="AJ51" i="1" s="1"/>
  <c r="H51" i="1"/>
  <c r="AK50" i="1"/>
  <c r="AG50" i="1"/>
  <c r="AC50" i="1"/>
  <c r="Z50" i="1"/>
  <c r="AI50" i="1" s="1"/>
  <c r="AJ50" i="1" s="1"/>
  <c r="T50" i="1"/>
  <c r="AE50" i="1" s="1"/>
  <c r="AF50" i="1" s="1"/>
  <c r="N50" i="1"/>
  <c r="AA50" i="1" s="1"/>
  <c r="AB50" i="1" s="1"/>
  <c r="H50" i="1"/>
  <c r="AK49" i="1"/>
  <c r="AG49" i="1"/>
  <c r="AC49" i="1"/>
  <c r="AA49" i="1"/>
  <c r="AB49" i="1" s="1"/>
  <c r="Z49" i="1"/>
  <c r="AI49" i="1" s="1"/>
  <c r="AJ49" i="1" s="1"/>
  <c r="T49" i="1"/>
  <c r="AE49" i="1" s="1"/>
  <c r="AF49" i="1" s="1"/>
  <c r="N49" i="1"/>
  <c r="H49" i="1"/>
  <c r="AK48" i="1"/>
  <c r="AI48" i="1"/>
  <c r="AJ48" i="1" s="1"/>
  <c r="AG48" i="1"/>
  <c r="AC48" i="1"/>
  <c r="Z48" i="1"/>
  <c r="T48" i="1"/>
  <c r="N48" i="1"/>
  <c r="AA48" i="1" s="1"/>
  <c r="AB48" i="1" s="1"/>
  <c r="H48" i="1"/>
  <c r="AK47" i="1"/>
  <c r="AG47" i="1"/>
  <c r="AC47" i="1"/>
  <c r="Z47" i="1"/>
  <c r="AI47" i="1" s="1"/>
  <c r="AJ47" i="1" s="1"/>
  <c r="T47" i="1"/>
  <c r="N47" i="1"/>
  <c r="AE47" i="1" s="1"/>
  <c r="AF47" i="1" s="1"/>
  <c r="H47" i="1"/>
  <c r="AK46" i="1"/>
  <c r="AG46" i="1"/>
  <c r="AC46" i="1"/>
  <c r="Z46" i="1"/>
  <c r="T46" i="1"/>
  <c r="AE46" i="1" s="1"/>
  <c r="AF46" i="1" s="1"/>
  <c r="N46" i="1"/>
  <c r="AA46" i="1" s="1"/>
  <c r="AB46" i="1" s="1"/>
  <c r="H46" i="1"/>
  <c r="AK45" i="1"/>
  <c r="AG45" i="1"/>
  <c r="AC45" i="1"/>
  <c r="AA45" i="1"/>
  <c r="AB45" i="1" s="1"/>
  <c r="Z45" i="1"/>
  <c r="AI45" i="1" s="1"/>
  <c r="AJ45" i="1" s="1"/>
  <c r="T45" i="1"/>
  <c r="N45" i="1"/>
  <c r="AE45" i="1" s="1"/>
  <c r="AF45" i="1" s="1"/>
  <c r="H45" i="1"/>
  <c r="AK44" i="1"/>
  <c r="AG44" i="1"/>
  <c r="AC44" i="1"/>
  <c r="Z44" i="1"/>
  <c r="AI44" i="1" s="1"/>
  <c r="AJ44" i="1" s="1"/>
  <c r="T44" i="1"/>
  <c r="AE44" i="1" s="1"/>
  <c r="AF44" i="1" s="1"/>
  <c r="N44" i="1"/>
  <c r="AA44" i="1" s="1"/>
  <c r="AB44" i="1" s="1"/>
  <c r="H44" i="1"/>
  <c r="AK43" i="1"/>
  <c r="AG43" i="1"/>
  <c r="AE43" i="1"/>
  <c r="AF43" i="1" s="1"/>
  <c r="AC43" i="1"/>
  <c r="AA43" i="1"/>
  <c r="AB43" i="1" s="1"/>
  <c r="Z43" i="1"/>
  <c r="AI43" i="1" s="1"/>
  <c r="AJ43" i="1" s="1"/>
  <c r="T43" i="1"/>
  <c r="N43" i="1"/>
  <c r="H43" i="1"/>
  <c r="AK42" i="1"/>
  <c r="AI42" i="1"/>
  <c r="AJ42" i="1" s="1"/>
  <c r="AG42" i="1"/>
  <c r="AC42" i="1"/>
  <c r="AB42" i="1"/>
  <c r="AA42" i="1"/>
  <c r="Z42" i="1"/>
  <c r="T42" i="1"/>
  <c r="AE42" i="1" s="1"/>
  <c r="AF42" i="1" s="1"/>
  <c r="N42" i="1"/>
  <c r="H42" i="1"/>
  <c r="AK41" i="1"/>
  <c r="AI41" i="1"/>
  <c r="AJ41" i="1" s="1"/>
  <c r="AG41" i="1"/>
  <c r="AE41" i="1"/>
  <c r="AF41" i="1" s="1"/>
  <c r="AC41" i="1"/>
  <c r="Z41" i="1"/>
  <c r="T41" i="1"/>
  <c r="N41" i="1"/>
  <c r="H41" i="1"/>
  <c r="AA41" i="1" s="1"/>
  <c r="AB41" i="1" s="1"/>
  <c r="AK40" i="1"/>
  <c r="AG40" i="1"/>
  <c r="AC40" i="1"/>
  <c r="Z40" i="1"/>
  <c r="T40" i="1"/>
  <c r="AE40" i="1" s="1"/>
  <c r="AF40" i="1" s="1"/>
  <c r="N40" i="1"/>
  <c r="AA40" i="1" s="1"/>
  <c r="AB40" i="1" s="1"/>
  <c r="H40" i="1"/>
  <c r="AK39" i="1"/>
  <c r="AG39" i="1"/>
  <c r="AC39" i="1"/>
  <c r="Z39" i="1"/>
  <c r="AI39" i="1" s="1"/>
  <c r="AJ39" i="1" s="1"/>
  <c r="T39" i="1"/>
  <c r="AE39" i="1" s="1"/>
  <c r="AF39" i="1" s="1"/>
  <c r="N39" i="1"/>
  <c r="H39" i="1"/>
  <c r="AA39" i="1" s="1"/>
  <c r="AB39" i="1" s="1"/>
  <c r="AK38" i="1"/>
  <c r="AG38" i="1"/>
  <c r="AC38" i="1"/>
  <c r="AA38" i="1"/>
  <c r="AB38" i="1" s="1"/>
  <c r="Z38" i="1"/>
  <c r="AI38" i="1" s="1"/>
  <c r="AJ38" i="1" s="1"/>
  <c r="T38" i="1"/>
  <c r="N38" i="1"/>
  <c r="AE38" i="1" s="1"/>
  <c r="AF38" i="1" s="1"/>
  <c r="H38" i="1"/>
  <c r="AK37" i="1"/>
  <c r="AG37" i="1"/>
  <c r="AC37" i="1"/>
  <c r="Z37" i="1"/>
  <c r="AI37" i="1" s="1"/>
  <c r="AJ37" i="1" s="1"/>
  <c r="T37" i="1"/>
  <c r="AE37" i="1" s="1"/>
  <c r="AF37" i="1" s="1"/>
  <c r="N37" i="1"/>
  <c r="AA37" i="1" s="1"/>
  <c r="AB37" i="1" s="1"/>
  <c r="H37" i="1"/>
  <c r="AK36" i="1"/>
  <c r="AG36" i="1"/>
  <c r="AE36" i="1"/>
  <c r="AF36" i="1" s="1"/>
  <c r="AC36" i="1"/>
  <c r="AA36" i="1"/>
  <c r="AB36" i="1" s="1"/>
  <c r="Z36" i="1"/>
  <c r="AI36" i="1" s="1"/>
  <c r="AJ36" i="1" s="1"/>
  <c r="T36" i="1"/>
  <c r="N36" i="1"/>
  <c r="H36" i="1"/>
  <c r="AK35" i="1"/>
  <c r="AI35" i="1"/>
  <c r="AJ35" i="1" s="1"/>
  <c r="AG35" i="1"/>
  <c r="AC35" i="1"/>
  <c r="Z35" i="1"/>
  <c r="T35" i="1"/>
  <c r="N35" i="1"/>
  <c r="AA35" i="1" s="1"/>
  <c r="AB35" i="1" s="1"/>
  <c r="H35" i="1"/>
  <c r="AK34" i="1"/>
  <c r="AG34" i="1"/>
  <c r="AE34" i="1"/>
  <c r="AF34" i="1" s="1"/>
  <c r="AC34" i="1"/>
  <c r="Z34" i="1"/>
  <c r="AI34" i="1" s="1"/>
  <c r="AJ34" i="1" s="1"/>
  <c r="T34" i="1"/>
  <c r="N34" i="1"/>
  <c r="AA34" i="1" s="1"/>
  <c r="AB34" i="1" s="1"/>
  <c r="H34" i="1"/>
  <c r="AK33" i="1"/>
  <c r="AG33" i="1"/>
  <c r="AC33" i="1"/>
  <c r="Z33" i="1"/>
  <c r="T33" i="1"/>
  <c r="AE33" i="1" s="1"/>
  <c r="AF33" i="1" s="1"/>
  <c r="N33" i="1"/>
  <c r="AA33" i="1" s="1"/>
  <c r="AB33" i="1" s="1"/>
  <c r="H33" i="1"/>
  <c r="AK32" i="1"/>
  <c r="AG32" i="1"/>
  <c r="AC32" i="1"/>
  <c r="AA32" i="1"/>
  <c r="AB32" i="1" s="1"/>
  <c r="Z32" i="1"/>
  <c r="AI32" i="1" s="1"/>
  <c r="AJ32" i="1" s="1"/>
  <c r="T32" i="1"/>
  <c r="N32" i="1"/>
  <c r="AE32" i="1" s="1"/>
  <c r="AF32" i="1" s="1"/>
  <c r="H32" i="1"/>
  <c r="AK31" i="1"/>
  <c r="AG31" i="1"/>
  <c r="AC31" i="1"/>
  <c r="Z31" i="1"/>
  <c r="AI31" i="1" s="1"/>
  <c r="AJ31" i="1" s="1"/>
  <c r="T31" i="1"/>
  <c r="AE31" i="1" s="1"/>
  <c r="AF31" i="1" s="1"/>
  <c r="N31" i="1"/>
  <c r="AA31" i="1" s="1"/>
  <c r="AB31" i="1" s="1"/>
  <c r="H31" i="1"/>
  <c r="AK30" i="1"/>
  <c r="AG30" i="1"/>
  <c r="AE30" i="1"/>
  <c r="AF30" i="1" s="1"/>
  <c r="AC30" i="1"/>
  <c r="Z30" i="1"/>
  <c r="AI30" i="1" s="1"/>
  <c r="AJ30" i="1" s="1"/>
  <c r="T30" i="1"/>
  <c r="N30" i="1"/>
  <c r="AA30" i="1" s="1"/>
  <c r="AB30" i="1" s="1"/>
  <c r="H30" i="1"/>
  <c r="AK29" i="1"/>
  <c r="AI29" i="1"/>
  <c r="AJ29" i="1" s="1"/>
  <c r="AG29" i="1"/>
  <c r="AC29" i="1"/>
  <c r="Z29" i="1"/>
  <c r="T29" i="1"/>
  <c r="N29" i="1"/>
  <c r="AA29" i="1" s="1"/>
  <c r="AB29" i="1" s="1"/>
  <c r="H29" i="1"/>
  <c r="AK28" i="1"/>
  <c r="AG28" i="1"/>
  <c r="AE28" i="1"/>
  <c r="AF28" i="1" s="1"/>
  <c r="AC28" i="1"/>
  <c r="Z28" i="1"/>
  <c r="AI28" i="1" s="1"/>
  <c r="AJ28" i="1" s="1"/>
  <c r="T28" i="1"/>
  <c r="N28" i="1"/>
  <c r="AA28" i="1" s="1"/>
  <c r="AB28" i="1" s="1"/>
  <c r="H28" i="1"/>
  <c r="AK27" i="1"/>
  <c r="AG27" i="1"/>
  <c r="AC27" i="1"/>
  <c r="Z27" i="1"/>
  <c r="AI27" i="1" s="1"/>
  <c r="AJ27" i="1" s="1"/>
  <c r="T27" i="1"/>
  <c r="AE27" i="1" s="1"/>
  <c r="AF27" i="1" s="1"/>
  <c r="N27" i="1"/>
  <c r="AA27" i="1" s="1"/>
  <c r="AB27" i="1" s="1"/>
  <c r="H27" i="1"/>
  <c r="AK26" i="1"/>
  <c r="AG26" i="1"/>
  <c r="AE26" i="1"/>
  <c r="AF26" i="1" s="1"/>
  <c r="AC26" i="1"/>
  <c r="AA26" i="1"/>
  <c r="AB26" i="1" s="1"/>
  <c r="Z26" i="1"/>
  <c r="AI26" i="1" s="1"/>
  <c r="AJ26" i="1" s="1"/>
  <c r="T26" i="1"/>
  <c r="N26" i="1"/>
  <c r="H26" i="1"/>
  <c r="AK25" i="1"/>
  <c r="AG25" i="1"/>
  <c r="AC25" i="1"/>
  <c r="Z25" i="1"/>
  <c r="AI25" i="1" s="1"/>
  <c r="AJ25" i="1" s="1"/>
  <c r="T25" i="1"/>
  <c r="N25" i="1"/>
  <c r="AE25" i="1" s="1"/>
  <c r="AF25" i="1" s="1"/>
  <c r="H25" i="1"/>
  <c r="AK24" i="1"/>
  <c r="AG24" i="1"/>
  <c r="AE24" i="1"/>
  <c r="AF24" i="1" s="1"/>
  <c r="AC24" i="1"/>
  <c r="Z24" i="1"/>
  <c r="AI24" i="1" s="1"/>
  <c r="AJ24" i="1" s="1"/>
  <c r="T24" i="1"/>
  <c r="N24" i="1"/>
  <c r="AA24" i="1" s="1"/>
  <c r="AB24" i="1" s="1"/>
  <c r="H24" i="1"/>
  <c r="AK23" i="1"/>
  <c r="AG23" i="1"/>
  <c r="AC23" i="1"/>
  <c r="Z23" i="1"/>
  <c r="AI23" i="1" s="1"/>
  <c r="AJ23" i="1" s="1"/>
  <c r="T23" i="1"/>
  <c r="N23" i="1"/>
  <c r="AA23" i="1" s="1"/>
  <c r="AB23" i="1" s="1"/>
  <c r="H23" i="1"/>
  <c r="AK22" i="1"/>
  <c r="AG22" i="1"/>
  <c r="AE22" i="1"/>
  <c r="AF22" i="1" s="1"/>
  <c r="AC22" i="1"/>
  <c r="Z22" i="1"/>
  <c r="AI22" i="1" s="1"/>
  <c r="AJ22" i="1" s="1"/>
  <c r="T22" i="1"/>
  <c r="N22" i="1"/>
  <c r="AA22" i="1" s="1"/>
  <c r="AB22" i="1" s="1"/>
  <c r="H22" i="1"/>
  <c r="AK21" i="1"/>
  <c r="AG21" i="1"/>
  <c r="AC21" i="1"/>
  <c r="Z21" i="1"/>
  <c r="AI21" i="1" s="1"/>
  <c r="AJ21" i="1" s="1"/>
  <c r="T21" i="1"/>
  <c r="N21" i="1"/>
  <c r="AE21" i="1" s="1"/>
  <c r="AF21" i="1" s="1"/>
  <c r="H21" i="1"/>
  <c r="AK20" i="1"/>
  <c r="AG20" i="1"/>
  <c r="AC20" i="1"/>
  <c r="AA20" i="1"/>
  <c r="AB20" i="1" s="1"/>
  <c r="Z20" i="1"/>
  <c r="AI20" i="1" s="1"/>
  <c r="AJ20" i="1" s="1"/>
  <c r="T20" i="1"/>
  <c r="N20" i="1"/>
  <c r="AE20" i="1" s="1"/>
  <c r="AF20" i="1" s="1"/>
  <c r="H20" i="1"/>
  <c r="AK19" i="1"/>
  <c r="AI19" i="1"/>
  <c r="AJ19" i="1" s="1"/>
  <c r="AG19" i="1"/>
  <c r="AC19" i="1"/>
  <c r="AA19" i="1"/>
  <c r="AB19" i="1" s="1"/>
  <c r="Z19" i="1"/>
  <c r="T19" i="1"/>
  <c r="AE19" i="1" s="1"/>
  <c r="AF19" i="1" s="1"/>
  <c r="N19" i="1"/>
  <c r="H19" i="1"/>
  <c r="AK18" i="1"/>
  <c r="AI18" i="1"/>
  <c r="AJ18" i="1" s="1"/>
  <c r="AG18" i="1"/>
  <c r="AC18" i="1"/>
  <c r="Z18" i="1"/>
  <c r="T18" i="1"/>
  <c r="AE18" i="1" s="1"/>
  <c r="AF18" i="1" s="1"/>
  <c r="N18" i="1"/>
  <c r="H18" i="1"/>
  <c r="AA18" i="1" s="1"/>
  <c r="AB18" i="1" s="1"/>
  <c r="AK17" i="1"/>
  <c r="AI17" i="1"/>
  <c r="AJ17" i="1" s="1"/>
  <c r="AG17" i="1"/>
  <c r="AC17" i="1"/>
  <c r="AA17" i="1"/>
  <c r="AB17" i="1" s="1"/>
  <c r="Z17" i="1"/>
  <c r="T17" i="1"/>
  <c r="AE17" i="1" s="1"/>
  <c r="AF17" i="1" s="1"/>
  <c r="N17" i="1"/>
  <c r="H17" i="1"/>
  <c r="AK16" i="1"/>
  <c r="AI16" i="1"/>
  <c r="AJ16" i="1" s="1"/>
  <c r="AG16" i="1"/>
  <c r="AC16" i="1"/>
  <c r="AA16" i="1"/>
  <c r="AB16" i="1" s="1"/>
  <c r="Z16" i="1"/>
  <c r="T16" i="1"/>
  <c r="AE16" i="1" s="1"/>
  <c r="AF16" i="1" s="1"/>
  <c r="N16" i="1"/>
  <c r="H16" i="1"/>
  <c r="AK15" i="1"/>
  <c r="AG15" i="1"/>
  <c r="AC15" i="1"/>
  <c r="Z15" i="1"/>
  <c r="T15" i="1"/>
  <c r="AE15" i="1" s="1"/>
  <c r="AF15" i="1" s="1"/>
  <c r="N15" i="1"/>
  <c r="AA15" i="1" s="1"/>
  <c r="AB15" i="1" s="1"/>
  <c r="H15" i="1"/>
  <c r="AK14" i="1"/>
  <c r="AI14" i="1"/>
  <c r="AJ14" i="1" s="1"/>
  <c r="AG14" i="1"/>
  <c r="AC14" i="1"/>
  <c r="Z14" i="1"/>
  <c r="T14" i="1"/>
  <c r="AE14" i="1" s="1"/>
  <c r="AF14" i="1" s="1"/>
  <c r="N14" i="1"/>
  <c r="H14" i="1"/>
  <c r="AA14" i="1" s="1"/>
  <c r="AB14" i="1" s="1"/>
  <c r="AK13" i="1"/>
  <c r="AI13" i="1"/>
  <c r="AJ13" i="1" s="1"/>
  <c r="AG13" i="1"/>
  <c r="AC13" i="1"/>
  <c r="AA13" i="1"/>
  <c r="AB13" i="1" s="1"/>
  <c r="Z13" i="1"/>
  <c r="T13" i="1"/>
  <c r="AE13" i="1" s="1"/>
  <c r="AF13" i="1" s="1"/>
  <c r="N13" i="1"/>
  <c r="H13" i="1"/>
  <c r="AK12" i="1"/>
  <c r="AG12" i="1"/>
  <c r="AC12" i="1"/>
  <c r="Z12" i="1"/>
  <c r="AI12" i="1" s="1"/>
  <c r="AJ12" i="1" s="1"/>
  <c r="T12" i="1"/>
  <c r="AE12" i="1" s="1"/>
  <c r="AF12" i="1" s="1"/>
  <c r="N12" i="1"/>
  <c r="AA12" i="1" s="1"/>
  <c r="AB12" i="1" s="1"/>
  <c r="H12" i="1"/>
  <c r="AK11" i="1"/>
  <c r="AG11" i="1"/>
  <c r="AC11" i="1"/>
  <c r="AA11" i="1"/>
  <c r="AB11" i="1" s="1"/>
  <c r="Z11" i="1"/>
  <c r="AI11" i="1" s="1"/>
  <c r="AJ11" i="1" s="1"/>
  <c r="T11" i="1"/>
  <c r="AE11" i="1" s="1"/>
  <c r="AF11" i="1" s="1"/>
  <c r="N11" i="1"/>
  <c r="H11" i="1"/>
  <c r="AK10" i="1"/>
  <c r="AI10" i="1"/>
  <c r="AJ10" i="1" s="1"/>
  <c r="AG10" i="1"/>
  <c r="AE10" i="1"/>
  <c r="AF10" i="1" s="1"/>
  <c r="AC10" i="1"/>
  <c r="AB10" i="1"/>
  <c r="AA10" i="1"/>
  <c r="Z10" i="1"/>
  <c r="T10" i="1"/>
  <c r="N10" i="1"/>
  <c r="H10" i="1"/>
  <c r="AK9" i="1"/>
  <c r="AG9" i="1"/>
  <c r="AE9" i="1"/>
  <c r="AF9" i="1" s="1"/>
  <c r="AC9" i="1"/>
  <c r="Z9" i="1"/>
  <c r="T9" i="1"/>
  <c r="N9" i="1"/>
  <c r="AA9" i="1" s="1"/>
  <c r="AB9" i="1" s="1"/>
  <c r="H9" i="1"/>
  <c r="AK8" i="1"/>
  <c r="AI8" i="1"/>
  <c r="AJ8" i="1" s="1"/>
  <c r="AG8" i="1"/>
  <c r="AC8" i="1"/>
  <c r="Z8" i="1"/>
  <c r="T8" i="1"/>
  <c r="AE8" i="1" s="1"/>
  <c r="AF8" i="1" s="1"/>
  <c r="N8" i="1"/>
  <c r="H8" i="1"/>
  <c r="AA8" i="1" s="1"/>
  <c r="AB8" i="1" s="1"/>
  <c r="AK7" i="1"/>
  <c r="AJ7" i="1"/>
  <c r="AI7" i="1"/>
  <c r="AG7" i="1"/>
  <c r="AC7" i="1"/>
  <c r="AA7" i="1"/>
  <c r="AB7" i="1" s="1"/>
  <c r="Z7" i="1"/>
  <c r="T7" i="1"/>
  <c r="AE7" i="1" s="1"/>
  <c r="AF7" i="1" s="1"/>
  <c r="N7" i="1"/>
  <c r="H7" i="1"/>
  <c r="AK6" i="1"/>
  <c r="AG6" i="1"/>
  <c r="AC6" i="1"/>
  <c r="Z6" i="1"/>
  <c r="AI6" i="1" s="1"/>
  <c r="AJ6" i="1" s="1"/>
  <c r="T6" i="1"/>
  <c r="AE6" i="1" s="1"/>
  <c r="AF6" i="1" s="1"/>
  <c r="N6" i="1"/>
  <c r="AA6" i="1" s="1"/>
  <c r="AB6" i="1" s="1"/>
  <c r="H6" i="1"/>
  <c r="AK5" i="1"/>
  <c r="AG5" i="1"/>
  <c r="AC5" i="1"/>
  <c r="AA5" i="1"/>
  <c r="AB5" i="1" s="1"/>
  <c r="Z5" i="1"/>
  <c r="AI5" i="1" s="1"/>
  <c r="AJ5" i="1" s="1"/>
  <c r="T5" i="1"/>
  <c r="AE5" i="1" s="1"/>
  <c r="AF5" i="1" s="1"/>
  <c r="N5" i="1"/>
  <c r="H5" i="1"/>
  <c r="AK4" i="1"/>
  <c r="AI4" i="1"/>
  <c r="AJ4" i="1" s="1"/>
  <c r="AG4" i="1"/>
  <c r="AE4" i="1"/>
  <c r="AF4" i="1" s="1"/>
  <c r="AC4" i="1"/>
  <c r="AB4" i="1"/>
  <c r="AA4" i="1"/>
  <c r="Z4" i="1"/>
  <c r="T4" i="1"/>
  <c r="N4" i="1"/>
  <c r="H4" i="1"/>
  <c r="AK3" i="1"/>
  <c r="AG3" i="1"/>
  <c r="AE3" i="1"/>
  <c r="AF3" i="1" s="1"/>
  <c r="AC3" i="1"/>
  <c r="Z3" i="1"/>
  <c r="T3" i="1"/>
  <c r="N3" i="1"/>
  <c r="AA3" i="1" s="1"/>
  <c r="AB3" i="1" s="1"/>
  <c r="H3" i="1"/>
  <c r="AI33" i="1" l="1"/>
  <c r="AJ33" i="1" s="1"/>
  <c r="AI46" i="1"/>
  <c r="AJ46" i="1" s="1"/>
  <c r="AE90" i="1"/>
  <c r="AF90" i="1" s="1"/>
  <c r="AI3" i="1"/>
  <c r="AJ3" i="1" s="1"/>
  <c r="AI9" i="1"/>
  <c r="AJ9" i="1" s="1"/>
  <c r="AI15" i="1"/>
  <c r="AJ15" i="1" s="1"/>
  <c r="AE29" i="1"/>
  <c r="AF29" i="1" s="1"/>
  <c r="AE35" i="1"/>
  <c r="AF35" i="1" s="1"/>
  <c r="AI40" i="1"/>
  <c r="AJ40" i="1" s="1"/>
  <c r="AE48" i="1"/>
  <c r="AF48" i="1" s="1"/>
  <c r="AE23" i="1"/>
  <c r="AF23" i="1" s="1"/>
  <c r="AA25" i="1"/>
  <c r="AB25" i="1" s="1"/>
  <c r="AE79" i="1"/>
  <c r="AF79" i="1" s="1"/>
  <c r="AE85" i="1"/>
  <c r="AF85" i="1" s="1"/>
  <c r="AA75" i="1"/>
  <c r="AB75" i="1" s="1"/>
  <c r="AA81" i="1"/>
  <c r="AB81" i="1" s="1"/>
  <c r="AA87" i="1"/>
  <c r="AB87" i="1" s="1"/>
  <c r="AA21" i="1"/>
  <c r="AB21" i="1" s="1"/>
  <c r="AE51" i="1"/>
  <c r="AF51" i="1" s="1"/>
  <c r="AA77" i="1"/>
  <c r="AB77" i="1" s="1"/>
  <c r="AA83" i="1"/>
  <c r="AB83" i="1" s="1"/>
  <c r="AA89" i="1"/>
  <c r="AB89" i="1" s="1"/>
  <c r="AA47" i="1"/>
  <c r="AB47" i="1" s="1"/>
  <c r="AA53" i="1"/>
  <c r="AB53" i="1" s="1"/>
</calcChain>
</file>

<file path=xl/sharedStrings.xml><?xml version="1.0" encoding="utf-8"?>
<sst xmlns="http://schemas.openxmlformats.org/spreadsheetml/2006/main" count="437" uniqueCount="222">
  <si>
    <t>LTED vs WT</t>
  </si>
  <si>
    <t>KO1 vs LTED</t>
  </si>
  <si>
    <t>KO2 vs LTED</t>
  </si>
  <si>
    <t>HMDB_ID</t>
  </si>
  <si>
    <t>Metabolite</t>
  </si>
  <si>
    <t>C_WT_1</t>
  </si>
  <si>
    <t>C_WT_2</t>
  </si>
  <si>
    <t>C_WT_3</t>
  </si>
  <si>
    <t>C_WT_4</t>
  </si>
  <si>
    <t>C_WT_5</t>
  </si>
  <si>
    <t>Mean_WT</t>
  </si>
  <si>
    <t>C_LTED_2</t>
  </si>
  <si>
    <t>C_LTED_1</t>
  </si>
  <si>
    <t>C_LTED_3</t>
  </si>
  <si>
    <t>C_LTED_4</t>
  </si>
  <si>
    <t>C_LTED_5</t>
  </si>
  <si>
    <t>Mean_LTED</t>
  </si>
  <si>
    <t>C_KO1_1</t>
  </si>
  <si>
    <t>C_KO1_2</t>
  </si>
  <si>
    <t>C_KO1_3</t>
  </si>
  <si>
    <t>C_KO1_4</t>
  </si>
  <si>
    <t>C_KO1_5</t>
  </si>
  <si>
    <t>Mean_KO1</t>
  </si>
  <si>
    <t>C_KO2_1</t>
  </si>
  <si>
    <t>C_KO2_2</t>
  </si>
  <si>
    <t>C_KO2_3</t>
  </si>
  <si>
    <t>C_KO2_4</t>
  </si>
  <si>
    <t>C_KO2_5</t>
  </si>
  <si>
    <t>Mean_KO2</t>
  </si>
  <si>
    <t>foldchange</t>
  </si>
  <si>
    <t>log2FC</t>
  </si>
  <si>
    <t>pcal</t>
  </si>
  <si>
    <t>padj</t>
  </si>
  <si>
    <t>2-Hydroxybutyric acid3,964neg</t>
  </si>
  <si>
    <t>2-Hydroxyglutaric acid6,527neg</t>
  </si>
  <si>
    <t>3-Hydroxybutyric acid5,228neg</t>
  </si>
  <si>
    <t>3-Phosphoglyceric acid6,977neg</t>
  </si>
  <si>
    <t>5-Oxoproline6,704pos</t>
  </si>
  <si>
    <t>6-Phosphogluconic acid6,953neg</t>
  </si>
  <si>
    <t>Acetylcarnitine6,589pos</t>
  </si>
  <si>
    <t>Adenosine2,289pos</t>
  </si>
  <si>
    <t>ADP6,968neg</t>
  </si>
  <si>
    <t>AMP6,601neg</t>
  </si>
  <si>
    <t>ATP6,964neg</t>
  </si>
  <si>
    <t>Betaine6,134pos</t>
  </si>
  <si>
    <t>Butanoyl-Carnitine5,932pos</t>
  </si>
  <si>
    <t>CDP7,01neg</t>
  </si>
  <si>
    <t>CDP-choline6,894pos</t>
  </si>
  <si>
    <t>Choline10,232pos</t>
  </si>
  <si>
    <t>cis-Aconitic acid6,689neg</t>
  </si>
  <si>
    <t>HMDB0000807</t>
  </si>
  <si>
    <t>Citric acid7,585neg</t>
  </si>
  <si>
    <t>Citrulline6,858pos</t>
  </si>
  <si>
    <t>CMP6,758pos</t>
  </si>
  <si>
    <t>Creatine6,508pos</t>
  </si>
  <si>
    <t>Creatinine3,105pos</t>
  </si>
  <si>
    <t>CTP7,094pos</t>
  </si>
  <si>
    <t>Cytosine3,833pos</t>
  </si>
  <si>
    <t>Dihydroxyacetone phosphate6,7neg</t>
  </si>
  <si>
    <t>Dimethylglycine6,465neg</t>
  </si>
  <si>
    <t>Fructose5,579neg</t>
  </si>
  <si>
    <t>Fumaric acid6,396neg</t>
  </si>
  <si>
    <t>gamma-Glu-alpha-aminobutyryl-gly6,455pos</t>
  </si>
  <si>
    <t>GDP7,117neg</t>
  </si>
  <si>
    <t>Glucose5,964neg</t>
  </si>
  <si>
    <t>Glucose-6-Phosphate6,962neg</t>
  </si>
  <si>
    <t>Glutathione6,436neg</t>
  </si>
  <si>
    <t>Glycine6,748pos</t>
  </si>
  <si>
    <t>GMP6,78neg</t>
  </si>
  <si>
    <t>GTP7,044neg</t>
  </si>
  <si>
    <t>HMDB0000008</t>
  </si>
  <si>
    <t>Guanine4,531pos</t>
  </si>
  <si>
    <t>Hypoxanthine2,351pos</t>
  </si>
  <si>
    <t>IMP6,656neg</t>
  </si>
  <si>
    <t>Inosine4,105neg</t>
  </si>
  <si>
    <t>L-Alanine6,465neg</t>
  </si>
  <si>
    <t>HMDB0059655</t>
  </si>
  <si>
    <t>L-Arginine11,705pos</t>
  </si>
  <si>
    <t>L-Asparagine6,945pos</t>
  </si>
  <si>
    <t>L-Aspartic acid6,679neg</t>
  </si>
  <si>
    <t>L-Carnitine7,066pos</t>
  </si>
  <si>
    <t>L-Cystathionine7,573pos</t>
  </si>
  <si>
    <t>L-Glutamic acid6,461neg</t>
  </si>
  <si>
    <t>L-Glutamine6,693pos</t>
  </si>
  <si>
    <t>L-Histidine10,43neg</t>
  </si>
  <si>
    <t>L-Isoleucine5,839pos</t>
  </si>
  <si>
    <t>L-Lactic acid5,474neg</t>
  </si>
  <si>
    <t>L-Lysine12,348pos</t>
  </si>
  <si>
    <t>L-Methionine6,019pos</t>
  </si>
  <si>
    <t>L-Phenylalanine5,573neg</t>
  </si>
  <si>
    <t>L-Proline6,363pos</t>
  </si>
  <si>
    <t>L-Serine6,85pos</t>
  </si>
  <si>
    <t>L-Threonine6,709pos</t>
  </si>
  <si>
    <t>L-Tryptophan5,407pos</t>
  </si>
  <si>
    <t>L-Tyrosine5,979pos</t>
  </si>
  <si>
    <t>L-Valine6,179neg</t>
  </si>
  <si>
    <t>Malic acid6,553neg</t>
  </si>
  <si>
    <t>myo-Inositol6,722neg</t>
  </si>
  <si>
    <t>N-Acetyl-L-aspartic Acid6,282neg</t>
  </si>
  <si>
    <t>NAD6,613pos</t>
  </si>
  <si>
    <t>NADH6,626pos</t>
  </si>
  <si>
    <t>NADP6,954pos</t>
  </si>
  <si>
    <t>Ornithine12,417neg</t>
  </si>
  <si>
    <t>Oxidized glutathione6,904neg</t>
  </si>
  <si>
    <t>Oxoglutaric acid6,157neg</t>
  </si>
  <si>
    <t>pa_Hypotaurine6,513pos</t>
  </si>
  <si>
    <t>pa_Itaconic acid6,455neg</t>
  </si>
  <si>
    <t>pa_Sedoheptulose 7-phosphate6,757neg</t>
  </si>
  <si>
    <t>Pantothenic acid5,644neg</t>
  </si>
  <si>
    <t>Phosphocreatine6,664pos</t>
  </si>
  <si>
    <t>Phosphoenolpyruvic acid6,686neg</t>
  </si>
  <si>
    <t>Propionyl-Carnitine6,191pos</t>
  </si>
  <si>
    <t>Pyridoxine1,628pos</t>
  </si>
  <si>
    <t>Pyruvic acid1,887neg</t>
  </si>
  <si>
    <t>Succinic acid6,249neg</t>
  </si>
  <si>
    <t>Taurine5,991pos</t>
  </si>
  <si>
    <t>Thiamine10,794pos</t>
  </si>
  <si>
    <t>UDP6,939neg</t>
  </si>
  <si>
    <t>UDP-glucoronic acid6,655neg</t>
  </si>
  <si>
    <t>UDP-glucose6,506neg</t>
  </si>
  <si>
    <t>UDP-N-acetylglucosamine6,421neg</t>
  </si>
  <si>
    <t>UMP6,625neg</t>
  </si>
  <si>
    <t>Uracil2,29pos</t>
  </si>
  <si>
    <t>Uridine2,274neg</t>
  </si>
  <si>
    <t>UTP6,992neg</t>
  </si>
  <si>
    <t>Xanthine3,195neg</t>
  </si>
  <si>
    <t>Xanthosine4,314neg</t>
  </si>
  <si>
    <t>HMDB0000267</t>
  </si>
  <si>
    <t>HMDB0001316</t>
  </si>
  <si>
    <t>HMDB0000201</t>
  </si>
  <si>
    <t>HMDB0000050</t>
  </si>
  <si>
    <t>HMDB0001341</t>
  </si>
  <si>
    <t>HMDB0000045</t>
  </si>
  <si>
    <t>HMDB0000538</t>
  </si>
  <si>
    <t>HMDB0000043</t>
  </si>
  <si>
    <t>HMDB0002013</t>
  </si>
  <si>
    <t>HMDB0001546</t>
  </si>
  <si>
    <t>HMDB0001413</t>
  </si>
  <si>
    <t>HMDB0000097</t>
  </si>
  <si>
    <t>HMDB0000094</t>
  </si>
  <si>
    <t>HMDB0000904</t>
  </si>
  <si>
    <t>HMDB0000095</t>
  </si>
  <si>
    <t>HMDB0000064</t>
  </si>
  <si>
    <t>HMDB0000562</t>
  </si>
  <si>
    <t>HMDB0000082</t>
  </si>
  <si>
    <t>HMDB0000630</t>
  </si>
  <si>
    <t>HMDB0001473</t>
  </si>
  <si>
    <t>HMDB0000092</t>
  </si>
  <si>
    <t>HMDB0000660</t>
  </si>
  <si>
    <t>HMDB0000134</t>
  </si>
  <si>
    <t>HMDB0005765</t>
  </si>
  <si>
    <t>HMDB0001201</t>
  </si>
  <si>
    <t>HMDB000122</t>
  </si>
  <si>
    <t>HMDB0001401</t>
  </si>
  <si>
    <t>HMDB0000125</t>
  </si>
  <si>
    <t>HMDB0240586</t>
  </si>
  <si>
    <t>HMDB0000132</t>
  </si>
  <si>
    <t>HMDB0000157</t>
  </si>
  <si>
    <t>HMDB0000175</t>
  </si>
  <si>
    <t>HMDB0000195</t>
  </si>
  <si>
    <t>HMDB0000517</t>
  </si>
  <si>
    <t>HMDB0000191</t>
  </si>
  <si>
    <t>HMDB0000062</t>
  </si>
  <si>
    <t>HMDB0000099</t>
  </si>
  <si>
    <t>HMDB0000148</t>
  </si>
  <si>
    <t>HMDB0000641</t>
  </si>
  <si>
    <t>HMDB0000177</t>
  </si>
  <si>
    <t>HMDB0000172</t>
  </si>
  <si>
    <t>HMDB0000190</t>
  </si>
  <si>
    <t>HMDB0000182</t>
  </si>
  <si>
    <t>HMDB0000696</t>
  </si>
  <si>
    <t>HMDB0000159</t>
  </si>
  <si>
    <t>HMDB0000162</t>
  </si>
  <si>
    <t>HMDB0000929</t>
  </si>
  <si>
    <t>HMDB0000158</t>
  </si>
  <si>
    <t>HMDB0000883</t>
  </si>
  <si>
    <t>HMDB0000156</t>
  </si>
  <si>
    <t>HMDB0000211</t>
  </si>
  <si>
    <t>HMDB0000812</t>
  </si>
  <si>
    <t>HMDB0000902</t>
  </si>
  <si>
    <t>HMDB0001487</t>
  </si>
  <si>
    <t>HMDB0000217</t>
  </si>
  <si>
    <t>HMDB0000214</t>
  </si>
  <si>
    <t>HMDB0003337</t>
  </si>
  <si>
    <t>HMDB0000208</t>
  </si>
  <si>
    <t>HMDB0000965</t>
  </si>
  <si>
    <t>HMDB0002092</t>
  </si>
  <si>
    <t>HMDB0000210</t>
  </si>
  <si>
    <t>HMDB0001511</t>
  </si>
  <si>
    <t>HMDB0000263</t>
  </si>
  <si>
    <t>HMDB0000824</t>
  </si>
  <si>
    <t>HMDB0000239</t>
  </si>
  <si>
    <t>HMDB0000254</t>
  </si>
  <si>
    <t>HMDB0000251</t>
  </si>
  <si>
    <t>HMDB0000235</t>
  </si>
  <si>
    <t>HMDB0000295</t>
  </si>
  <si>
    <t>HMDB0000935</t>
  </si>
  <si>
    <t>HMDB0000286</t>
  </si>
  <si>
    <t>HMDB0000290</t>
  </si>
  <si>
    <t>HMDB0000288</t>
  </si>
  <si>
    <t>HMDB0000300</t>
  </si>
  <si>
    <t>HMDB0000296</t>
  </si>
  <si>
    <t>HMDB0000285</t>
  </si>
  <si>
    <t>HMDB0000292</t>
  </si>
  <si>
    <t>FC_KO1_vs_LTED</t>
  </si>
  <si>
    <t>log2FC_KO1_vs_LTED</t>
  </si>
  <si>
    <t>pcal_KO1_vs_LTED</t>
  </si>
  <si>
    <t>padj_KO1_vs_LTED</t>
  </si>
  <si>
    <t>FC_KO2_vs_LTED</t>
  </si>
  <si>
    <t>log2FC_KO2_vs_LTED</t>
  </si>
  <si>
    <t>pcal_KO2_vs_LTED</t>
  </si>
  <si>
    <t>padj_KO2_vs_LTED</t>
  </si>
  <si>
    <t>C_parental_1</t>
  </si>
  <si>
    <t>C_parental_2</t>
  </si>
  <si>
    <t>C_parental_3</t>
  </si>
  <si>
    <t>C_parental_4</t>
  </si>
  <si>
    <t>C_parental_5</t>
  </si>
  <si>
    <t>Mean_parental</t>
  </si>
  <si>
    <t>FC_LTED_vs_parental</t>
  </si>
  <si>
    <t>log2FC_LTED_vs_parental</t>
  </si>
  <si>
    <t>pcal_LTED_vs_parental</t>
  </si>
  <si>
    <t>padj_LTED_vs_parental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</si>
</sst>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0000000000"/>
  </numFmts>
  <fonts count="5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21">
    <xf numFmtId="0" fontId="0" fillId="0" borderId="0" xfId="0"/>
    <xf numFmtId="0" fontId="4" fillId="0" borderId="0" xfId="0" applyFont="1"/>
    <xf numFmtId="11" fontId="0" fillId="0" borderId="0" xfId="0" applyNumberFormat="1"/>
    <xf numFmtId="164" fontId="0" fillId="0" borderId="0" xfId="0" applyNumberFormat="1"/>
    <xf numFmtId="0" fontId="2" fillId="3" borderId="0" xfId="2"/>
    <xf numFmtId="0" fontId="0" fillId="0" borderId="0" xfId="0" applyNumberFormat="1"/>
    <xf numFmtId="0" fontId="1" fillId="2" borderId="0" xfId="1"/>
    <xf numFmtId="165" fontId="0" fillId="0" borderId="0" xfId="0" applyNumberFormat="1"/>
    <xf numFmtId="0" fontId="3" fillId="4" borderId="0" xfId="3"/>
    <xf numFmtId="11" fontId="3" fillId="4" borderId="0" xfId="3" applyNumberFormat="1"/>
    <xf numFmtId="2" fontId="0" fillId="0" borderId="0" xfId="0" applyNumberFormat="1"/>
    <xf numFmtId="0" fontId="4" fillId="0" borderId="0" xfId="0" applyFont="1" applyFill="1" applyBorder="1"/>
    <xf numFmtId="0" fontId="2" fillId="0" borderId="0" xfId="2" applyFill="1"/>
    <xf numFmtId="0" fontId="0" fillId="0" borderId="0" xfId="0" applyNumberFormat="1" applyFill="1"/>
    <xf numFmtId="0" fontId="0" fillId="0" borderId="0" xfId="0" applyFill="1"/>
    <xf numFmtId="0" fontId="1" fillId="0" borderId="0" xfId="1" applyFill="1"/>
    <xf numFmtId="165" fontId="0" fillId="0" borderId="0" xfId="0" applyNumberFormat="1" applyFill="1"/>
    <xf numFmtId="0" fontId="3" fillId="0" borderId="0" xfId="3" applyFill="1"/>
    <xf numFmtId="11" fontId="3" fillId="0" borderId="0" xfId="3" applyNumberFormat="1" applyFill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">
    <cellStyle name="Gut" xfId="1" builtinId="26"/>
    <cellStyle name="Neutral" xfId="3" builtinId="28"/>
    <cellStyle name="Schlecht" xfId="2" builtinId="27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96"/>
  <sheetViews>
    <sheetView topLeftCell="A40" workbookViewId="0">
      <selection activeCell="A3" sqref="A3:B93"/>
    </sheetView>
  </sheetViews>
  <sheetFormatPr baseColWidth="10" defaultRowHeight="14.5" x14ac:dyDescent="0.35"/>
  <cols>
    <col min="1" max="1" width="34.90625" customWidth="1"/>
    <col min="2" max="2" width="41" bestFit="1" customWidth="1"/>
    <col min="3" max="26" width="11.453125" customWidth="1"/>
    <col min="27" max="27" width="12" bestFit="1" customWidth="1"/>
    <col min="29" max="29" width="10.453125" style="2" customWidth="1"/>
    <col min="30" max="30" width="9.7265625" style="3" customWidth="1"/>
    <col min="33" max="33" width="13.54296875" bestFit="1" customWidth="1"/>
    <col min="34" max="34" width="10.90625" style="3"/>
    <col min="37" max="37" width="12" bestFit="1" customWidth="1"/>
    <col min="38" max="38" width="10.90625" style="3"/>
  </cols>
  <sheetData>
    <row r="1" spans="1:125" x14ac:dyDescent="0.35">
      <c r="AA1" s="19" t="s">
        <v>0</v>
      </c>
      <c r="AB1" s="19"/>
      <c r="AC1" s="19"/>
      <c r="AD1" s="19"/>
      <c r="AE1" s="20" t="s">
        <v>1</v>
      </c>
      <c r="AF1" s="20"/>
      <c r="AG1" s="20"/>
      <c r="AH1" s="20"/>
      <c r="AI1" s="20" t="s">
        <v>2</v>
      </c>
      <c r="AJ1" s="20"/>
      <c r="AK1" s="20"/>
      <c r="AL1" s="20"/>
    </row>
    <row r="2" spans="1:125" x14ac:dyDescent="0.35">
      <c r="A2" s="1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s="1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  <c r="N2" s="1" t="s">
        <v>16</v>
      </c>
      <c r="O2" t="s">
        <v>17</v>
      </c>
      <c r="P2" t="s">
        <v>18</v>
      </c>
      <c r="Q2" t="s">
        <v>19</v>
      </c>
      <c r="R2" t="s">
        <v>20</v>
      </c>
      <c r="S2" t="s">
        <v>21</v>
      </c>
      <c r="T2" s="1" t="s">
        <v>22</v>
      </c>
      <c r="U2" t="s">
        <v>23</v>
      </c>
      <c r="V2" t="s">
        <v>24</v>
      </c>
      <c r="W2" t="s">
        <v>25</v>
      </c>
      <c r="X2" t="s">
        <v>26</v>
      </c>
      <c r="Y2" t="s">
        <v>27</v>
      </c>
      <c r="Z2" s="1" t="s">
        <v>28</v>
      </c>
      <c r="AA2" t="s">
        <v>29</v>
      </c>
      <c r="AB2" t="s">
        <v>30</v>
      </c>
      <c r="AC2" s="2" t="s">
        <v>31</v>
      </c>
      <c r="AD2" s="3" t="s">
        <v>32</v>
      </c>
      <c r="AE2" t="s">
        <v>29</v>
      </c>
      <c r="AF2" t="s">
        <v>30</v>
      </c>
      <c r="AG2" t="s">
        <v>31</v>
      </c>
      <c r="AH2" s="3" t="s">
        <v>32</v>
      </c>
      <c r="AI2" t="s">
        <v>29</v>
      </c>
      <c r="AJ2" t="s">
        <v>30</v>
      </c>
      <c r="AK2" t="s">
        <v>31</v>
      </c>
      <c r="AL2" s="3" t="s">
        <v>32</v>
      </c>
    </row>
    <row r="3" spans="1:125" x14ac:dyDescent="0.35">
      <c r="A3" t="e">
        <v>#N/A</v>
      </c>
      <c r="B3" t="s">
        <v>33</v>
      </c>
      <c r="C3">
        <v>33498.72537</v>
      </c>
      <c r="D3">
        <v>28451.51281</v>
      </c>
      <c r="E3">
        <v>57509.356670000001</v>
      </c>
      <c r="F3">
        <v>15364.49807</v>
      </c>
      <c r="G3">
        <v>32691.27939</v>
      </c>
      <c r="H3">
        <f t="shared" ref="H3:H34" si="0">AVERAGE(C3:G3)</f>
        <v>33503.074462000004</v>
      </c>
      <c r="I3">
        <v>35803.587800000001</v>
      </c>
      <c r="J3">
        <v>32126.038390000002</v>
      </c>
      <c r="K3">
        <v>33034.547359999997</v>
      </c>
      <c r="L3">
        <v>21670.223290000002</v>
      </c>
      <c r="M3">
        <v>21609.271560000001</v>
      </c>
      <c r="N3">
        <f t="shared" ref="N3:N34" si="1">AVERAGE(J3:M3)</f>
        <v>27110.020149999997</v>
      </c>
      <c r="O3">
        <v>23141.08294</v>
      </c>
      <c r="P3">
        <v>29690.7582</v>
      </c>
      <c r="Q3">
        <v>34625.29999</v>
      </c>
      <c r="R3">
        <v>20121.422839999999</v>
      </c>
      <c r="S3">
        <v>49045.260450000002</v>
      </c>
      <c r="T3">
        <f t="shared" ref="T3:T34" si="2">AVERAGE(O3:S3)</f>
        <v>31324.764884000004</v>
      </c>
      <c r="U3">
        <v>21754.76225</v>
      </c>
      <c r="V3">
        <v>27368.467100000002</v>
      </c>
      <c r="W3">
        <v>19361.951229999999</v>
      </c>
      <c r="X3">
        <v>18779.078860000001</v>
      </c>
      <c r="Y3">
        <v>15188.21507</v>
      </c>
      <c r="Z3">
        <f t="shared" ref="Z3:Z34" si="3">AVERAGE(U3:Y3)</f>
        <v>20490.494901999999</v>
      </c>
      <c r="AA3">
        <f t="shared" ref="AA3:AA34" si="4">N3/H3</f>
        <v>0.80918007034694195</v>
      </c>
      <c r="AB3" s="4">
        <f t="shared" ref="AB3:AB34" si="5">LOG(AA3,2)</f>
        <v>-0.30546730732644639</v>
      </c>
      <c r="AC3" s="5">
        <f t="shared" ref="AC3:AC34" si="6">TTEST(J3:M3,C3:G3,2,2)</f>
        <v>0.46230079766157361</v>
      </c>
      <c r="AD3">
        <v>0.50790170000000001</v>
      </c>
      <c r="AE3">
        <f t="shared" ref="AE3:AE34" si="7">T3/N3</f>
        <v>1.155468152022012</v>
      </c>
      <c r="AF3" s="6">
        <f t="shared" ref="AF3:AF34" si="8">LOG(AE3,2)</f>
        <v>0.20847749558822373</v>
      </c>
      <c r="AG3" s="7">
        <f t="shared" ref="AG3:AG34" si="9">TTEST(O3:S3,J3:M3,1,2)</f>
        <v>0.26609034868398695</v>
      </c>
      <c r="AH3">
        <v>0.33416610000000002</v>
      </c>
      <c r="AI3">
        <f t="shared" ref="AI3:AI34" si="10">Z3/N3</f>
        <v>0.75582735787822719</v>
      </c>
      <c r="AJ3" s="4">
        <f t="shared" ref="AJ3:AJ34" si="11">LOG(AI3,2)</f>
        <v>-0.40387135564787774</v>
      </c>
      <c r="AK3">
        <f t="shared" ref="AK3:AK34" si="12">TTEST(U3:Y3,J3:M3,2,2)</f>
        <v>0.10834784654876509</v>
      </c>
      <c r="AL3">
        <v>0.14938870000000001</v>
      </c>
    </row>
    <row r="4" spans="1:125" x14ac:dyDescent="0.35">
      <c r="A4" t="e">
        <v>#N/A</v>
      </c>
      <c r="B4" t="s">
        <v>34</v>
      </c>
      <c r="C4">
        <v>2.81</v>
      </c>
      <c r="D4">
        <v>1.96</v>
      </c>
      <c r="E4">
        <v>2.4500000000000002</v>
      </c>
      <c r="F4">
        <v>2.19</v>
      </c>
      <c r="G4">
        <v>1.6</v>
      </c>
      <c r="H4">
        <f t="shared" si="0"/>
        <v>2.202</v>
      </c>
      <c r="I4">
        <v>1.68</v>
      </c>
      <c r="J4">
        <v>1.73</v>
      </c>
      <c r="K4">
        <v>1.49</v>
      </c>
      <c r="L4">
        <v>1.71</v>
      </c>
      <c r="M4">
        <v>1.78</v>
      </c>
      <c r="N4">
        <f t="shared" si="1"/>
        <v>1.6775</v>
      </c>
      <c r="O4">
        <v>1.75</v>
      </c>
      <c r="P4">
        <v>1.85</v>
      </c>
      <c r="Q4">
        <v>2.16</v>
      </c>
      <c r="R4">
        <v>3.12</v>
      </c>
      <c r="S4">
        <v>2.31</v>
      </c>
      <c r="T4">
        <f t="shared" si="2"/>
        <v>2.238</v>
      </c>
      <c r="U4">
        <v>1.69</v>
      </c>
      <c r="V4">
        <v>1.78</v>
      </c>
      <c r="W4">
        <v>1.7</v>
      </c>
      <c r="X4">
        <v>1.73</v>
      </c>
      <c r="Y4">
        <v>1.44</v>
      </c>
      <c r="Z4">
        <f t="shared" si="3"/>
        <v>1.6679999999999999</v>
      </c>
      <c r="AA4">
        <f t="shared" si="4"/>
        <v>0.76180744777475029</v>
      </c>
      <c r="AB4" s="4">
        <f t="shared" si="5"/>
        <v>-0.39250170247682292</v>
      </c>
      <c r="AC4" s="5">
        <f t="shared" si="6"/>
        <v>6.5792859201801959E-2</v>
      </c>
      <c r="AD4">
        <v>9.3549220000000002E-2</v>
      </c>
      <c r="AE4">
        <f t="shared" si="7"/>
        <v>1.3341281669150522</v>
      </c>
      <c r="AF4" s="6">
        <f t="shared" si="8"/>
        <v>0.41589726988884812</v>
      </c>
      <c r="AG4" s="7">
        <f t="shared" si="9"/>
        <v>4.3100092600473899E-2</v>
      </c>
      <c r="AH4">
        <v>9.3383530000000006E-2</v>
      </c>
      <c r="AI4">
        <f t="shared" si="10"/>
        <v>0.99433681073025326</v>
      </c>
      <c r="AJ4" s="4">
        <f t="shared" si="11"/>
        <v>-8.1934776428823995E-3</v>
      </c>
      <c r="AK4">
        <f t="shared" si="12"/>
        <v>0.9166788046204204</v>
      </c>
      <c r="AL4">
        <v>0.91667880000000002</v>
      </c>
    </row>
    <row r="5" spans="1:125" x14ac:dyDescent="0.35">
      <c r="A5" t="e">
        <v>#N/A</v>
      </c>
      <c r="B5" t="s">
        <v>35</v>
      </c>
      <c r="C5">
        <v>244482.90609999999</v>
      </c>
      <c r="D5">
        <v>233344.5546</v>
      </c>
      <c r="E5">
        <v>291402.22690000001</v>
      </c>
      <c r="F5">
        <v>148630.70449999999</v>
      </c>
      <c r="G5">
        <v>153166.36809999999</v>
      </c>
      <c r="H5">
        <f t="shared" si="0"/>
        <v>214205.35204000003</v>
      </c>
      <c r="I5">
        <v>274762.53539999999</v>
      </c>
      <c r="J5">
        <v>151244.3829</v>
      </c>
      <c r="K5">
        <v>179968.196</v>
      </c>
      <c r="L5">
        <v>98984.103900000002</v>
      </c>
      <c r="M5">
        <v>162048.6079</v>
      </c>
      <c r="N5">
        <f t="shared" si="1"/>
        <v>148061.322675</v>
      </c>
      <c r="O5">
        <v>160766.44279999999</v>
      </c>
      <c r="P5">
        <v>239651.11619999999</v>
      </c>
      <c r="Q5">
        <v>242731.74189999999</v>
      </c>
      <c r="R5">
        <v>161190.0693</v>
      </c>
      <c r="S5">
        <v>224982.52189999999</v>
      </c>
      <c r="T5">
        <f t="shared" si="2"/>
        <v>205864.37842000002</v>
      </c>
      <c r="U5">
        <v>150024.00469999999</v>
      </c>
      <c r="V5">
        <v>209879.98439999999</v>
      </c>
      <c r="W5">
        <v>160316.2813</v>
      </c>
      <c r="X5">
        <v>100552.0526</v>
      </c>
      <c r="Y5">
        <v>101560.4632</v>
      </c>
      <c r="Z5">
        <f t="shared" si="3"/>
        <v>144466.55724000002</v>
      </c>
      <c r="AA5">
        <f t="shared" si="4"/>
        <v>0.69121206013261283</v>
      </c>
      <c r="AB5" s="4">
        <f t="shared" si="5"/>
        <v>-0.53279970530594023</v>
      </c>
      <c r="AC5" s="5">
        <f t="shared" si="6"/>
        <v>9.9562442545735194E-2</v>
      </c>
      <c r="AD5">
        <v>0.1352266</v>
      </c>
      <c r="AE5">
        <f t="shared" si="7"/>
        <v>1.3903994284306094</v>
      </c>
      <c r="AF5" s="6">
        <f t="shared" si="8"/>
        <v>0.47549939419785153</v>
      </c>
      <c r="AG5" s="7">
        <f t="shared" si="9"/>
        <v>3.0854180666227596E-2</v>
      </c>
      <c r="AH5">
        <v>7.5884610000000005E-2</v>
      </c>
      <c r="AI5">
        <f t="shared" si="10"/>
        <v>0.97572110413405788</v>
      </c>
      <c r="AJ5" s="4">
        <f t="shared" si="11"/>
        <v>-3.5459261834749366E-2</v>
      </c>
      <c r="AK5">
        <f t="shared" si="12"/>
        <v>0.90050753279817508</v>
      </c>
      <c r="AL5">
        <v>0.91051320000000002</v>
      </c>
      <c r="AS5" s="2"/>
      <c r="BH5" s="2"/>
      <c r="BI5" s="2"/>
      <c r="BZ5" s="2"/>
      <c r="CA5" s="2"/>
      <c r="CF5" s="2"/>
      <c r="CP5" s="2"/>
      <c r="CV5" s="2"/>
      <c r="DI5" s="2"/>
    </row>
    <row r="6" spans="1:125" x14ac:dyDescent="0.35">
      <c r="A6" t="e">
        <v>#N/A</v>
      </c>
      <c r="B6" t="s">
        <v>36</v>
      </c>
      <c r="C6">
        <v>743406.90060000005</v>
      </c>
      <c r="D6">
        <v>627003.29859999998</v>
      </c>
      <c r="E6">
        <v>764969.28709999996</v>
      </c>
      <c r="F6">
        <v>576512.46710000001</v>
      </c>
      <c r="G6">
        <v>595218.33219999995</v>
      </c>
      <c r="H6">
        <f t="shared" si="0"/>
        <v>661422.05712000001</v>
      </c>
      <c r="I6">
        <v>34015.769099999998</v>
      </c>
      <c r="J6">
        <v>255328.80470000001</v>
      </c>
      <c r="K6">
        <v>230444.7537</v>
      </c>
      <c r="L6">
        <v>222623.02919999999</v>
      </c>
      <c r="M6">
        <v>286919.8162</v>
      </c>
      <c r="N6">
        <f t="shared" si="1"/>
        <v>248829.10094999999</v>
      </c>
      <c r="O6">
        <v>442835.85210000002</v>
      </c>
      <c r="P6">
        <v>390832.62479999999</v>
      </c>
      <c r="Q6">
        <v>315189.14520000003</v>
      </c>
      <c r="R6">
        <v>373372.44829999999</v>
      </c>
      <c r="S6">
        <v>313288.56060000003</v>
      </c>
      <c r="T6">
        <f t="shared" si="2"/>
        <v>367103.72620000003</v>
      </c>
      <c r="U6">
        <v>300802.35629999998</v>
      </c>
      <c r="V6">
        <v>512778.86820000003</v>
      </c>
      <c r="W6">
        <v>536459.67299999995</v>
      </c>
      <c r="X6">
        <v>432495.42229999998</v>
      </c>
      <c r="Y6">
        <v>323386.30060000002</v>
      </c>
      <c r="Z6">
        <f t="shared" si="3"/>
        <v>421184.52408</v>
      </c>
      <c r="AA6">
        <f t="shared" si="4"/>
        <v>0.37620320984374972</v>
      </c>
      <c r="AB6" s="4">
        <f t="shared" si="5"/>
        <v>-1.4104159366006719</v>
      </c>
      <c r="AC6" s="5">
        <f t="shared" si="6"/>
        <v>4.2854456648190744E-5</v>
      </c>
      <c r="AD6" s="8">
        <v>2.59984E-4</v>
      </c>
      <c r="AE6">
        <f t="shared" si="7"/>
        <v>1.475324730099661</v>
      </c>
      <c r="AF6" s="6">
        <f t="shared" si="8"/>
        <v>0.56103253748594917</v>
      </c>
      <c r="AG6" s="7">
        <f t="shared" si="9"/>
        <v>3.0224195375306755E-3</v>
      </c>
      <c r="AH6" s="8">
        <v>1.44758E-2</v>
      </c>
      <c r="AI6">
        <f t="shared" si="10"/>
        <v>1.6926658597084001</v>
      </c>
      <c r="AJ6" s="6">
        <f t="shared" si="11"/>
        <v>0.75929720647676724</v>
      </c>
      <c r="AK6">
        <f t="shared" si="12"/>
        <v>1.7553668558788479E-2</v>
      </c>
      <c r="AL6" s="8">
        <v>3.5497420000000002E-2</v>
      </c>
      <c r="DJ6" s="2"/>
    </row>
    <row r="7" spans="1:125" x14ac:dyDescent="0.35">
      <c r="A7" t="s">
        <v>50</v>
      </c>
      <c r="B7" t="s">
        <v>37</v>
      </c>
      <c r="C7">
        <v>83551382.75</v>
      </c>
      <c r="D7">
        <v>87026522.25</v>
      </c>
      <c r="E7">
        <v>99229098</v>
      </c>
      <c r="F7">
        <v>100716167</v>
      </c>
      <c r="G7">
        <v>85501413.920000002</v>
      </c>
      <c r="H7">
        <f t="shared" si="0"/>
        <v>91204916.784000009</v>
      </c>
      <c r="I7">
        <v>60332672.299999997</v>
      </c>
      <c r="J7">
        <v>63177797.299999997</v>
      </c>
      <c r="K7">
        <v>55248307.469999999</v>
      </c>
      <c r="L7">
        <v>67055407.609999999</v>
      </c>
      <c r="M7">
        <v>75498907.680000007</v>
      </c>
      <c r="N7">
        <f t="shared" si="1"/>
        <v>65245105.015000001</v>
      </c>
      <c r="O7">
        <v>53233360.560000002</v>
      </c>
      <c r="P7">
        <v>47493803.93</v>
      </c>
      <c r="Q7">
        <v>54145331.659999996</v>
      </c>
      <c r="R7">
        <v>61823955.409999996</v>
      </c>
      <c r="S7">
        <v>76031705.299999997</v>
      </c>
      <c r="T7">
        <f t="shared" si="2"/>
        <v>58545631.372000001</v>
      </c>
      <c r="U7">
        <v>70518501.349999994</v>
      </c>
      <c r="V7">
        <v>78124046.420000002</v>
      </c>
      <c r="W7">
        <v>72551638.719999999</v>
      </c>
      <c r="X7">
        <v>69941014.569999993</v>
      </c>
      <c r="Y7">
        <v>67102042.409999996</v>
      </c>
      <c r="Z7">
        <f t="shared" si="3"/>
        <v>71647448.693999976</v>
      </c>
      <c r="AA7">
        <f t="shared" si="4"/>
        <v>0.71536828622430015</v>
      </c>
      <c r="AB7" s="4">
        <f t="shared" si="5"/>
        <v>-0.48324193283194977</v>
      </c>
      <c r="AC7" s="5">
        <f t="shared" si="6"/>
        <v>2.2275166782367473E-3</v>
      </c>
      <c r="AD7" s="8">
        <v>4.7140480000000002E-3</v>
      </c>
      <c r="AE7">
        <f t="shared" si="7"/>
        <v>0.89731837137115844</v>
      </c>
      <c r="AF7" s="4">
        <f t="shared" si="8"/>
        <v>-0.15630814619111744</v>
      </c>
      <c r="AG7" s="7">
        <f t="shared" si="9"/>
        <v>0.17541884711083569</v>
      </c>
      <c r="AH7">
        <v>0.259654</v>
      </c>
      <c r="AI7">
        <f t="shared" si="10"/>
        <v>1.0981275710649567</v>
      </c>
      <c r="AJ7" s="6">
        <f t="shared" si="11"/>
        <v>0.13504566404430191</v>
      </c>
      <c r="AK7">
        <f t="shared" si="12"/>
        <v>0.17518759453996499</v>
      </c>
      <c r="AL7">
        <v>0.2214177</v>
      </c>
      <c r="AQ7" s="2"/>
      <c r="CO7" s="2"/>
      <c r="DK7" s="2"/>
      <c r="DL7" s="2"/>
      <c r="DM7" s="2"/>
      <c r="DN7" s="2"/>
      <c r="DO7" s="2"/>
      <c r="DQ7" s="2"/>
      <c r="DR7" s="2"/>
      <c r="DS7" s="2"/>
      <c r="DT7" s="2"/>
      <c r="DU7" s="2"/>
    </row>
    <row r="8" spans="1:125" x14ac:dyDescent="0.35">
      <c r="A8" t="s">
        <v>50</v>
      </c>
      <c r="B8" t="s">
        <v>38</v>
      </c>
      <c r="C8">
        <v>225445.65700000001</v>
      </c>
      <c r="D8">
        <v>219872.84779999999</v>
      </c>
      <c r="E8">
        <v>262758.54519999999</v>
      </c>
      <c r="F8">
        <v>244079.02069999999</v>
      </c>
      <c r="G8">
        <v>243379.33499999999</v>
      </c>
      <c r="H8">
        <f t="shared" si="0"/>
        <v>239107.08113999999</v>
      </c>
      <c r="I8">
        <v>4471.2748570000003</v>
      </c>
      <c r="J8">
        <v>43989.254220000003</v>
      </c>
      <c r="K8">
        <v>37299.229160000003</v>
      </c>
      <c r="L8">
        <v>44365.888859999999</v>
      </c>
      <c r="M8">
        <v>37311.058089999999</v>
      </c>
      <c r="N8">
        <f t="shared" si="1"/>
        <v>40741.357582500001</v>
      </c>
      <c r="O8">
        <v>53392.650269999998</v>
      </c>
      <c r="P8">
        <v>63117.192219999997</v>
      </c>
      <c r="Q8">
        <v>55967.900679999999</v>
      </c>
      <c r="R8">
        <v>72306.039260000005</v>
      </c>
      <c r="S8">
        <v>39693.495869999999</v>
      </c>
      <c r="T8">
        <f t="shared" si="2"/>
        <v>56895.45566</v>
      </c>
      <c r="U8">
        <v>28393.245719999999</v>
      </c>
      <c r="V8">
        <v>62369.622840000004</v>
      </c>
      <c r="W8">
        <v>50446.7693</v>
      </c>
      <c r="X8">
        <v>47347.833919999997</v>
      </c>
      <c r="Y8">
        <v>47416.548280000003</v>
      </c>
      <c r="Z8">
        <f t="shared" si="3"/>
        <v>47194.804012000001</v>
      </c>
      <c r="AA8">
        <f t="shared" si="4"/>
        <v>0.17038959025494296</v>
      </c>
      <c r="AB8" s="4">
        <f t="shared" si="5"/>
        <v>-2.5530908963325154</v>
      </c>
      <c r="AC8" s="5">
        <f t="shared" si="6"/>
        <v>8.5987067435517758E-8</v>
      </c>
      <c r="AD8" s="9">
        <v>7.8248259999999995E-6</v>
      </c>
      <c r="AE8">
        <f t="shared" si="7"/>
        <v>1.3965036767561916</v>
      </c>
      <c r="AF8" s="6">
        <f t="shared" si="8"/>
        <v>0.48181937199304459</v>
      </c>
      <c r="AG8" s="7">
        <f t="shared" si="9"/>
        <v>1.9522681196960649E-2</v>
      </c>
      <c r="AH8">
        <v>5.5517619999999997E-2</v>
      </c>
      <c r="AI8">
        <f t="shared" si="10"/>
        <v>1.1584003777103393</v>
      </c>
      <c r="AJ8" s="6">
        <f t="shared" si="11"/>
        <v>0.21213397794185732</v>
      </c>
      <c r="AK8">
        <f t="shared" si="12"/>
        <v>0.3484750288163746</v>
      </c>
      <c r="AL8">
        <v>0.38206299999999999</v>
      </c>
      <c r="AP8" s="2"/>
    </row>
    <row r="9" spans="1:125" x14ac:dyDescent="0.35">
      <c r="A9" t="s">
        <v>50</v>
      </c>
      <c r="B9" t="s">
        <v>39</v>
      </c>
      <c r="C9">
        <v>1604766.9550000001</v>
      </c>
      <c r="D9">
        <v>2020380.7819999999</v>
      </c>
      <c r="E9">
        <v>1861329.9</v>
      </c>
      <c r="F9">
        <v>2446548.645</v>
      </c>
      <c r="G9">
        <v>2359736.0729999999</v>
      </c>
      <c r="H9">
        <f t="shared" si="0"/>
        <v>2058552.4710000001</v>
      </c>
      <c r="I9">
        <v>552641.75430000003</v>
      </c>
      <c r="J9">
        <v>712520.37950000004</v>
      </c>
      <c r="K9">
        <v>557538.82750000001</v>
      </c>
      <c r="L9">
        <v>595040.44129999995</v>
      </c>
      <c r="M9">
        <v>741991.57050000003</v>
      </c>
      <c r="N9">
        <f t="shared" si="1"/>
        <v>651772.80469999998</v>
      </c>
      <c r="O9">
        <v>714922.76509999996</v>
      </c>
      <c r="P9">
        <v>479106.6054</v>
      </c>
      <c r="Q9">
        <v>630939.89450000005</v>
      </c>
      <c r="R9">
        <v>545645.40930000006</v>
      </c>
      <c r="S9">
        <v>1088434.4110000001</v>
      </c>
      <c r="T9">
        <f t="shared" si="2"/>
        <v>691809.81706000003</v>
      </c>
      <c r="U9">
        <v>438114.50890000002</v>
      </c>
      <c r="V9">
        <v>461454.63419999997</v>
      </c>
      <c r="W9">
        <v>418176.55190000002</v>
      </c>
      <c r="X9">
        <v>334174.82770000002</v>
      </c>
      <c r="Y9">
        <v>305306.7732</v>
      </c>
      <c r="Z9">
        <f t="shared" si="3"/>
        <v>391445.45918000001</v>
      </c>
      <c r="AA9">
        <f t="shared" si="4"/>
        <v>0.31661704711533678</v>
      </c>
      <c r="AB9" s="4">
        <f t="shared" si="5"/>
        <v>-1.6591891605535711</v>
      </c>
      <c r="AC9" s="5">
        <f t="shared" si="6"/>
        <v>1.1081718587896004E-4</v>
      </c>
      <c r="AD9" s="8">
        <v>4.8020700000000002E-4</v>
      </c>
      <c r="AE9">
        <f t="shared" si="7"/>
        <v>1.06142786577054</v>
      </c>
      <c r="AF9" s="6">
        <f t="shared" si="8"/>
        <v>8.6006329574670387E-2</v>
      </c>
      <c r="AG9" s="7">
        <f t="shared" si="9"/>
        <v>0.38115133219881131</v>
      </c>
      <c r="AH9">
        <v>0.4129139</v>
      </c>
      <c r="AI9">
        <f t="shared" si="10"/>
        <v>0.60058575067454023</v>
      </c>
      <c r="AJ9" s="4">
        <f t="shared" si="11"/>
        <v>-0.73555784855547779</v>
      </c>
      <c r="AK9">
        <f t="shared" si="12"/>
        <v>1.5919291044071964E-3</v>
      </c>
      <c r="AL9" s="8">
        <v>4.6730820000000003E-3</v>
      </c>
      <c r="BF9" s="2"/>
      <c r="BR9" s="2"/>
      <c r="CD9" s="2"/>
      <c r="CF9" s="2"/>
      <c r="CO9" s="2"/>
      <c r="DQ9" s="2"/>
      <c r="DR9" s="2"/>
      <c r="DT9" s="2"/>
    </row>
    <row r="10" spans="1:125" x14ac:dyDescent="0.35">
      <c r="A10" t="s">
        <v>129</v>
      </c>
      <c r="B10" t="s">
        <v>40</v>
      </c>
      <c r="C10">
        <v>1681700.4820000001</v>
      </c>
      <c r="D10">
        <v>1629454.5179999999</v>
      </c>
      <c r="E10">
        <v>2376104.4739999999</v>
      </c>
      <c r="F10">
        <v>2191046.0789999999</v>
      </c>
      <c r="G10">
        <v>1078530.166</v>
      </c>
      <c r="H10">
        <f t="shared" si="0"/>
        <v>1791367.1437999997</v>
      </c>
      <c r="I10">
        <v>187067.16899999999</v>
      </c>
      <c r="J10">
        <v>169837.3505</v>
      </c>
      <c r="K10">
        <v>178698.1318</v>
      </c>
      <c r="L10">
        <v>302268.3872</v>
      </c>
      <c r="M10">
        <v>316669.00719999999</v>
      </c>
      <c r="N10">
        <f t="shared" si="1"/>
        <v>241868.21917500001</v>
      </c>
      <c r="O10">
        <v>200786.3774</v>
      </c>
      <c r="P10">
        <v>279385.99969999999</v>
      </c>
      <c r="Q10">
        <v>254147.05379999999</v>
      </c>
      <c r="R10">
        <v>666546.24919999996</v>
      </c>
      <c r="S10">
        <v>552751.43999999994</v>
      </c>
      <c r="T10">
        <f t="shared" si="2"/>
        <v>390723.42401999998</v>
      </c>
      <c r="U10">
        <v>302732.42170000001</v>
      </c>
      <c r="V10">
        <v>406784.48540000001</v>
      </c>
      <c r="W10">
        <v>273473.0159</v>
      </c>
      <c r="X10">
        <v>344923.81430000003</v>
      </c>
      <c r="Y10">
        <v>382268.71250000002</v>
      </c>
      <c r="Z10">
        <f t="shared" si="3"/>
        <v>342036.48996000004</v>
      </c>
      <c r="AA10">
        <f t="shared" si="4"/>
        <v>0.13501878719396887</v>
      </c>
      <c r="AB10" s="4">
        <f t="shared" si="5"/>
        <v>-2.8887679297906872</v>
      </c>
      <c r="AC10" s="5">
        <f t="shared" si="6"/>
        <v>5.8881002724879886E-4</v>
      </c>
      <c r="AD10" s="8">
        <v>1.6744279999999999E-3</v>
      </c>
      <c r="AE10">
        <f t="shared" si="7"/>
        <v>1.6154392890175377</v>
      </c>
      <c r="AF10" s="6">
        <f t="shared" si="8"/>
        <v>0.6919265326650853</v>
      </c>
      <c r="AG10" s="7">
        <f t="shared" si="9"/>
        <v>0.10883933170201278</v>
      </c>
      <c r="AH10">
        <v>0.20213020000000001</v>
      </c>
      <c r="AI10">
        <f t="shared" si="10"/>
        <v>1.4141439959605642</v>
      </c>
      <c r="AJ10" s="6">
        <f t="shared" si="11"/>
        <v>0.49992903081288625</v>
      </c>
      <c r="AK10">
        <f t="shared" si="12"/>
        <v>5.8105529367225961E-2</v>
      </c>
      <c r="AL10">
        <v>8.5283919999999999E-2</v>
      </c>
    </row>
    <row r="11" spans="1:125" x14ac:dyDescent="0.35">
      <c r="A11" t="s">
        <v>129</v>
      </c>
      <c r="B11" t="s">
        <v>41</v>
      </c>
      <c r="C11">
        <v>2113360.1510000001</v>
      </c>
      <c r="D11">
        <v>1880471.4839999999</v>
      </c>
      <c r="E11">
        <v>2370568.787</v>
      </c>
      <c r="F11">
        <v>2809730.8390000002</v>
      </c>
      <c r="G11">
        <v>2645476.4169999999</v>
      </c>
      <c r="H11">
        <f t="shared" si="0"/>
        <v>2363921.5356000001</v>
      </c>
      <c r="I11">
        <v>128235.65210000001</v>
      </c>
      <c r="J11">
        <v>1197201.344</v>
      </c>
      <c r="K11">
        <v>1103964.4180000001</v>
      </c>
      <c r="L11">
        <v>1293562.574</v>
      </c>
      <c r="M11">
        <v>1201777.4920000001</v>
      </c>
      <c r="N11">
        <f t="shared" si="1"/>
        <v>1199126.4569999999</v>
      </c>
      <c r="O11">
        <v>1535993.8570000001</v>
      </c>
      <c r="P11">
        <v>1560278.068</v>
      </c>
      <c r="Q11">
        <v>1392763</v>
      </c>
      <c r="R11">
        <v>1870898.2660000001</v>
      </c>
      <c r="S11">
        <v>1346658.132</v>
      </c>
      <c r="T11">
        <f t="shared" si="2"/>
        <v>1541318.2645999999</v>
      </c>
      <c r="U11">
        <v>2342461.5419999999</v>
      </c>
      <c r="V11">
        <v>4152719.6940000001</v>
      </c>
      <c r="W11">
        <v>3512838.76</v>
      </c>
      <c r="X11">
        <v>3729859.2080000001</v>
      </c>
      <c r="Y11">
        <v>3362632.841</v>
      </c>
      <c r="Z11">
        <f t="shared" si="3"/>
        <v>3420102.4090000005</v>
      </c>
      <c r="AA11">
        <f t="shared" si="4"/>
        <v>0.50726153086787751</v>
      </c>
      <c r="AB11" s="4">
        <f t="shared" si="5"/>
        <v>-0.97919833976136406</v>
      </c>
      <c r="AC11" s="5">
        <f t="shared" si="6"/>
        <v>5.598764600002477E-4</v>
      </c>
      <c r="AD11" s="8">
        <v>1.643507E-3</v>
      </c>
      <c r="AE11">
        <f t="shared" si="7"/>
        <v>1.2853675737053645</v>
      </c>
      <c r="AF11" s="6">
        <f t="shared" si="8"/>
        <v>0.36218098271158078</v>
      </c>
      <c r="AG11" s="7">
        <f t="shared" si="9"/>
        <v>8.4060141560902031E-3</v>
      </c>
      <c r="AH11" s="8">
        <v>2.9421050000000001E-2</v>
      </c>
      <c r="AI11">
        <f t="shared" si="10"/>
        <v>2.85216157898516</v>
      </c>
      <c r="AJ11" s="6">
        <f t="shared" si="11"/>
        <v>1.5120557148103755</v>
      </c>
      <c r="AK11">
        <f t="shared" si="12"/>
        <v>3.3850730123428723E-4</v>
      </c>
      <c r="AL11" s="8">
        <v>1.283506E-3</v>
      </c>
      <c r="AQ11" s="2"/>
      <c r="AT11" s="2"/>
      <c r="CO11" s="2"/>
      <c r="DU11" s="2"/>
    </row>
    <row r="12" spans="1:125" x14ac:dyDescent="0.35">
      <c r="A12" t="s">
        <v>131</v>
      </c>
      <c r="B12" t="s">
        <v>42</v>
      </c>
      <c r="C12">
        <v>339949.19390000001</v>
      </c>
      <c r="D12">
        <v>387497.93290000001</v>
      </c>
      <c r="E12">
        <v>426303.83049999998</v>
      </c>
      <c r="F12">
        <v>546267.73400000005</v>
      </c>
      <c r="G12">
        <v>614772.01390000002</v>
      </c>
      <c r="H12">
        <f t="shared" si="0"/>
        <v>462958.14104000002</v>
      </c>
      <c r="I12">
        <v>82797.464559999993</v>
      </c>
      <c r="J12">
        <v>173239.51079999999</v>
      </c>
      <c r="K12">
        <v>149528.96059999999</v>
      </c>
      <c r="L12">
        <v>140622.93</v>
      </c>
      <c r="M12">
        <v>171490.1796</v>
      </c>
      <c r="N12">
        <f t="shared" si="1"/>
        <v>158720.39525</v>
      </c>
      <c r="O12">
        <v>308942.25140000001</v>
      </c>
      <c r="P12">
        <v>207403.29079999999</v>
      </c>
      <c r="Q12">
        <v>240893.61960000001</v>
      </c>
      <c r="R12">
        <v>258380.89660000001</v>
      </c>
      <c r="S12">
        <v>228538.42389999999</v>
      </c>
      <c r="T12">
        <f t="shared" si="2"/>
        <v>248831.69646000001</v>
      </c>
      <c r="U12">
        <v>413667.16739999998</v>
      </c>
      <c r="V12">
        <v>526611.9118</v>
      </c>
      <c r="W12">
        <v>507507.38500000001</v>
      </c>
      <c r="X12">
        <v>608675.12159999995</v>
      </c>
      <c r="Y12">
        <v>478913.18479999999</v>
      </c>
      <c r="Z12">
        <f t="shared" si="3"/>
        <v>507074.95412000001</v>
      </c>
      <c r="AA12">
        <f t="shared" si="4"/>
        <v>0.3428396245359176</v>
      </c>
      <c r="AB12" s="4">
        <f t="shared" si="5"/>
        <v>-1.5443942327596427</v>
      </c>
      <c r="AC12" s="5">
        <f t="shared" si="6"/>
        <v>1.2325745145765699E-3</v>
      </c>
      <c r="AD12" s="8">
        <v>2.951693E-3</v>
      </c>
      <c r="AE12">
        <f t="shared" si="7"/>
        <v>1.5677361190291013</v>
      </c>
      <c r="AF12" s="6">
        <f t="shared" si="8"/>
        <v>0.64868274580136709</v>
      </c>
      <c r="AG12" s="7">
        <f t="shared" si="9"/>
        <v>1.6816067695166988E-3</v>
      </c>
      <c r="AH12" s="8">
        <v>1.177125E-2</v>
      </c>
      <c r="AI12">
        <f t="shared" si="10"/>
        <v>3.1947687209404174</v>
      </c>
      <c r="AJ12" s="6">
        <f t="shared" si="11"/>
        <v>1.6757114938547268</v>
      </c>
      <c r="AK12">
        <f t="shared" si="12"/>
        <v>3.0406447555658864E-5</v>
      </c>
      <c r="AL12" s="8">
        <v>2.6058590000000001E-4</v>
      </c>
    </row>
    <row r="13" spans="1:125" x14ac:dyDescent="0.35">
      <c r="A13" t="s">
        <v>132</v>
      </c>
      <c r="B13" t="s">
        <v>43</v>
      </c>
      <c r="C13">
        <v>5016397.2369999997</v>
      </c>
      <c r="D13">
        <v>4205677.4210000001</v>
      </c>
      <c r="E13">
        <v>5130318.3080000002</v>
      </c>
      <c r="F13">
        <v>7322000.0180000002</v>
      </c>
      <c r="G13">
        <v>5037131.8480000002</v>
      </c>
      <c r="H13">
        <f t="shared" si="0"/>
        <v>5342304.9664000003</v>
      </c>
      <c r="I13">
        <v>129987.52340000001</v>
      </c>
      <c r="J13">
        <v>2533965.182</v>
      </c>
      <c r="K13">
        <v>2261622.6869999999</v>
      </c>
      <c r="L13">
        <v>3970552.5060000001</v>
      </c>
      <c r="M13">
        <v>3062288.7209999999</v>
      </c>
      <c r="N13">
        <f t="shared" si="1"/>
        <v>2957107.2740000002</v>
      </c>
      <c r="O13">
        <v>3021453.9670000002</v>
      </c>
      <c r="P13">
        <v>3658311.3429999999</v>
      </c>
      <c r="Q13">
        <v>2392512.8280000002</v>
      </c>
      <c r="R13">
        <v>4749040.5120000001</v>
      </c>
      <c r="S13">
        <v>3505216.1340000001</v>
      </c>
      <c r="T13">
        <f t="shared" si="2"/>
        <v>3465306.9568000003</v>
      </c>
      <c r="U13">
        <v>5205995.63</v>
      </c>
      <c r="V13">
        <v>8707875.7640000004</v>
      </c>
      <c r="W13">
        <v>8052969.8140000002</v>
      </c>
      <c r="X13">
        <v>9220041.1429999992</v>
      </c>
      <c r="Y13">
        <v>8809157.1860000007</v>
      </c>
      <c r="Z13">
        <f t="shared" si="3"/>
        <v>7999207.9073999999</v>
      </c>
      <c r="AA13">
        <f t="shared" si="4"/>
        <v>0.55352648203322163</v>
      </c>
      <c r="AB13" s="4">
        <f t="shared" si="5"/>
        <v>-0.85327575424175317</v>
      </c>
      <c r="AC13" s="5">
        <f t="shared" si="6"/>
        <v>9.7721780890111277E-3</v>
      </c>
      <c r="AD13" s="8">
        <v>1.778536E-2</v>
      </c>
      <c r="AE13">
        <f t="shared" si="7"/>
        <v>1.171857033144615</v>
      </c>
      <c r="AF13" s="6">
        <f t="shared" si="8"/>
        <v>0.22879657133481787</v>
      </c>
      <c r="AG13" s="7">
        <f t="shared" si="9"/>
        <v>0.19382905733456612</v>
      </c>
      <c r="AH13">
        <v>0.26862049999999998</v>
      </c>
      <c r="AI13">
        <f t="shared" si="10"/>
        <v>2.7050787023291463</v>
      </c>
      <c r="AJ13" s="6">
        <f t="shared" si="11"/>
        <v>1.4356705688425591</v>
      </c>
      <c r="AK13">
        <f t="shared" si="12"/>
        <v>7.322493232934038E-4</v>
      </c>
      <c r="AL13" s="8">
        <v>2.5628719999999999E-3</v>
      </c>
    </row>
    <row r="14" spans="1:125" x14ac:dyDescent="0.35">
      <c r="A14" t="s">
        <v>133</v>
      </c>
      <c r="B14" t="s">
        <v>44</v>
      </c>
      <c r="C14">
        <v>274330536.89999998</v>
      </c>
      <c r="D14">
        <v>268296298.40000001</v>
      </c>
      <c r="E14">
        <v>294051722.30000001</v>
      </c>
      <c r="F14">
        <v>283029779.10000002</v>
      </c>
      <c r="G14">
        <v>241316189.09999999</v>
      </c>
      <c r="H14">
        <f t="shared" si="0"/>
        <v>272204905.15999997</v>
      </c>
      <c r="I14">
        <v>231308289.19999999</v>
      </c>
      <c r="J14">
        <v>228320656.40000001</v>
      </c>
      <c r="K14">
        <v>189772499.40000001</v>
      </c>
      <c r="L14">
        <v>231392721.69999999</v>
      </c>
      <c r="M14">
        <v>223163594</v>
      </c>
      <c r="N14">
        <f t="shared" si="1"/>
        <v>218162367.875</v>
      </c>
      <c r="O14">
        <v>205598382.40000001</v>
      </c>
      <c r="P14">
        <v>218160739</v>
      </c>
      <c r="Q14">
        <v>217817296.90000001</v>
      </c>
      <c r="R14">
        <v>247728918.30000001</v>
      </c>
      <c r="S14">
        <v>276578167.60000002</v>
      </c>
      <c r="T14">
        <f t="shared" si="2"/>
        <v>233176700.83999997</v>
      </c>
      <c r="U14">
        <v>231566807.59999999</v>
      </c>
      <c r="V14">
        <v>215907460.30000001</v>
      </c>
      <c r="W14">
        <v>207859946.90000001</v>
      </c>
      <c r="X14">
        <v>183903832.19999999</v>
      </c>
      <c r="Y14">
        <v>166604605.40000001</v>
      </c>
      <c r="Z14">
        <f t="shared" si="3"/>
        <v>201168530.47999999</v>
      </c>
      <c r="AA14">
        <f t="shared" si="4"/>
        <v>0.80146376402278952</v>
      </c>
      <c r="AB14" s="4">
        <f t="shared" si="5"/>
        <v>-0.31929080051676711</v>
      </c>
      <c r="AC14" s="5">
        <f t="shared" si="6"/>
        <v>4.46442704771412E-3</v>
      </c>
      <c r="AD14" s="8">
        <v>8.8318010000000002E-3</v>
      </c>
      <c r="AE14">
        <f t="shared" si="7"/>
        <v>1.0688218280322421</v>
      </c>
      <c r="AF14" s="6">
        <f t="shared" si="8"/>
        <v>9.6021376689854665E-2</v>
      </c>
      <c r="AG14" s="7">
        <f t="shared" si="9"/>
        <v>0.20149652386933992</v>
      </c>
      <c r="AH14">
        <v>0.27367439999999998</v>
      </c>
      <c r="AI14">
        <f t="shared" si="10"/>
        <v>0.9221046344494348</v>
      </c>
      <c r="AJ14" s="4">
        <f t="shared" si="11"/>
        <v>-0.11699762727369181</v>
      </c>
      <c r="AK14">
        <f t="shared" si="12"/>
        <v>0.31221915478474893</v>
      </c>
      <c r="AL14">
        <v>0.34648709999999999</v>
      </c>
    </row>
    <row r="15" spans="1:125" x14ac:dyDescent="0.35">
      <c r="A15" t="s">
        <v>133</v>
      </c>
      <c r="B15" t="s">
        <v>45</v>
      </c>
      <c r="C15">
        <v>151249673.69999999</v>
      </c>
      <c r="D15">
        <v>173307314.19999999</v>
      </c>
      <c r="E15">
        <v>186535709.09999999</v>
      </c>
      <c r="F15">
        <v>199715064.69999999</v>
      </c>
      <c r="G15">
        <v>154811427.09999999</v>
      </c>
      <c r="H15">
        <f t="shared" si="0"/>
        <v>173123837.76000002</v>
      </c>
      <c r="I15">
        <v>98093214.950000003</v>
      </c>
      <c r="J15">
        <v>102397190.7</v>
      </c>
      <c r="K15">
        <v>89740502.689999998</v>
      </c>
      <c r="L15">
        <v>96582496.200000003</v>
      </c>
      <c r="M15">
        <v>101081091.5</v>
      </c>
      <c r="N15">
        <f t="shared" si="1"/>
        <v>97450320.272499993</v>
      </c>
      <c r="O15">
        <v>110826899.90000001</v>
      </c>
      <c r="P15">
        <v>108313013.09999999</v>
      </c>
      <c r="Q15">
        <v>96481798.090000004</v>
      </c>
      <c r="R15">
        <v>81762763.349999994</v>
      </c>
      <c r="S15">
        <v>121201795</v>
      </c>
      <c r="T15">
        <f t="shared" si="2"/>
        <v>103717253.88800001</v>
      </c>
      <c r="U15">
        <v>69806019.909999996</v>
      </c>
      <c r="V15">
        <v>79899722.099999994</v>
      </c>
      <c r="W15">
        <v>69530294.049999997</v>
      </c>
      <c r="X15">
        <v>72190556.670000002</v>
      </c>
      <c r="Y15">
        <v>63803746.770000003</v>
      </c>
      <c r="Z15">
        <f t="shared" si="3"/>
        <v>71046067.900000006</v>
      </c>
      <c r="AA15">
        <f t="shared" si="4"/>
        <v>0.56289371546623446</v>
      </c>
      <c r="AB15" s="4">
        <f t="shared" si="5"/>
        <v>-0.82906555383443203</v>
      </c>
      <c r="AC15" s="5">
        <f t="shared" si="6"/>
        <v>2.046602748759001E-4</v>
      </c>
      <c r="AD15" s="8">
        <v>7.4082049999999995E-4</v>
      </c>
      <c r="AE15">
        <f t="shared" si="7"/>
        <v>1.0643090099445114</v>
      </c>
      <c r="AF15" s="6">
        <f t="shared" si="8"/>
        <v>8.9917081657495457E-2</v>
      </c>
      <c r="AG15" s="7">
        <f t="shared" si="9"/>
        <v>0.2310506270847571</v>
      </c>
      <c r="AH15">
        <v>0.30036580000000002</v>
      </c>
      <c r="AI15">
        <f t="shared" si="10"/>
        <v>0.72904909600434487</v>
      </c>
      <c r="AJ15" s="4">
        <f t="shared" si="11"/>
        <v>-0.45591212234202522</v>
      </c>
      <c r="AK15">
        <f t="shared" si="12"/>
        <v>2.5085451017351878E-4</v>
      </c>
      <c r="AL15" s="8">
        <v>9.9251330000000009E-4</v>
      </c>
    </row>
    <row r="16" spans="1:125" x14ac:dyDescent="0.35">
      <c r="A16" t="s">
        <v>135</v>
      </c>
      <c r="B16" t="s">
        <v>46</v>
      </c>
      <c r="C16">
        <v>204594.6931</v>
      </c>
      <c r="D16">
        <v>195584.7862</v>
      </c>
      <c r="E16">
        <v>273215.1912</v>
      </c>
      <c r="F16">
        <v>266415.36349999998</v>
      </c>
      <c r="G16">
        <v>222566.27009999999</v>
      </c>
      <c r="H16">
        <f t="shared" si="0"/>
        <v>232475.26082000002</v>
      </c>
      <c r="I16">
        <v>8588.1048350000001</v>
      </c>
      <c r="J16">
        <v>131851.94990000001</v>
      </c>
      <c r="K16">
        <v>110167.1164</v>
      </c>
      <c r="L16">
        <v>156698.9785</v>
      </c>
      <c r="M16">
        <v>122956.8844</v>
      </c>
      <c r="N16">
        <f t="shared" si="1"/>
        <v>130418.7323</v>
      </c>
      <c r="O16">
        <v>168155.3155</v>
      </c>
      <c r="P16">
        <v>166768.04810000001</v>
      </c>
      <c r="Q16">
        <v>121909.03690000001</v>
      </c>
      <c r="R16">
        <v>198415.0367</v>
      </c>
      <c r="S16">
        <v>161047.68859999999</v>
      </c>
      <c r="T16">
        <f t="shared" si="2"/>
        <v>163259.02516000002</v>
      </c>
      <c r="U16">
        <v>259520.95740000001</v>
      </c>
      <c r="V16">
        <v>407071.28909999999</v>
      </c>
      <c r="W16">
        <v>339281.603</v>
      </c>
      <c r="X16">
        <v>354300.45439999999</v>
      </c>
      <c r="Y16">
        <v>323903.15720000002</v>
      </c>
      <c r="Z16">
        <f t="shared" si="3"/>
        <v>336815.49222000001</v>
      </c>
      <c r="AA16">
        <f t="shared" si="4"/>
        <v>0.56100047738404335</v>
      </c>
      <c r="AB16" s="4">
        <f t="shared" si="5"/>
        <v>-0.83392609638965987</v>
      </c>
      <c r="AC16" s="5">
        <f t="shared" si="6"/>
        <v>1.3851983076880201E-3</v>
      </c>
      <c r="AD16" s="8">
        <v>3.2321289999999998E-3</v>
      </c>
      <c r="AE16">
        <f t="shared" si="7"/>
        <v>1.2518065639869742</v>
      </c>
      <c r="AF16" s="6">
        <f t="shared" si="8"/>
        <v>0.32401164634620166</v>
      </c>
      <c r="AG16" s="7">
        <f t="shared" si="9"/>
        <v>4.2077117631061707E-2</v>
      </c>
      <c r="AH16">
        <v>9.3383530000000006E-2</v>
      </c>
      <c r="AI16">
        <f t="shared" si="10"/>
        <v>2.5825698983580749</v>
      </c>
      <c r="AJ16" s="6">
        <f t="shared" si="11"/>
        <v>1.3688073967766399</v>
      </c>
      <c r="AK16">
        <f t="shared" si="12"/>
        <v>1.6741905560082804E-4</v>
      </c>
      <c r="AL16" s="8">
        <v>7.2548230000000005E-4</v>
      </c>
    </row>
    <row r="17" spans="1:42" x14ac:dyDescent="0.35">
      <c r="A17" t="s">
        <v>136</v>
      </c>
      <c r="B17" t="s">
        <v>47</v>
      </c>
      <c r="C17" s="2">
        <v>324885.12030000001</v>
      </c>
      <c r="D17">
        <v>337786.0809</v>
      </c>
      <c r="E17">
        <v>358760.5661</v>
      </c>
      <c r="F17">
        <v>465846.28139999998</v>
      </c>
      <c r="G17">
        <v>459589.4939</v>
      </c>
      <c r="H17">
        <f t="shared" si="0"/>
        <v>389373.50851999997</v>
      </c>
      <c r="I17">
        <v>358285.65519999998</v>
      </c>
      <c r="J17">
        <v>397616.0575</v>
      </c>
      <c r="K17">
        <v>395297.69780000002</v>
      </c>
      <c r="L17">
        <v>421010.15899999999</v>
      </c>
      <c r="M17">
        <v>482680.43290000001</v>
      </c>
      <c r="N17">
        <f t="shared" si="1"/>
        <v>424151.08680000005</v>
      </c>
      <c r="O17">
        <v>1088713.449</v>
      </c>
      <c r="P17">
        <v>983352.14890000003</v>
      </c>
      <c r="Q17">
        <v>985797.88009999995</v>
      </c>
      <c r="R17">
        <v>1214956.1529999999</v>
      </c>
      <c r="S17">
        <v>1222560.7620000001</v>
      </c>
      <c r="T17">
        <f t="shared" si="2"/>
        <v>1099076.0786000001</v>
      </c>
      <c r="U17">
        <v>1051139.8640000001</v>
      </c>
      <c r="V17">
        <v>1062390.3700000001</v>
      </c>
      <c r="W17">
        <v>778045.44830000005</v>
      </c>
      <c r="X17">
        <v>1048364.155</v>
      </c>
      <c r="Y17">
        <v>1042845.403</v>
      </c>
      <c r="Z17">
        <f t="shared" si="3"/>
        <v>996557.04806000018</v>
      </c>
      <c r="AA17">
        <f t="shared" si="4"/>
        <v>1.0893167550411658</v>
      </c>
      <c r="AB17" s="6">
        <f t="shared" si="5"/>
        <v>0.12342352657955004</v>
      </c>
      <c r="AC17" s="5">
        <f t="shared" si="6"/>
        <v>0.40070520708131779</v>
      </c>
      <c r="AD17">
        <v>0.45017499999999999</v>
      </c>
      <c r="AE17">
        <f t="shared" si="7"/>
        <v>2.5912372095801031</v>
      </c>
      <c r="AF17" s="6">
        <f t="shared" si="8"/>
        <v>1.3736410901688831</v>
      </c>
      <c r="AG17" s="7">
        <f t="shared" si="9"/>
        <v>6.159744864546829E-6</v>
      </c>
      <c r="AH17" s="8">
        <v>1.8684539999999999E-4</v>
      </c>
      <c r="AI17">
        <f t="shared" si="10"/>
        <v>2.3495331712539187</v>
      </c>
      <c r="AJ17" s="6">
        <f t="shared" si="11"/>
        <v>1.2323741361858072</v>
      </c>
      <c r="AK17">
        <f t="shared" si="12"/>
        <v>4.7071211644832936E-5</v>
      </c>
      <c r="AL17" s="8">
        <v>3.2949839999999998E-4</v>
      </c>
    </row>
    <row r="18" spans="1:42" x14ac:dyDescent="0.35">
      <c r="A18" t="s">
        <v>137</v>
      </c>
      <c r="B18" t="s">
        <v>48</v>
      </c>
      <c r="C18">
        <v>74263434.349999994</v>
      </c>
      <c r="D18">
        <v>71851277.799999997</v>
      </c>
      <c r="E18">
        <v>73610364.730000004</v>
      </c>
      <c r="F18">
        <v>72513154.25</v>
      </c>
      <c r="G18">
        <v>55659723.780000001</v>
      </c>
      <c r="H18">
        <f t="shared" si="0"/>
        <v>69579590.981999993</v>
      </c>
      <c r="I18">
        <v>50475841.219999999</v>
      </c>
      <c r="J18">
        <v>49997977.920000002</v>
      </c>
      <c r="K18">
        <v>38726312.210000001</v>
      </c>
      <c r="L18">
        <v>55827058.689999998</v>
      </c>
      <c r="M18">
        <v>58247209.630000003</v>
      </c>
      <c r="N18">
        <f t="shared" si="1"/>
        <v>50699639.612499997</v>
      </c>
      <c r="O18">
        <v>48190039.560000002</v>
      </c>
      <c r="P18">
        <v>47362616.560000002</v>
      </c>
      <c r="Q18">
        <v>54058128.439999998</v>
      </c>
      <c r="R18">
        <v>68006347.810000002</v>
      </c>
      <c r="S18">
        <v>59038725.030000001</v>
      </c>
      <c r="T18">
        <f t="shared" si="2"/>
        <v>55331171.479999997</v>
      </c>
      <c r="U18">
        <v>57866321.140000001</v>
      </c>
      <c r="V18">
        <v>62326080.109999999</v>
      </c>
      <c r="W18">
        <v>50587833.890000001</v>
      </c>
      <c r="X18">
        <v>58030635.990000002</v>
      </c>
      <c r="Y18">
        <v>50977985.32</v>
      </c>
      <c r="Z18">
        <f t="shared" si="3"/>
        <v>55957771.289999999</v>
      </c>
      <c r="AA18">
        <f t="shared" si="4"/>
        <v>0.72865676410221814</v>
      </c>
      <c r="AB18" s="4">
        <f t="shared" si="5"/>
        <v>-0.45668870603937889</v>
      </c>
      <c r="AC18" s="5">
        <f t="shared" si="6"/>
        <v>1.1067923967249742E-2</v>
      </c>
      <c r="AD18" s="8">
        <v>1.974865E-2</v>
      </c>
      <c r="AE18">
        <f t="shared" si="7"/>
        <v>1.091352362716955</v>
      </c>
      <c r="AF18" s="6">
        <f t="shared" si="8"/>
        <v>0.12611697688629803</v>
      </c>
      <c r="AG18" s="7">
        <f t="shared" si="9"/>
        <v>0.22421726557114641</v>
      </c>
      <c r="AH18">
        <v>0.29570679999999999</v>
      </c>
      <c r="AI18">
        <f t="shared" si="10"/>
        <v>1.1037114211794834</v>
      </c>
      <c r="AJ18" s="6">
        <f t="shared" si="11"/>
        <v>0.14236301119582584</v>
      </c>
      <c r="AK18">
        <f t="shared" si="12"/>
        <v>0.29064747781164313</v>
      </c>
      <c r="AL18">
        <v>0.3306115</v>
      </c>
    </row>
    <row r="19" spans="1:42" x14ac:dyDescent="0.35">
      <c r="A19" t="s">
        <v>137</v>
      </c>
      <c r="B19" t="s">
        <v>49</v>
      </c>
      <c r="C19">
        <v>5943219.4179999996</v>
      </c>
      <c r="D19">
        <v>4975918.6090000002</v>
      </c>
      <c r="E19">
        <v>5817105.9210000001</v>
      </c>
      <c r="F19">
        <v>6908525.3650000002</v>
      </c>
      <c r="G19">
        <v>5944734.318</v>
      </c>
      <c r="H19">
        <f t="shared" si="0"/>
        <v>5917900.7262000004</v>
      </c>
      <c r="I19">
        <v>2202965.6660000002</v>
      </c>
      <c r="J19">
        <v>3843561.1860000002</v>
      </c>
      <c r="K19">
        <v>2945745.0150000001</v>
      </c>
      <c r="L19">
        <v>3743719.76</v>
      </c>
      <c r="M19">
        <v>3525376.9580000001</v>
      </c>
      <c r="N19">
        <f t="shared" si="1"/>
        <v>3514600.7297499999</v>
      </c>
      <c r="O19">
        <v>3274658.8050000002</v>
      </c>
      <c r="P19">
        <v>2955495.1329999999</v>
      </c>
      <c r="Q19">
        <v>2788339.014</v>
      </c>
      <c r="R19">
        <v>2865427.585</v>
      </c>
      <c r="S19">
        <v>4375190.9029999999</v>
      </c>
      <c r="T19">
        <f t="shared" si="2"/>
        <v>3251822.2880000002</v>
      </c>
      <c r="U19">
        <v>3323825.66</v>
      </c>
      <c r="V19">
        <v>3277880.176</v>
      </c>
      <c r="W19">
        <v>2652520.0120000001</v>
      </c>
      <c r="X19">
        <v>2750291.048</v>
      </c>
      <c r="Y19">
        <v>2812982.014</v>
      </c>
      <c r="Z19">
        <f t="shared" si="3"/>
        <v>2963499.7820000006</v>
      </c>
      <c r="AA19">
        <f t="shared" si="4"/>
        <v>0.59389315440693335</v>
      </c>
      <c r="AB19" s="4">
        <f t="shared" si="5"/>
        <v>-0.75172469159258548</v>
      </c>
      <c r="AC19" s="5">
        <f t="shared" si="6"/>
        <v>4.6112306943411381E-4</v>
      </c>
      <c r="AD19" s="8">
        <v>1.432904E-3</v>
      </c>
      <c r="AE19">
        <f t="shared" si="7"/>
        <v>0.92523234872010862</v>
      </c>
      <c r="AF19" s="4">
        <f t="shared" si="8"/>
        <v>-0.11211238736308082</v>
      </c>
      <c r="AG19" s="7">
        <f t="shared" si="9"/>
        <v>0.25357172874312905</v>
      </c>
      <c r="AH19">
        <v>0.32500040000000002</v>
      </c>
      <c r="AI19">
        <f t="shared" si="10"/>
        <v>0.84319671276310237</v>
      </c>
      <c r="AJ19" s="4">
        <f t="shared" si="11"/>
        <v>-0.24605885230693925</v>
      </c>
      <c r="AK19">
        <f t="shared" si="12"/>
        <v>5.3411407818153581E-2</v>
      </c>
      <c r="AL19">
        <v>7.9679310000000003E-2</v>
      </c>
    </row>
    <row r="20" spans="1:42" x14ac:dyDescent="0.35">
      <c r="A20" t="s">
        <v>50</v>
      </c>
      <c r="B20" t="s">
        <v>51</v>
      </c>
      <c r="C20">
        <v>70.708880800000003</v>
      </c>
      <c r="D20">
        <v>68.225585179999996</v>
      </c>
      <c r="E20">
        <v>75.630885019999994</v>
      </c>
      <c r="F20">
        <v>83.92134806</v>
      </c>
      <c r="G20">
        <v>68.124234869999995</v>
      </c>
      <c r="H20">
        <f t="shared" si="0"/>
        <v>73.322186786000003</v>
      </c>
      <c r="I20">
        <v>68</v>
      </c>
      <c r="J20">
        <v>54.9</v>
      </c>
      <c r="K20">
        <v>44.4</v>
      </c>
      <c r="L20">
        <v>54.8</v>
      </c>
      <c r="M20">
        <v>51</v>
      </c>
      <c r="N20">
        <f t="shared" si="1"/>
        <v>51.274999999999999</v>
      </c>
      <c r="O20">
        <v>45.019714030000003</v>
      </c>
      <c r="P20">
        <v>44.493898219999998</v>
      </c>
      <c r="Q20">
        <v>42.832129039999998</v>
      </c>
      <c r="R20">
        <v>51.96816209</v>
      </c>
      <c r="S20">
        <v>56.8</v>
      </c>
      <c r="T20">
        <f t="shared" si="2"/>
        <v>48.222780675999992</v>
      </c>
      <c r="U20">
        <v>49.012436440000002</v>
      </c>
      <c r="V20">
        <v>50.499588879999997</v>
      </c>
      <c r="W20">
        <v>43.661001650000003</v>
      </c>
      <c r="X20">
        <v>46.350582170000003</v>
      </c>
      <c r="Y20">
        <v>41.388405849999998</v>
      </c>
      <c r="Z20">
        <f t="shared" si="3"/>
        <v>46.182402998000001</v>
      </c>
      <c r="AA20">
        <f t="shared" si="4"/>
        <v>0.69931083956418971</v>
      </c>
      <c r="AB20" s="4">
        <f t="shared" si="5"/>
        <v>-0.51599422724511179</v>
      </c>
      <c r="AC20" s="5">
        <f t="shared" si="6"/>
        <v>9.1125159735560473E-4</v>
      </c>
      <c r="AD20" s="8">
        <v>2.2730739999999999E-3</v>
      </c>
      <c r="AE20">
        <f t="shared" si="7"/>
        <v>0.94047353829351521</v>
      </c>
      <c r="AF20" s="4">
        <f t="shared" si="8"/>
        <v>-8.8540743068490496E-2</v>
      </c>
      <c r="AG20" s="7">
        <f t="shared" si="9"/>
        <v>0.21870610788005357</v>
      </c>
      <c r="AH20">
        <v>0.2926802</v>
      </c>
      <c r="AI20">
        <f t="shared" si="10"/>
        <v>0.90068070205753292</v>
      </c>
      <c r="AJ20" s="4">
        <f t="shared" si="11"/>
        <v>-0.15091234423184127</v>
      </c>
      <c r="AK20">
        <f t="shared" si="12"/>
        <v>0.12021950240372778</v>
      </c>
      <c r="AL20">
        <v>0.160882</v>
      </c>
    </row>
    <row r="21" spans="1:42" x14ac:dyDescent="0.35">
      <c r="A21" t="s">
        <v>137</v>
      </c>
      <c r="B21" t="s">
        <v>52</v>
      </c>
      <c r="C21">
        <v>473205.36629999999</v>
      </c>
      <c r="D21">
        <v>400946.33279999997</v>
      </c>
      <c r="E21">
        <v>482490.31160000002</v>
      </c>
      <c r="F21">
        <v>383735.56699999998</v>
      </c>
      <c r="G21">
        <v>282812.58600000001</v>
      </c>
      <c r="H21">
        <f t="shared" si="0"/>
        <v>404638.03274</v>
      </c>
      <c r="I21">
        <v>276964.30219999998</v>
      </c>
      <c r="J21">
        <v>224874.7684</v>
      </c>
      <c r="K21">
        <v>191410.52789999999</v>
      </c>
      <c r="L21">
        <v>216501.11919999999</v>
      </c>
      <c r="M21">
        <v>207344.64300000001</v>
      </c>
      <c r="N21">
        <f t="shared" si="1"/>
        <v>210032.76462500001</v>
      </c>
      <c r="O21">
        <v>140576.36379999999</v>
      </c>
      <c r="P21">
        <v>178673.17980000001</v>
      </c>
      <c r="Q21">
        <v>194001.20749999999</v>
      </c>
      <c r="R21">
        <v>209318.58590000001</v>
      </c>
      <c r="S21">
        <v>215612.57500000001</v>
      </c>
      <c r="T21">
        <f t="shared" si="2"/>
        <v>187636.3824</v>
      </c>
      <c r="U21">
        <v>145573.08590000001</v>
      </c>
      <c r="V21">
        <v>149177.11550000001</v>
      </c>
      <c r="W21">
        <v>139462.8873</v>
      </c>
      <c r="X21">
        <v>125600.0037</v>
      </c>
      <c r="Y21">
        <v>111601.7102</v>
      </c>
      <c r="Z21">
        <f t="shared" si="3"/>
        <v>134282.96051999999</v>
      </c>
      <c r="AA21">
        <f t="shared" si="4"/>
        <v>0.51906332976850078</v>
      </c>
      <c r="AB21" s="4">
        <f t="shared" si="5"/>
        <v>-0.94601752553527341</v>
      </c>
      <c r="AC21" s="5">
        <f t="shared" si="6"/>
        <v>2.2089873190273639E-3</v>
      </c>
      <c r="AD21" s="8">
        <v>4.7140480000000002E-3</v>
      </c>
      <c r="AE21">
        <f t="shared" si="7"/>
        <v>0.89336719789892161</v>
      </c>
      <c r="AF21" s="4">
        <f t="shared" si="8"/>
        <v>-0.16267481125284433</v>
      </c>
      <c r="AG21" s="7">
        <f t="shared" si="9"/>
        <v>0.107658635615739</v>
      </c>
      <c r="AH21">
        <v>0.20213020000000001</v>
      </c>
      <c r="AI21">
        <f t="shared" si="10"/>
        <v>0.63934291756694994</v>
      </c>
      <c r="AJ21" s="4">
        <f t="shared" si="11"/>
        <v>-0.64533815311380482</v>
      </c>
      <c r="AK21">
        <f t="shared" si="12"/>
        <v>1.360224488236557E-4</v>
      </c>
      <c r="AL21" s="8">
        <v>6.1890009999999995E-4</v>
      </c>
    </row>
    <row r="22" spans="1:42" x14ac:dyDescent="0.35">
      <c r="A22" t="s">
        <v>140</v>
      </c>
      <c r="B22" t="s">
        <v>53</v>
      </c>
      <c r="C22" s="2">
        <v>274970.07459999999</v>
      </c>
      <c r="D22">
        <v>295576.47590000002</v>
      </c>
      <c r="E22">
        <v>369961.67229999998</v>
      </c>
      <c r="F22">
        <v>415513.33689999999</v>
      </c>
      <c r="G22">
        <v>330126.37929999997</v>
      </c>
      <c r="H22">
        <f t="shared" si="0"/>
        <v>337229.58779999998</v>
      </c>
      <c r="I22">
        <v>103437.1986</v>
      </c>
      <c r="J22">
        <v>166458.5111</v>
      </c>
      <c r="K22">
        <v>148587.35329999999</v>
      </c>
      <c r="L22">
        <v>179157.2844</v>
      </c>
      <c r="M22">
        <v>194738.82750000001</v>
      </c>
      <c r="N22">
        <f t="shared" si="1"/>
        <v>172235.494075</v>
      </c>
      <c r="O22">
        <v>761780.69180000003</v>
      </c>
      <c r="P22">
        <v>744748.95129999996</v>
      </c>
      <c r="Q22">
        <v>706422.73439999996</v>
      </c>
      <c r="R22">
        <v>942575.8493</v>
      </c>
      <c r="S22">
        <v>945273.34620000003</v>
      </c>
      <c r="T22">
        <f t="shared" si="2"/>
        <v>820160.31459999993</v>
      </c>
      <c r="U22">
        <v>1084073.696</v>
      </c>
      <c r="V22">
        <v>1156170.615</v>
      </c>
      <c r="W22">
        <v>1004069.736</v>
      </c>
      <c r="X22">
        <v>1095139.9609999999</v>
      </c>
      <c r="Y22">
        <v>1121803.3</v>
      </c>
      <c r="Z22">
        <f t="shared" si="3"/>
        <v>1092251.4615999998</v>
      </c>
      <c r="AA22">
        <f t="shared" si="4"/>
        <v>0.51073660291382061</v>
      </c>
      <c r="AB22" s="4">
        <f t="shared" si="5"/>
        <v>-0.96934863863720133</v>
      </c>
      <c r="AC22" s="5">
        <f t="shared" si="6"/>
        <v>9.0830049786101382E-4</v>
      </c>
      <c r="AD22" s="8">
        <v>2.2730739999999999E-3</v>
      </c>
      <c r="AE22">
        <f t="shared" si="7"/>
        <v>4.7618542217718547</v>
      </c>
      <c r="AF22" s="6">
        <f t="shared" si="8"/>
        <v>2.2515234549748944</v>
      </c>
      <c r="AG22" s="7">
        <f t="shared" si="9"/>
        <v>5.634703854190282E-6</v>
      </c>
      <c r="AH22" s="8">
        <v>1.8684539999999999E-4</v>
      </c>
      <c r="AI22">
        <f t="shared" si="10"/>
        <v>6.3416165608952744</v>
      </c>
      <c r="AJ22" s="6">
        <f t="shared" si="11"/>
        <v>2.6648506490566333</v>
      </c>
      <c r="AK22">
        <f t="shared" si="12"/>
        <v>1.0009321834559792E-8</v>
      </c>
      <c r="AL22" s="9">
        <v>9.1084463000000004E-7</v>
      </c>
    </row>
    <row r="23" spans="1:42" x14ac:dyDescent="0.35">
      <c r="A23" t="s">
        <v>141</v>
      </c>
      <c r="B23" t="s">
        <v>54</v>
      </c>
      <c r="C23">
        <v>110.41273320000001</v>
      </c>
      <c r="D23">
        <v>109.4584861</v>
      </c>
      <c r="E23">
        <v>129.17224719999999</v>
      </c>
      <c r="F23">
        <v>127.5689019</v>
      </c>
      <c r="G23">
        <v>104.4310947</v>
      </c>
      <c r="H23">
        <f t="shared" si="0"/>
        <v>116.20869262000001</v>
      </c>
      <c r="I23">
        <v>23.8</v>
      </c>
      <c r="J23">
        <v>25.9</v>
      </c>
      <c r="K23">
        <v>23.7</v>
      </c>
      <c r="L23">
        <v>27.5</v>
      </c>
      <c r="M23">
        <v>26.4</v>
      </c>
      <c r="N23">
        <f t="shared" si="1"/>
        <v>25.875</v>
      </c>
      <c r="O23">
        <v>32.1</v>
      </c>
      <c r="P23">
        <v>32.1</v>
      </c>
      <c r="Q23">
        <v>31.1</v>
      </c>
      <c r="R23">
        <v>34.299999999999997</v>
      </c>
      <c r="S23">
        <v>34.6</v>
      </c>
      <c r="T23">
        <f t="shared" si="2"/>
        <v>32.840000000000003</v>
      </c>
      <c r="U23">
        <v>27.3</v>
      </c>
      <c r="V23">
        <v>31.6</v>
      </c>
      <c r="W23">
        <v>25.7</v>
      </c>
      <c r="X23">
        <v>27.1</v>
      </c>
      <c r="Y23">
        <v>26.3</v>
      </c>
      <c r="Z23">
        <f t="shared" si="3"/>
        <v>27.600000000000005</v>
      </c>
      <c r="AA23">
        <f t="shared" si="4"/>
        <v>0.22265976336736451</v>
      </c>
      <c r="AB23" s="4">
        <f t="shared" si="5"/>
        <v>-2.1670872212477676</v>
      </c>
      <c r="AC23" s="5">
        <f t="shared" si="6"/>
        <v>1.0826659160456935E-6</v>
      </c>
      <c r="AD23" s="9">
        <v>2.4630740000000001E-5</v>
      </c>
      <c r="AE23">
        <f t="shared" si="7"/>
        <v>1.2691787439613529</v>
      </c>
      <c r="AF23" s="6">
        <f t="shared" si="8"/>
        <v>0.34389526450375513</v>
      </c>
      <c r="AG23" s="7">
        <f t="shared" si="9"/>
        <v>1.4357674279690663E-4</v>
      </c>
      <c r="AH23" s="8">
        <v>2.177581E-3</v>
      </c>
      <c r="AI23">
        <f t="shared" si="10"/>
        <v>1.0666666666666669</v>
      </c>
      <c r="AJ23" s="6">
        <f t="shared" si="11"/>
        <v>9.3109404391481757E-2</v>
      </c>
      <c r="AK23">
        <f t="shared" si="12"/>
        <v>0.249015477244696</v>
      </c>
      <c r="AL23">
        <v>0.2905181</v>
      </c>
    </row>
    <row r="24" spans="1:42" x14ac:dyDescent="0.35">
      <c r="A24" t="s">
        <v>142</v>
      </c>
      <c r="B24" t="s">
        <v>55</v>
      </c>
      <c r="C24">
        <v>37274635.880000003</v>
      </c>
      <c r="D24">
        <v>38533664.109999999</v>
      </c>
      <c r="E24">
        <v>44794950.130000003</v>
      </c>
      <c r="F24">
        <v>36534872.670000002</v>
      </c>
      <c r="G24">
        <v>42876376.130000003</v>
      </c>
      <c r="H24">
        <f t="shared" si="0"/>
        <v>40002899.784000002</v>
      </c>
      <c r="I24">
        <v>2414501.81</v>
      </c>
      <c r="J24">
        <v>3226788.284</v>
      </c>
      <c r="K24">
        <v>2742286.6159999999</v>
      </c>
      <c r="L24">
        <v>2025259.6229999999</v>
      </c>
      <c r="M24">
        <v>2260289.2880000002</v>
      </c>
      <c r="N24">
        <f t="shared" si="1"/>
        <v>2563655.9527500002</v>
      </c>
      <c r="O24">
        <v>4288756.0310000004</v>
      </c>
      <c r="P24">
        <v>2131956.6510000001</v>
      </c>
      <c r="Q24">
        <v>4186511.4449999998</v>
      </c>
      <c r="R24">
        <v>3337967.0610000002</v>
      </c>
      <c r="S24">
        <v>2335087.0120000001</v>
      </c>
      <c r="T24">
        <f t="shared" si="2"/>
        <v>3256055.64</v>
      </c>
      <c r="U24">
        <v>3251246.219</v>
      </c>
      <c r="V24">
        <v>4546963.2960000001</v>
      </c>
      <c r="W24">
        <v>2940516.0839999998</v>
      </c>
      <c r="X24">
        <v>3651071.9939999999</v>
      </c>
      <c r="Y24">
        <v>3477900.3640000001</v>
      </c>
      <c r="Z24">
        <f t="shared" si="3"/>
        <v>3573539.5913999998</v>
      </c>
      <c r="AA24">
        <f t="shared" si="4"/>
        <v>6.4086752875235006E-2</v>
      </c>
      <c r="AB24" s="4">
        <f t="shared" si="5"/>
        <v>-3.9638300160244193</v>
      </c>
      <c r="AC24" s="5">
        <f t="shared" si="6"/>
        <v>1.8569230532686894E-7</v>
      </c>
      <c r="AD24" s="9">
        <v>8.448986E-6</v>
      </c>
      <c r="AE24">
        <f t="shared" si="7"/>
        <v>1.2700829206459128</v>
      </c>
      <c r="AF24" s="6">
        <f t="shared" si="8"/>
        <v>0.34492269014658272</v>
      </c>
      <c r="AG24" s="7">
        <f t="shared" si="9"/>
        <v>0.12866178908759049</v>
      </c>
      <c r="AH24">
        <v>0.22090989999999999</v>
      </c>
      <c r="AI24">
        <f t="shared" si="10"/>
        <v>1.3939232320026058</v>
      </c>
      <c r="AJ24" s="6">
        <f t="shared" si="11"/>
        <v>0.47915110937072147</v>
      </c>
      <c r="AK24">
        <f t="shared" si="12"/>
        <v>3.4685203208491167E-2</v>
      </c>
      <c r="AL24">
        <v>5.6363450000000002E-2</v>
      </c>
    </row>
    <row r="25" spans="1:42" x14ac:dyDescent="0.35">
      <c r="A25" t="s">
        <v>142</v>
      </c>
      <c r="B25" t="s">
        <v>56</v>
      </c>
      <c r="C25">
        <v>430439.46529999998</v>
      </c>
      <c r="D25">
        <v>402904.94349999999</v>
      </c>
      <c r="E25">
        <v>450323.41139999998</v>
      </c>
      <c r="F25">
        <v>406477.32439999998</v>
      </c>
      <c r="G25">
        <v>338196.65130000003</v>
      </c>
      <c r="H25">
        <f t="shared" si="0"/>
        <v>405668.35918000003</v>
      </c>
      <c r="I25">
        <v>13223.91511</v>
      </c>
      <c r="J25">
        <v>282358.56290000002</v>
      </c>
      <c r="K25">
        <v>233937.63200000001</v>
      </c>
      <c r="L25">
        <v>365274.95970000001</v>
      </c>
      <c r="M25">
        <v>271950.41149999999</v>
      </c>
      <c r="N25">
        <f t="shared" si="1"/>
        <v>288380.39152499998</v>
      </c>
      <c r="O25">
        <v>323619.5687</v>
      </c>
      <c r="P25">
        <v>366082.57939999999</v>
      </c>
      <c r="Q25">
        <v>276168.9964</v>
      </c>
      <c r="R25">
        <v>438241.68489999999</v>
      </c>
      <c r="S25">
        <v>310878.53240000003</v>
      </c>
      <c r="T25">
        <f t="shared" si="2"/>
        <v>342998.27236</v>
      </c>
      <c r="U25">
        <v>516879.67460000003</v>
      </c>
      <c r="V25">
        <v>736294.66500000004</v>
      </c>
      <c r="W25">
        <v>595642.92550000001</v>
      </c>
      <c r="X25">
        <v>598778.10580000002</v>
      </c>
      <c r="Y25">
        <v>615526.78700000001</v>
      </c>
      <c r="Z25">
        <f t="shared" si="3"/>
        <v>612624.43157999997</v>
      </c>
      <c r="AA25">
        <f t="shared" si="4"/>
        <v>0.71087721040881591</v>
      </c>
      <c r="AB25" s="4">
        <f t="shared" si="5"/>
        <v>-0.49232770977227241</v>
      </c>
      <c r="AC25" s="5">
        <f t="shared" si="6"/>
        <v>8.53757094013936E-3</v>
      </c>
      <c r="AD25" s="8">
        <v>1.585549E-2</v>
      </c>
      <c r="AE25">
        <f t="shared" si="7"/>
        <v>1.1893952655593962</v>
      </c>
      <c r="AF25" s="6">
        <f t="shared" si="8"/>
        <v>0.25022823812659079</v>
      </c>
      <c r="AG25" s="7">
        <f t="shared" si="9"/>
        <v>0.10624366926990741</v>
      </c>
      <c r="AH25">
        <v>0.20213020000000001</v>
      </c>
      <c r="AI25">
        <f t="shared" si="10"/>
        <v>2.1243622991852793</v>
      </c>
      <c r="AJ25" s="6">
        <f t="shared" si="11"/>
        <v>1.0870298314267002</v>
      </c>
      <c r="AK25">
        <f t="shared" si="12"/>
        <v>2.2681733854380235E-4</v>
      </c>
      <c r="AL25" s="8">
        <v>9.3819759999999998E-4</v>
      </c>
      <c r="AP25" s="2"/>
    </row>
    <row r="26" spans="1:42" x14ac:dyDescent="0.35">
      <c r="A26" t="s">
        <v>144</v>
      </c>
      <c r="B26" t="s">
        <v>57</v>
      </c>
      <c r="C26">
        <v>716510.0368</v>
      </c>
      <c r="D26">
        <v>1386709.767</v>
      </c>
      <c r="E26">
        <v>1162735.227</v>
      </c>
      <c r="F26">
        <v>1735967.9750000001</v>
      </c>
      <c r="G26">
        <v>2498904.2969999998</v>
      </c>
      <c r="H26">
        <f t="shared" si="0"/>
        <v>1500165.46056</v>
      </c>
      <c r="I26">
        <v>499553.72269999998</v>
      </c>
      <c r="J26">
        <v>818437.37730000005</v>
      </c>
      <c r="K26">
        <v>654981.8554</v>
      </c>
      <c r="L26">
        <v>647792.74860000005</v>
      </c>
      <c r="M26">
        <v>547808.25840000005</v>
      </c>
      <c r="N26">
        <f t="shared" si="1"/>
        <v>667255.05992500007</v>
      </c>
      <c r="O26">
        <v>517558.69819999998</v>
      </c>
      <c r="P26">
        <v>396891.85950000002</v>
      </c>
      <c r="Q26">
        <v>331614.83850000001</v>
      </c>
      <c r="R26">
        <v>234838.78820000001</v>
      </c>
      <c r="S26">
        <v>726993.4301</v>
      </c>
      <c r="T26">
        <f t="shared" si="2"/>
        <v>441579.52290000004</v>
      </c>
      <c r="U26">
        <v>438823.23340000003</v>
      </c>
      <c r="V26">
        <v>526009.98809999996</v>
      </c>
      <c r="W26">
        <v>282945.50599999999</v>
      </c>
      <c r="X26">
        <v>240890.20860000001</v>
      </c>
      <c r="Y26">
        <v>663645.01419999998</v>
      </c>
      <c r="Z26">
        <f t="shared" si="3"/>
        <v>430462.79006000003</v>
      </c>
      <c r="AA26">
        <f t="shared" si="4"/>
        <v>0.44478764340829374</v>
      </c>
      <c r="AB26" s="4">
        <f t="shared" si="5"/>
        <v>-1.1688113856056106</v>
      </c>
      <c r="AC26" s="5">
        <f t="shared" si="6"/>
        <v>4.5599252839393915E-2</v>
      </c>
      <c r="AD26">
        <v>6.8025119999999994E-2</v>
      </c>
      <c r="AE26">
        <f t="shared" si="7"/>
        <v>0.66178519942529002</v>
      </c>
      <c r="AF26" s="4">
        <f t="shared" si="8"/>
        <v>-0.59556506820292354</v>
      </c>
      <c r="AG26" s="7">
        <f t="shared" si="9"/>
        <v>3.7596439570088763E-2</v>
      </c>
      <c r="AH26">
        <v>8.5531899999999994E-2</v>
      </c>
      <c r="AI26">
        <f t="shared" si="10"/>
        <v>0.64512480446140696</v>
      </c>
      <c r="AJ26" s="4">
        <f t="shared" si="11"/>
        <v>-0.63234980666166629</v>
      </c>
      <c r="AK26">
        <f t="shared" si="12"/>
        <v>5.1640502777767577E-2</v>
      </c>
      <c r="AL26">
        <v>7.8321429999999997E-2</v>
      </c>
    </row>
    <row r="27" spans="1:42" x14ac:dyDescent="0.35">
      <c r="A27" t="s">
        <v>144</v>
      </c>
      <c r="B27" t="s">
        <v>58</v>
      </c>
      <c r="C27">
        <v>183280.51209999999</v>
      </c>
      <c r="D27">
        <v>168675.57860000001</v>
      </c>
      <c r="E27">
        <v>185166.3242</v>
      </c>
      <c r="F27">
        <v>160676.02489999999</v>
      </c>
      <c r="G27">
        <v>102281.6078</v>
      </c>
      <c r="H27">
        <f t="shared" si="0"/>
        <v>160016.00951999999</v>
      </c>
      <c r="I27">
        <v>52203.989710000002</v>
      </c>
      <c r="J27">
        <v>129045.9687</v>
      </c>
      <c r="K27">
        <v>114085.534</v>
      </c>
      <c r="L27">
        <v>223384.5913</v>
      </c>
      <c r="M27">
        <v>174227.65410000001</v>
      </c>
      <c r="N27">
        <f t="shared" si="1"/>
        <v>160185.93702500002</v>
      </c>
      <c r="O27">
        <v>188406.67290000001</v>
      </c>
      <c r="P27">
        <v>167605.09099999999</v>
      </c>
      <c r="Q27">
        <v>159234.6286</v>
      </c>
      <c r="R27">
        <v>132249.38149999999</v>
      </c>
      <c r="S27">
        <v>203886.9767</v>
      </c>
      <c r="T27">
        <f t="shared" si="2"/>
        <v>170276.55014000001</v>
      </c>
      <c r="U27">
        <v>102100.432</v>
      </c>
      <c r="V27">
        <v>82729.15208</v>
      </c>
      <c r="W27">
        <v>83664.838130000004</v>
      </c>
      <c r="X27">
        <v>79431.363219999999</v>
      </c>
      <c r="Y27">
        <v>87574.923509999993</v>
      </c>
      <c r="Z27">
        <f t="shared" si="3"/>
        <v>87100.141787999994</v>
      </c>
      <c r="AA27">
        <f t="shared" si="4"/>
        <v>1.0010619406489998</v>
      </c>
      <c r="AB27" s="6">
        <f t="shared" si="5"/>
        <v>1.531243606940079E-3</v>
      </c>
      <c r="AC27" s="5">
        <f t="shared" si="6"/>
        <v>0.99526321330733625</v>
      </c>
      <c r="AD27">
        <v>0.99526320000000001</v>
      </c>
      <c r="AE27">
        <f t="shared" si="7"/>
        <v>1.0629931272520206</v>
      </c>
      <c r="AF27" s="6">
        <f t="shared" si="8"/>
        <v>8.8132269200644528E-2</v>
      </c>
      <c r="AG27" s="7">
        <f t="shared" si="9"/>
        <v>0.35344196267784023</v>
      </c>
      <c r="AH27">
        <v>0.39223439999999998</v>
      </c>
      <c r="AI27">
        <f t="shared" si="10"/>
        <v>0.54374399779180604</v>
      </c>
      <c r="AJ27" s="4">
        <f t="shared" si="11"/>
        <v>-0.87900052437893672</v>
      </c>
      <c r="AK27">
        <f t="shared" si="12"/>
        <v>1.3008322616853212E-2</v>
      </c>
      <c r="AL27" s="8">
        <v>2.752924E-2</v>
      </c>
    </row>
    <row r="28" spans="1:42" x14ac:dyDescent="0.35">
      <c r="A28" t="s">
        <v>144</v>
      </c>
      <c r="B28" t="s">
        <v>59</v>
      </c>
      <c r="C28">
        <v>2983589.031</v>
      </c>
      <c r="D28">
        <v>2325627.98</v>
      </c>
      <c r="E28">
        <v>2441233.4270000001</v>
      </c>
      <c r="F28">
        <v>2879338.4780000001</v>
      </c>
      <c r="G28">
        <v>2451777.86</v>
      </c>
      <c r="H28">
        <f t="shared" si="0"/>
        <v>2616313.3552000001</v>
      </c>
      <c r="I28">
        <v>749726.15240000002</v>
      </c>
      <c r="J28">
        <v>1092242.7830000001</v>
      </c>
      <c r="K28">
        <v>763087.04390000005</v>
      </c>
      <c r="L28">
        <v>826357.10609999998</v>
      </c>
      <c r="M28">
        <v>1022541.432</v>
      </c>
      <c r="N28">
        <f t="shared" si="1"/>
        <v>926057.09125000006</v>
      </c>
      <c r="O28">
        <v>1104054.7549999999</v>
      </c>
      <c r="P28">
        <v>922897.90379999997</v>
      </c>
      <c r="Q28">
        <v>797214.34219999996</v>
      </c>
      <c r="R28">
        <v>1192746.67</v>
      </c>
      <c r="S28">
        <v>1100894.1259999999</v>
      </c>
      <c r="T28">
        <f t="shared" si="2"/>
        <v>1023561.5593999999</v>
      </c>
      <c r="U28">
        <v>1897362.1740000001</v>
      </c>
      <c r="V28">
        <v>2131000.389</v>
      </c>
      <c r="W28">
        <v>1735709.5220000001</v>
      </c>
      <c r="X28">
        <v>1789907.432</v>
      </c>
      <c r="Y28">
        <v>1666656.1159999999</v>
      </c>
      <c r="Z28">
        <f t="shared" si="3"/>
        <v>1844127.1265999998</v>
      </c>
      <c r="AA28">
        <f t="shared" si="4"/>
        <v>0.35395496086484984</v>
      </c>
      <c r="AB28" s="4">
        <f t="shared" si="5"/>
        <v>-1.4983622991858985</v>
      </c>
      <c r="AC28" s="5">
        <f t="shared" si="6"/>
        <v>1.7714335001727493E-5</v>
      </c>
      <c r="AD28" s="8">
        <v>1.465456E-4</v>
      </c>
      <c r="AE28">
        <f t="shared" si="7"/>
        <v>1.105289910385965</v>
      </c>
      <c r="AF28" s="6">
        <f t="shared" si="8"/>
        <v>0.14442482881933649</v>
      </c>
      <c r="AG28" s="7">
        <f t="shared" si="9"/>
        <v>0.19482367006156778</v>
      </c>
      <c r="AH28">
        <v>0.26862049999999998</v>
      </c>
      <c r="AI28">
        <f t="shared" si="10"/>
        <v>1.9913752014044628</v>
      </c>
      <c r="AJ28" s="6">
        <f t="shared" si="11"/>
        <v>0.99376506948041454</v>
      </c>
      <c r="AK28">
        <f t="shared" si="12"/>
        <v>9.0988194636909553E-5</v>
      </c>
      <c r="AL28" s="8">
        <v>4.6497660000000002E-4</v>
      </c>
    </row>
    <row r="29" spans="1:42" x14ac:dyDescent="0.35">
      <c r="A29" t="s">
        <v>147</v>
      </c>
      <c r="B29" t="s">
        <v>60</v>
      </c>
      <c r="C29">
        <v>4894298.9450000003</v>
      </c>
      <c r="D29">
        <v>4642239.6809999999</v>
      </c>
      <c r="E29">
        <v>5364976.585</v>
      </c>
      <c r="F29">
        <v>5088187.9380000001</v>
      </c>
      <c r="G29">
        <v>4597905.8710000003</v>
      </c>
      <c r="H29">
        <f t="shared" si="0"/>
        <v>4917521.8039999995</v>
      </c>
      <c r="I29">
        <v>4577292.8020000001</v>
      </c>
      <c r="J29">
        <v>3307888.7310000001</v>
      </c>
      <c r="K29">
        <v>3230679.986</v>
      </c>
      <c r="L29">
        <v>4710716.1919999998</v>
      </c>
      <c r="M29">
        <v>5786894.8119999999</v>
      </c>
      <c r="N29">
        <f t="shared" si="1"/>
        <v>4259044.9302500002</v>
      </c>
      <c r="O29">
        <v>3731881.986</v>
      </c>
      <c r="P29">
        <v>4582901.9369999999</v>
      </c>
      <c r="Q29">
        <v>6329481.2560000001</v>
      </c>
      <c r="R29">
        <v>8662329.1789999995</v>
      </c>
      <c r="S29">
        <v>7444098.5729999999</v>
      </c>
      <c r="T29">
        <f t="shared" si="2"/>
        <v>6150138.5862000007</v>
      </c>
      <c r="U29">
        <v>3272557.0619999999</v>
      </c>
      <c r="V29">
        <v>4309723.0130000003</v>
      </c>
      <c r="W29">
        <v>3208563.858</v>
      </c>
      <c r="X29">
        <v>3574535.5490000001</v>
      </c>
      <c r="Y29">
        <v>3721947.02</v>
      </c>
      <c r="Z29">
        <f t="shared" si="3"/>
        <v>3617465.3004000001</v>
      </c>
      <c r="AA29">
        <f t="shared" si="4"/>
        <v>0.86609578970969026</v>
      </c>
      <c r="AB29" s="4">
        <f t="shared" si="5"/>
        <v>-0.20740149984680209</v>
      </c>
      <c r="AC29" s="5">
        <f t="shared" si="6"/>
        <v>0.27944890164301511</v>
      </c>
      <c r="AD29">
        <v>0.32602370000000003</v>
      </c>
      <c r="AE29">
        <f t="shared" si="7"/>
        <v>1.4440182451512658</v>
      </c>
      <c r="AF29" s="6">
        <f t="shared" si="8"/>
        <v>0.53008897077284056</v>
      </c>
      <c r="AG29" s="7">
        <f t="shared" si="9"/>
        <v>7.3082665136707747E-2</v>
      </c>
      <c r="AH29">
        <v>0.1546633</v>
      </c>
      <c r="AI29">
        <f t="shared" si="10"/>
        <v>0.849360680538221</v>
      </c>
      <c r="AJ29" s="4">
        <f t="shared" si="11"/>
        <v>-0.23555077135098457</v>
      </c>
      <c r="AK29">
        <f t="shared" si="12"/>
        <v>0.30716299739748565</v>
      </c>
      <c r="AL29">
        <v>0.34508440000000001</v>
      </c>
    </row>
    <row r="30" spans="1:42" x14ac:dyDescent="0.35">
      <c r="A30" t="s">
        <v>147</v>
      </c>
      <c r="B30" t="s">
        <v>61</v>
      </c>
      <c r="C30">
        <v>73.523101359999998</v>
      </c>
      <c r="D30">
        <v>86.09182036</v>
      </c>
      <c r="E30">
        <v>107.1947325</v>
      </c>
      <c r="F30">
        <v>153.29192549999999</v>
      </c>
      <c r="G30">
        <v>135.42677280000001</v>
      </c>
      <c r="H30">
        <f t="shared" si="0"/>
        <v>111.105670504</v>
      </c>
      <c r="I30">
        <v>16.8</v>
      </c>
      <c r="J30">
        <v>25.6</v>
      </c>
      <c r="K30">
        <v>19.5</v>
      </c>
      <c r="L30">
        <v>26.3</v>
      </c>
      <c r="M30">
        <v>34.9</v>
      </c>
      <c r="N30">
        <f t="shared" si="1"/>
        <v>26.575000000000003</v>
      </c>
      <c r="O30">
        <v>50.265311910000001</v>
      </c>
      <c r="P30">
        <v>46.452969899999999</v>
      </c>
      <c r="Q30">
        <v>46.229341220000002</v>
      </c>
      <c r="R30">
        <v>71.030430699999997</v>
      </c>
      <c r="S30">
        <v>78.866295629999996</v>
      </c>
      <c r="T30">
        <f t="shared" si="2"/>
        <v>58.568869872000008</v>
      </c>
      <c r="U30">
        <v>57.076687419999999</v>
      </c>
      <c r="V30">
        <v>77.248559450000002</v>
      </c>
      <c r="W30">
        <v>68.275505999999993</v>
      </c>
      <c r="X30">
        <v>80.447116730000005</v>
      </c>
      <c r="Y30">
        <v>84.26542062</v>
      </c>
      <c r="Z30">
        <f t="shared" si="3"/>
        <v>73.462658043999994</v>
      </c>
      <c r="AA30">
        <f t="shared" si="4"/>
        <v>0.23918671188833027</v>
      </c>
      <c r="AB30" s="4">
        <f t="shared" si="5"/>
        <v>-2.0637908526143733</v>
      </c>
      <c r="AC30" s="5">
        <f t="shared" si="6"/>
        <v>1.6651751675696813E-3</v>
      </c>
      <c r="AD30" s="8">
        <v>3.788273E-3</v>
      </c>
      <c r="AE30">
        <f t="shared" si="7"/>
        <v>2.2039085558607714</v>
      </c>
      <c r="AF30" s="6">
        <f t="shared" si="8"/>
        <v>1.1400643651327231</v>
      </c>
      <c r="AG30" s="7">
        <f t="shared" si="9"/>
        <v>3.0120942895510358E-3</v>
      </c>
      <c r="AH30" s="8">
        <v>1.44758E-2</v>
      </c>
      <c r="AI30">
        <f t="shared" si="10"/>
        <v>2.764352137121354</v>
      </c>
      <c r="AJ30" s="6">
        <f t="shared" si="11"/>
        <v>1.4669414052051255</v>
      </c>
      <c r="AK30">
        <f t="shared" si="12"/>
        <v>1.286820798826864E-4</v>
      </c>
      <c r="AL30" s="8">
        <v>6.1631909999999997E-4</v>
      </c>
    </row>
    <row r="31" spans="1:42" x14ac:dyDescent="0.35">
      <c r="A31" t="s">
        <v>149</v>
      </c>
      <c r="B31" t="s">
        <v>62</v>
      </c>
      <c r="C31">
        <v>53364.879679999998</v>
      </c>
      <c r="D31">
        <v>61052.812030000001</v>
      </c>
      <c r="E31">
        <v>78819.568369999994</v>
      </c>
      <c r="F31">
        <v>66970.124100000001</v>
      </c>
      <c r="G31">
        <v>87107.184099999999</v>
      </c>
      <c r="H31">
        <f t="shared" si="0"/>
        <v>69462.913656000004</v>
      </c>
      <c r="I31">
        <v>68954.377890000003</v>
      </c>
      <c r="J31">
        <v>90991.195970000001</v>
      </c>
      <c r="K31">
        <v>93467.316269999996</v>
      </c>
      <c r="L31">
        <v>102270.8453</v>
      </c>
      <c r="M31">
        <v>67928.2114</v>
      </c>
      <c r="N31">
        <f t="shared" si="1"/>
        <v>88664.392235000007</v>
      </c>
      <c r="O31">
        <v>59475.663220000002</v>
      </c>
      <c r="P31">
        <v>60456.826050000003</v>
      </c>
      <c r="Q31">
        <v>65302.689299999998</v>
      </c>
      <c r="R31">
        <v>57597.088430000003</v>
      </c>
      <c r="S31">
        <v>116082.4924</v>
      </c>
      <c r="T31">
        <f t="shared" si="2"/>
        <v>71782.951879999993</v>
      </c>
      <c r="U31">
        <v>307361.8075</v>
      </c>
      <c r="V31">
        <v>246394.88870000001</v>
      </c>
      <c r="W31">
        <v>227158.6612</v>
      </c>
      <c r="X31">
        <v>265709.11420000001</v>
      </c>
      <c r="Y31">
        <v>226136.40960000001</v>
      </c>
      <c r="Z31">
        <f t="shared" si="3"/>
        <v>254552.17624000003</v>
      </c>
      <c r="AA31">
        <f t="shared" si="4"/>
        <v>1.276427773733926</v>
      </c>
      <c r="AB31" s="6">
        <f t="shared" si="5"/>
        <v>0.35211190560722772</v>
      </c>
      <c r="AC31" s="5">
        <f t="shared" si="6"/>
        <v>8.0749977011070131E-2</v>
      </c>
      <c r="AD31">
        <v>0.11305</v>
      </c>
      <c r="AE31">
        <f t="shared" si="7"/>
        <v>0.80960293157757512</v>
      </c>
      <c r="AF31" s="4">
        <f t="shared" si="8"/>
        <v>-0.30471358083738692</v>
      </c>
      <c r="AG31" s="7">
        <f t="shared" si="9"/>
        <v>0.13636765174338808</v>
      </c>
      <c r="AH31">
        <v>0.2298047</v>
      </c>
      <c r="AI31">
        <f t="shared" si="10"/>
        <v>2.8709628501746649</v>
      </c>
      <c r="AJ31" s="6">
        <f t="shared" si="11"/>
        <v>1.5215346624101103</v>
      </c>
      <c r="AK31">
        <f t="shared" si="12"/>
        <v>3.9998653582473277E-5</v>
      </c>
      <c r="AL31" s="8">
        <v>3.0332349999999999E-4</v>
      </c>
    </row>
    <row r="32" spans="1:42" x14ac:dyDescent="0.35">
      <c r="A32" t="s">
        <v>150</v>
      </c>
      <c r="B32" t="s">
        <v>63</v>
      </c>
      <c r="C32">
        <v>268627.92719999998</v>
      </c>
      <c r="D32">
        <v>251312.34020000001</v>
      </c>
      <c r="E32">
        <v>289401.9106</v>
      </c>
      <c r="F32">
        <v>343799.15649999998</v>
      </c>
      <c r="G32">
        <v>291593.90840000001</v>
      </c>
      <c r="H32">
        <f t="shared" si="0"/>
        <v>288947.04858000006</v>
      </c>
      <c r="I32">
        <v>20749.21084</v>
      </c>
      <c r="J32">
        <v>152406.2377</v>
      </c>
      <c r="K32">
        <v>128816.3043</v>
      </c>
      <c r="L32">
        <v>208923.9443</v>
      </c>
      <c r="M32">
        <v>142542.26459999999</v>
      </c>
      <c r="N32">
        <f t="shared" si="1"/>
        <v>158172.187725</v>
      </c>
      <c r="O32">
        <v>178355.4106</v>
      </c>
      <c r="P32">
        <v>192768.06760000001</v>
      </c>
      <c r="Q32">
        <v>170605.11470000001</v>
      </c>
      <c r="R32">
        <v>254683.2077</v>
      </c>
      <c r="S32">
        <v>170172.70689999999</v>
      </c>
      <c r="T32">
        <f t="shared" si="2"/>
        <v>193316.90150000001</v>
      </c>
      <c r="U32">
        <v>242531.17739999999</v>
      </c>
      <c r="V32">
        <v>424759.22869999998</v>
      </c>
      <c r="W32">
        <v>363759.60029999999</v>
      </c>
      <c r="X32">
        <v>359313.79109999997</v>
      </c>
      <c r="Y32">
        <v>338034.49979999999</v>
      </c>
      <c r="Z32">
        <f t="shared" si="3"/>
        <v>345679.65946000005</v>
      </c>
      <c r="AA32">
        <f t="shared" si="4"/>
        <v>0.54740890589580549</v>
      </c>
      <c r="AB32" s="4">
        <f t="shared" si="5"/>
        <v>-0.86930918852355865</v>
      </c>
      <c r="AC32" s="5">
        <f t="shared" si="6"/>
        <v>8.3784976394821067E-4</v>
      </c>
      <c r="AD32" s="8">
        <v>2.2730739999999999E-3</v>
      </c>
      <c r="AE32">
        <f t="shared" si="7"/>
        <v>1.2221927525975871</v>
      </c>
      <c r="AF32" s="6">
        <f t="shared" si="8"/>
        <v>0.28947183121816999</v>
      </c>
      <c r="AG32" s="7">
        <f t="shared" si="9"/>
        <v>9.1041603233304069E-2</v>
      </c>
      <c r="AH32">
        <v>0.18010399999999999</v>
      </c>
      <c r="AI32">
        <f t="shared" si="10"/>
        <v>2.185464236361216</v>
      </c>
      <c r="AJ32" s="6">
        <f t="shared" si="11"/>
        <v>1.1279397695916749</v>
      </c>
      <c r="AK32">
        <f t="shared" si="12"/>
        <v>1.428419496930296E-3</v>
      </c>
      <c r="AL32" s="8">
        <v>4.5628969999999998E-3</v>
      </c>
    </row>
    <row r="33" spans="1:38" x14ac:dyDescent="0.35">
      <c r="A33" t="s">
        <v>151</v>
      </c>
      <c r="B33" t="s">
        <v>64</v>
      </c>
      <c r="C33">
        <v>44285656.600000001</v>
      </c>
      <c r="D33">
        <v>31836311.48</v>
      </c>
      <c r="E33">
        <v>34629234.799999997</v>
      </c>
      <c r="F33">
        <v>29489053.629999999</v>
      </c>
      <c r="G33">
        <v>20098952.93</v>
      </c>
      <c r="H33">
        <f t="shared" si="0"/>
        <v>32067841.888</v>
      </c>
      <c r="I33">
        <v>36522300.159999996</v>
      </c>
      <c r="J33">
        <v>34975952.32</v>
      </c>
      <c r="K33">
        <v>25797260.98</v>
      </c>
      <c r="L33">
        <v>31982299.329999998</v>
      </c>
      <c r="M33">
        <v>28526649.109999999</v>
      </c>
      <c r="N33">
        <f t="shared" si="1"/>
        <v>30320540.434999999</v>
      </c>
      <c r="O33">
        <v>31221429.239999998</v>
      </c>
      <c r="P33">
        <v>31894939.100000001</v>
      </c>
      <c r="Q33">
        <v>29428682.140000001</v>
      </c>
      <c r="R33">
        <v>28797437.399999999</v>
      </c>
      <c r="S33">
        <v>34805170.450000003</v>
      </c>
      <c r="T33">
        <f t="shared" si="2"/>
        <v>31229531.665999997</v>
      </c>
      <c r="U33">
        <v>27788434.91</v>
      </c>
      <c r="V33">
        <v>25579930.460000001</v>
      </c>
      <c r="W33">
        <v>18815553.550000001</v>
      </c>
      <c r="X33">
        <v>18522183.739999998</v>
      </c>
      <c r="Y33">
        <v>14730066.07</v>
      </c>
      <c r="Z33">
        <f t="shared" si="3"/>
        <v>21087233.745999999</v>
      </c>
      <c r="AA33">
        <f t="shared" si="4"/>
        <v>0.94551234663365813</v>
      </c>
      <c r="AB33" s="4">
        <f t="shared" si="5"/>
        <v>-8.0831797673879074E-2</v>
      </c>
      <c r="AC33" s="5">
        <f t="shared" si="6"/>
        <v>0.72494401774317629</v>
      </c>
      <c r="AD33">
        <v>0.76709190000000005</v>
      </c>
      <c r="AE33">
        <f t="shared" si="7"/>
        <v>1.0299793875029588</v>
      </c>
      <c r="AF33" s="4">
        <f t="shared" si="8"/>
        <v>4.2615465714492221E-2</v>
      </c>
      <c r="AG33" s="7">
        <f t="shared" si="9"/>
        <v>0.34110812754874009</v>
      </c>
      <c r="AH33">
        <v>0.39223439999999998</v>
      </c>
      <c r="AI33">
        <f t="shared" si="10"/>
        <v>0.69547684320488923</v>
      </c>
      <c r="AJ33" s="4">
        <f t="shared" si="11"/>
        <v>-0.52392561570525031</v>
      </c>
      <c r="AK33">
        <f t="shared" si="12"/>
        <v>2.533432739843159E-2</v>
      </c>
      <c r="AL33" s="8">
        <v>4.5204389999999997E-2</v>
      </c>
    </row>
    <row r="34" spans="1:38" x14ac:dyDescent="0.35">
      <c r="A34" t="s">
        <v>151</v>
      </c>
      <c r="B34" t="s">
        <v>65</v>
      </c>
      <c r="C34">
        <v>1442076.5160000001</v>
      </c>
      <c r="D34">
        <v>1524781.4669999999</v>
      </c>
      <c r="E34">
        <v>1496309.8870000001</v>
      </c>
      <c r="F34">
        <v>2181533.0430000001</v>
      </c>
      <c r="G34">
        <v>1758455.3470000001</v>
      </c>
      <c r="H34">
        <f t="shared" si="0"/>
        <v>1680631.2520000003</v>
      </c>
      <c r="I34">
        <v>127284.52899999999</v>
      </c>
      <c r="J34">
        <v>502582.8627</v>
      </c>
      <c r="K34">
        <v>445876.88439999998</v>
      </c>
      <c r="L34">
        <v>556463.15330000001</v>
      </c>
      <c r="M34">
        <v>532358.95620000002</v>
      </c>
      <c r="N34">
        <f t="shared" si="1"/>
        <v>509320.46415000001</v>
      </c>
      <c r="O34">
        <v>682490.37860000005</v>
      </c>
      <c r="P34">
        <v>668991.85239999997</v>
      </c>
      <c r="Q34">
        <v>563944.51989999996</v>
      </c>
      <c r="R34">
        <v>819738.54299999995</v>
      </c>
      <c r="S34">
        <v>863401.85439999995</v>
      </c>
      <c r="T34">
        <f t="shared" si="2"/>
        <v>719713.42966000002</v>
      </c>
      <c r="U34">
        <v>926926.33640000003</v>
      </c>
      <c r="V34">
        <v>975201.69979999994</v>
      </c>
      <c r="W34">
        <v>904549.21160000004</v>
      </c>
      <c r="X34">
        <v>829587.36040000001</v>
      </c>
      <c r="Y34">
        <v>899597.09259999997</v>
      </c>
      <c r="Z34">
        <f t="shared" si="3"/>
        <v>907172.34015999991</v>
      </c>
      <c r="AA34">
        <f t="shared" si="4"/>
        <v>0.30305307219766014</v>
      </c>
      <c r="AB34" s="4">
        <f t="shared" si="5"/>
        <v>-1.7223576269594967</v>
      </c>
      <c r="AC34" s="5">
        <f t="shared" si="6"/>
        <v>1.3678620697622388E-4</v>
      </c>
      <c r="AD34" s="8">
        <v>5.4119680000000003E-4</v>
      </c>
      <c r="AE34">
        <f t="shared" si="7"/>
        <v>1.4130856313836178</v>
      </c>
      <c r="AF34" s="6">
        <f t="shared" si="8"/>
        <v>0.49884889400109739</v>
      </c>
      <c r="AG34" s="7">
        <f t="shared" si="9"/>
        <v>7.1519224505414303E-3</v>
      </c>
      <c r="AH34" s="8">
        <v>2.711771E-2</v>
      </c>
      <c r="AI34">
        <f t="shared" si="10"/>
        <v>1.7811425301238799</v>
      </c>
      <c r="AJ34" s="6">
        <f t="shared" si="11"/>
        <v>0.83280296802591258</v>
      </c>
      <c r="AK34">
        <f t="shared" si="12"/>
        <v>7.4488745170292664E-6</v>
      </c>
      <c r="AL34" s="9">
        <v>8.4730900000000006E-5</v>
      </c>
    </row>
    <row r="35" spans="1:38" x14ac:dyDescent="0.35">
      <c r="A35" t="s">
        <v>153</v>
      </c>
      <c r="B35" t="s">
        <v>66</v>
      </c>
      <c r="C35">
        <v>14881643.08</v>
      </c>
      <c r="D35">
        <v>16706168.189999999</v>
      </c>
      <c r="E35">
        <v>16350379.57</v>
      </c>
      <c r="F35">
        <v>21406748.379999999</v>
      </c>
      <c r="G35">
        <v>19241856.23</v>
      </c>
      <c r="H35">
        <f t="shared" ref="H35:H66" si="13">AVERAGE(C35:G35)</f>
        <v>17717359.09</v>
      </c>
      <c r="I35">
        <v>3535456.5129999998</v>
      </c>
      <c r="J35">
        <v>7858141.6809999999</v>
      </c>
      <c r="K35">
        <v>6071139.4709999999</v>
      </c>
      <c r="L35">
        <v>6526946.0789999999</v>
      </c>
      <c r="M35">
        <v>8223535.4950000001</v>
      </c>
      <c r="N35">
        <f t="shared" ref="N35:N66" si="14">AVERAGE(J35:M35)</f>
        <v>7169940.6814999999</v>
      </c>
      <c r="O35">
        <v>9352574.6950000003</v>
      </c>
      <c r="P35">
        <v>9207941.0409999993</v>
      </c>
      <c r="Q35">
        <v>7611844.7999999998</v>
      </c>
      <c r="R35">
        <v>9376810.7640000004</v>
      </c>
      <c r="S35">
        <v>8669810.9729999993</v>
      </c>
      <c r="T35">
        <f t="shared" ref="T35:T66" si="15">AVERAGE(O35:S35)</f>
        <v>8843796.4546000008</v>
      </c>
      <c r="U35">
        <v>16802855.289999999</v>
      </c>
      <c r="V35">
        <v>17691979.09</v>
      </c>
      <c r="W35">
        <v>19523997.940000001</v>
      </c>
      <c r="X35">
        <v>17771370.129999999</v>
      </c>
      <c r="Y35">
        <v>13595474.32</v>
      </c>
      <c r="Z35">
        <f t="shared" ref="Z35:Z66" si="16">AVERAGE(U35:Y35)</f>
        <v>17077135.353999995</v>
      </c>
      <c r="AA35">
        <f t="shared" ref="AA35:AA66" si="17">N35/H35</f>
        <v>0.40468450433715286</v>
      </c>
      <c r="AB35" s="4">
        <f t="shared" ref="AB35:AB66" si="18">LOG(AA35,2)</f>
        <v>-1.3051304866607123</v>
      </c>
      <c r="AC35" s="5">
        <f t="shared" ref="AC35:AC66" si="19">TTEST(J35:M35,C35:G35,2,2)</f>
        <v>1.277804513791792E-4</v>
      </c>
      <c r="AD35" s="8">
        <v>5.2854449999999999E-4</v>
      </c>
      <c r="AE35">
        <f t="shared" ref="AE35:AE66" si="20">T35/N35</f>
        <v>1.2334546194250828</v>
      </c>
      <c r="AF35" s="6">
        <f t="shared" ref="AF35:AF66" si="21">LOG(AE35,2)</f>
        <v>0.30270463778254769</v>
      </c>
      <c r="AG35" s="7">
        <f t="shared" ref="AG35:AG66" si="22">TTEST(O35:S35,J35:M35,1,2)</f>
        <v>1.2637541080132583E-2</v>
      </c>
      <c r="AH35" s="8">
        <v>3.965573E-2</v>
      </c>
      <c r="AI35">
        <f t="shared" ref="AI35:AI66" si="23">Z35/N35</f>
        <v>2.3817680107260446</v>
      </c>
      <c r="AJ35" s="6">
        <f t="shared" ref="AJ35:AJ66" si="24">LOG(AI35,2)</f>
        <v>1.2520328984773024</v>
      </c>
      <c r="AK35">
        <f t="shared" ref="AK35:AK66" si="25">TTEST(U35:Y35,J35:M35,2,2)</f>
        <v>7.2900114411346225E-5</v>
      </c>
      <c r="AL35" s="8">
        <v>4.1461930000000002E-4</v>
      </c>
    </row>
    <row r="36" spans="1:38" x14ac:dyDescent="0.35">
      <c r="A36" t="s">
        <v>154</v>
      </c>
      <c r="B36" t="s">
        <v>67</v>
      </c>
      <c r="C36">
        <v>240447.8156</v>
      </c>
      <c r="D36">
        <v>202285.30499999999</v>
      </c>
      <c r="E36">
        <v>183109.96530000001</v>
      </c>
      <c r="F36">
        <v>107029.6995</v>
      </c>
      <c r="G36">
        <v>88275.194789999994</v>
      </c>
      <c r="H36">
        <f t="shared" si="13"/>
        <v>164229.59603800002</v>
      </c>
      <c r="I36">
        <v>180266.85089999999</v>
      </c>
      <c r="J36">
        <v>288468.86060000001</v>
      </c>
      <c r="K36">
        <v>179705.02929999999</v>
      </c>
      <c r="L36">
        <v>144882.092</v>
      </c>
      <c r="M36">
        <v>109047.07490000001</v>
      </c>
      <c r="N36">
        <f t="shared" si="14"/>
        <v>180525.76420000001</v>
      </c>
      <c r="O36">
        <v>339745.90590000001</v>
      </c>
      <c r="P36">
        <v>323301.70890000003</v>
      </c>
      <c r="Q36">
        <v>223379.62349999999</v>
      </c>
      <c r="R36">
        <v>186839.1881</v>
      </c>
      <c r="S36">
        <v>124521.6906</v>
      </c>
      <c r="T36">
        <f t="shared" si="15"/>
        <v>239557.62340000001</v>
      </c>
      <c r="U36">
        <v>418947.1188</v>
      </c>
      <c r="V36">
        <v>348322.90480000002</v>
      </c>
      <c r="W36">
        <v>241340.60430000001</v>
      </c>
      <c r="X36">
        <v>187186.2654</v>
      </c>
      <c r="Y36">
        <v>148038.9564</v>
      </c>
      <c r="Z36">
        <f t="shared" si="16"/>
        <v>268767.16993999999</v>
      </c>
      <c r="AA36">
        <f t="shared" si="17"/>
        <v>1.0992279622865864</v>
      </c>
      <c r="AB36" s="6">
        <f t="shared" si="18"/>
        <v>0.13649060917684358</v>
      </c>
      <c r="AC36" s="5">
        <f t="shared" si="19"/>
        <v>0.74015611043232232</v>
      </c>
      <c r="AD36">
        <v>0.77418629999999999</v>
      </c>
      <c r="AE36">
        <f t="shared" si="20"/>
        <v>1.3269996360995879</v>
      </c>
      <c r="AF36" s="6">
        <f t="shared" si="21"/>
        <v>0.40816797508083286</v>
      </c>
      <c r="AG36" s="7">
        <f t="shared" si="22"/>
        <v>0.1692147368865726</v>
      </c>
      <c r="AH36">
        <v>0.25664239999999999</v>
      </c>
      <c r="AI36">
        <f t="shared" si="23"/>
        <v>1.4888022833252739</v>
      </c>
      <c r="AJ36" s="6">
        <f t="shared" si="24"/>
        <v>0.57415217312356781</v>
      </c>
      <c r="AK36">
        <f t="shared" si="25"/>
        <v>0.22650013611379541</v>
      </c>
      <c r="AL36">
        <v>0.27482020000000001</v>
      </c>
    </row>
    <row r="37" spans="1:38" x14ac:dyDescent="0.35">
      <c r="A37" t="s">
        <v>154</v>
      </c>
      <c r="B37" t="s">
        <v>68</v>
      </c>
      <c r="C37">
        <v>634402.39119999995</v>
      </c>
      <c r="D37">
        <v>687223.98529999994</v>
      </c>
      <c r="E37">
        <v>707345.89789999998</v>
      </c>
      <c r="F37">
        <v>958464.70160000003</v>
      </c>
      <c r="G37">
        <v>829774.38780000003</v>
      </c>
      <c r="H37">
        <f t="shared" si="13"/>
        <v>763442.27275999996</v>
      </c>
      <c r="I37">
        <v>77329.996209999998</v>
      </c>
      <c r="J37">
        <v>269674.97930000001</v>
      </c>
      <c r="K37">
        <v>278004.86609999998</v>
      </c>
      <c r="L37">
        <v>282971.76270000002</v>
      </c>
      <c r="M37">
        <v>343898.8321</v>
      </c>
      <c r="N37">
        <f t="shared" si="14"/>
        <v>293637.61005000002</v>
      </c>
      <c r="O37">
        <v>552711.57050000003</v>
      </c>
      <c r="P37">
        <v>498674.32549999998</v>
      </c>
      <c r="Q37">
        <v>411290.06890000001</v>
      </c>
      <c r="R37">
        <v>590260.66529999999</v>
      </c>
      <c r="S37">
        <v>463834.81880000001</v>
      </c>
      <c r="T37">
        <f t="shared" si="15"/>
        <v>503354.28980000003</v>
      </c>
      <c r="U37">
        <v>622328.79909999995</v>
      </c>
      <c r="V37">
        <v>914097.98640000005</v>
      </c>
      <c r="W37">
        <v>714022.08070000005</v>
      </c>
      <c r="X37">
        <v>851777.07200000004</v>
      </c>
      <c r="Y37">
        <v>760579.43290000001</v>
      </c>
      <c r="Z37">
        <f t="shared" si="16"/>
        <v>772561.07422000007</v>
      </c>
      <c r="AA37">
        <f t="shared" si="17"/>
        <v>0.38462320011235429</v>
      </c>
      <c r="AB37" s="4">
        <f t="shared" si="18"/>
        <v>-1.3784823075669079</v>
      </c>
      <c r="AC37" s="5">
        <f t="shared" si="19"/>
        <v>2.2526638193918206E-4</v>
      </c>
      <c r="AD37" s="8">
        <v>7.5922990000000003E-4</v>
      </c>
      <c r="AE37">
        <f t="shared" si="20"/>
        <v>1.7142023793011048</v>
      </c>
      <c r="AF37" s="6">
        <f t="shared" si="21"/>
        <v>0.77753744456025609</v>
      </c>
      <c r="AG37" s="7">
        <f t="shared" si="22"/>
        <v>5.07044473954115E-4</v>
      </c>
      <c r="AH37" s="8">
        <v>4.3453789999999999E-3</v>
      </c>
      <c r="AI37">
        <f t="shared" si="23"/>
        <v>2.6310017783091544</v>
      </c>
      <c r="AJ37" s="6">
        <f t="shared" si="24"/>
        <v>1.395612223629964</v>
      </c>
      <c r="AK37">
        <f t="shared" si="25"/>
        <v>9.1973440863317378E-5</v>
      </c>
      <c r="AL37" s="8">
        <v>4.6497660000000002E-4</v>
      </c>
    </row>
    <row r="38" spans="1:38" x14ac:dyDescent="0.35">
      <c r="A38" t="s">
        <v>155</v>
      </c>
      <c r="B38" t="s">
        <v>69</v>
      </c>
      <c r="C38">
        <v>330152.58519999997</v>
      </c>
      <c r="D38">
        <v>295489.29149999999</v>
      </c>
      <c r="E38">
        <v>322760.27710000001</v>
      </c>
      <c r="F38">
        <v>427623.0306</v>
      </c>
      <c r="G38">
        <v>341301.8051</v>
      </c>
      <c r="H38">
        <f t="shared" si="13"/>
        <v>343465.39789999998</v>
      </c>
      <c r="I38">
        <v>20532.504440000001</v>
      </c>
      <c r="J38">
        <v>181724.72289999999</v>
      </c>
      <c r="K38">
        <v>164798.3511</v>
      </c>
      <c r="L38">
        <v>294234.42190000002</v>
      </c>
      <c r="M38">
        <v>195209.2</v>
      </c>
      <c r="N38">
        <f t="shared" si="14"/>
        <v>208991.67397499998</v>
      </c>
      <c r="O38">
        <v>179974.37330000001</v>
      </c>
      <c r="P38">
        <v>229704.22940000001</v>
      </c>
      <c r="Q38">
        <v>140524.5656</v>
      </c>
      <c r="R38">
        <v>330406.8407</v>
      </c>
      <c r="S38">
        <v>270717.18079999997</v>
      </c>
      <c r="T38">
        <f t="shared" si="15"/>
        <v>230265.43796000001</v>
      </c>
      <c r="U38">
        <v>291266.09210000001</v>
      </c>
      <c r="V38">
        <v>496621.93199999997</v>
      </c>
      <c r="W38">
        <v>427983.22950000002</v>
      </c>
      <c r="X38">
        <v>495886.36070000002</v>
      </c>
      <c r="Y38">
        <v>508140.25020000001</v>
      </c>
      <c r="Z38">
        <f t="shared" si="16"/>
        <v>443979.57290000003</v>
      </c>
      <c r="AA38">
        <f t="shared" si="17"/>
        <v>0.60847955937572484</v>
      </c>
      <c r="AB38" s="4">
        <f t="shared" si="18"/>
        <v>-0.71671929551876135</v>
      </c>
      <c r="AC38" s="5">
        <f t="shared" si="19"/>
        <v>7.2959459359240933E-3</v>
      </c>
      <c r="AD38" s="8">
        <v>1.3831899999999999E-2</v>
      </c>
      <c r="AE38">
        <f t="shared" si="20"/>
        <v>1.1017923995744674</v>
      </c>
      <c r="AF38" s="6">
        <f t="shared" si="21"/>
        <v>0.1398524159970857</v>
      </c>
      <c r="AG38" s="7">
        <f t="shared" si="22"/>
        <v>0.32763804865036827</v>
      </c>
      <c r="AH38">
        <v>0.38224439999999998</v>
      </c>
      <c r="AI38">
        <f t="shared" si="23"/>
        <v>2.1243888067670569</v>
      </c>
      <c r="AJ38" s="6">
        <f t="shared" si="24"/>
        <v>1.0870478331198206</v>
      </c>
      <c r="AK38">
        <f t="shared" si="25"/>
        <v>2.9598079749761966E-3</v>
      </c>
      <c r="AL38" s="8">
        <v>7.2795280000000004E-3</v>
      </c>
    </row>
    <row r="39" spans="1:38" x14ac:dyDescent="0.35">
      <c r="A39" t="s">
        <v>70</v>
      </c>
      <c r="B39" t="s">
        <v>71</v>
      </c>
      <c r="C39">
        <v>2575414.4479999999</v>
      </c>
      <c r="D39">
        <v>2320863.625</v>
      </c>
      <c r="E39">
        <v>2692089.145</v>
      </c>
      <c r="F39">
        <v>1392354.247</v>
      </c>
      <c r="G39">
        <v>1267999.3400000001</v>
      </c>
      <c r="H39">
        <f t="shared" si="13"/>
        <v>2049744.1609999998</v>
      </c>
      <c r="I39">
        <v>1171838.9280000001</v>
      </c>
      <c r="J39">
        <v>979057.33490000002</v>
      </c>
      <c r="K39">
        <v>788452.65500000003</v>
      </c>
      <c r="L39">
        <v>868964.50179999997</v>
      </c>
      <c r="M39">
        <v>1136023.287</v>
      </c>
      <c r="N39">
        <f t="shared" si="14"/>
        <v>943124.44467500004</v>
      </c>
      <c r="O39">
        <v>1336147.2069999999</v>
      </c>
      <c r="P39">
        <v>1464644.273</v>
      </c>
      <c r="Q39">
        <v>1613545.297</v>
      </c>
      <c r="R39">
        <v>1104623.6310000001</v>
      </c>
      <c r="S39">
        <v>1279616.01</v>
      </c>
      <c r="T39">
        <f t="shared" si="15"/>
        <v>1359715.2836</v>
      </c>
      <c r="U39">
        <v>1542826.689</v>
      </c>
      <c r="V39">
        <v>2309396.7850000001</v>
      </c>
      <c r="W39">
        <v>1510330.5549999999</v>
      </c>
      <c r="X39">
        <v>1806794.2169999999</v>
      </c>
      <c r="Y39">
        <v>1455645.679</v>
      </c>
      <c r="Z39">
        <f t="shared" si="16"/>
        <v>1724998.7850000001</v>
      </c>
      <c r="AA39">
        <f t="shared" si="17"/>
        <v>0.46011812723734358</v>
      </c>
      <c r="AB39" s="4">
        <f t="shared" si="18"/>
        <v>-1.1199237995845261</v>
      </c>
      <c r="AC39" s="5">
        <f t="shared" si="19"/>
        <v>1.53069555081341E-2</v>
      </c>
      <c r="AD39" s="8">
        <v>2.5795060000000002E-2</v>
      </c>
      <c r="AE39">
        <f t="shared" si="20"/>
        <v>1.4417135419160478</v>
      </c>
      <c r="AF39" s="6">
        <f t="shared" si="21"/>
        <v>0.52778453995219576</v>
      </c>
      <c r="AG39" s="7">
        <f t="shared" si="22"/>
        <v>4.7339344196060179E-3</v>
      </c>
      <c r="AH39" s="8">
        <v>1.9365630000000002E-2</v>
      </c>
      <c r="AI39">
        <f t="shared" si="23"/>
        <v>1.8290256336155442</v>
      </c>
      <c r="AJ39" s="6">
        <f t="shared" si="24"/>
        <v>0.87107529445835075</v>
      </c>
      <c r="AK39">
        <f t="shared" si="25"/>
        <v>4.6200370107188108E-3</v>
      </c>
      <c r="AL39" s="8">
        <v>1.1063770000000001E-2</v>
      </c>
    </row>
    <row r="40" spans="1:38" x14ac:dyDescent="0.35">
      <c r="A40" t="s">
        <v>156</v>
      </c>
      <c r="B40" t="s">
        <v>72</v>
      </c>
      <c r="C40">
        <v>5561893.7120000003</v>
      </c>
      <c r="D40">
        <v>3715234.7140000002</v>
      </c>
      <c r="E40">
        <v>3878280.125</v>
      </c>
      <c r="F40">
        <v>2664042.3470000001</v>
      </c>
      <c r="G40">
        <v>2612429.7560000001</v>
      </c>
      <c r="H40">
        <f t="shared" si="13"/>
        <v>3686376.1308000004</v>
      </c>
      <c r="I40">
        <v>299688.90000000002</v>
      </c>
      <c r="J40">
        <v>349634.83970000001</v>
      </c>
      <c r="K40">
        <v>261844.1882</v>
      </c>
      <c r="L40">
        <v>382816.65090000001</v>
      </c>
      <c r="M40">
        <v>402142.00160000002</v>
      </c>
      <c r="N40">
        <f t="shared" si="14"/>
        <v>349109.42009999999</v>
      </c>
      <c r="O40">
        <v>174191.29569999999</v>
      </c>
      <c r="P40">
        <v>225166.95449999999</v>
      </c>
      <c r="Q40">
        <v>199285.12</v>
      </c>
      <c r="R40">
        <v>261919.50159999999</v>
      </c>
      <c r="S40">
        <v>372421.7647</v>
      </c>
      <c r="T40">
        <f t="shared" si="15"/>
        <v>246596.92730000001</v>
      </c>
      <c r="U40">
        <v>158609.9915</v>
      </c>
      <c r="V40">
        <v>266601.83809999999</v>
      </c>
      <c r="W40">
        <v>143605.9595</v>
      </c>
      <c r="X40">
        <v>253905.35440000001</v>
      </c>
      <c r="Y40">
        <v>286440.11810000002</v>
      </c>
      <c r="Z40">
        <f t="shared" si="16"/>
        <v>221832.65232000002</v>
      </c>
      <c r="AA40">
        <f t="shared" si="17"/>
        <v>9.4702604322754735E-2</v>
      </c>
      <c r="AB40" s="4">
        <f t="shared" si="18"/>
        <v>-3.4004520894046064</v>
      </c>
      <c r="AC40" s="5">
        <f t="shared" si="19"/>
        <v>9.2421669469789519E-4</v>
      </c>
      <c r="AD40" s="8">
        <v>2.2730739999999999E-3</v>
      </c>
      <c r="AE40">
        <f t="shared" si="20"/>
        <v>0.70635999231806468</v>
      </c>
      <c r="AF40" s="4">
        <f t="shared" si="21"/>
        <v>-0.50152446271478734</v>
      </c>
      <c r="AG40" s="7">
        <f t="shared" si="22"/>
        <v>3.4625593164088947E-2</v>
      </c>
      <c r="AH40">
        <v>8.0793050000000005E-2</v>
      </c>
      <c r="AI40">
        <f t="shared" si="23"/>
        <v>0.63542442440097313</v>
      </c>
      <c r="AJ40" s="4">
        <f t="shared" si="24"/>
        <v>-0.6542075495559222</v>
      </c>
      <c r="AK40">
        <f t="shared" si="25"/>
        <v>2.1301060002716008E-2</v>
      </c>
      <c r="AL40" s="8">
        <v>4.1288890000000002E-2</v>
      </c>
    </row>
    <row r="41" spans="1:38" x14ac:dyDescent="0.35">
      <c r="A41" t="s">
        <v>156</v>
      </c>
      <c r="B41" t="s">
        <v>73</v>
      </c>
      <c r="C41">
        <v>233491.65169999999</v>
      </c>
      <c r="D41">
        <v>198497.61910000001</v>
      </c>
      <c r="E41">
        <v>222441.32769999999</v>
      </c>
      <c r="F41">
        <v>256116.9791</v>
      </c>
      <c r="G41">
        <v>199515.40700000001</v>
      </c>
      <c r="H41">
        <f t="shared" si="13"/>
        <v>222012.59692000001</v>
      </c>
      <c r="I41">
        <v>0</v>
      </c>
      <c r="J41">
        <v>13951.9558</v>
      </c>
      <c r="K41">
        <v>23472.053670000001</v>
      </c>
      <c r="L41">
        <v>23792.211360000001</v>
      </c>
      <c r="M41">
        <v>22658.212189999998</v>
      </c>
      <c r="N41">
        <f t="shared" si="14"/>
        <v>20968.608254999999</v>
      </c>
      <c r="O41">
        <v>6447.8775649999998</v>
      </c>
      <c r="P41">
        <v>15085.295679999999</v>
      </c>
      <c r="Q41">
        <v>7534.5340569999998</v>
      </c>
      <c r="R41">
        <v>9044.2768090000009</v>
      </c>
      <c r="S41">
        <v>12267.554620000001</v>
      </c>
      <c r="T41">
        <f t="shared" si="15"/>
        <v>10075.9077462</v>
      </c>
      <c r="U41">
        <v>0</v>
      </c>
      <c r="V41">
        <v>19785.71645</v>
      </c>
      <c r="W41">
        <v>0</v>
      </c>
      <c r="X41">
        <v>12979.998540000001</v>
      </c>
      <c r="Y41">
        <v>16545.93677</v>
      </c>
      <c r="Z41">
        <f t="shared" si="16"/>
        <v>9862.3303520000009</v>
      </c>
      <c r="AA41">
        <f t="shared" si="17"/>
        <v>9.4447831095619425E-2</v>
      </c>
      <c r="AB41" s="4">
        <f t="shared" si="18"/>
        <v>-3.4043385228966199</v>
      </c>
      <c r="AC41" s="5">
        <f t="shared" si="19"/>
        <v>8.6069053328573136E-7</v>
      </c>
      <c r="AD41" s="9">
        <v>2.4630700000000001E-5</v>
      </c>
      <c r="AE41">
        <f t="shared" si="20"/>
        <v>0.48052343883134846</v>
      </c>
      <c r="AF41" s="4">
        <f t="shared" si="21"/>
        <v>-1.0573212908164822</v>
      </c>
      <c r="AG41" s="7">
        <f t="shared" si="22"/>
        <v>2.684826875477604E-3</v>
      </c>
      <c r="AH41" s="8">
        <v>1.44758E-2</v>
      </c>
      <c r="AI41">
        <f t="shared" si="23"/>
        <v>0.47033786086629342</v>
      </c>
      <c r="AJ41" s="4">
        <f t="shared" si="24"/>
        <v>-1.0882306251504497</v>
      </c>
      <c r="AK41">
        <f t="shared" si="25"/>
        <v>6.8254228455865804E-2</v>
      </c>
      <c r="AL41">
        <v>9.858944E-2</v>
      </c>
    </row>
    <row r="42" spans="1:38" x14ac:dyDescent="0.35">
      <c r="A42" t="s">
        <v>156</v>
      </c>
      <c r="B42" t="s">
        <v>74</v>
      </c>
      <c r="C42">
        <v>247861.21950000001</v>
      </c>
      <c r="D42">
        <v>218828.68909999999</v>
      </c>
      <c r="E42">
        <v>309707.81199999998</v>
      </c>
      <c r="F42">
        <v>242124.03</v>
      </c>
      <c r="G42">
        <v>249329.41200000001</v>
      </c>
      <c r="H42">
        <f t="shared" si="13"/>
        <v>253570.23251999999</v>
      </c>
      <c r="I42">
        <v>30843.65322</v>
      </c>
      <c r="J42">
        <v>32456.459149999999</v>
      </c>
      <c r="K42">
        <v>31188.271840000001</v>
      </c>
      <c r="L42">
        <v>32206.21992</v>
      </c>
      <c r="M42">
        <v>39434.594270000001</v>
      </c>
      <c r="N42">
        <f t="shared" si="14"/>
        <v>33821.386295000004</v>
      </c>
      <c r="O42">
        <v>49481.081830000003</v>
      </c>
      <c r="P42">
        <v>51431.648609999997</v>
      </c>
      <c r="Q42">
        <v>53698.323129999997</v>
      </c>
      <c r="R42">
        <v>51520.26251</v>
      </c>
      <c r="S42">
        <v>100740.96859999999</v>
      </c>
      <c r="T42">
        <f t="shared" si="15"/>
        <v>61374.456935999995</v>
      </c>
      <c r="U42">
        <v>36536.21153</v>
      </c>
      <c r="V42">
        <v>55243.258269999998</v>
      </c>
      <c r="W42">
        <v>43164.502500000002</v>
      </c>
      <c r="X42">
        <v>43846.963880000003</v>
      </c>
      <c r="Y42">
        <v>45903.237959999999</v>
      </c>
      <c r="Z42">
        <f t="shared" si="16"/>
        <v>44938.834827999999</v>
      </c>
      <c r="AA42">
        <f t="shared" si="17"/>
        <v>0.13338074409949674</v>
      </c>
      <c r="AB42" s="4">
        <f t="shared" si="18"/>
        <v>-2.9063776922131863</v>
      </c>
      <c r="AC42" s="5">
        <f t="shared" si="19"/>
        <v>4.1129632723401684E-6</v>
      </c>
      <c r="AD42" s="9">
        <v>6.0184669999999998E-5</v>
      </c>
      <c r="AE42">
        <f t="shared" si="20"/>
        <v>1.8146641418147105</v>
      </c>
      <c r="AF42" s="6">
        <f t="shared" si="21"/>
        <v>0.85970255881329538</v>
      </c>
      <c r="AG42" s="7">
        <f t="shared" si="22"/>
        <v>2.2488830536754486E-2</v>
      </c>
      <c r="AH42">
        <v>6.0190689999999998E-2</v>
      </c>
      <c r="AI42">
        <f t="shared" si="23"/>
        <v>1.3287106103821518</v>
      </c>
      <c r="AJ42" s="6">
        <f t="shared" si="24"/>
        <v>0.41002692370471877</v>
      </c>
      <c r="AK42">
        <f t="shared" si="25"/>
        <v>2.223247844008042E-2</v>
      </c>
      <c r="AL42" s="8">
        <v>4.1288890000000002E-2</v>
      </c>
    </row>
    <row r="43" spans="1:38" x14ac:dyDescent="0.35">
      <c r="A43" t="s">
        <v>159</v>
      </c>
      <c r="B43" t="s">
        <v>75</v>
      </c>
      <c r="C43">
        <v>236.58778029999999</v>
      </c>
      <c r="D43">
        <v>293.07001309999998</v>
      </c>
      <c r="E43">
        <v>252.3603382</v>
      </c>
      <c r="F43">
        <v>359.3752518</v>
      </c>
      <c r="G43">
        <v>288.46668840000001</v>
      </c>
      <c r="H43">
        <f t="shared" si="13"/>
        <v>285.97201436</v>
      </c>
      <c r="I43">
        <v>120.71209760000001</v>
      </c>
      <c r="J43">
        <v>128.36652599999999</v>
      </c>
      <c r="K43">
        <v>89.182676740000005</v>
      </c>
      <c r="L43">
        <v>166.6380643</v>
      </c>
      <c r="M43">
        <v>139.8028525</v>
      </c>
      <c r="N43">
        <f t="shared" si="14"/>
        <v>130.99752988500001</v>
      </c>
      <c r="O43">
        <v>186.40743130000001</v>
      </c>
      <c r="P43">
        <v>152.19850220000001</v>
      </c>
      <c r="Q43">
        <v>116.4471123</v>
      </c>
      <c r="R43">
        <v>166.8809996</v>
      </c>
      <c r="S43">
        <v>365.21507389999999</v>
      </c>
      <c r="T43">
        <f t="shared" si="15"/>
        <v>197.42982386</v>
      </c>
      <c r="U43">
        <v>196.3962788</v>
      </c>
      <c r="V43">
        <v>199.4558001</v>
      </c>
      <c r="W43">
        <v>145.17104269999999</v>
      </c>
      <c r="X43">
        <v>171.6177605</v>
      </c>
      <c r="Y43">
        <v>226.92548869999999</v>
      </c>
      <c r="Z43">
        <f t="shared" si="16"/>
        <v>187.91327415999999</v>
      </c>
      <c r="AA43">
        <f t="shared" si="17"/>
        <v>0.4580781450876234</v>
      </c>
      <c r="AB43" s="4">
        <f t="shared" si="18"/>
        <v>-1.1263343613827634</v>
      </c>
      <c r="AC43" s="5">
        <f t="shared" si="19"/>
        <v>8.5733069405147645E-4</v>
      </c>
      <c r="AD43" s="8">
        <v>2.2730739999999999E-3</v>
      </c>
      <c r="AE43">
        <f t="shared" si="20"/>
        <v>1.5071263101931733</v>
      </c>
      <c r="AF43" s="6">
        <f t="shared" si="21"/>
        <v>0.59180033229936679</v>
      </c>
      <c r="AG43" s="7">
        <f t="shared" si="22"/>
        <v>0.11813994662437506</v>
      </c>
      <c r="AH43">
        <v>0.20674490000000001</v>
      </c>
      <c r="AI43">
        <f t="shared" si="23"/>
        <v>1.4344795228197442</v>
      </c>
      <c r="AJ43" s="6">
        <f t="shared" si="24"/>
        <v>0.52052737379687808</v>
      </c>
      <c r="AK43">
        <f t="shared" si="25"/>
        <v>3.0729701334443069E-2</v>
      </c>
      <c r="AL43">
        <v>5.0843689999999997E-2</v>
      </c>
    </row>
    <row r="44" spans="1:38" x14ac:dyDescent="0.35">
      <c r="A44" t="s">
        <v>76</v>
      </c>
      <c r="B44" t="s">
        <v>77</v>
      </c>
      <c r="C44">
        <v>258.5414624</v>
      </c>
      <c r="D44">
        <v>221.33198569999999</v>
      </c>
      <c r="E44">
        <v>236.14069409999999</v>
      </c>
      <c r="F44">
        <v>223.67209840000001</v>
      </c>
      <c r="G44">
        <v>167.50466059999999</v>
      </c>
      <c r="H44">
        <f t="shared" si="13"/>
        <v>221.43818024000001</v>
      </c>
      <c r="I44">
        <v>227.29662429999999</v>
      </c>
      <c r="J44">
        <v>201.03342810000001</v>
      </c>
      <c r="K44">
        <v>160.0774261</v>
      </c>
      <c r="L44">
        <v>220.23542800000001</v>
      </c>
      <c r="M44">
        <v>221.32873280000001</v>
      </c>
      <c r="N44">
        <f t="shared" si="14"/>
        <v>200.66875375000001</v>
      </c>
      <c r="O44">
        <v>166.36979260000001</v>
      </c>
      <c r="P44">
        <v>163.369676</v>
      </c>
      <c r="Q44">
        <v>177.63354090000001</v>
      </c>
      <c r="R44">
        <v>213.317117</v>
      </c>
      <c r="S44">
        <v>230.73649789999999</v>
      </c>
      <c r="T44">
        <f t="shared" si="15"/>
        <v>190.28532488000002</v>
      </c>
      <c r="U44">
        <v>154.30475870000001</v>
      </c>
      <c r="V44">
        <v>163.3543938</v>
      </c>
      <c r="W44">
        <v>130.27213380000001</v>
      </c>
      <c r="X44">
        <v>151.7413233</v>
      </c>
      <c r="Y44">
        <v>115.48543909999999</v>
      </c>
      <c r="Z44">
        <f t="shared" si="16"/>
        <v>143.03160973999999</v>
      </c>
      <c r="AA44">
        <f t="shared" si="17"/>
        <v>0.90620666017265139</v>
      </c>
      <c r="AB44" s="4">
        <f t="shared" si="18"/>
        <v>-0.14208800089906368</v>
      </c>
      <c r="AC44" s="5">
        <f t="shared" si="19"/>
        <v>0.35899850355747265</v>
      </c>
      <c r="AD44">
        <v>0.40836080000000002</v>
      </c>
      <c r="AE44">
        <f t="shared" si="20"/>
        <v>0.94825587603471129</v>
      </c>
      <c r="AF44" s="4">
        <f t="shared" si="21"/>
        <v>-7.6651688425985798E-2</v>
      </c>
      <c r="AG44" s="7">
        <f t="shared" si="22"/>
        <v>0.30783889406684861</v>
      </c>
      <c r="AH44">
        <v>0.3685966</v>
      </c>
      <c r="AI44">
        <f t="shared" si="23"/>
        <v>0.71277469494923784</v>
      </c>
      <c r="AJ44" s="4">
        <f t="shared" si="24"/>
        <v>-0.488481975927757</v>
      </c>
      <c r="AK44">
        <f t="shared" si="25"/>
        <v>8.7802040561644444E-3</v>
      </c>
      <c r="AL44" s="8">
        <v>1.997496E-2</v>
      </c>
    </row>
    <row r="45" spans="1:38" x14ac:dyDescent="0.35">
      <c r="A45" t="s">
        <v>159</v>
      </c>
      <c r="B45" t="s">
        <v>78</v>
      </c>
      <c r="C45">
        <v>25.8</v>
      </c>
      <c r="D45">
        <v>19.899999999999999</v>
      </c>
      <c r="E45">
        <v>23.7</v>
      </c>
      <c r="F45">
        <v>27.9</v>
      </c>
      <c r="G45">
        <v>17.8</v>
      </c>
      <c r="H45">
        <f t="shared" si="13"/>
        <v>23.020000000000003</v>
      </c>
      <c r="I45">
        <v>20.2</v>
      </c>
      <c r="J45">
        <v>21.3</v>
      </c>
      <c r="K45">
        <v>20.3</v>
      </c>
      <c r="L45">
        <v>22.5</v>
      </c>
      <c r="M45">
        <v>26.9</v>
      </c>
      <c r="N45">
        <f t="shared" si="14"/>
        <v>22.75</v>
      </c>
      <c r="O45">
        <v>26.7</v>
      </c>
      <c r="P45">
        <v>18.5</v>
      </c>
      <c r="Q45">
        <v>19.600000000000001</v>
      </c>
      <c r="R45">
        <v>24.2</v>
      </c>
      <c r="S45">
        <v>27.3</v>
      </c>
      <c r="T45">
        <f t="shared" si="15"/>
        <v>23.26</v>
      </c>
      <c r="U45">
        <v>21.2</v>
      </c>
      <c r="V45">
        <v>26.2</v>
      </c>
      <c r="W45">
        <v>21.4</v>
      </c>
      <c r="X45">
        <v>21.4</v>
      </c>
      <c r="Y45">
        <v>21</v>
      </c>
      <c r="Z45">
        <f t="shared" si="16"/>
        <v>22.24</v>
      </c>
      <c r="AA45">
        <f t="shared" si="17"/>
        <v>0.98827106863596859</v>
      </c>
      <c r="AB45" s="4">
        <f t="shared" si="18"/>
        <v>-1.7021288158809666E-2</v>
      </c>
      <c r="AC45" s="5">
        <f t="shared" si="19"/>
        <v>0.91579077179442403</v>
      </c>
      <c r="AD45">
        <v>0.93637029999999999</v>
      </c>
      <c r="AE45">
        <f t="shared" si="20"/>
        <v>1.0224175824175825</v>
      </c>
      <c r="AF45" s="6">
        <f t="shared" si="21"/>
        <v>3.1984551499797544E-2</v>
      </c>
      <c r="AG45" s="7">
        <f t="shared" si="22"/>
        <v>0.41927585149092594</v>
      </c>
      <c r="AH45">
        <v>0.44016929999999999</v>
      </c>
      <c r="AI45">
        <f t="shared" si="23"/>
        <v>0.97758241758241748</v>
      </c>
      <c r="AJ45" s="6">
        <f t="shared" si="24"/>
        <v>-3.2709757249913679E-2</v>
      </c>
      <c r="AK45">
        <f t="shared" si="25"/>
        <v>0.77324670303572507</v>
      </c>
      <c r="AL45">
        <v>0.79960739999999997</v>
      </c>
    </row>
    <row r="46" spans="1:38" x14ac:dyDescent="0.35">
      <c r="A46" t="s">
        <v>159</v>
      </c>
      <c r="B46" t="s">
        <v>79</v>
      </c>
      <c r="C46">
        <v>279.41536530000002</v>
      </c>
      <c r="D46">
        <v>307.59061650000001</v>
      </c>
      <c r="E46">
        <v>355.1063077</v>
      </c>
      <c r="F46">
        <v>359.21939980000002</v>
      </c>
      <c r="G46">
        <v>290.10485590000002</v>
      </c>
      <c r="H46">
        <f t="shared" si="13"/>
        <v>318.28730904000003</v>
      </c>
      <c r="I46">
        <v>109.48452899999999</v>
      </c>
      <c r="J46">
        <v>136.70949300000001</v>
      </c>
      <c r="K46">
        <v>120.92993420000001</v>
      </c>
      <c r="L46">
        <v>128.65915870000001</v>
      </c>
      <c r="M46">
        <v>131.4640402</v>
      </c>
      <c r="N46">
        <f t="shared" si="14"/>
        <v>129.44065652500001</v>
      </c>
      <c r="O46">
        <v>176.86707179999999</v>
      </c>
      <c r="P46">
        <v>199.28660060000001</v>
      </c>
      <c r="Q46">
        <v>156.1135712</v>
      </c>
      <c r="R46">
        <v>186.03035310000001</v>
      </c>
      <c r="S46">
        <v>178.52561589999999</v>
      </c>
      <c r="T46">
        <f t="shared" si="15"/>
        <v>179.36464252000002</v>
      </c>
      <c r="U46">
        <v>358.93192929999998</v>
      </c>
      <c r="V46">
        <v>373.3188308</v>
      </c>
      <c r="W46">
        <v>312.78997679999998</v>
      </c>
      <c r="X46">
        <v>306.08379539999999</v>
      </c>
      <c r="Y46">
        <v>321.64759609999999</v>
      </c>
      <c r="Z46">
        <f t="shared" si="16"/>
        <v>334.55442568000001</v>
      </c>
      <c r="AA46">
        <f t="shared" si="17"/>
        <v>0.40667866059570995</v>
      </c>
      <c r="AB46" s="4">
        <f t="shared" si="18"/>
        <v>-1.2980388037687645</v>
      </c>
      <c r="AC46" s="5">
        <f t="shared" si="19"/>
        <v>2.1818536459120412E-5</v>
      </c>
      <c r="AD46" s="8">
        <v>1.6545700000000001E-4</v>
      </c>
      <c r="AE46">
        <f t="shared" si="20"/>
        <v>1.3856901481750268</v>
      </c>
      <c r="AF46" s="6">
        <f t="shared" si="21"/>
        <v>0.47060469494521634</v>
      </c>
      <c r="AG46" s="7">
        <f t="shared" si="22"/>
        <v>3.038123928677824E-4</v>
      </c>
      <c r="AH46" s="8">
        <v>3.4558660000000001E-3</v>
      </c>
      <c r="AI46">
        <f t="shared" si="23"/>
        <v>2.5846162609302326</v>
      </c>
      <c r="AJ46" s="6">
        <f t="shared" si="24"/>
        <v>1.3699500988965356</v>
      </c>
      <c r="AK46">
        <f t="shared" si="25"/>
        <v>3.116059377524122E-6</v>
      </c>
      <c r="AL46" s="9">
        <v>5.6712290000000002E-5</v>
      </c>
    </row>
    <row r="47" spans="1:38" x14ac:dyDescent="0.35">
      <c r="A47" t="s">
        <v>161</v>
      </c>
      <c r="B47" t="s">
        <v>80</v>
      </c>
      <c r="C47">
        <v>314799111.80000001</v>
      </c>
      <c r="D47">
        <v>370728662</v>
      </c>
      <c r="E47">
        <v>396167290.60000002</v>
      </c>
      <c r="F47">
        <v>355360083</v>
      </c>
      <c r="G47">
        <v>360142048.60000002</v>
      </c>
      <c r="H47">
        <f t="shared" si="13"/>
        <v>359439439.19999999</v>
      </c>
      <c r="I47">
        <v>123246263</v>
      </c>
      <c r="J47">
        <v>147129426.40000001</v>
      </c>
      <c r="K47">
        <v>127286787.09999999</v>
      </c>
      <c r="L47">
        <v>128849162.09999999</v>
      </c>
      <c r="M47">
        <v>138650500.80000001</v>
      </c>
      <c r="N47">
        <f t="shared" si="14"/>
        <v>135478969.10000002</v>
      </c>
      <c r="O47">
        <v>170444077.5</v>
      </c>
      <c r="P47">
        <v>161105786.59999999</v>
      </c>
      <c r="Q47">
        <v>163509194.90000001</v>
      </c>
      <c r="R47">
        <v>176842684.09999999</v>
      </c>
      <c r="S47">
        <v>184166577.5</v>
      </c>
      <c r="T47">
        <f t="shared" si="15"/>
        <v>171213664.12</v>
      </c>
      <c r="U47">
        <v>189637373.59999999</v>
      </c>
      <c r="V47">
        <v>206577774.90000001</v>
      </c>
      <c r="W47">
        <v>160616775.59999999</v>
      </c>
      <c r="X47">
        <v>140843834.30000001</v>
      </c>
      <c r="Y47">
        <v>157433104.19999999</v>
      </c>
      <c r="Z47">
        <f t="shared" si="16"/>
        <v>171021772.52000004</v>
      </c>
      <c r="AA47">
        <f t="shared" si="17"/>
        <v>0.37691737278895698</v>
      </c>
      <c r="AB47" s="4">
        <f t="shared" si="18"/>
        <v>-1.4076798019841852</v>
      </c>
      <c r="AC47" s="5">
        <f t="shared" si="19"/>
        <v>1.8224527482390111E-6</v>
      </c>
      <c r="AD47" s="9">
        <v>3.3168589999999999E-5</v>
      </c>
      <c r="AE47">
        <f t="shared" si="20"/>
        <v>1.2637656254501273</v>
      </c>
      <c r="AF47" s="6">
        <f t="shared" si="21"/>
        <v>0.33772893000765541</v>
      </c>
      <c r="AG47" s="7">
        <f t="shared" si="22"/>
        <v>3.803055362515654E-4</v>
      </c>
      <c r="AH47" s="8">
        <v>3.845312E-3</v>
      </c>
      <c r="AI47">
        <f t="shared" si="23"/>
        <v>1.2623492314424469</v>
      </c>
      <c r="AJ47" s="6">
        <f t="shared" si="24"/>
        <v>0.33611109001167067</v>
      </c>
      <c r="AK47">
        <f t="shared" si="25"/>
        <v>3.9260933124856831E-2</v>
      </c>
      <c r="AL47">
        <v>6.2679739999999998E-2</v>
      </c>
    </row>
    <row r="48" spans="1:38" x14ac:dyDescent="0.35">
      <c r="A48" t="s">
        <v>162</v>
      </c>
      <c r="B48" t="s">
        <v>81</v>
      </c>
      <c r="C48">
        <v>2230785.594</v>
      </c>
      <c r="D48">
        <v>2309347.3259999999</v>
      </c>
      <c r="E48">
        <v>2502797.352</v>
      </c>
      <c r="F48">
        <v>2856756.307</v>
      </c>
      <c r="G48">
        <v>2260411.4300000002</v>
      </c>
      <c r="H48">
        <f t="shared" si="13"/>
        <v>2432019.6017999998</v>
      </c>
      <c r="I48">
        <v>690616.52419999999</v>
      </c>
      <c r="J48">
        <v>1181242.7209999999</v>
      </c>
      <c r="K48">
        <v>877469.78220000002</v>
      </c>
      <c r="L48">
        <v>891258.99910000002</v>
      </c>
      <c r="M48">
        <v>1062565.5020000001</v>
      </c>
      <c r="N48">
        <f t="shared" si="14"/>
        <v>1003134.251075</v>
      </c>
      <c r="O48">
        <v>974677.93889999995</v>
      </c>
      <c r="P48">
        <v>944030.0699</v>
      </c>
      <c r="Q48">
        <v>824175.30729999999</v>
      </c>
      <c r="R48">
        <v>966103.71250000002</v>
      </c>
      <c r="S48">
        <v>806298.0943</v>
      </c>
      <c r="T48">
        <f t="shared" si="15"/>
        <v>903057.02457999997</v>
      </c>
      <c r="U48">
        <v>2994079.0320000001</v>
      </c>
      <c r="V48">
        <v>3343219.9169999999</v>
      </c>
      <c r="W48">
        <v>2596865.1290000002</v>
      </c>
      <c r="X48">
        <v>2731060.52</v>
      </c>
      <c r="Y48">
        <v>2828211.051</v>
      </c>
      <c r="Z48">
        <f t="shared" si="16"/>
        <v>2898687.1298000002</v>
      </c>
      <c r="AA48">
        <f t="shared" si="17"/>
        <v>0.41246964059522989</v>
      </c>
      <c r="AB48" s="4">
        <f t="shared" si="18"/>
        <v>-1.2776401597096854</v>
      </c>
      <c r="AC48" s="5">
        <f t="shared" si="19"/>
        <v>2.5241756606151725E-5</v>
      </c>
      <c r="AD48" s="8">
        <v>1.7669260000000001E-4</v>
      </c>
      <c r="AE48">
        <f t="shared" si="20"/>
        <v>0.9002354606197992</v>
      </c>
      <c r="AF48" s="4">
        <f t="shared" si="21"/>
        <v>-0.15162570073406642</v>
      </c>
      <c r="AG48" s="7">
        <f t="shared" si="22"/>
        <v>0.11478172333312887</v>
      </c>
      <c r="AH48">
        <v>0.20480660000000001</v>
      </c>
      <c r="AI48">
        <f t="shared" si="23"/>
        <v>2.8896303029167307</v>
      </c>
      <c r="AJ48" s="6">
        <f t="shared" si="24"/>
        <v>1.5308849272359706</v>
      </c>
      <c r="AK48">
        <f t="shared" si="25"/>
        <v>6.7104632518849234E-6</v>
      </c>
      <c r="AL48" s="9">
        <v>8.4730900000000006E-5</v>
      </c>
    </row>
    <row r="49" spans="1:42" x14ac:dyDescent="0.35">
      <c r="A49" t="s">
        <v>163</v>
      </c>
      <c r="B49" t="s">
        <v>82</v>
      </c>
      <c r="C49">
        <v>926.25590739999996</v>
      </c>
      <c r="D49">
        <v>908.9738165</v>
      </c>
      <c r="E49">
        <v>977.11383350000006</v>
      </c>
      <c r="F49">
        <v>1139.619704</v>
      </c>
      <c r="G49">
        <v>907.46381810000003</v>
      </c>
      <c r="H49">
        <f t="shared" si="13"/>
        <v>971.8854159</v>
      </c>
      <c r="I49">
        <v>385.1594384</v>
      </c>
      <c r="J49">
        <v>452.91238010000001</v>
      </c>
      <c r="K49">
        <v>356.34991960000002</v>
      </c>
      <c r="L49">
        <v>433.46206999999998</v>
      </c>
      <c r="M49">
        <v>393.28486479999998</v>
      </c>
      <c r="N49">
        <f t="shared" si="14"/>
        <v>409.00230862500001</v>
      </c>
      <c r="O49">
        <v>543.34015280000006</v>
      </c>
      <c r="P49">
        <v>536.33987539999998</v>
      </c>
      <c r="Q49">
        <v>450.76090199999999</v>
      </c>
      <c r="R49">
        <v>531.46269849999999</v>
      </c>
      <c r="S49">
        <v>492.61740950000001</v>
      </c>
      <c r="T49">
        <f t="shared" si="15"/>
        <v>510.90420763999998</v>
      </c>
      <c r="U49">
        <v>726.92703800000004</v>
      </c>
      <c r="V49">
        <v>816.0777223</v>
      </c>
      <c r="W49">
        <v>722.97518700000001</v>
      </c>
      <c r="X49">
        <v>733.39279810000005</v>
      </c>
      <c r="Y49">
        <v>658.00365699999998</v>
      </c>
      <c r="Z49">
        <f t="shared" si="16"/>
        <v>731.47528048000004</v>
      </c>
      <c r="AA49">
        <f t="shared" si="17"/>
        <v>0.42083387808247902</v>
      </c>
      <c r="AB49" s="4">
        <f t="shared" si="18"/>
        <v>-1.2486772453564094</v>
      </c>
      <c r="AC49" s="5">
        <f t="shared" si="19"/>
        <v>1.4589219363693819E-5</v>
      </c>
      <c r="AD49" s="8">
        <v>1.3276170000000001E-4</v>
      </c>
      <c r="AE49">
        <f t="shared" si="20"/>
        <v>1.2491474910192506</v>
      </c>
      <c r="AF49" s="6">
        <f t="shared" si="21"/>
        <v>0.32094383082854594</v>
      </c>
      <c r="AG49" s="7">
        <f t="shared" si="22"/>
        <v>3.6863712044273153E-3</v>
      </c>
      <c r="AH49" s="8">
        <v>1.597428E-2</v>
      </c>
      <c r="AI49">
        <f t="shared" si="23"/>
        <v>1.788438023587452</v>
      </c>
      <c r="AJ49" s="6">
        <f t="shared" si="24"/>
        <v>0.83870012414120421</v>
      </c>
      <c r="AK49">
        <f t="shared" si="25"/>
        <v>3.1499435454462234E-5</v>
      </c>
      <c r="AL49" s="8">
        <v>2.6058590000000001E-4</v>
      </c>
    </row>
    <row r="50" spans="1:42" x14ac:dyDescent="0.35">
      <c r="A50" t="s">
        <v>164</v>
      </c>
      <c r="B50" t="s">
        <v>83</v>
      </c>
      <c r="C50">
        <v>2954.8069270000001</v>
      </c>
      <c r="D50">
        <v>2862.7652840000001</v>
      </c>
      <c r="E50">
        <v>2720.9018700000001</v>
      </c>
      <c r="F50">
        <v>2990.3127920000002</v>
      </c>
      <c r="G50">
        <v>2015.345945</v>
      </c>
      <c r="H50">
        <f t="shared" si="13"/>
        <v>2708.8265636000006</v>
      </c>
      <c r="I50">
        <v>1344.858882</v>
      </c>
      <c r="J50">
        <v>1419.5776820000001</v>
      </c>
      <c r="K50">
        <v>1173.821639</v>
      </c>
      <c r="L50">
        <v>1509.5936039999999</v>
      </c>
      <c r="M50">
        <v>1473.4900709999999</v>
      </c>
      <c r="N50">
        <f t="shared" si="14"/>
        <v>1394.1207489999999</v>
      </c>
      <c r="O50">
        <v>1126.9670980000001</v>
      </c>
      <c r="P50">
        <v>928.37466440000003</v>
      </c>
      <c r="Q50">
        <v>1144.7158589999999</v>
      </c>
      <c r="R50">
        <v>1175.8604680000001</v>
      </c>
      <c r="S50">
        <v>1231.3774209999999</v>
      </c>
      <c r="T50">
        <f t="shared" si="15"/>
        <v>1121.4591020800001</v>
      </c>
      <c r="U50">
        <v>1522.483455</v>
      </c>
      <c r="V50">
        <v>1791.2859430000001</v>
      </c>
      <c r="W50">
        <v>1531.9783749999999</v>
      </c>
      <c r="X50">
        <v>1369.8892840000001</v>
      </c>
      <c r="Y50">
        <v>1161.815816</v>
      </c>
      <c r="Z50">
        <f t="shared" si="16"/>
        <v>1475.4905745999999</v>
      </c>
      <c r="AA50">
        <f t="shared" si="17"/>
        <v>0.51465854910519959</v>
      </c>
      <c r="AB50" s="4">
        <f t="shared" si="18"/>
        <v>-0.95831250315019634</v>
      </c>
      <c r="AC50" s="5">
        <f t="shared" si="19"/>
        <v>4.7238611741972676E-4</v>
      </c>
      <c r="AD50" s="8">
        <v>1.432904E-3</v>
      </c>
      <c r="AE50">
        <f t="shared" si="20"/>
        <v>0.804420350880238</v>
      </c>
      <c r="AF50" s="4">
        <f t="shared" si="21"/>
        <v>-0.31397851430997775</v>
      </c>
      <c r="AG50" s="7">
        <f t="shared" si="22"/>
        <v>8.8760331748352576E-3</v>
      </c>
      <c r="AH50" s="8">
        <v>2.9915520000000001E-2</v>
      </c>
      <c r="AI50">
        <f t="shared" si="23"/>
        <v>1.0583664117031228</v>
      </c>
      <c r="AJ50" s="6">
        <f t="shared" si="24"/>
        <v>8.1839182112584993E-2</v>
      </c>
      <c r="AK50">
        <f t="shared" si="25"/>
        <v>0.56567748651302574</v>
      </c>
      <c r="AL50">
        <v>0.59856569999999998</v>
      </c>
    </row>
    <row r="51" spans="1:42" x14ac:dyDescent="0.35">
      <c r="A51" t="s">
        <v>165</v>
      </c>
      <c r="B51" t="s">
        <v>84</v>
      </c>
      <c r="C51">
        <v>165.3570029</v>
      </c>
      <c r="D51">
        <v>138.13363960000001</v>
      </c>
      <c r="E51">
        <v>166.06944440000001</v>
      </c>
      <c r="F51">
        <v>155.1337584</v>
      </c>
      <c r="G51">
        <v>123.8885356</v>
      </c>
      <c r="H51">
        <f t="shared" si="13"/>
        <v>149.71647618</v>
      </c>
      <c r="I51">
        <v>142.65633170000001</v>
      </c>
      <c r="J51">
        <v>133.39176420000001</v>
      </c>
      <c r="K51">
        <v>105.6214992</v>
      </c>
      <c r="L51">
        <v>141.2586182</v>
      </c>
      <c r="M51">
        <v>133.63328870000001</v>
      </c>
      <c r="N51">
        <f t="shared" si="14"/>
        <v>128.476292575</v>
      </c>
      <c r="O51">
        <v>101.6864827</v>
      </c>
      <c r="P51">
        <v>108.317004</v>
      </c>
      <c r="Q51">
        <v>110.49284609999999</v>
      </c>
      <c r="R51">
        <v>130.5916374</v>
      </c>
      <c r="S51">
        <v>133.86174109999999</v>
      </c>
      <c r="T51">
        <f t="shared" si="15"/>
        <v>116.98994225999999</v>
      </c>
      <c r="U51">
        <v>104.2349565</v>
      </c>
      <c r="V51">
        <v>115.42172309999999</v>
      </c>
      <c r="W51">
        <v>99.707036470000006</v>
      </c>
      <c r="X51">
        <v>103.53186150000001</v>
      </c>
      <c r="Y51">
        <v>79.681269189999995</v>
      </c>
      <c r="Z51">
        <f t="shared" si="16"/>
        <v>100.51536935199999</v>
      </c>
      <c r="AA51">
        <f t="shared" si="17"/>
        <v>0.85813062031019549</v>
      </c>
      <c r="AB51" s="4">
        <f t="shared" si="18"/>
        <v>-0.22073083069291838</v>
      </c>
      <c r="AC51" s="5">
        <f t="shared" si="19"/>
        <v>0.10878775975309343</v>
      </c>
      <c r="AD51">
        <v>0.14347370000000001</v>
      </c>
      <c r="AE51">
        <f t="shared" si="20"/>
        <v>0.91059556526123542</v>
      </c>
      <c r="AF51" s="4">
        <f t="shared" si="21"/>
        <v>-0.13511766165720263</v>
      </c>
      <c r="AG51" s="7">
        <f t="shared" si="22"/>
        <v>0.14437728674879122</v>
      </c>
      <c r="AH51">
        <v>0.2388788</v>
      </c>
      <c r="AI51">
        <f t="shared" si="23"/>
        <v>0.78236511450797519</v>
      </c>
      <c r="AJ51" s="4">
        <f t="shared" si="24"/>
        <v>-0.35408605262432319</v>
      </c>
      <c r="AK51">
        <f t="shared" si="25"/>
        <v>2.2014987523867321E-2</v>
      </c>
      <c r="AL51" s="8">
        <v>4.1288890000000002E-2</v>
      </c>
    </row>
    <row r="52" spans="1:42" x14ac:dyDescent="0.35">
      <c r="A52" t="s">
        <v>166</v>
      </c>
      <c r="B52" t="s">
        <v>85</v>
      </c>
      <c r="C52">
        <v>594.48673180000003</v>
      </c>
      <c r="D52">
        <v>474.14756749999998</v>
      </c>
      <c r="E52">
        <v>579.80289489999996</v>
      </c>
      <c r="F52">
        <v>521.49372040000003</v>
      </c>
      <c r="G52">
        <v>457.37266410000001</v>
      </c>
      <c r="H52">
        <f t="shared" si="13"/>
        <v>525.46071573999996</v>
      </c>
      <c r="I52">
        <v>480.20807120000001</v>
      </c>
      <c r="J52">
        <v>467.35812929999997</v>
      </c>
      <c r="K52">
        <v>384.14553439999997</v>
      </c>
      <c r="L52">
        <v>427.01468019999999</v>
      </c>
      <c r="M52">
        <v>489.07047169999998</v>
      </c>
      <c r="N52">
        <f t="shared" si="14"/>
        <v>441.89720390000002</v>
      </c>
      <c r="O52">
        <v>375.52750409999999</v>
      </c>
      <c r="P52">
        <v>388.00227640000003</v>
      </c>
      <c r="Q52">
        <v>410.83731929999999</v>
      </c>
      <c r="R52">
        <v>496.94111700000002</v>
      </c>
      <c r="S52">
        <v>504.79737779999999</v>
      </c>
      <c r="T52">
        <f t="shared" si="15"/>
        <v>435.22111892000004</v>
      </c>
      <c r="U52">
        <v>372.40968629999998</v>
      </c>
      <c r="V52">
        <v>392.5652058</v>
      </c>
      <c r="W52">
        <v>336.06981300000001</v>
      </c>
      <c r="X52">
        <v>373.07616510000003</v>
      </c>
      <c r="Y52">
        <v>273.98052639999997</v>
      </c>
      <c r="Z52">
        <f t="shared" si="16"/>
        <v>349.62027932000001</v>
      </c>
      <c r="AA52">
        <f t="shared" si="17"/>
        <v>0.84097096255365456</v>
      </c>
      <c r="AB52" s="4">
        <f t="shared" si="18"/>
        <v>-0.24987210760916742</v>
      </c>
      <c r="AC52" s="5">
        <f t="shared" si="19"/>
        <v>5.9090493704368807E-2</v>
      </c>
      <c r="AD52">
        <v>8.6729600000000004E-2</v>
      </c>
      <c r="AE52">
        <f t="shared" si="20"/>
        <v>0.98489222171790258</v>
      </c>
      <c r="AF52" s="4">
        <f t="shared" si="21"/>
        <v>-2.1962238034701997E-2</v>
      </c>
      <c r="AG52" s="7">
        <f t="shared" si="22"/>
        <v>0.43123648252755026</v>
      </c>
      <c r="AH52">
        <v>0.44593769999999999</v>
      </c>
      <c r="AI52">
        <f t="shared" si="23"/>
        <v>0.79118011210389561</v>
      </c>
      <c r="AJ52" s="4">
        <f t="shared" si="24"/>
        <v>-0.33792193336275778</v>
      </c>
      <c r="AK52">
        <f t="shared" si="25"/>
        <v>2.149136478999597E-2</v>
      </c>
      <c r="AL52" s="8">
        <v>4.1288890000000002E-2</v>
      </c>
    </row>
    <row r="53" spans="1:42" x14ac:dyDescent="0.35">
      <c r="A53" t="s">
        <v>167</v>
      </c>
      <c r="B53" t="s">
        <v>86</v>
      </c>
      <c r="C53">
        <v>2420.9551139999999</v>
      </c>
      <c r="D53">
        <v>2210.287026</v>
      </c>
      <c r="E53">
        <v>2518.5064339999999</v>
      </c>
      <c r="F53">
        <v>2239.3556659999999</v>
      </c>
      <c r="G53">
        <v>1600.011043</v>
      </c>
      <c r="H53">
        <f t="shared" si="13"/>
        <v>2197.8230566000002</v>
      </c>
      <c r="I53">
        <v>1544.5562809999999</v>
      </c>
      <c r="J53">
        <v>1607.902306</v>
      </c>
      <c r="K53">
        <v>1156.8066719999999</v>
      </c>
      <c r="L53">
        <v>1508.5438389999999</v>
      </c>
      <c r="M53">
        <v>1739.4318390000001</v>
      </c>
      <c r="N53">
        <f t="shared" si="14"/>
        <v>1503.1711639999999</v>
      </c>
      <c r="O53">
        <v>1360.8163079999999</v>
      </c>
      <c r="P53">
        <v>1728.938318</v>
      </c>
      <c r="Q53">
        <v>1511.8311200000001</v>
      </c>
      <c r="R53">
        <v>1748.3523419999999</v>
      </c>
      <c r="S53">
        <v>1847.762729</v>
      </c>
      <c r="T53">
        <f t="shared" si="15"/>
        <v>1639.5401634000002</v>
      </c>
      <c r="U53">
        <v>977.024542</v>
      </c>
      <c r="V53">
        <v>988.90903700000001</v>
      </c>
      <c r="W53">
        <v>1138.2165419999999</v>
      </c>
      <c r="X53">
        <v>1038.824531</v>
      </c>
      <c r="Y53">
        <v>455.92457990000003</v>
      </c>
      <c r="Z53">
        <f t="shared" si="16"/>
        <v>919.77984637999998</v>
      </c>
      <c r="AA53">
        <f t="shared" si="17"/>
        <v>0.68393638854866845</v>
      </c>
      <c r="AB53" s="4">
        <f t="shared" si="18"/>
        <v>-0.54806594549695253</v>
      </c>
      <c r="AC53" s="5">
        <f t="shared" si="19"/>
        <v>1.3529228620115965E-2</v>
      </c>
      <c r="AD53" s="8">
        <v>2.3229429999999999E-2</v>
      </c>
      <c r="AE53">
        <f t="shared" si="20"/>
        <v>1.0907208724235482</v>
      </c>
      <c r="AF53" s="6">
        <f t="shared" si="21"/>
        <v>0.12528194722237124</v>
      </c>
      <c r="AG53" s="7">
        <f t="shared" si="22"/>
        <v>0.19480641966195544</v>
      </c>
      <c r="AH53">
        <v>0.26862049999999998</v>
      </c>
      <c r="AI53">
        <f t="shared" si="23"/>
        <v>0.61189295564480373</v>
      </c>
      <c r="AJ53" s="4">
        <f t="shared" si="24"/>
        <v>-0.70864880449849199</v>
      </c>
      <c r="AK53">
        <f t="shared" si="25"/>
        <v>1.225876484589351E-2</v>
      </c>
      <c r="AL53" s="8">
        <v>2.720848E-2</v>
      </c>
    </row>
    <row r="54" spans="1:42" x14ac:dyDescent="0.35">
      <c r="A54" t="s">
        <v>167</v>
      </c>
      <c r="B54" t="s">
        <v>87</v>
      </c>
      <c r="C54">
        <v>541.21964579999997</v>
      </c>
      <c r="D54">
        <v>476.1687675</v>
      </c>
      <c r="E54">
        <v>528.80005210000002</v>
      </c>
      <c r="F54">
        <v>467.76381830000003</v>
      </c>
      <c r="G54">
        <v>338.63676779999997</v>
      </c>
      <c r="H54">
        <f t="shared" si="13"/>
        <v>470.51781030000001</v>
      </c>
      <c r="I54">
        <v>472.85335350000003</v>
      </c>
      <c r="J54">
        <v>428.7232922</v>
      </c>
      <c r="K54">
        <v>344.87842180000001</v>
      </c>
      <c r="L54">
        <v>454.19346230000002</v>
      </c>
      <c r="M54">
        <v>447.95357840000003</v>
      </c>
      <c r="N54">
        <f t="shared" si="14"/>
        <v>418.93718867500002</v>
      </c>
      <c r="O54">
        <v>354.62380560000003</v>
      </c>
      <c r="P54">
        <v>365.10592000000003</v>
      </c>
      <c r="Q54">
        <v>378.8725144</v>
      </c>
      <c r="R54">
        <v>511.25120559999999</v>
      </c>
      <c r="S54">
        <v>471.59458749999999</v>
      </c>
      <c r="T54">
        <f t="shared" si="15"/>
        <v>416.28960662000009</v>
      </c>
      <c r="U54">
        <v>311.3548356</v>
      </c>
      <c r="V54">
        <v>317.22435780000001</v>
      </c>
      <c r="W54">
        <v>255.40017610000001</v>
      </c>
      <c r="X54">
        <v>295.40498280000003</v>
      </c>
      <c r="Y54">
        <v>238.99036989999999</v>
      </c>
      <c r="Z54">
        <f t="shared" si="16"/>
        <v>283.67494443999999</v>
      </c>
      <c r="AA54">
        <f t="shared" si="17"/>
        <v>0.89037477329048942</v>
      </c>
      <c r="AB54" s="4">
        <f t="shared" si="18"/>
        <v>-0.16751537705506434</v>
      </c>
      <c r="AC54" s="5">
        <f t="shared" si="19"/>
        <v>0.30302229601518976</v>
      </c>
      <c r="AD54">
        <v>0.349051</v>
      </c>
      <c r="AE54">
        <f t="shared" si="20"/>
        <v>0.99368024103237618</v>
      </c>
      <c r="AF54" s="4">
        <f t="shared" si="21"/>
        <v>-9.146417036158528E-3</v>
      </c>
      <c r="AG54" s="7">
        <f t="shared" si="22"/>
        <v>0.47580402640235969</v>
      </c>
      <c r="AH54">
        <v>0.48109069999999998</v>
      </c>
      <c r="AI54">
        <f t="shared" si="23"/>
        <v>0.67713001401760786</v>
      </c>
      <c r="AJ54" s="4">
        <f t="shared" si="24"/>
        <v>-0.56249522627199333</v>
      </c>
      <c r="AK54">
        <f t="shared" si="25"/>
        <v>2.0278678143039785E-3</v>
      </c>
      <c r="AL54" s="8">
        <v>5.5919999999999997E-3</v>
      </c>
    </row>
    <row r="55" spans="1:42" x14ac:dyDescent="0.35">
      <c r="A55" t="s">
        <v>167</v>
      </c>
      <c r="B55" t="s">
        <v>88</v>
      </c>
      <c r="C55">
        <v>167.93891550000001</v>
      </c>
      <c r="D55">
        <v>170.04493819999999</v>
      </c>
      <c r="E55">
        <v>154.24289400000001</v>
      </c>
      <c r="F55">
        <v>156.75841790000001</v>
      </c>
      <c r="G55">
        <v>111.7216308</v>
      </c>
      <c r="H55">
        <f t="shared" si="13"/>
        <v>152.14135928000002</v>
      </c>
      <c r="I55">
        <v>124.7220901</v>
      </c>
      <c r="J55">
        <v>123.10436850000001</v>
      </c>
      <c r="K55">
        <v>104.57388539999999</v>
      </c>
      <c r="L55">
        <v>126.035053</v>
      </c>
      <c r="M55">
        <v>137.1541498</v>
      </c>
      <c r="N55">
        <f t="shared" si="14"/>
        <v>122.71686417500001</v>
      </c>
      <c r="O55">
        <v>98.491446030000006</v>
      </c>
      <c r="P55">
        <v>109.4772584</v>
      </c>
      <c r="Q55">
        <v>108.5842262</v>
      </c>
      <c r="R55">
        <v>127.7440873</v>
      </c>
      <c r="S55">
        <v>126.5112127</v>
      </c>
      <c r="T55">
        <f t="shared" si="15"/>
        <v>114.16164612600001</v>
      </c>
      <c r="U55">
        <v>112.1481778</v>
      </c>
      <c r="V55">
        <v>131.50563099999999</v>
      </c>
      <c r="W55">
        <v>99.709270860000004</v>
      </c>
      <c r="X55">
        <v>113.5331144</v>
      </c>
      <c r="Y55">
        <v>97.129418520000002</v>
      </c>
      <c r="Z55">
        <f t="shared" si="16"/>
        <v>110.80512251599998</v>
      </c>
      <c r="AA55">
        <f t="shared" si="17"/>
        <v>0.8065976586232062</v>
      </c>
      <c r="AB55" s="4">
        <f t="shared" si="18"/>
        <v>-0.31007887696602787</v>
      </c>
      <c r="AC55" s="5">
        <f t="shared" si="19"/>
        <v>6.357130735052767E-2</v>
      </c>
      <c r="AD55">
        <v>9.1825219999999999E-2</v>
      </c>
      <c r="AE55">
        <f t="shared" si="20"/>
        <v>0.93028490332999492</v>
      </c>
      <c r="AF55" s="4">
        <f t="shared" si="21"/>
        <v>-0.10425548009105662</v>
      </c>
      <c r="AG55" s="7">
        <f t="shared" si="22"/>
        <v>0.17976047933257261</v>
      </c>
      <c r="AH55">
        <v>0.259654</v>
      </c>
      <c r="AI55">
        <f t="shared" si="23"/>
        <v>0.90293313197757952</v>
      </c>
      <c r="AJ55" s="4">
        <f t="shared" si="24"/>
        <v>-0.14730894409858303</v>
      </c>
      <c r="AK55">
        <f t="shared" si="25"/>
        <v>0.23325444312049762</v>
      </c>
      <c r="AL55">
        <v>0.27929150000000003</v>
      </c>
    </row>
    <row r="56" spans="1:42" x14ac:dyDescent="0.35">
      <c r="A56" t="s">
        <v>167</v>
      </c>
      <c r="B56" t="s">
        <v>89</v>
      </c>
      <c r="C56">
        <v>340.6540814</v>
      </c>
      <c r="D56">
        <v>283.01023700000002</v>
      </c>
      <c r="E56">
        <v>343.74817969999998</v>
      </c>
      <c r="F56">
        <v>329.59701369999999</v>
      </c>
      <c r="G56">
        <v>240.77744100000001</v>
      </c>
      <c r="H56">
        <f t="shared" si="13"/>
        <v>307.55739055999999</v>
      </c>
      <c r="I56">
        <v>273.62898159999997</v>
      </c>
      <c r="J56">
        <v>283.90596740000001</v>
      </c>
      <c r="K56">
        <v>202.7654995</v>
      </c>
      <c r="L56">
        <v>285.22992699999998</v>
      </c>
      <c r="M56">
        <v>293.72910530000001</v>
      </c>
      <c r="N56">
        <f t="shared" si="14"/>
        <v>266.40762480000001</v>
      </c>
      <c r="O56">
        <v>218.98647729999999</v>
      </c>
      <c r="P56">
        <v>211.8521647</v>
      </c>
      <c r="Q56">
        <v>219.0977006</v>
      </c>
      <c r="R56">
        <v>265.37366040000001</v>
      </c>
      <c r="S56">
        <v>285.92504780000002</v>
      </c>
      <c r="T56">
        <f t="shared" si="15"/>
        <v>240.24701016</v>
      </c>
      <c r="U56">
        <v>206.28736910000001</v>
      </c>
      <c r="V56">
        <v>298.30781660000002</v>
      </c>
      <c r="W56">
        <v>186.4480207</v>
      </c>
      <c r="X56">
        <v>208.29808560000001</v>
      </c>
      <c r="Y56">
        <v>178.79187440000001</v>
      </c>
      <c r="Z56">
        <f t="shared" si="16"/>
        <v>215.62663328000002</v>
      </c>
      <c r="AA56">
        <f t="shared" si="17"/>
        <v>0.86620459457965049</v>
      </c>
      <c r="AB56" s="4">
        <f t="shared" si="18"/>
        <v>-0.20722027002321466</v>
      </c>
      <c r="AC56" s="5">
        <f t="shared" si="19"/>
        <v>0.20381304611233411</v>
      </c>
      <c r="AD56">
        <v>0.25406830000000002</v>
      </c>
      <c r="AE56">
        <f t="shared" si="20"/>
        <v>0.90180230517186011</v>
      </c>
      <c r="AF56" s="4">
        <f t="shared" si="21"/>
        <v>-0.14911689711445636</v>
      </c>
      <c r="AG56" s="7">
        <f t="shared" si="22"/>
        <v>0.16689483985461409</v>
      </c>
      <c r="AH56">
        <v>0.25664239999999999</v>
      </c>
      <c r="AI56">
        <f t="shared" si="23"/>
        <v>0.80938611814086492</v>
      </c>
      <c r="AJ56" s="4">
        <f t="shared" si="24"/>
        <v>-0.30509998946919847</v>
      </c>
      <c r="AK56">
        <f t="shared" si="25"/>
        <v>0.14186875140233257</v>
      </c>
      <c r="AL56">
        <v>0.18442939999999999</v>
      </c>
    </row>
    <row r="57" spans="1:42" x14ac:dyDescent="0.35">
      <c r="A57" t="s">
        <v>171</v>
      </c>
      <c r="B57" t="s">
        <v>90</v>
      </c>
      <c r="C57" s="2">
        <v>178.02628630000001</v>
      </c>
      <c r="D57">
        <v>179.27624159999999</v>
      </c>
      <c r="E57">
        <v>199.05721600000001</v>
      </c>
      <c r="F57">
        <v>220.32127689999999</v>
      </c>
      <c r="G57">
        <v>184.64570399999999</v>
      </c>
      <c r="H57">
        <f t="shared" si="13"/>
        <v>192.26534495999999</v>
      </c>
      <c r="I57">
        <v>68.3</v>
      </c>
      <c r="J57">
        <v>81.255754699999997</v>
      </c>
      <c r="K57">
        <v>63.02326953</v>
      </c>
      <c r="L57">
        <v>74.138204200000004</v>
      </c>
      <c r="M57">
        <v>77.727250319999996</v>
      </c>
      <c r="N57">
        <f t="shared" si="14"/>
        <v>74.036119687500005</v>
      </c>
      <c r="O57">
        <v>120.7231755</v>
      </c>
      <c r="P57">
        <v>114.1752378</v>
      </c>
      <c r="Q57">
        <v>113.8897994</v>
      </c>
      <c r="R57">
        <v>122.6807644</v>
      </c>
      <c r="S57">
        <v>128.60490429999999</v>
      </c>
      <c r="T57">
        <f t="shared" si="15"/>
        <v>120.01477628000001</v>
      </c>
      <c r="U57">
        <v>147.65578619999999</v>
      </c>
      <c r="V57">
        <v>185.4180211</v>
      </c>
      <c r="W57">
        <v>172.08686689999999</v>
      </c>
      <c r="X57">
        <v>162.8612062</v>
      </c>
      <c r="Y57">
        <v>171.80018820000001</v>
      </c>
      <c r="Z57">
        <f t="shared" si="16"/>
        <v>167.96441371999998</v>
      </c>
      <c r="AA57">
        <f t="shared" si="17"/>
        <v>0.38507261775596069</v>
      </c>
      <c r="AB57" s="4">
        <f t="shared" si="18"/>
        <v>-1.3767975571386222</v>
      </c>
      <c r="AC57" s="5">
        <f t="shared" si="19"/>
        <v>5.5468853367648796E-6</v>
      </c>
      <c r="AD57" s="9">
        <v>6.3095869999999998E-5</v>
      </c>
      <c r="AE57">
        <f t="shared" si="20"/>
        <v>1.6210300700059903</v>
      </c>
      <c r="AF57" s="6">
        <f t="shared" si="21"/>
        <v>0.6969108530060738</v>
      </c>
      <c r="AG57" s="7">
        <f t="shared" si="22"/>
        <v>1.1945013098726559E-5</v>
      </c>
      <c r="AH57" s="8">
        <v>2.71749E-4</v>
      </c>
      <c r="AI57">
        <f t="shared" si="23"/>
        <v>2.268682022085478</v>
      </c>
      <c r="AJ57" s="6">
        <f t="shared" si="24"/>
        <v>1.1818544153973392</v>
      </c>
      <c r="AK57">
        <f t="shared" si="25"/>
        <v>6.55765238689473E-6</v>
      </c>
      <c r="AL57" s="9">
        <v>8.4730900000000006E-5</v>
      </c>
    </row>
    <row r="58" spans="1:42" x14ac:dyDescent="0.35">
      <c r="A58" t="s">
        <v>172</v>
      </c>
      <c r="B58" t="s">
        <v>91</v>
      </c>
      <c r="C58">
        <v>386.27185379999997</v>
      </c>
      <c r="D58">
        <v>368.08815579999998</v>
      </c>
      <c r="E58">
        <v>288.02910420000001</v>
      </c>
      <c r="F58">
        <v>412.09659420000003</v>
      </c>
      <c r="G58">
        <v>292.78064879999999</v>
      </c>
      <c r="H58">
        <f t="shared" si="13"/>
        <v>349.45327135999997</v>
      </c>
      <c r="I58">
        <v>257.752681</v>
      </c>
      <c r="J58">
        <v>301.27397389999999</v>
      </c>
      <c r="K58">
        <v>246.6940755</v>
      </c>
      <c r="L58">
        <v>359.05942219999997</v>
      </c>
      <c r="M58">
        <v>318.42258889999999</v>
      </c>
      <c r="N58">
        <f t="shared" si="14"/>
        <v>306.36251512499996</v>
      </c>
      <c r="O58">
        <v>325.70073459999998</v>
      </c>
      <c r="P58">
        <v>227.5393981</v>
      </c>
      <c r="Q58">
        <v>259.55157600000001</v>
      </c>
      <c r="R58">
        <v>226.72379359999999</v>
      </c>
      <c r="S58">
        <v>317.18380789999998</v>
      </c>
      <c r="T58">
        <f t="shared" si="15"/>
        <v>271.33986203999996</v>
      </c>
      <c r="U58">
        <v>311.54332540000001</v>
      </c>
      <c r="V58">
        <v>362.5026436</v>
      </c>
      <c r="W58">
        <v>340.72984489999999</v>
      </c>
      <c r="X58">
        <v>291.92545489999998</v>
      </c>
      <c r="Y58">
        <v>265.50658970000001</v>
      </c>
      <c r="Z58">
        <f t="shared" si="16"/>
        <v>314.4415717</v>
      </c>
      <c r="AA58">
        <f t="shared" si="17"/>
        <v>0.87669093476418269</v>
      </c>
      <c r="AB58" s="4">
        <f t="shared" si="18"/>
        <v>-0.18985976472523336</v>
      </c>
      <c r="AC58" s="5">
        <f t="shared" si="19"/>
        <v>0.25875289347229008</v>
      </c>
      <c r="AD58">
        <v>0.30579889999999998</v>
      </c>
      <c r="AE58">
        <f t="shared" si="20"/>
        <v>0.88568231635417183</v>
      </c>
      <c r="AF58" s="4">
        <f t="shared" si="21"/>
        <v>-0.17513878076580719</v>
      </c>
      <c r="AG58" s="7">
        <f t="shared" si="22"/>
        <v>0.15275074132619926</v>
      </c>
      <c r="AH58">
        <v>0.2396606</v>
      </c>
      <c r="AI58">
        <f t="shared" si="23"/>
        <v>1.0263709043245832</v>
      </c>
      <c r="AJ58" s="6">
        <f t="shared" si="24"/>
        <v>3.7552178442023576E-2</v>
      </c>
      <c r="AK58">
        <f t="shared" si="25"/>
        <v>0.78321285393191675</v>
      </c>
      <c r="AL58">
        <v>0.80081310000000006</v>
      </c>
    </row>
    <row r="59" spans="1:42" x14ac:dyDescent="0.35">
      <c r="A59" t="s">
        <v>172</v>
      </c>
      <c r="B59" t="s">
        <v>92</v>
      </c>
      <c r="C59">
        <v>967.58879590000004</v>
      </c>
      <c r="D59">
        <v>775.33697570000004</v>
      </c>
      <c r="E59">
        <v>837.06164309999997</v>
      </c>
      <c r="F59">
        <v>891.56625140000006</v>
      </c>
      <c r="G59">
        <v>608.17677779999997</v>
      </c>
      <c r="H59">
        <f t="shared" si="13"/>
        <v>815.94608877999997</v>
      </c>
      <c r="I59">
        <v>752.68920390000005</v>
      </c>
      <c r="J59">
        <v>709.12406490000001</v>
      </c>
      <c r="K59">
        <v>575.28881449999994</v>
      </c>
      <c r="L59">
        <v>795.48715979999997</v>
      </c>
      <c r="M59">
        <v>663.65521779999995</v>
      </c>
      <c r="N59">
        <f t="shared" si="14"/>
        <v>685.88881425</v>
      </c>
      <c r="O59">
        <v>603.72293960000002</v>
      </c>
      <c r="P59">
        <v>576.46550679999996</v>
      </c>
      <c r="Q59">
        <v>552.51445309999997</v>
      </c>
      <c r="R59">
        <v>733.64875210000002</v>
      </c>
      <c r="S59">
        <v>657.71326429999999</v>
      </c>
      <c r="T59">
        <f t="shared" si="15"/>
        <v>624.81298317999995</v>
      </c>
      <c r="U59">
        <v>895.57848160000003</v>
      </c>
      <c r="V59">
        <v>943.86350930000003</v>
      </c>
      <c r="W59">
        <v>756.45448320000003</v>
      </c>
      <c r="X59">
        <v>782.43120880000004</v>
      </c>
      <c r="Y59">
        <v>616.56226119999997</v>
      </c>
      <c r="Z59">
        <f t="shared" si="16"/>
        <v>798.97798882000006</v>
      </c>
      <c r="AA59">
        <f t="shared" si="17"/>
        <v>0.84060555431491657</v>
      </c>
      <c r="AB59" s="4">
        <f t="shared" si="18"/>
        <v>-0.25049910573495787</v>
      </c>
      <c r="AC59" s="5">
        <f t="shared" si="19"/>
        <v>0.14751266932365703</v>
      </c>
      <c r="AD59">
        <v>0.18672739999999999</v>
      </c>
      <c r="AE59">
        <f t="shared" si="20"/>
        <v>0.91095374381227556</v>
      </c>
      <c r="AF59" s="4">
        <f t="shared" si="21"/>
        <v>-0.13455029581821673</v>
      </c>
      <c r="AG59" s="7">
        <f t="shared" si="22"/>
        <v>0.14972932464179464</v>
      </c>
      <c r="AH59">
        <v>0.2396606</v>
      </c>
      <c r="AI59">
        <f t="shared" si="23"/>
        <v>1.164879747592414</v>
      </c>
      <c r="AJ59" s="6">
        <f t="shared" si="24"/>
        <v>0.22018103083966667</v>
      </c>
      <c r="AK59">
        <f t="shared" si="25"/>
        <v>0.18269910185460758</v>
      </c>
      <c r="AL59">
        <v>0.22774820000000001</v>
      </c>
    </row>
    <row r="60" spans="1:42" x14ac:dyDescent="0.35">
      <c r="A60" t="s">
        <v>172</v>
      </c>
      <c r="B60" t="s">
        <v>93</v>
      </c>
      <c r="C60">
        <v>70.320678580000006</v>
      </c>
      <c r="D60">
        <v>57.06008576</v>
      </c>
      <c r="E60">
        <v>63.346289259999999</v>
      </c>
      <c r="F60">
        <v>61.572446429999999</v>
      </c>
      <c r="G60">
        <v>49.4</v>
      </c>
      <c r="H60">
        <f t="shared" si="13"/>
        <v>60.339900005999993</v>
      </c>
      <c r="I60">
        <v>49.7</v>
      </c>
      <c r="J60">
        <v>46.3</v>
      </c>
      <c r="K60">
        <v>41.6</v>
      </c>
      <c r="L60">
        <v>54.3</v>
      </c>
      <c r="M60">
        <v>51.1</v>
      </c>
      <c r="N60">
        <f t="shared" si="14"/>
        <v>48.324999999999996</v>
      </c>
      <c r="O60">
        <v>36.799999999999997</v>
      </c>
      <c r="P60">
        <v>40.445638350000003</v>
      </c>
      <c r="Q60">
        <v>40.931050579999997</v>
      </c>
      <c r="R60">
        <v>51.922369510000003</v>
      </c>
      <c r="S60">
        <v>50.7</v>
      </c>
      <c r="T60">
        <f t="shared" si="15"/>
        <v>44.159811688000005</v>
      </c>
      <c r="U60">
        <v>40.6</v>
      </c>
      <c r="V60">
        <v>43.59354656</v>
      </c>
      <c r="W60">
        <v>35.951966949999999</v>
      </c>
      <c r="X60">
        <v>41.154243800000003</v>
      </c>
      <c r="Y60">
        <v>33.1</v>
      </c>
      <c r="Z60">
        <f t="shared" si="16"/>
        <v>38.879951462000001</v>
      </c>
      <c r="AA60">
        <f t="shared" si="17"/>
        <v>0.80087968318135638</v>
      </c>
      <c r="AB60" s="4">
        <f t="shared" si="18"/>
        <v>-0.32034257324652216</v>
      </c>
      <c r="AC60" s="5">
        <f t="shared" si="19"/>
        <v>3.5658503058292469E-2</v>
      </c>
      <c r="AD60">
        <v>5.4082060000000001E-2</v>
      </c>
      <c r="AE60">
        <f t="shared" si="20"/>
        <v>0.9138088295499226</v>
      </c>
      <c r="AF60" s="4">
        <f t="shared" si="21"/>
        <v>-0.13003571243473577</v>
      </c>
      <c r="AG60" s="7">
        <f t="shared" si="22"/>
        <v>0.17708197046176302</v>
      </c>
      <c r="AH60">
        <v>0.259654</v>
      </c>
      <c r="AI60">
        <f t="shared" si="23"/>
        <v>0.80455150464562863</v>
      </c>
      <c r="AJ60" s="4">
        <f t="shared" si="24"/>
        <v>-0.31374331456214849</v>
      </c>
      <c r="AK60">
        <f t="shared" si="25"/>
        <v>2.3000933990998715E-2</v>
      </c>
      <c r="AL60" s="8">
        <v>4.1861700000000002E-2</v>
      </c>
    </row>
    <row r="61" spans="1:42" x14ac:dyDescent="0.35">
      <c r="A61" t="s">
        <v>172</v>
      </c>
      <c r="B61" t="s">
        <v>94</v>
      </c>
      <c r="C61">
        <v>227.22025959999999</v>
      </c>
      <c r="D61">
        <v>190.03652729999999</v>
      </c>
      <c r="E61">
        <v>254.00812529999999</v>
      </c>
      <c r="F61">
        <v>248.0691204</v>
      </c>
      <c r="G61">
        <v>179.85164169999999</v>
      </c>
      <c r="H61">
        <f t="shared" si="13"/>
        <v>219.83713485999996</v>
      </c>
      <c r="I61">
        <v>187.6299908</v>
      </c>
      <c r="J61">
        <v>187.98327560000001</v>
      </c>
      <c r="K61">
        <v>161.96448699999999</v>
      </c>
      <c r="L61">
        <v>195.65654939999999</v>
      </c>
      <c r="M61">
        <v>194.31035869999999</v>
      </c>
      <c r="N61">
        <f t="shared" si="14"/>
        <v>184.978667675</v>
      </c>
      <c r="O61">
        <v>152.36315350000001</v>
      </c>
      <c r="P61">
        <v>162.7489004</v>
      </c>
      <c r="Q61">
        <v>160.9176372</v>
      </c>
      <c r="R61">
        <v>126.5498693</v>
      </c>
      <c r="S61">
        <v>135.8021324</v>
      </c>
      <c r="T61">
        <f t="shared" si="15"/>
        <v>147.67633856</v>
      </c>
      <c r="U61">
        <v>150.9644649</v>
      </c>
      <c r="V61">
        <v>171.16856670000001</v>
      </c>
      <c r="W61">
        <v>148.05317909999999</v>
      </c>
      <c r="X61">
        <v>151.85904339999999</v>
      </c>
      <c r="Y61">
        <v>125.8842846</v>
      </c>
      <c r="Z61">
        <f t="shared" si="16"/>
        <v>149.58590773999998</v>
      </c>
      <c r="AA61">
        <f t="shared" si="17"/>
        <v>0.84143503686399901</v>
      </c>
      <c r="AB61" s="4">
        <f t="shared" si="18"/>
        <v>-0.2490762025501623</v>
      </c>
      <c r="AC61" s="5">
        <f t="shared" si="19"/>
        <v>9.9469695756923993E-2</v>
      </c>
      <c r="AD61">
        <v>0.1352266</v>
      </c>
      <c r="AE61">
        <f t="shared" si="20"/>
        <v>0.79834253547258394</v>
      </c>
      <c r="AF61" s="4">
        <f t="shared" si="21"/>
        <v>-0.32492021535993088</v>
      </c>
      <c r="AG61" s="7">
        <f t="shared" si="22"/>
        <v>4.8946100511650624E-3</v>
      </c>
      <c r="AH61" s="8">
        <v>1.9365630000000002E-2</v>
      </c>
      <c r="AI61">
        <f t="shared" si="23"/>
        <v>0.80866572140532633</v>
      </c>
      <c r="AJ61" s="4">
        <f t="shared" si="24"/>
        <v>-0.30638463664935095</v>
      </c>
      <c r="AK61">
        <f t="shared" si="25"/>
        <v>1.2912680790771926E-2</v>
      </c>
      <c r="AL61" s="8">
        <v>2.752924E-2</v>
      </c>
    </row>
    <row r="62" spans="1:42" x14ac:dyDescent="0.35">
      <c r="A62" t="s">
        <v>174</v>
      </c>
      <c r="B62" t="s">
        <v>95</v>
      </c>
      <c r="C62">
        <v>706.76338750000002</v>
      </c>
      <c r="D62">
        <v>470.97976740000001</v>
      </c>
      <c r="E62">
        <v>550.59425429999999</v>
      </c>
      <c r="F62">
        <v>737.48606429999995</v>
      </c>
      <c r="G62">
        <v>450.70560929999999</v>
      </c>
      <c r="H62">
        <f t="shared" si="13"/>
        <v>583.30581655999993</v>
      </c>
      <c r="I62">
        <v>437.86522200000002</v>
      </c>
      <c r="J62">
        <v>459.3473171</v>
      </c>
      <c r="K62">
        <v>339.60704909999998</v>
      </c>
      <c r="L62">
        <v>493.81829979999998</v>
      </c>
      <c r="M62">
        <v>539.36607819999995</v>
      </c>
      <c r="N62">
        <f t="shared" si="14"/>
        <v>458.03468604999995</v>
      </c>
      <c r="O62">
        <v>440.35624960000001</v>
      </c>
      <c r="P62">
        <v>425.36449750000003</v>
      </c>
      <c r="Q62">
        <v>426.53843289999998</v>
      </c>
      <c r="R62">
        <v>492.84215080000001</v>
      </c>
      <c r="S62">
        <v>616.56721849999997</v>
      </c>
      <c r="T62">
        <f t="shared" si="15"/>
        <v>480.33370986</v>
      </c>
      <c r="U62">
        <v>297.40889989999999</v>
      </c>
      <c r="V62">
        <v>366.1603222</v>
      </c>
      <c r="W62">
        <v>287.86701599999998</v>
      </c>
      <c r="X62">
        <v>437.393216</v>
      </c>
      <c r="Y62">
        <v>308.23442590000002</v>
      </c>
      <c r="Z62">
        <f t="shared" si="16"/>
        <v>339.41277599999995</v>
      </c>
      <c r="AA62">
        <f t="shared" si="17"/>
        <v>0.7852393599488231</v>
      </c>
      <c r="AB62" s="4">
        <f t="shared" si="18"/>
        <v>-0.34879560550177025</v>
      </c>
      <c r="AC62" s="5">
        <f t="shared" si="19"/>
        <v>0.14774039206806247</v>
      </c>
      <c r="AD62">
        <v>0.18672739999999999</v>
      </c>
      <c r="AE62">
        <f t="shared" si="20"/>
        <v>1.0486841378811338</v>
      </c>
      <c r="AF62" s="6">
        <f t="shared" si="21"/>
        <v>6.8580205720146198E-2</v>
      </c>
      <c r="AG62" s="7">
        <f t="shared" si="22"/>
        <v>0.35026134509707396</v>
      </c>
      <c r="AH62">
        <v>0.39223439999999998</v>
      </c>
      <c r="AI62">
        <f t="shared" si="23"/>
        <v>0.74101980993410832</v>
      </c>
      <c r="AJ62" s="4">
        <f t="shared" si="24"/>
        <v>-0.43241598378448576</v>
      </c>
      <c r="AK62">
        <f t="shared" si="25"/>
        <v>4.6653128681771183E-2</v>
      </c>
      <c r="AL62">
        <v>7.1956519999999996E-2</v>
      </c>
    </row>
    <row r="63" spans="1:42" x14ac:dyDescent="0.35">
      <c r="A63" t="s">
        <v>174</v>
      </c>
      <c r="B63" t="s">
        <v>96</v>
      </c>
      <c r="C63">
        <v>64.915796610000001</v>
      </c>
      <c r="D63">
        <v>62.486364270000003</v>
      </c>
      <c r="E63">
        <v>66.179116070000006</v>
      </c>
      <c r="F63">
        <v>73.820331170000003</v>
      </c>
      <c r="G63">
        <v>63.676280779999999</v>
      </c>
      <c r="H63">
        <f t="shared" si="13"/>
        <v>66.215577780000004</v>
      </c>
      <c r="I63">
        <v>36.799999999999997</v>
      </c>
      <c r="J63">
        <v>32.200000000000003</v>
      </c>
      <c r="K63">
        <v>32.299999999999997</v>
      </c>
      <c r="L63">
        <v>37.299999999999997</v>
      </c>
      <c r="M63">
        <v>35.799999999999997</v>
      </c>
      <c r="N63">
        <f t="shared" si="14"/>
        <v>34.4</v>
      </c>
      <c r="O63">
        <v>38.200000000000003</v>
      </c>
      <c r="P63">
        <v>38.799999999999997</v>
      </c>
      <c r="Q63">
        <v>36.4</v>
      </c>
      <c r="R63">
        <v>35.6</v>
      </c>
      <c r="S63">
        <v>40.700000000000003</v>
      </c>
      <c r="T63">
        <f t="shared" si="15"/>
        <v>37.94</v>
      </c>
      <c r="U63">
        <v>46.180715569999997</v>
      </c>
      <c r="V63">
        <v>52.823629590000003</v>
      </c>
      <c r="W63">
        <v>58.770214629999998</v>
      </c>
      <c r="X63">
        <v>49.051178589999999</v>
      </c>
      <c r="Y63">
        <v>43.53033164</v>
      </c>
      <c r="Z63">
        <f t="shared" si="16"/>
        <v>50.071214003999998</v>
      </c>
      <c r="AA63">
        <f t="shared" si="17"/>
        <v>0.51951521308616144</v>
      </c>
      <c r="AB63" s="4">
        <f t="shared" si="18"/>
        <v>-0.94476209836113489</v>
      </c>
      <c r="AC63" s="5">
        <f t="shared" si="19"/>
        <v>4.629586321919469E-6</v>
      </c>
      <c r="AD63" s="9">
        <v>6.0184669999999998E-5</v>
      </c>
      <c r="AE63">
        <f t="shared" si="20"/>
        <v>1.1029069767441859</v>
      </c>
      <c r="AF63" s="6">
        <f t="shared" si="21"/>
        <v>0.14131111382201522</v>
      </c>
      <c r="AG63" s="7">
        <f t="shared" si="22"/>
        <v>2.6287986801591706E-2</v>
      </c>
      <c r="AH63">
        <v>6.8348770000000003E-2</v>
      </c>
      <c r="AI63">
        <f t="shared" si="23"/>
        <v>1.4555585466279071</v>
      </c>
      <c r="AJ63" s="6">
        <f t="shared" si="24"/>
        <v>0.54157286984955677</v>
      </c>
      <c r="AK63">
        <f t="shared" si="25"/>
        <v>1.8379263115791274E-3</v>
      </c>
      <c r="AL63" s="8">
        <v>5.2266020000000003E-3</v>
      </c>
      <c r="AP63" s="2"/>
    </row>
    <row r="64" spans="1:42" x14ac:dyDescent="0.35">
      <c r="A64" t="s">
        <v>176</v>
      </c>
      <c r="B64" t="s">
        <v>97</v>
      </c>
      <c r="C64">
        <v>6377885.1299999999</v>
      </c>
      <c r="D64">
        <v>5278585.0420000004</v>
      </c>
      <c r="E64">
        <v>6388022.7539999997</v>
      </c>
      <c r="F64">
        <v>6553734.551</v>
      </c>
      <c r="G64">
        <v>5307037.37</v>
      </c>
      <c r="H64">
        <f t="shared" si="13"/>
        <v>5981052.9693999998</v>
      </c>
      <c r="I64">
        <v>3874692.142</v>
      </c>
      <c r="J64">
        <v>3558055.7429999998</v>
      </c>
      <c r="K64">
        <v>2979379.5789999999</v>
      </c>
      <c r="L64">
        <v>3763663.301</v>
      </c>
      <c r="M64">
        <v>3792334.6940000001</v>
      </c>
      <c r="N64">
        <f t="shared" si="14"/>
        <v>3523358.32925</v>
      </c>
      <c r="O64">
        <v>4230427.3459999999</v>
      </c>
      <c r="P64">
        <v>3801051.071</v>
      </c>
      <c r="Q64">
        <v>4013753.4479999999</v>
      </c>
      <c r="R64">
        <v>4075887.483</v>
      </c>
      <c r="S64">
        <v>4999955.8109999998</v>
      </c>
      <c r="T64">
        <f t="shared" si="15"/>
        <v>4224215.0318</v>
      </c>
      <c r="U64">
        <v>3351552.74</v>
      </c>
      <c r="V64">
        <v>3522821.9870000002</v>
      </c>
      <c r="W64">
        <v>3009981.145</v>
      </c>
      <c r="X64">
        <v>2812891.2289999998</v>
      </c>
      <c r="Y64">
        <v>2764971.4509999999</v>
      </c>
      <c r="Z64">
        <f t="shared" si="16"/>
        <v>3092443.7103999997</v>
      </c>
      <c r="AA64">
        <f t="shared" si="17"/>
        <v>0.58908662860470407</v>
      </c>
      <c r="AB64" s="4">
        <f t="shared" si="18"/>
        <v>-0.76344828855906788</v>
      </c>
      <c r="AC64" s="5">
        <f t="shared" si="19"/>
        <v>2.5091655431821796E-4</v>
      </c>
      <c r="AD64" s="8">
        <v>8.1548030000000004E-4</v>
      </c>
      <c r="AE64">
        <f t="shared" si="20"/>
        <v>1.1989172366408694</v>
      </c>
      <c r="AF64" s="6">
        <f t="shared" si="21"/>
        <v>0.26173207042105656</v>
      </c>
      <c r="AG64" s="7">
        <f t="shared" si="22"/>
        <v>2.2098312226415832E-2</v>
      </c>
      <c r="AH64">
        <v>6.0190689999999998E-2</v>
      </c>
      <c r="AI64">
        <f t="shared" si="23"/>
        <v>0.87769775918825521</v>
      </c>
      <c r="AJ64" s="4">
        <f t="shared" si="24"/>
        <v>-0.18820387083110776</v>
      </c>
      <c r="AK64">
        <f t="shared" si="25"/>
        <v>0.11152500083821867</v>
      </c>
      <c r="AL64">
        <v>0.15147430000000001</v>
      </c>
    </row>
    <row r="65" spans="1:38" x14ac:dyDescent="0.35">
      <c r="A65" t="s">
        <v>177</v>
      </c>
      <c r="B65" t="s">
        <v>98</v>
      </c>
      <c r="C65">
        <v>117677997.09999999</v>
      </c>
      <c r="D65">
        <v>122228393.7</v>
      </c>
      <c r="E65">
        <v>137456527.90000001</v>
      </c>
      <c r="F65">
        <v>136935896.40000001</v>
      </c>
      <c r="G65">
        <v>138405650</v>
      </c>
      <c r="H65">
        <f t="shared" si="13"/>
        <v>130540893.02000001</v>
      </c>
      <c r="I65">
        <v>82706101.109999999</v>
      </c>
      <c r="J65">
        <v>82004657.790000007</v>
      </c>
      <c r="K65">
        <v>60210686.469999999</v>
      </c>
      <c r="L65">
        <v>79265532.329999998</v>
      </c>
      <c r="M65">
        <v>75019144.569999993</v>
      </c>
      <c r="N65">
        <f t="shared" si="14"/>
        <v>74125005.289999992</v>
      </c>
      <c r="O65">
        <v>115178805.8</v>
      </c>
      <c r="P65">
        <v>102896522.5</v>
      </c>
      <c r="Q65">
        <v>104906779.7</v>
      </c>
      <c r="R65">
        <v>89828583.150000006</v>
      </c>
      <c r="S65">
        <v>165174042.09999999</v>
      </c>
      <c r="T65">
        <f t="shared" si="15"/>
        <v>115596946.65000001</v>
      </c>
      <c r="U65">
        <v>99339169.379999995</v>
      </c>
      <c r="V65">
        <v>103550930.59999999</v>
      </c>
      <c r="W65">
        <v>93099739.969999999</v>
      </c>
      <c r="X65">
        <v>82537601.790000007</v>
      </c>
      <c r="Y65">
        <v>86757039.560000002</v>
      </c>
      <c r="Z65">
        <f t="shared" si="16"/>
        <v>93056896.260000005</v>
      </c>
      <c r="AA65">
        <f t="shared" si="17"/>
        <v>0.5678297702363917</v>
      </c>
      <c r="AB65" s="4">
        <f t="shared" si="18"/>
        <v>-0.81646960608128938</v>
      </c>
      <c r="AC65" s="5">
        <f t="shared" si="19"/>
        <v>5.6903312681544814E-5</v>
      </c>
      <c r="AD65" s="8">
        <v>3.0459999999999998E-4</v>
      </c>
      <c r="AE65">
        <f t="shared" si="20"/>
        <v>1.5594865214207936</v>
      </c>
      <c r="AF65" s="6">
        <f t="shared" si="21"/>
        <v>0.64107108361080667</v>
      </c>
      <c r="AG65" s="7">
        <f t="shared" si="22"/>
        <v>1.5405756616910186E-2</v>
      </c>
      <c r="AH65" s="8">
        <v>4.6730800000000003E-2</v>
      </c>
      <c r="AI65">
        <f t="shared" si="23"/>
        <v>1.2554049189734637</v>
      </c>
      <c r="AJ65" s="6">
        <f t="shared" si="24"/>
        <v>0.32815276686517436</v>
      </c>
      <c r="AK65">
        <f t="shared" si="25"/>
        <v>1.7497553431903973E-2</v>
      </c>
      <c r="AL65" s="8">
        <v>3.5497420000000002E-2</v>
      </c>
    </row>
    <row r="66" spans="1:38" x14ac:dyDescent="0.35">
      <c r="A66" t="s">
        <v>177</v>
      </c>
      <c r="B66" t="s">
        <v>99</v>
      </c>
      <c r="C66">
        <v>2744439.1159999999</v>
      </c>
      <c r="D66">
        <v>3257483.9249999998</v>
      </c>
      <c r="E66">
        <v>3377060.9369999999</v>
      </c>
      <c r="F66">
        <v>4083306.7519999999</v>
      </c>
      <c r="G66">
        <v>3532961.4049999998</v>
      </c>
      <c r="H66">
        <f t="shared" si="13"/>
        <v>3399050.4270000001</v>
      </c>
      <c r="I66">
        <v>1779476.2439999999</v>
      </c>
      <c r="J66">
        <v>2219383.2259999998</v>
      </c>
      <c r="K66">
        <v>2084642.371</v>
      </c>
      <c r="L66">
        <v>2378820.2200000002</v>
      </c>
      <c r="M66">
        <v>2293501.324</v>
      </c>
      <c r="N66">
        <f t="shared" si="14"/>
        <v>2244086.7852499997</v>
      </c>
      <c r="O66">
        <v>3059500.068</v>
      </c>
      <c r="P66">
        <v>2829034.6150000002</v>
      </c>
      <c r="Q66">
        <v>2655991.5839999998</v>
      </c>
      <c r="R66">
        <v>3036456.4980000001</v>
      </c>
      <c r="S66">
        <v>2878598.2069999999</v>
      </c>
      <c r="T66">
        <f t="shared" si="15"/>
        <v>2891916.1944000004</v>
      </c>
      <c r="U66">
        <v>3936883.1469999999</v>
      </c>
      <c r="V66">
        <v>3633190.6609999998</v>
      </c>
      <c r="W66">
        <v>3260484.17</v>
      </c>
      <c r="X66">
        <v>3731518.1549999998</v>
      </c>
      <c r="Y66">
        <v>3318595.5830000001</v>
      </c>
      <c r="Z66">
        <f t="shared" si="16"/>
        <v>3576134.3431999995</v>
      </c>
      <c r="AA66">
        <f t="shared" si="17"/>
        <v>0.66020991257568051</v>
      </c>
      <c r="AB66" s="4">
        <f t="shared" si="18"/>
        <v>-0.59900329513876149</v>
      </c>
      <c r="AC66" s="5">
        <f t="shared" si="19"/>
        <v>2.4922848446004521E-3</v>
      </c>
      <c r="AD66" s="8">
        <v>5.1544989999999999E-3</v>
      </c>
      <c r="AE66">
        <f t="shared" si="20"/>
        <v>1.288682867974658</v>
      </c>
      <c r="AF66" s="6">
        <f t="shared" si="21"/>
        <v>0.36589727448947862</v>
      </c>
      <c r="AG66" s="7">
        <f t="shared" si="22"/>
        <v>1.6998222518467459E-4</v>
      </c>
      <c r="AH66" s="8">
        <v>2.2097689999999999E-3</v>
      </c>
      <c r="AI66">
        <f t="shared" si="23"/>
        <v>1.5935811247164422</v>
      </c>
      <c r="AJ66" s="6">
        <f t="shared" si="24"/>
        <v>0.67227246451709111</v>
      </c>
      <c r="AK66">
        <f t="shared" si="25"/>
        <v>5.5774181519494638E-5</v>
      </c>
      <c r="AL66" s="8">
        <v>3.3836350000000001E-4</v>
      </c>
    </row>
    <row r="67" spans="1:38" x14ac:dyDescent="0.35">
      <c r="A67" t="s">
        <v>179</v>
      </c>
      <c r="B67" t="s">
        <v>100</v>
      </c>
      <c r="C67">
        <v>105460.0171</v>
      </c>
      <c r="D67">
        <v>98889.398969999995</v>
      </c>
      <c r="E67">
        <v>104050.2729</v>
      </c>
      <c r="F67">
        <v>116490.552</v>
      </c>
      <c r="G67">
        <v>96856.057289999997</v>
      </c>
      <c r="H67">
        <f t="shared" ref="H67:H93" si="26">AVERAGE(C67:G67)</f>
        <v>104349.25965199999</v>
      </c>
      <c r="I67">
        <v>69808.789560000005</v>
      </c>
      <c r="J67">
        <v>78178.270120000001</v>
      </c>
      <c r="K67">
        <v>69782.234580000004</v>
      </c>
      <c r="L67">
        <v>87301.319430000003</v>
      </c>
      <c r="M67">
        <v>101733.788</v>
      </c>
      <c r="N67">
        <f t="shared" ref="N67:N93" si="27">AVERAGE(J67:M67)</f>
        <v>84248.903032500006</v>
      </c>
      <c r="O67">
        <v>108202.87420000001</v>
      </c>
      <c r="P67">
        <v>90292.33107</v>
      </c>
      <c r="Q67">
        <v>74606.565849999999</v>
      </c>
      <c r="R67">
        <v>120066.4529</v>
      </c>
      <c r="S67">
        <v>111261.9466</v>
      </c>
      <c r="T67">
        <f t="shared" ref="T67:T93" si="28">AVERAGE(O67:S67)</f>
        <v>100886.034124</v>
      </c>
      <c r="U67">
        <v>127383.0929</v>
      </c>
      <c r="V67">
        <v>132892.6752</v>
      </c>
      <c r="W67">
        <v>103985.8472</v>
      </c>
      <c r="X67">
        <v>154458.2923</v>
      </c>
      <c r="Y67">
        <v>119266.4757</v>
      </c>
      <c r="Z67">
        <f t="shared" ref="Z67:Z93" si="29">AVERAGE(U67:Y67)</f>
        <v>127597.27666</v>
      </c>
      <c r="AA67">
        <f t="shared" ref="AA67:AA93" si="30">N67/H67</f>
        <v>0.80737422875319143</v>
      </c>
      <c r="AB67" s="4">
        <f t="shared" ref="AB67:AB93" si="31">LOG(AA67,2)</f>
        <v>-0.30869055791208078</v>
      </c>
      <c r="AC67" s="5">
        <f t="shared" ref="AC67:AC93" si="32">TTEST(J67:M67,C67:G67,2,2)</f>
        <v>2.6141134431115012E-2</v>
      </c>
      <c r="AD67" s="8">
        <v>4.0319380000000002E-2</v>
      </c>
      <c r="AE67">
        <f t="shared" ref="AE67:AE93" si="33">T67/N67</f>
        <v>1.1974759372840975</v>
      </c>
      <c r="AF67" s="6">
        <f t="shared" ref="AF67:AF93" si="34">LOG(AE67,2)</f>
        <v>0.25999666597423809</v>
      </c>
      <c r="AG67" s="7">
        <f t="shared" ref="AG67:AG93" si="35">TTEST(O67:S67,J67:M67,1,2)</f>
        <v>8.762984932744726E-2</v>
      </c>
      <c r="AH67">
        <v>0.177207</v>
      </c>
      <c r="AI67">
        <f t="shared" ref="AI67:AI93" si="36">Z67/N67</f>
        <v>1.5145274545684928</v>
      </c>
      <c r="AJ67" s="6">
        <f t="shared" ref="AJ67:AJ93" si="37">LOG(AI67,2)</f>
        <v>0.5988677307980661</v>
      </c>
      <c r="AK67">
        <f t="shared" ref="AK67:AK93" si="38">TTEST(U67:Y67,J67:M67,2,2)</f>
        <v>6.0221333864249812E-3</v>
      </c>
      <c r="AL67" s="8">
        <v>1.4051640000000001E-2</v>
      </c>
    </row>
    <row r="68" spans="1:38" x14ac:dyDescent="0.35">
      <c r="A68" t="s">
        <v>178</v>
      </c>
      <c r="B68" t="s">
        <v>101</v>
      </c>
      <c r="C68">
        <v>124890.861</v>
      </c>
      <c r="D68">
        <v>143339.61309999999</v>
      </c>
      <c r="E68">
        <v>106459.603</v>
      </c>
      <c r="F68">
        <v>152047.86360000001</v>
      </c>
      <c r="G68">
        <v>98933.600040000005</v>
      </c>
      <c r="H68">
        <f t="shared" si="26"/>
        <v>125134.30814800001</v>
      </c>
      <c r="I68">
        <v>32747.554</v>
      </c>
      <c r="J68">
        <v>151741.842</v>
      </c>
      <c r="K68">
        <v>98517.251050000006</v>
      </c>
      <c r="L68">
        <v>97138.380069999999</v>
      </c>
      <c r="M68">
        <v>150114.6349</v>
      </c>
      <c r="N68">
        <f t="shared" si="27"/>
        <v>124378.02700500001</v>
      </c>
      <c r="O68">
        <v>124619.4611</v>
      </c>
      <c r="P68">
        <v>142239.0129</v>
      </c>
      <c r="Q68">
        <v>110593.1974</v>
      </c>
      <c r="R68">
        <v>146950.44500000001</v>
      </c>
      <c r="S68">
        <v>127669.1005</v>
      </c>
      <c r="T68">
        <f t="shared" si="28"/>
        <v>130414.24337999997</v>
      </c>
      <c r="U68">
        <v>206024.56409999999</v>
      </c>
      <c r="V68">
        <v>242113.9657</v>
      </c>
      <c r="W68">
        <v>210690.10889999999</v>
      </c>
      <c r="X68">
        <v>209023.6194</v>
      </c>
      <c r="Y68">
        <v>213052.64610000001</v>
      </c>
      <c r="Z68">
        <f t="shared" si="29"/>
        <v>216180.98084</v>
      </c>
      <c r="AA68">
        <f t="shared" si="30"/>
        <v>0.99395624466069266</v>
      </c>
      <c r="AB68" s="4">
        <f t="shared" si="31"/>
        <v>-8.7457511485427505E-3</v>
      </c>
      <c r="AC68" s="5">
        <f t="shared" si="32"/>
        <v>0.96724446407610587</v>
      </c>
      <c r="AD68">
        <v>0.97799159999999996</v>
      </c>
      <c r="AE68">
        <f t="shared" si="33"/>
        <v>1.0485312118253596</v>
      </c>
      <c r="AF68" s="6">
        <f t="shared" si="34"/>
        <v>6.8369807047725578E-2</v>
      </c>
      <c r="AG68" s="7">
        <f t="shared" si="35"/>
        <v>0.35299711958998925</v>
      </c>
      <c r="AH68">
        <v>0.39223439999999998</v>
      </c>
      <c r="AI68">
        <f t="shared" si="36"/>
        <v>1.7380962381024865</v>
      </c>
      <c r="AJ68" s="6">
        <f t="shared" si="37"/>
        <v>0.79750796615075681</v>
      </c>
      <c r="AK68">
        <f t="shared" si="38"/>
        <v>5.6350613469017044E-4</v>
      </c>
      <c r="AL68" s="8">
        <v>2.051162E-3</v>
      </c>
    </row>
    <row r="69" spans="1:38" x14ac:dyDescent="0.35">
      <c r="A69" t="s">
        <v>178</v>
      </c>
      <c r="B69" t="s">
        <v>102</v>
      </c>
      <c r="C69">
        <v>217.81908480000001</v>
      </c>
      <c r="D69">
        <v>173.71403480000001</v>
      </c>
      <c r="E69">
        <v>247.22494879999999</v>
      </c>
      <c r="F69">
        <v>213.726561</v>
      </c>
      <c r="G69">
        <v>167.1741882</v>
      </c>
      <c r="H69">
        <f t="shared" si="26"/>
        <v>203.93176351999998</v>
      </c>
      <c r="I69">
        <v>189.6419774</v>
      </c>
      <c r="J69">
        <v>172.94417329999999</v>
      </c>
      <c r="K69">
        <v>144.38005680000001</v>
      </c>
      <c r="L69">
        <v>181.4704571</v>
      </c>
      <c r="M69">
        <v>207.09132700000001</v>
      </c>
      <c r="N69">
        <f t="shared" si="27"/>
        <v>176.47150354999999</v>
      </c>
      <c r="O69">
        <v>131.81835150000001</v>
      </c>
      <c r="P69">
        <v>154.20200489999999</v>
      </c>
      <c r="Q69">
        <v>154.54797669999999</v>
      </c>
      <c r="R69">
        <v>163.2812739</v>
      </c>
      <c r="S69">
        <v>218.2203198</v>
      </c>
      <c r="T69">
        <f t="shared" si="28"/>
        <v>164.41398536</v>
      </c>
      <c r="U69">
        <v>120.84712089999999</v>
      </c>
      <c r="V69">
        <v>133.5808242</v>
      </c>
      <c r="W69">
        <v>110.5142489</v>
      </c>
      <c r="X69">
        <v>126.9151399</v>
      </c>
      <c r="Y69">
        <v>106.51535579999999</v>
      </c>
      <c r="Z69">
        <f t="shared" si="29"/>
        <v>119.67453793999998</v>
      </c>
      <c r="AA69">
        <f t="shared" si="30"/>
        <v>0.86534584168734996</v>
      </c>
      <c r="AB69" s="4">
        <f t="shared" si="31"/>
        <v>-0.20865126344355903</v>
      </c>
      <c r="AC69" s="5">
        <f t="shared" si="32"/>
        <v>0.21891034982489016</v>
      </c>
      <c r="AD69">
        <v>0.26561119999999999</v>
      </c>
      <c r="AE69">
        <f t="shared" si="33"/>
        <v>0.93167441797999007</v>
      </c>
      <c r="AF69" s="4">
        <f t="shared" si="34"/>
        <v>-0.10210221471733531</v>
      </c>
      <c r="AG69" s="7">
        <f t="shared" si="35"/>
        <v>0.28193044157925562</v>
      </c>
      <c r="AH69">
        <v>0.34669820000000001</v>
      </c>
      <c r="AI69">
        <f t="shared" si="36"/>
        <v>0.67815219756481748</v>
      </c>
      <c r="AJ69" s="4">
        <f t="shared" si="37"/>
        <v>-0.56031900142160784</v>
      </c>
      <c r="AK69">
        <f t="shared" si="38"/>
        <v>2.8937973828235728E-3</v>
      </c>
      <c r="AL69" s="8">
        <v>7.2795280000000004E-3</v>
      </c>
    </row>
    <row r="70" spans="1:38" x14ac:dyDescent="0.35">
      <c r="A70" t="s">
        <v>178</v>
      </c>
      <c r="B70" t="s">
        <v>103</v>
      </c>
      <c r="C70">
        <v>7239536.551</v>
      </c>
      <c r="D70">
        <v>6999236.8760000002</v>
      </c>
      <c r="E70">
        <v>8107112.1950000003</v>
      </c>
      <c r="F70">
        <v>10960297.189999999</v>
      </c>
      <c r="G70">
        <v>10293297.41</v>
      </c>
      <c r="H70">
        <f t="shared" si="26"/>
        <v>8719896.0444000009</v>
      </c>
      <c r="I70">
        <v>4089325.6129999999</v>
      </c>
      <c r="J70">
        <v>5359976.5089999996</v>
      </c>
      <c r="K70">
        <v>4518801.608</v>
      </c>
      <c r="L70">
        <v>5485221.7869999995</v>
      </c>
      <c r="M70">
        <v>6420708.7549999999</v>
      </c>
      <c r="N70">
        <f t="shared" si="27"/>
        <v>5446177.1647499995</v>
      </c>
      <c r="O70">
        <v>5709537.8679999998</v>
      </c>
      <c r="P70">
        <v>5391415.8289999999</v>
      </c>
      <c r="Q70">
        <v>4921345.1689999998</v>
      </c>
      <c r="R70">
        <v>7430321.9790000003</v>
      </c>
      <c r="S70">
        <v>8208949.0180000002</v>
      </c>
      <c r="T70">
        <f t="shared" si="28"/>
        <v>6332313.9726</v>
      </c>
      <c r="U70">
        <v>6296895.9790000003</v>
      </c>
      <c r="V70">
        <v>8046171.3020000001</v>
      </c>
      <c r="W70">
        <v>5927957.9680000003</v>
      </c>
      <c r="X70">
        <v>7534820.8509999998</v>
      </c>
      <c r="Y70">
        <v>8570664.4719999991</v>
      </c>
      <c r="Z70">
        <f t="shared" si="29"/>
        <v>7275302.1143999994</v>
      </c>
      <c r="AA70">
        <f t="shared" si="30"/>
        <v>0.62456904727064788</v>
      </c>
      <c r="AB70" s="4">
        <f t="shared" si="31"/>
        <v>-0.67906702161540655</v>
      </c>
      <c r="AC70" s="5">
        <f t="shared" si="32"/>
        <v>1.2224517805008146E-2</v>
      </c>
      <c r="AD70" s="8">
        <v>2.1392910000000001E-2</v>
      </c>
      <c r="AE70">
        <f t="shared" si="33"/>
        <v>1.1627080392436475</v>
      </c>
      <c r="AF70" s="6">
        <f t="shared" si="34"/>
        <v>0.2174888756462825</v>
      </c>
      <c r="AG70" s="7">
        <f t="shared" si="35"/>
        <v>0.15065954052464925</v>
      </c>
      <c r="AH70">
        <v>0.2396606</v>
      </c>
      <c r="AI70">
        <f t="shared" si="36"/>
        <v>1.335854838048399</v>
      </c>
      <c r="AJ70" s="6">
        <f t="shared" si="37"/>
        <v>0.41776324448416441</v>
      </c>
      <c r="AK70">
        <f t="shared" si="38"/>
        <v>2.8907117937949381E-2</v>
      </c>
      <c r="AL70" s="8">
        <v>4.8713850000000003E-2</v>
      </c>
    </row>
    <row r="71" spans="1:38" x14ac:dyDescent="0.35">
      <c r="A71" t="s">
        <v>178</v>
      </c>
      <c r="B71" t="s">
        <v>104</v>
      </c>
      <c r="C71">
        <v>53.912048939999998</v>
      </c>
      <c r="D71">
        <v>62.975733120000001</v>
      </c>
      <c r="E71">
        <v>61.920512359999996</v>
      </c>
      <c r="F71">
        <v>61.868425250000001</v>
      </c>
      <c r="G71">
        <v>42.6</v>
      </c>
      <c r="H71">
        <f t="shared" si="26"/>
        <v>56.655343934000008</v>
      </c>
      <c r="I71">
        <v>32.6</v>
      </c>
      <c r="J71">
        <v>40.200000000000003</v>
      </c>
      <c r="K71">
        <v>28.1</v>
      </c>
      <c r="L71">
        <v>39.700000000000003</v>
      </c>
      <c r="M71">
        <v>40.6</v>
      </c>
      <c r="N71">
        <f t="shared" si="27"/>
        <v>37.150000000000006</v>
      </c>
      <c r="O71">
        <v>46.978990770000003</v>
      </c>
      <c r="P71">
        <v>55.098497100000003</v>
      </c>
      <c r="Q71">
        <v>31.1</v>
      </c>
      <c r="R71">
        <v>48.34745813</v>
      </c>
      <c r="S71">
        <v>81.754335800000007</v>
      </c>
      <c r="T71">
        <f t="shared" si="28"/>
        <v>52.655856360000008</v>
      </c>
      <c r="U71">
        <v>80.199346430000006</v>
      </c>
      <c r="V71">
        <v>74.259732420000006</v>
      </c>
      <c r="W71">
        <v>60.9426481</v>
      </c>
      <c r="X71">
        <v>56.071359540000003</v>
      </c>
      <c r="Y71">
        <v>65.879526380000001</v>
      </c>
      <c r="Z71">
        <f t="shared" si="29"/>
        <v>67.470522574</v>
      </c>
      <c r="AA71">
        <f t="shared" si="30"/>
        <v>0.65571925647962659</v>
      </c>
      <c r="AB71" s="4">
        <f t="shared" si="31"/>
        <v>-0.60884983183915786</v>
      </c>
      <c r="AC71" s="5">
        <f t="shared" si="32"/>
        <v>6.7019448747615701E-3</v>
      </c>
      <c r="AD71" s="8">
        <v>1.2976110000000001E-2</v>
      </c>
      <c r="AE71">
        <f t="shared" si="33"/>
        <v>1.4173850971736204</v>
      </c>
      <c r="AF71" s="6">
        <f t="shared" si="34"/>
        <v>0.50323178528614343</v>
      </c>
      <c r="AG71" s="7">
        <f t="shared" si="35"/>
        <v>7.7830571958498629E-2</v>
      </c>
      <c r="AH71">
        <v>0.16096779999999999</v>
      </c>
      <c r="AI71">
        <f t="shared" si="36"/>
        <v>1.8161648068371465</v>
      </c>
      <c r="AJ71" s="6">
        <f t="shared" si="37"/>
        <v>0.86089512510589816</v>
      </c>
      <c r="AK71">
        <f t="shared" si="38"/>
        <v>1.0227599757065523E-3</v>
      </c>
      <c r="AL71" s="8">
        <v>3.4470799999999999E-3</v>
      </c>
    </row>
    <row r="72" spans="1:38" x14ac:dyDescent="0.35">
      <c r="A72" t="s">
        <v>178</v>
      </c>
      <c r="B72" t="s">
        <v>105</v>
      </c>
      <c r="C72">
        <v>2175698.0630000001</v>
      </c>
      <c r="D72">
        <v>2269959.423</v>
      </c>
      <c r="E72">
        <v>2428906.7080000001</v>
      </c>
      <c r="F72">
        <v>1973101.2760000001</v>
      </c>
      <c r="G72">
        <v>1567881.8089999999</v>
      </c>
      <c r="H72">
        <f t="shared" si="26"/>
        <v>2083109.4558000001</v>
      </c>
      <c r="I72">
        <v>640048.8848</v>
      </c>
      <c r="J72">
        <v>1028156.722</v>
      </c>
      <c r="K72">
        <v>746786.96829999995</v>
      </c>
      <c r="L72">
        <v>697490.45389999996</v>
      </c>
      <c r="M72">
        <v>809902.34030000004</v>
      </c>
      <c r="N72">
        <f t="shared" si="27"/>
        <v>820584.12112500006</v>
      </c>
      <c r="O72">
        <v>998712.31920000003</v>
      </c>
      <c r="P72">
        <v>927226.20369999995</v>
      </c>
      <c r="Q72">
        <v>779886.64910000004</v>
      </c>
      <c r="R72">
        <v>973435.22349999996</v>
      </c>
      <c r="S72">
        <v>548164.29249999998</v>
      </c>
      <c r="T72">
        <f t="shared" si="28"/>
        <v>845484.93760000006</v>
      </c>
      <c r="U72">
        <v>1038915.514</v>
      </c>
      <c r="V72">
        <v>1173249.6429999999</v>
      </c>
      <c r="W72">
        <v>860905.4399</v>
      </c>
      <c r="X72">
        <v>874141.9852</v>
      </c>
      <c r="Y72">
        <v>823199.5257</v>
      </c>
      <c r="Z72">
        <f t="shared" si="29"/>
        <v>954082.42155999993</v>
      </c>
      <c r="AA72">
        <f t="shared" si="30"/>
        <v>0.3939227095533786</v>
      </c>
      <c r="AB72" s="4">
        <f t="shared" si="31"/>
        <v>-1.344015504501455</v>
      </c>
      <c r="AC72" s="5">
        <f t="shared" si="32"/>
        <v>2.094796269777116E-4</v>
      </c>
      <c r="AD72" s="8">
        <v>7.4082049999999995E-4</v>
      </c>
      <c r="AE72">
        <f t="shared" si="33"/>
        <v>1.030345233150334</v>
      </c>
      <c r="AF72" s="6">
        <f t="shared" si="34"/>
        <v>4.3127815760164979E-2</v>
      </c>
      <c r="AG72" s="7">
        <f t="shared" si="35"/>
        <v>0.41683959048097213</v>
      </c>
      <c r="AH72">
        <v>0.44016929999999999</v>
      </c>
      <c r="AI72">
        <f t="shared" si="36"/>
        <v>1.1626869165491249</v>
      </c>
      <c r="AJ72" s="6">
        <f t="shared" si="37"/>
        <v>0.21746266624339128</v>
      </c>
      <c r="AK72">
        <f t="shared" si="38"/>
        <v>0.21784113000721797</v>
      </c>
      <c r="AL72">
        <v>0.2678857</v>
      </c>
    </row>
    <row r="73" spans="1:38" x14ac:dyDescent="0.35">
      <c r="A73" t="s">
        <v>178</v>
      </c>
      <c r="B73" t="s">
        <v>106</v>
      </c>
      <c r="C73">
        <v>3576635.2689999999</v>
      </c>
      <c r="D73">
        <v>3177260.5460000001</v>
      </c>
      <c r="E73">
        <v>4264042.4689999996</v>
      </c>
      <c r="F73">
        <v>5546666.4230000004</v>
      </c>
      <c r="G73">
        <v>5128806.392</v>
      </c>
      <c r="H73">
        <f t="shared" si="26"/>
        <v>4338682.2198000001</v>
      </c>
      <c r="I73">
        <v>1463422.192</v>
      </c>
      <c r="J73">
        <v>2451755.1630000002</v>
      </c>
      <c r="K73">
        <v>2027780.672</v>
      </c>
      <c r="L73">
        <v>3165531.4010000001</v>
      </c>
      <c r="M73">
        <v>2975614.9939999999</v>
      </c>
      <c r="N73">
        <f t="shared" si="27"/>
        <v>2655170.5575000001</v>
      </c>
      <c r="O73">
        <v>2135833.4509999999</v>
      </c>
      <c r="P73">
        <v>2047336.8019999999</v>
      </c>
      <c r="Q73">
        <v>2052778.0759999999</v>
      </c>
      <c r="R73">
        <v>2391541.9739999999</v>
      </c>
      <c r="S73">
        <v>3915612.429</v>
      </c>
      <c r="T73">
        <f t="shared" si="28"/>
        <v>2508620.5463999999</v>
      </c>
      <c r="U73">
        <v>2145971.7390000001</v>
      </c>
      <c r="V73">
        <v>2142303.7960000001</v>
      </c>
      <c r="W73">
        <v>1935470.112</v>
      </c>
      <c r="X73">
        <v>2386176.9780000001</v>
      </c>
      <c r="Y73">
        <v>2567956.69</v>
      </c>
      <c r="Z73">
        <f t="shared" si="29"/>
        <v>2235575.8629999999</v>
      </c>
      <c r="AA73">
        <f t="shared" si="30"/>
        <v>0.61197626905765767</v>
      </c>
      <c r="AB73" s="4">
        <f t="shared" si="31"/>
        <v>-0.70845238506850128</v>
      </c>
      <c r="AC73" s="5">
        <f t="shared" si="32"/>
        <v>1.9240182289745132E-2</v>
      </c>
      <c r="AD73" s="8">
        <v>3.1265300000000003E-2</v>
      </c>
      <c r="AE73">
        <f t="shared" si="33"/>
        <v>0.94480580138777004</v>
      </c>
      <c r="AF73" s="6">
        <f t="shared" si="34"/>
        <v>-8.1910271549762464E-2</v>
      </c>
      <c r="AG73" s="7">
        <f t="shared" si="35"/>
        <v>0.38070006248583993</v>
      </c>
      <c r="AH73">
        <v>0.4129139</v>
      </c>
      <c r="AI73">
        <f t="shared" si="36"/>
        <v>0.8419707188621911</v>
      </c>
      <c r="AJ73" s="4">
        <f t="shared" si="37"/>
        <v>-0.24815803319527943</v>
      </c>
      <c r="AK73">
        <f t="shared" si="38"/>
        <v>0.14835035317181983</v>
      </c>
      <c r="AL73">
        <v>0.19013920000000001</v>
      </c>
    </row>
    <row r="74" spans="1:38" x14ac:dyDescent="0.35">
      <c r="A74" t="s">
        <v>178</v>
      </c>
      <c r="B74" t="s">
        <v>107</v>
      </c>
      <c r="C74">
        <v>256242.10269999999</v>
      </c>
      <c r="D74">
        <v>251910.1256</v>
      </c>
      <c r="E74">
        <v>268743.27439999999</v>
      </c>
      <c r="F74">
        <v>358330.70799999998</v>
      </c>
      <c r="G74">
        <v>276751.35279999999</v>
      </c>
      <c r="H74">
        <f t="shared" si="26"/>
        <v>282395.51269999996</v>
      </c>
      <c r="I74">
        <v>11630.48436</v>
      </c>
      <c r="J74">
        <v>81475.215559999997</v>
      </c>
      <c r="K74">
        <v>70752.632970000006</v>
      </c>
      <c r="L74">
        <v>90980.491680000006</v>
      </c>
      <c r="M74">
        <v>59646.416140000001</v>
      </c>
      <c r="N74">
        <f t="shared" si="27"/>
        <v>75713.68908750001</v>
      </c>
      <c r="O74">
        <v>121916.8912</v>
      </c>
      <c r="P74">
        <v>129655.3952</v>
      </c>
      <c r="Q74">
        <v>101808.74679999999</v>
      </c>
      <c r="R74">
        <v>125393.4132</v>
      </c>
      <c r="S74">
        <v>150791.4185</v>
      </c>
      <c r="T74">
        <f t="shared" si="28"/>
        <v>125913.17297999999</v>
      </c>
      <c r="U74">
        <v>98523.226049999997</v>
      </c>
      <c r="V74">
        <v>117017.7043</v>
      </c>
      <c r="W74">
        <v>117150.09940000001</v>
      </c>
      <c r="X74">
        <v>103779.107</v>
      </c>
      <c r="Y74">
        <v>124751.49099999999</v>
      </c>
      <c r="Z74">
        <f t="shared" si="29"/>
        <v>112244.32554999999</v>
      </c>
      <c r="AA74">
        <f t="shared" si="30"/>
        <v>0.26811222445993216</v>
      </c>
      <c r="AB74" s="4">
        <f t="shared" si="31"/>
        <v>-1.8990910950161279</v>
      </c>
      <c r="AC74" s="5">
        <f t="shared" si="32"/>
        <v>4.1703447298674856E-5</v>
      </c>
      <c r="AD74" s="8">
        <v>2.59984E-4</v>
      </c>
      <c r="AE74">
        <f t="shared" si="33"/>
        <v>1.6630172759708743</v>
      </c>
      <c r="AF74" s="6">
        <f t="shared" si="34"/>
        <v>0.73380315589400191</v>
      </c>
      <c r="AG74" s="7">
        <f t="shared" si="35"/>
        <v>1.1122845046633225E-3</v>
      </c>
      <c r="AH74" s="8">
        <v>8.4348240000000005E-3</v>
      </c>
      <c r="AI74">
        <f t="shared" si="36"/>
        <v>1.4824839061834991</v>
      </c>
      <c r="AJ74" s="6">
        <f t="shared" si="37"/>
        <v>0.56801644298693899</v>
      </c>
      <c r="AK74">
        <f t="shared" si="38"/>
        <v>2.7044860592076629E-3</v>
      </c>
      <c r="AL74" s="8">
        <v>7.1352350000000002E-3</v>
      </c>
    </row>
    <row r="75" spans="1:38" x14ac:dyDescent="0.35">
      <c r="A75" t="s">
        <v>70</v>
      </c>
      <c r="B75" t="s">
        <v>108</v>
      </c>
      <c r="C75">
        <v>131469571.40000001</v>
      </c>
      <c r="D75">
        <v>97660131.670000002</v>
      </c>
      <c r="E75">
        <v>119471855.7</v>
      </c>
      <c r="F75">
        <v>127798455.7</v>
      </c>
      <c r="G75">
        <v>93000327.329999998</v>
      </c>
      <c r="H75">
        <f t="shared" si="26"/>
        <v>113880068.35999998</v>
      </c>
      <c r="I75">
        <v>68939256.680000007</v>
      </c>
      <c r="J75">
        <v>47557315.990000002</v>
      </c>
      <c r="K75">
        <v>35891981.840000004</v>
      </c>
      <c r="L75">
        <v>51898149.310000002</v>
      </c>
      <c r="M75">
        <v>52974933.039999999</v>
      </c>
      <c r="N75">
        <f t="shared" si="27"/>
        <v>47080595.045000002</v>
      </c>
      <c r="O75">
        <v>31595103.449999999</v>
      </c>
      <c r="P75">
        <v>29018187.559999999</v>
      </c>
      <c r="Q75">
        <v>15173893.59</v>
      </c>
      <c r="R75">
        <v>15996236.810000001</v>
      </c>
      <c r="S75">
        <v>47337899.219999999</v>
      </c>
      <c r="T75">
        <f t="shared" si="28"/>
        <v>27824264.125999998</v>
      </c>
      <c r="U75">
        <v>27344536.050000001</v>
      </c>
      <c r="V75">
        <v>50673977.109999999</v>
      </c>
      <c r="W75">
        <v>44306528.32</v>
      </c>
      <c r="X75">
        <v>54823605.960000001</v>
      </c>
      <c r="Y75">
        <v>41832435.759999998</v>
      </c>
      <c r="Z75">
        <f t="shared" si="29"/>
        <v>43796216.640000001</v>
      </c>
      <c r="AA75">
        <f t="shared" si="30"/>
        <v>0.41342260961916416</v>
      </c>
      <c r="AB75" s="4">
        <f t="shared" si="31"/>
        <v>-1.274310804591622</v>
      </c>
      <c r="AC75" s="5">
        <f t="shared" si="32"/>
        <v>2.1166296461001978E-4</v>
      </c>
      <c r="AD75" s="8">
        <v>7.4082049999999995E-4</v>
      </c>
      <c r="AE75">
        <f t="shared" si="33"/>
        <v>0.59099219326784946</v>
      </c>
      <c r="AF75" s="4">
        <f t="shared" si="34"/>
        <v>-0.75878902168954032</v>
      </c>
      <c r="AG75" s="7">
        <f t="shared" si="35"/>
        <v>1.8759204371314325E-2</v>
      </c>
      <c r="AH75">
        <v>5.5067339999999999E-2</v>
      </c>
      <c r="AI75">
        <f t="shared" si="36"/>
        <v>0.93023923334314773</v>
      </c>
      <c r="AJ75" s="4">
        <f t="shared" si="37"/>
        <v>-0.1043263072974942</v>
      </c>
      <c r="AK75">
        <f t="shared" si="38"/>
        <v>0.62088356377811249</v>
      </c>
      <c r="AL75">
        <v>0.6494299</v>
      </c>
    </row>
    <row r="76" spans="1:38" x14ac:dyDescent="0.35">
      <c r="A76" t="s">
        <v>178</v>
      </c>
      <c r="B76" t="s">
        <v>109</v>
      </c>
      <c r="C76">
        <v>8489903.6129999999</v>
      </c>
      <c r="D76">
        <v>8146633.3210000005</v>
      </c>
      <c r="E76">
        <v>10309722.52</v>
      </c>
      <c r="F76">
        <v>10649551.310000001</v>
      </c>
      <c r="G76">
        <v>9343579.7229999993</v>
      </c>
      <c r="H76">
        <f t="shared" si="26"/>
        <v>9387878.0973999985</v>
      </c>
      <c r="I76">
        <v>965844.36</v>
      </c>
      <c r="J76">
        <v>2909439.105</v>
      </c>
      <c r="K76">
        <v>2253537.3470000001</v>
      </c>
      <c r="L76">
        <v>2457685.9780000001</v>
      </c>
      <c r="M76">
        <v>2736707.2030000002</v>
      </c>
      <c r="N76">
        <f t="shared" si="27"/>
        <v>2589342.4082499999</v>
      </c>
      <c r="O76">
        <v>3388350.932</v>
      </c>
      <c r="P76">
        <v>3045257.6660000002</v>
      </c>
      <c r="Q76">
        <v>2991967.9160000002</v>
      </c>
      <c r="R76">
        <v>4055735.909</v>
      </c>
      <c r="S76">
        <v>3484140.0669999998</v>
      </c>
      <c r="T76">
        <f t="shared" si="28"/>
        <v>3393090.4980000006</v>
      </c>
      <c r="U76">
        <v>2916329.9029999999</v>
      </c>
      <c r="V76">
        <v>3131891.0219999999</v>
      </c>
      <c r="W76">
        <v>3067374.8849999998</v>
      </c>
      <c r="X76">
        <v>2619784.1919999998</v>
      </c>
      <c r="Y76">
        <v>2419422.3029999998</v>
      </c>
      <c r="Z76">
        <f t="shared" si="29"/>
        <v>2830960.4609999997</v>
      </c>
      <c r="AA76">
        <f t="shared" si="30"/>
        <v>0.27581764285660315</v>
      </c>
      <c r="AB76" s="4">
        <f t="shared" si="31"/>
        <v>-1.8582133521484359</v>
      </c>
      <c r="AC76" s="5">
        <f t="shared" si="32"/>
        <v>6.583174737609093E-6</v>
      </c>
      <c r="AD76" s="9">
        <v>6.6563160000000004E-5</v>
      </c>
      <c r="AE76">
        <f t="shared" si="33"/>
        <v>1.3104062588204437</v>
      </c>
      <c r="AF76" s="6">
        <f t="shared" si="34"/>
        <v>0.39001415277200197</v>
      </c>
      <c r="AG76" s="7">
        <f t="shared" si="35"/>
        <v>7.5708456241579923E-3</v>
      </c>
      <c r="AH76" s="8">
        <v>2.755788E-2</v>
      </c>
      <c r="AI76">
        <f t="shared" si="36"/>
        <v>1.093312515169941</v>
      </c>
      <c r="AJ76" s="6">
        <f t="shared" si="37"/>
        <v>0.12870584349991798</v>
      </c>
      <c r="AK76">
        <f t="shared" si="38"/>
        <v>0.26615114652552907</v>
      </c>
      <c r="AL76">
        <v>0.3065792</v>
      </c>
    </row>
    <row r="77" spans="1:38" x14ac:dyDescent="0.35">
      <c r="A77" t="s">
        <v>178</v>
      </c>
      <c r="B77" t="s">
        <v>110</v>
      </c>
      <c r="C77">
        <v>997394.51569999999</v>
      </c>
      <c r="D77">
        <v>1018769.376</v>
      </c>
      <c r="E77">
        <v>902584.52009999997</v>
      </c>
      <c r="F77">
        <v>736800.85270000005</v>
      </c>
      <c r="G77">
        <v>1031840.762</v>
      </c>
      <c r="H77">
        <f t="shared" si="26"/>
        <v>937478.00529999996</v>
      </c>
      <c r="I77">
        <v>93585.830310000005</v>
      </c>
      <c r="J77">
        <v>417675.27299999999</v>
      </c>
      <c r="K77">
        <v>259184.67110000001</v>
      </c>
      <c r="L77">
        <v>312073.58860000002</v>
      </c>
      <c r="M77">
        <v>436763.6911</v>
      </c>
      <c r="N77">
        <f t="shared" si="27"/>
        <v>356424.30595000001</v>
      </c>
      <c r="O77">
        <v>522619.77039999998</v>
      </c>
      <c r="P77">
        <v>646815.62569999998</v>
      </c>
      <c r="Q77">
        <v>509590.06180000002</v>
      </c>
      <c r="R77">
        <v>611452.62430000002</v>
      </c>
      <c r="S77">
        <v>723203.18149999995</v>
      </c>
      <c r="T77">
        <f t="shared" si="28"/>
        <v>602736.25274000003</v>
      </c>
      <c r="U77">
        <v>450565.1948</v>
      </c>
      <c r="V77">
        <v>437205.23800000001</v>
      </c>
      <c r="W77">
        <v>671387.65630000003</v>
      </c>
      <c r="X77">
        <v>299082.91759999999</v>
      </c>
      <c r="Y77">
        <v>418678.28019999998</v>
      </c>
      <c r="Z77">
        <f t="shared" si="29"/>
        <v>455383.85738000006</v>
      </c>
      <c r="AA77">
        <f t="shared" si="30"/>
        <v>0.3801948461030204</v>
      </c>
      <c r="AB77" s="4">
        <f t="shared" si="31"/>
        <v>-1.3951891198499007</v>
      </c>
      <c r="AC77" s="5">
        <f t="shared" si="32"/>
        <v>9.1713732781681208E-5</v>
      </c>
      <c r="AD77" s="8">
        <v>4.5820369999999999E-4</v>
      </c>
      <c r="AE77">
        <f t="shared" si="33"/>
        <v>1.6910638322868845</v>
      </c>
      <c r="AF77" s="6">
        <f t="shared" si="34"/>
        <v>0.75793111792983159</v>
      </c>
      <c r="AG77" s="7">
        <f t="shared" si="35"/>
        <v>1.9936642250532963E-3</v>
      </c>
      <c r="AH77" s="8">
        <v>1.2958819999999999E-2</v>
      </c>
      <c r="AI77">
        <f t="shared" si="36"/>
        <v>1.2776453507182597</v>
      </c>
      <c r="AJ77" s="6">
        <f t="shared" si="37"/>
        <v>0.35348742801764749</v>
      </c>
      <c r="AK77">
        <f t="shared" si="38"/>
        <v>0.24459939724364768</v>
      </c>
      <c r="AL77">
        <v>0.289072</v>
      </c>
    </row>
    <row r="78" spans="1:38" x14ac:dyDescent="0.35">
      <c r="A78" t="s">
        <v>178</v>
      </c>
      <c r="B78" t="s">
        <v>111</v>
      </c>
      <c r="C78" s="2">
        <v>121659119.59999999</v>
      </c>
      <c r="D78">
        <v>134500640.19999999</v>
      </c>
      <c r="E78">
        <v>151327403.5</v>
      </c>
      <c r="F78">
        <v>141001488.69999999</v>
      </c>
      <c r="G78">
        <v>138247541</v>
      </c>
      <c r="H78">
        <f t="shared" si="26"/>
        <v>137347238.59999999</v>
      </c>
      <c r="I78">
        <v>96819841.299999997</v>
      </c>
      <c r="J78">
        <v>119469452.8</v>
      </c>
      <c r="K78">
        <v>112086913.40000001</v>
      </c>
      <c r="L78">
        <v>106569731.7</v>
      </c>
      <c r="M78">
        <v>109265336</v>
      </c>
      <c r="N78">
        <f t="shared" si="27"/>
        <v>111847858.47499999</v>
      </c>
      <c r="O78">
        <v>180216370.09999999</v>
      </c>
      <c r="P78">
        <v>183413582.59999999</v>
      </c>
      <c r="Q78">
        <v>190279741.5</v>
      </c>
      <c r="R78">
        <v>189344286.90000001</v>
      </c>
      <c r="S78">
        <v>195559133.90000001</v>
      </c>
      <c r="T78">
        <f t="shared" si="28"/>
        <v>187762623</v>
      </c>
      <c r="U78">
        <v>203843113</v>
      </c>
      <c r="V78">
        <v>237085756.5</v>
      </c>
      <c r="W78">
        <v>187306416.30000001</v>
      </c>
      <c r="X78">
        <v>156091920.90000001</v>
      </c>
      <c r="Y78">
        <v>174712121</v>
      </c>
      <c r="Z78">
        <f t="shared" si="29"/>
        <v>191807865.53999999</v>
      </c>
      <c r="AA78">
        <f t="shared" si="30"/>
        <v>0.81434370006329349</v>
      </c>
      <c r="AB78" s="4">
        <f t="shared" si="31"/>
        <v>-0.29629027125265456</v>
      </c>
      <c r="AC78" s="5">
        <f t="shared" si="32"/>
        <v>3.7317013255911457E-3</v>
      </c>
      <c r="AD78" s="8">
        <v>7.5463290000000001E-3</v>
      </c>
      <c r="AE78">
        <f t="shared" si="33"/>
        <v>1.6787323920195425</v>
      </c>
      <c r="AF78" s="6">
        <f t="shared" si="34"/>
        <v>0.74737226751314378</v>
      </c>
      <c r="AG78" s="7">
        <f t="shared" si="35"/>
        <v>1.2049933343487467E-7</v>
      </c>
      <c r="AH78" s="9">
        <v>1.09655E-5</v>
      </c>
      <c r="AI78">
        <f t="shared" si="36"/>
        <v>1.7148997589692117</v>
      </c>
      <c r="AJ78" s="6">
        <f t="shared" si="37"/>
        <v>0.77812424901348998</v>
      </c>
      <c r="AK78">
        <f t="shared" si="38"/>
        <v>1.454110045372842E-3</v>
      </c>
      <c r="AL78" s="8">
        <v>4.5628969999999998E-3</v>
      </c>
    </row>
    <row r="79" spans="1:38" x14ac:dyDescent="0.35">
      <c r="A79" t="s">
        <v>178</v>
      </c>
      <c r="B79" t="s">
        <v>112</v>
      </c>
      <c r="C79">
        <v>38888802.159999996</v>
      </c>
      <c r="D79">
        <v>38723321.880000003</v>
      </c>
      <c r="E79">
        <v>37429328.43</v>
      </c>
      <c r="F79">
        <v>26536004.199999999</v>
      </c>
      <c r="G79">
        <v>25619655.460000001</v>
      </c>
      <c r="H79">
        <f t="shared" si="26"/>
        <v>33439422.425999999</v>
      </c>
      <c r="I79">
        <v>35332549.479999997</v>
      </c>
      <c r="J79">
        <v>30521577.41</v>
      </c>
      <c r="K79">
        <v>23827228.98</v>
      </c>
      <c r="L79">
        <v>27587439.449999999</v>
      </c>
      <c r="M79">
        <v>31545043.18</v>
      </c>
      <c r="N79">
        <f t="shared" si="27"/>
        <v>28370322.255000003</v>
      </c>
      <c r="O79">
        <v>25009451.16</v>
      </c>
      <c r="P79">
        <v>28345014.329999998</v>
      </c>
      <c r="Q79">
        <v>24538437.84</v>
      </c>
      <c r="R79">
        <v>26261590.75</v>
      </c>
      <c r="S79">
        <v>31058833.940000001</v>
      </c>
      <c r="T79">
        <f t="shared" si="28"/>
        <v>27042665.604000002</v>
      </c>
      <c r="U79">
        <v>24970624.829999998</v>
      </c>
      <c r="V79">
        <v>26870798.98</v>
      </c>
      <c r="W79">
        <v>16319973.17</v>
      </c>
      <c r="X79">
        <v>22083400.300000001</v>
      </c>
      <c r="Y79">
        <v>17968799.559999999</v>
      </c>
      <c r="Z79">
        <f t="shared" si="29"/>
        <v>21642719.368000001</v>
      </c>
      <c r="AA79">
        <f t="shared" si="30"/>
        <v>0.84840945796185041</v>
      </c>
      <c r="AB79" s="4">
        <f t="shared" si="31"/>
        <v>-0.2371673909465204</v>
      </c>
      <c r="AC79" s="5">
        <f t="shared" si="32"/>
        <v>0.21807740325782551</v>
      </c>
      <c r="AD79">
        <v>0.26561119999999999</v>
      </c>
      <c r="AE79">
        <f t="shared" si="33"/>
        <v>0.95320262353502128</v>
      </c>
      <c r="AF79" s="4">
        <f t="shared" si="34"/>
        <v>-6.9145172570512836E-2</v>
      </c>
      <c r="AG79" s="7">
        <f t="shared" si="35"/>
        <v>0.2680672724838038</v>
      </c>
      <c r="AH79">
        <v>0.33416610000000002</v>
      </c>
      <c r="AI79">
        <f t="shared" si="36"/>
        <v>0.76286477021549071</v>
      </c>
      <c r="AJ79" s="4">
        <f t="shared" si="37"/>
        <v>-0.39050075556062314</v>
      </c>
      <c r="AK79">
        <f t="shared" si="38"/>
        <v>4.3498178635307888E-2</v>
      </c>
      <c r="AL79">
        <v>6.8247139999999998E-2</v>
      </c>
    </row>
    <row r="80" spans="1:38" x14ac:dyDescent="0.35">
      <c r="A80" t="s">
        <v>191</v>
      </c>
      <c r="B80" t="s">
        <v>113</v>
      </c>
      <c r="C80">
        <v>7320.7607950000001</v>
      </c>
      <c r="D80">
        <v>4089.3687869999999</v>
      </c>
      <c r="E80">
        <v>5350.95201</v>
      </c>
      <c r="F80">
        <v>5496.137925</v>
      </c>
      <c r="G80">
        <v>6366.8424889999997</v>
      </c>
      <c r="H80">
        <f t="shared" si="26"/>
        <v>5724.8124011999989</v>
      </c>
      <c r="I80">
        <v>4314.8435909999998</v>
      </c>
      <c r="J80">
        <v>4014.8207360000001</v>
      </c>
      <c r="K80">
        <v>4220.6992849999997</v>
      </c>
      <c r="L80">
        <v>8669.1669290000009</v>
      </c>
      <c r="M80">
        <v>4891.6918679999999</v>
      </c>
      <c r="N80">
        <f t="shared" si="27"/>
        <v>5449.0947045000012</v>
      </c>
      <c r="O80">
        <v>5923.4416220000003</v>
      </c>
      <c r="P80">
        <v>2873.997026</v>
      </c>
      <c r="Q80">
        <v>5642.2498020000003</v>
      </c>
      <c r="R80">
        <v>6524.9652290000004</v>
      </c>
      <c r="S80">
        <v>6278.4960840000003</v>
      </c>
      <c r="T80">
        <f t="shared" si="28"/>
        <v>5448.6299526000003</v>
      </c>
      <c r="U80">
        <v>3272.7465309999998</v>
      </c>
      <c r="V80">
        <v>3443.563987</v>
      </c>
      <c r="W80">
        <v>3103.4550549999999</v>
      </c>
      <c r="X80">
        <v>2749.723821</v>
      </c>
      <c r="Y80">
        <v>5496.2310740000003</v>
      </c>
      <c r="Z80">
        <f t="shared" si="29"/>
        <v>3613.1440935999999</v>
      </c>
      <c r="AA80">
        <f t="shared" si="30"/>
        <v>0.95183812544805768</v>
      </c>
      <c r="AB80" s="4">
        <f t="shared" si="31"/>
        <v>-7.1211852730560951E-2</v>
      </c>
      <c r="AC80" s="5">
        <f t="shared" si="32"/>
        <v>0.81517651061694596</v>
      </c>
      <c r="AD80">
        <v>0.84296660000000001</v>
      </c>
      <c r="AE80">
        <f t="shared" si="33"/>
        <v>0.99991471025460121</v>
      </c>
      <c r="AF80" s="6">
        <f t="shared" si="34"/>
        <v>-1.2305234035149833E-4</v>
      </c>
      <c r="AG80" s="7">
        <f t="shared" si="35"/>
        <v>0.49985280351736877</v>
      </c>
      <c r="AH80">
        <v>0.49985279999999999</v>
      </c>
      <c r="AI80">
        <f t="shared" si="36"/>
        <v>0.66307236147247972</v>
      </c>
      <c r="AJ80" s="4">
        <f t="shared" si="37"/>
        <v>-0.59276177380905004</v>
      </c>
      <c r="AK80">
        <f t="shared" si="38"/>
        <v>0.14010480281743318</v>
      </c>
      <c r="AL80">
        <v>0.18442939999999999</v>
      </c>
    </row>
    <row r="81" spans="1:42" x14ac:dyDescent="0.35">
      <c r="A81" t="s">
        <v>191</v>
      </c>
      <c r="B81" t="s">
        <v>114</v>
      </c>
      <c r="C81">
        <v>63.618080130000003</v>
      </c>
      <c r="D81">
        <v>53.194663599999998</v>
      </c>
      <c r="E81">
        <v>59.776566180000003</v>
      </c>
      <c r="F81">
        <v>55.5</v>
      </c>
      <c r="G81">
        <v>40.700000000000003</v>
      </c>
      <c r="H81">
        <f t="shared" si="26"/>
        <v>54.557861981999999</v>
      </c>
      <c r="I81">
        <v>128.44279209999999</v>
      </c>
      <c r="J81">
        <v>164.0610547</v>
      </c>
      <c r="K81">
        <v>116.5881955</v>
      </c>
      <c r="L81">
        <v>137.27651829999999</v>
      </c>
      <c r="M81">
        <v>145.45692589999999</v>
      </c>
      <c r="N81">
        <f t="shared" si="27"/>
        <v>140.8456736</v>
      </c>
      <c r="O81">
        <v>53.567762199999997</v>
      </c>
      <c r="P81">
        <v>50.822834239999999</v>
      </c>
      <c r="Q81">
        <v>49.271024150000002</v>
      </c>
      <c r="R81">
        <v>61.515566360000001</v>
      </c>
      <c r="S81">
        <v>72.254023799999999</v>
      </c>
      <c r="T81">
        <f t="shared" si="28"/>
        <v>57.486242149999995</v>
      </c>
      <c r="U81">
        <v>44.858162419999999</v>
      </c>
      <c r="V81">
        <v>45.795578749999997</v>
      </c>
      <c r="W81">
        <v>39.310870549999997</v>
      </c>
      <c r="X81">
        <v>43.498625339999997</v>
      </c>
      <c r="Y81">
        <v>42.834705159999999</v>
      </c>
      <c r="Z81">
        <f t="shared" si="29"/>
        <v>43.259588443999995</v>
      </c>
      <c r="AA81">
        <f t="shared" si="30"/>
        <v>2.5815834507310513</v>
      </c>
      <c r="AB81" s="4">
        <f t="shared" si="31"/>
        <v>1.3682562345547962</v>
      </c>
      <c r="AC81" s="5">
        <f t="shared" si="32"/>
        <v>4.6206620639084645E-5</v>
      </c>
      <c r="AD81" s="8">
        <v>2.6279999999999999E-4</v>
      </c>
      <c r="AE81">
        <f t="shared" si="33"/>
        <v>0.40815057133568922</v>
      </c>
      <c r="AF81" s="4">
        <f t="shared" si="34"/>
        <v>-1.2928266180696384</v>
      </c>
      <c r="AG81" s="7">
        <f t="shared" si="35"/>
        <v>3.270789879150184E-5</v>
      </c>
      <c r="AH81" s="8">
        <v>5.952838E-4</v>
      </c>
      <c r="AI81">
        <f t="shared" si="36"/>
        <v>0.30714176259937315</v>
      </c>
      <c r="AJ81" s="4">
        <f t="shared" si="37"/>
        <v>-1.7030234034832827</v>
      </c>
      <c r="AK81">
        <f t="shared" si="38"/>
        <v>1.0239584923697627E-5</v>
      </c>
      <c r="AL81" s="8">
        <v>1.0353369999999999E-4</v>
      </c>
    </row>
    <row r="82" spans="1:42" x14ac:dyDescent="0.35">
      <c r="A82" t="s">
        <v>191</v>
      </c>
      <c r="B82" t="s">
        <v>115</v>
      </c>
      <c r="C82">
        <v>21194298.649999999</v>
      </c>
      <c r="D82">
        <v>24112522.91</v>
      </c>
      <c r="E82">
        <v>24192171.390000001</v>
      </c>
      <c r="F82">
        <v>29535929.949999999</v>
      </c>
      <c r="G82">
        <v>27144679.329999998</v>
      </c>
      <c r="H82">
        <f t="shared" si="26"/>
        <v>25235920.446000002</v>
      </c>
      <c r="I82">
        <v>13393381.58</v>
      </c>
      <c r="J82">
        <v>18314070.32</v>
      </c>
      <c r="K82">
        <v>15868000.65</v>
      </c>
      <c r="L82">
        <v>16077805.810000001</v>
      </c>
      <c r="M82">
        <v>17937604.449999999</v>
      </c>
      <c r="N82">
        <f t="shared" si="27"/>
        <v>17049370.307500001</v>
      </c>
      <c r="O82">
        <v>23564885.75</v>
      </c>
      <c r="P82">
        <v>21614827.239999998</v>
      </c>
      <c r="Q82">
        <v>19739422.489999998</v>
      </c>
      <c r="R82">
        <v>23037934.960000001</v>
      </c>
      <c r="S82">
        <v>22403742.199999999</v>
      </c>
      <c r="T82">
        <f t="shared" si="28"/>
        <v>22072162.528000001</v>
      </c>
      <c r="U82">
        <v>30139289.449999999</v>
      </c>
      <c r="V82">
        <v>35369918.659999996</v>
      </c>
      <c r="W82">
        <v>27946767.109999999</v>
      </c>
      <c r="X82">
        <v>28930299.52</v>
      </c>
      <c r="Y82">
        <v>31776474.530000001</v>
      </c>
      <c r="Z82">
        <f t="shared" si="29"/>
        <v>30832549.853999995</v>
      </c>
      <c r="AA82">
        <f t="shared" si="30"/>
        <v>0.67559930472844698</v>
      </c>
      <c r="AB82" s="4">
        <f t="shared" si="31"/>
        <v>-0.56576025145105024</v>
      </c>
      <c r="AC82" s="5">
        <f t="shared" si="32"/>
        <v>2.0024789891926911E-3</v>
      </c>
      <c r="AD82" s="8">
        <v>4.4445270000000002E-3</v>
      </c>
      <c r="AE82">
        <f t="shared" si="33"/>
        <v>1.2946027993943259</v>
      </c>
      <c r="AF82" s="6">
        <f t="shared" si="34"/>
        <v>0.37250952861226555</v>
      </c>
      <c r="AG82" s="7">
        <f t="shared" si="35"/>
        <v>5.2526555505921118E-4</v>
      </c>
      <c r="AH82" s="8">
        <v>4.3453789999999999E-3</v>
      </c>
      <c r="AI82">
        <f t="shared" si="36"/>
        <v>1.808427484294642</v>
      </c>
      <c r="AJ82" s="6">
        <f t="shared" si="37"/>
        <v>0.85473574886678316</v>
      </c>
      <c r="AK82">
        <f t="shared" si="38"/>
        <v>5.1367918217268893E-5</v>
      </c>
      <c r="AL82" s="8">
        <v>3.3389139999999998E-4</v>
      </c>
    </row>
    <row r="83" spans="1:42" x14ac:dyDescent="0.35">
      <c r="A83" t="s">
        <v>191</v>
      </c>
      <c r="B83" t="s">
        <v>116</v>
      </c>
      <c r="C83">
        <v>867206.95979999995</v>
      </c>
      <c r="D83">
        <v>889645.5172</v>
      </c>
      <c r="E83">
        <v>933485.18519999995</v>
      </c>
      <c r="F83">
        <v>972281.7794</v>
      </c>
      <c r="G83">
        <v>818676.57609999995</v>
      </c>
      <c r="H83">
        <f t="shared" si="26"/>
        <v>896259.2035399999</v>
      </c>
      <c r="I83">
        <v>675538.81830000004</v>
      </c>
      <c r="J83">
        <v>663993.58189999999</v>
      </c>
      <c r="K83">
        <v>560578.48910000001</v>
      </c>
      <c r="L83">
        <v>796419.75349999999</v>
      </c>
      <c r="M83">
        <v>960746.75029999996</v>
      </c>
      <c r="N83">
        <f t="shared" si="27"/>
        <v>745434.64370000002</v>
      </c>
      <c r="O83">
        <v>587822.11170000001</v>
      </c>
      <c r="P83">
        <v>606642.62840000005</v>
      </c>
      <c r="Q83">
        <v>576325.63370000001</v>
      </c>
      <c r="R83">
        <v>813374.14480000001</v>
      </c>
      <c r="S83">
        <v>885579.08389999997</v>
      </c>
      <c r="T83">
        <f t="shared" si="28"/>
        <v>693948.72050000005</v>
      </c>
      <c r="U83">
        <v>533630.20059999998</v>
      </c>
      <c r="V83">
        <v>517858.99180000002</v>
      </c>
      <c r="W83">
        <v>468653.31809999997</v>
      </c>
      <c r="X83">
        <v>552797.66969999997</v>
      </c>
      <c r="Y83">
        <v>557858.04440000001</v>
      </c>
      <c r="Z83">
        <f t="shared" si="29"/>
        <v>526159.64492000011</v>
      </c>
      <c r="AA83">
        <f t="shared" si="30"/>
        <v>0.83171770036583104</v>
      </c>
      <c r="AB83" s="4">
        <f t="shared" si="31"/>
        <v>-0.26583415954038681</v>
      </c>
      <c r="AC83" s="5">
        <f t="shared" si="32"/>
        <v>0.10738840442140993</v>
      </c>
      <c r="AD83">
        <v>0.14347370000000001</v>
      </c>
      <c r="AE83">
        <f t="shared" si="33"/>
        <v>0.9309316737085801</v>
      </c>
      <c r="AF83" s="4">
        <f t="shared" si="34"/>
        <v>-0.10325281068992544</v>
      </c>
      <c r="AG83" s="7">
        <f t="shared" si="35"/>
        <v>0.320382439333395</v>
      </c>
      <c r="AH83">
        <v>0.37863380000000002</v>
      </c>
      <c r="AI83">
        <f t="shared" si="36"/>
        <v>0.70584275813689301</v>
      </c>
      <c r="AJ83" s="4">
        <f t="shared" si="37"/>
        <v>-0.50258126737159958</v>
      </c>
      <c r="AK83">
        <f t="shared" si="38"/>
        <v>2.6250267745351018E-2</v>
      </c>
      <c r="AL83" s="8">
        <v>4.5922289999999998E-2</v>
      </c>
    </row>
    <row r="84" spans="1:42" x14ac:dyDescent="0.35">
      <c r="A84" t="s">
        <v>191</v>
      </c>
      <c r="B84" t="s">
        <v>117</v>
      </c>
      <c r="C84">
        <v>1127552.8629999999</v>
      </c>
      <c r="D84">
        <v>1131722.845</v>
      </c>
      <c r="E84">
        <v>1342400.8319999999</v>
      </c>
      <c r="F84">
        <v>1869853.0530000001</v>
      </c>
      <c r="G84">
        <v>1430525.736</v>
      </c>
      <c r="H84">
        <f t="shared" si="26"/>
        <v>1380411.0658</v>
      </c>
      <c r="I84">
        <v>413850.89199999999</v>
      </c>
      <c r="J84">
        <v>833209.91749999998</v>
      </c>
      <c r="K84">
        <v>767331.31290000002</v>
      </c>
      <c r="L84">
        <v>1088728.429</v>
      </c>
      <c r="M84">
        <v>899894.16130000004</v>
      </c>
      <c r="N84">
        <f t="shared" si="27"/>
        <v>897290.95517500001</v>
      </c>
      <c r="O84">
        <v>833009.33559999999</v>
      </c>
      <c r="P84">
        <v>935816.00939999998</v>
      </c>
      <c r="Q84">
        <v>750851.14850000001</v>
      </c>
      <c r="R84">
        <v>1048191.9889999999</v>
      </c>
      <c r="S84">
        <v>1009007.001</v>
      </c>
      <c r="T84">
        <f t="shared" si="28"/>
        <v>915375.09669999999</v>
      </c>
      <c r="U84">
        <v>1331035.723</v>
      </c>
      <c r="V84">
        <v>2385750.0469999998</v>
      </c>
      <c r="W84">
        <v>1999343.3319999999</v>
      </c>
      <c r="X84">
        <v>1922386.713</v>
      </c>
      <c r="Y84">
        <v>1876307.46</v>
      </c>
      <c r="Z84">
        <f t="shared" si="29"/>
        <v>1902964.6549999998</v>
      </c>
      <c r="AA84">
        <f t="shared" si="30"/>
        <v>0.65001721400645707</v>
      </c>
      <c r="AB84" s="4">
        <f t="shared" si="31"/>
        <v>-0.62145017023410509</v>
      </c>
      <c r="AC84" s="5">
        <f t="shared" si="32"/>
        <v>2.2462277888896872E-2</v>
      </c>
      <c r="AD84" s="8">
        <v>3.5242540000000003E-2</v>
      </c>
      <c r="AE84">
        <f t="shared" si="33"/>
        <v>1.0201541555954645</v>
      </c>
      <c r="AF84" s="6">
        <f t="shared" si="34"/>
        <v>2.8787174460348609E-2</v>
      </c>
      <c r="AG84" s="7">
        <f t="shared" si="35"/>
        <v>0.42082117355462223</v>
      </c>
      <c r="AH84">
        <v>0.44016929999999999</v>
      </c>
      <c r="AI84">
        <f t="shared" si="36"/>
        <v>2.1207888522946958</v>
      </c>
      <c r="AJ84" s="6">
        <f t="shared" si="37"/>
        <v>1.0846009919617985</v>
      </c>
      <c r="AK84">
        <f t="shared" si="38"/>
        <v>1.5576487878447023E-3</v>
      </c>
      <c r="AL84" s="8">
        <v>4.6730820000000003E-3</v>
      </c>
    </row>
    <row r="85" spans="1:42" x14ac:dyDescent="0.35">
      <c r="A85" t="s">
        <v>191</v>
      </c>
      <c r="B85" t="s">
        <v>118</v>
      </c>
      <c r="C85">
        <v>3623856.443</v>
      </c>
      <c r="D85">
        <v>3984200.3289999999</v>
      </c>
      <c r="E85">
        <v>4800046.4709999999</v>
      </c>
      <c r="F85">
        <v>5696451.9939999999</v>
      </c>
      <c r="G85">
        <v>4831236.4970000004</v>
      </c>
      <c r="H85">
        <f t="shared" si="26"/>
        <v>4587158.3468000004</v>
      </c>
      <c r="I85">
        <v>3321104.31</v>
      </c>
      <c r="J85">
        <v>4191416.1310000001</v>
      </c>
      <c r="K85">
        <v>3755708.193</v>
      </c>
      <c r="L85">
        <v>4627596.5199999996</v>
      </c>
      <c r="M85">
        <v>4401968.108</v>
      </c>
      <c r="N85">
        <f t="shared" si="27"/>
        <v>4244172.2379999999</v>
      </c>
      <c r="O85">
        <v>3144019.09</v>
      </c>
      <c r="P85">
        <v>2949246.4849999999</v>
      </c>
      <c r="Q85">
        <v>2306157.0189999999</v>
      </c>
      <c r="R85">
        <v>2855883.0660000001</v>
      </c>
      <c r="S85">
        <v>3769170.1359999999</v>
      </c>
      <c r="T85">
        <f t="shared" si="28"/>
        <v>3004895.1591999996</v>
      </c>
      <c r="U85">
        <v>1390627.0970000001</v>
      </c>
      <c r="V85">
        <v>1643971.2860000001</v>
      </c>
      <c r="W85">
        <v>1580932.101</v>
      </c>
      <c r="X85">
        <v>1420039.3570000001</v>
      </c>
      <c r="Y85">
        <v>1572850.5789999999</v>
      </c>
      <c r="Z85">
        <f t="shared" si="29"/>
        <v>1521684.084</v>
      </c>
      <c r="AA85">
        <f t="shared" si="30"/>
        <v>0.9252290671327561</v>
      </c>
      <c r="AB85" s="4">
        <f t="shared" si="31"/>
        <v>-0.11211750428122802</v>
      </c>
      <c r="AC85" s="5">
        <f t="shared" si="32"/>
        <v>0.46325103564722325</v>
      </c>
      <c r="AD85">
        <v>0.50790170000000001</v>
      </c>
      <c r="AE85">
        <f t="shared" si="33"/>
        <v>0.70800499854737509</v>
      </c>
      <c r="AF85" s="4">
        <f t="shared" si="34"/>
        <v>-0.4981685490507658</v>
      </c>
      <c r="AG85" s="7">
        <f t="shared" si="35"/>
        <v>2.761965704129855E-3</v>
      </c>
      <c r="AH85" s="8">
        <v>1.44758E-2</v>
      </c>
      <c r="AI85">
        <f t="shared" si="36"/>
        <v>0.35853495067322477</v>
      </c>
      <c r="AJ85" s="4">
        <f t="shared" si="37"/>
        <v>-1.4798143324310777</v>
      </c>
      <c r="AK85">
        <f t="shared" si="38"/>
        <v>9.8605590106846163E-7</v>
      </c>
      <c r="AL85" s="9">
        <v>2.2432770000000001E-5</v>
      </c>
    </row>
    <row r="86" spans="1:42" x14ac:dyDescent="0.35">
      <c r="A86" t="s">
        <v>191</v>
      </c>
      <c r="B86" t="s">
        <v>119</v>
      </c>
      <c r="C86">
        <v>1924663.1950000001</v>
      </c>
      <c r="D86">
        <v>1794196.5660000001</v>
      </c>
      <c r="E86">
        <v>2444293.6439999999</v>
      </c>
      <c r="F86">
        <v>3034670.202</v>
      </c>
      <c r="G86">
        <v>2725120.0210000002</v>
      </c>
      <c r="H86">
        <f t="shared" si="26"/>
        <v>2384588.7255999995</v>
      </c>
      <c r="I86">
        <v>1214627.4550000001</v>
      </c>
      <c r="J86">
        <v>1519588.35</v>
      </c>
      <c r="K86">
        <v>1409289.5360000001</v>
      </c>
      <c r="L86">
        <v>1578652.534</v>
      </c>
      <c r="M86">
        <v>1759389.2849999999</v>
      </c>
      <c r="N86">
        <f t="shared" si="27"/>
        <v>1566729.92625</v>
      </c>
      <c r="O86">
        <v>1667902.45</v>
      </c>
      <c r="P86">
        <v>1730051.4669999999</v>
      </c>
      <c r="Q86">
        <v>1450965.3389999999</v>
      </c>
      <c r="R86">
        <v>1773296.94</v>
      </c>
      <c r="S86">
        <v>2093572.7420000001</v>
      </c>
      <c r="T86">
        <f t="shared" si="28"/>
        <v>1743157.7876000002</v>
      </c>
      <c r="U86">
        <v>3183579.9980000001</v>
      </c>
      <c r="V86">
        <v>3000641.3560000001</v>
      </c>
      <c r="W86">
        <v>2877995.9470000002</v>
      </c>
      <c r="X86">
        <v>3072656.7080000001</v>
      </c>
      <c r="Y86">
        <v>3136418.2790000001</v>
      </c>
      <c r="Z86">
        <f t="shared" si="29"/>
        <v>3054258.4576000003</v>
      </c>
      <c r="AA86">
        <f t="shared" si="30"/>
        <v>0.65702312077139691</v>
      </c>
      <c r="AB86" s="4">
        <f t="shared" si="31"/>
        <v>-0.60598395472739375</v>
      </c>
      <c r="AC86" s="5">
        <f t="shared" si="32"/>
        <v>2.0323485950720029E-2</v>
      </c>
      <c r="AD86" s="8">
        <v>3.2446269999999999E-2</v>
      </c>
      <c r="AE86">
        <f t="shared" si="33"/>
        <v>1.1126089815443072</v>
      </c>
      <c r="AF86" s="6">
        <f t="shared" si="34"/>
        <v>0.15394665691765522</v>
      </c>
      <c r="AG86" s="7">
        <f t="shared" si="35"/>
        <v>0.11466497855241453</v>
      </c>
      <c r="AH86">
        <v>0.20480660000000001</v>
      </c>
      <c r="AI86">
        <f t="shared" si="36"/>
        <v>1.9494479593623582</v>
      </c>
      <c r="AJ86" s="6">
        <f t="shared" si="37"/>
        <v>0.96306564241343651</v>
      </c>
      <c r="AK86">
        <f t="shared" si="38"/>
        <v>6.4918531101060246E-7</v>
      </c>
      <c r="AL86" s="9">
        <v>2.114309E-5</v>
      </c>
    </row>
    <row r="87" spans="1:42" x14ac:dyDescent="0.35">
      <c r="A87" t="s">
        <v>191</v>
      </c>
      <c r="B87" t="s">
        <v>120</v>
      </c>
      <c r="C87">
        <v>37437000.109999999</v>
      </c>
      <c r="D87">
        <v>38727230.700000003</v>
      </c>
      <c r="E87">
        <v>44455226.079999998</v>
      </c>
      <c r="F87">
        <v>55538645.950000003</v>
      </c>
      <c r="G87">
        <v>53617262.859999999</v>
      </c>
      <c r="H87">
        <f t="shared" si="26"/>
        <v>45955073.140000001</v>
      </c>
      <c r="I87">
        <v>38297753.439999998</v>
      </c>
      <c r="J87">
        <v>39683087.850000001</v>
      </c>
      <c r="K87">
        <v>36356473.049999997</v>
      </c>
      <c r="L87">
        <v>42222850.100000001</v>
      </c>
      <c r="M87">
        <v>42823617.469999999</v>
      </c>
      <c r="N87">
        <f t="shared" si="27"/>
        <v>40271507.1175</v>
      </c>
      <c r="O87">
        <v>30539663.100000001</v>
      </c>
      <c r="P87">
        <v>28368085.079999998</v>
      </c>
      <c r="Q87">
        <v>30602561.649999999</v>
      </c>
      <c r="R87">
        <v>25794536.219999999</v>
      </c>
      <c r="S87">
        <v>36655099.810000002</v>
      </c>
      <c r="T87">
        <f t="shared" si="28"/>
        <v>30391989.172000002</v>
      </c>
      <c r="U87">
        <v>33995215.270000003</v>
      </c>
      <c r="V87">
        <v>38439301.780000001</v>
      </c>
      <c r="W87">
        <v>36639422.710000001</v>
      </c>
      <c r="X87">
        <v>34554157.420000002</v>
      </c>
      <c r="Y87">
        <v>35765764.659999996</v>
      </c>
      <c r="Z87">
        <f t="shared" si="29"/>
        <v>35878772.368000001</v>
      </c>
      <c r="AA87">
        <f t="shared" si="30"/>
        <v>0.87632342559470466</v>
      </c>
      <c r="AB87" s="4">
        <f t="shared" si="31"/>
        <v>-0.19046466982589239</v>
      </c>
      <c r="AC87" s="5">
        <f t="shared" si="32"/>
        <v>0.23917519302196938</v>
      </c>
      <c r="AD87">
        <v>0.28638079999999999</v>
      </c>
      <c r="AE87">
        <f t="shared" si="33"/>
        <v>0.75467722336105847</v>
      </c>
      <c r="AF87" s="4">
        <f t="shared" si="34"/>
        <v>-0.40606836147699066</v>
      </c>
      <c r="AG87" s="7">
        <f t="shared" si="35"/>
        <v>2.2995346119301426E-3</v>
      </c>
      <c r="AH87" s="8">
        <v>1.3950509999999999E-2</v>
      </c>
      <c r="AI87">
        <f t="shared" si="36"/>
        <v>0.89092201747793209</v>
      </c>
      <c r="AJ87" s="4">
        <f t="shared" si="37"/>
        <v>-0.16662893690167843</v>
      </c>
      <c r="AK87">
        <f t="shared" si="38"/>
        <v>2.6745948418161771E-2</v>
      </c>
      <c r="AL87" s="8">
        <v>4.5922289999999998E-2</v>
      </c>
    </row>
    <row r="88" spans="1:42" x14ac:dyDescent="0.35">
      <c r="A88" t="s">
        <v>191</v>
      </c>
      <c r="B88" t="s">
        <v>121</v>
      </c>
      <c r="C88">
        <v>2097265.9049999998</v>
      </c>
      <c r="D88">
        <v>2083246.486</v>
      </c>
      <c r="E88">
        <v>2020327.406</v>
      </c>
      <c r="F88">
        <v>2828354.2390000001</v>
      </c>
      <c r="G88">
        <v>2431062.6949999998</v>
      </c>
      <c r="H88">
        <f t="shared" si="26"/>
        <v>2292051.3462</v>
      </c>
      <c r="I88">
        <v>627024.37289999996</v>
      </c>
      <c r="J88">
        <v>929966.2574</v>
      </c>
      <c r="K88">
        <v>863597.84550000005</v>
      </c>
      <c r="L88">
        <v>931212.53370000003</v>
      </c>
      <c r="M88">
        <v>1002083.9179999999</v>
      </c>
      <c r="N88">
        <f t="shared" si="27"/>
        <v>931715.13864999998</v>
      </c>
      <c r="O88">
        <v>1433821.4569999999</v>
      </c>
      <c r="P88">
        <v>1004796.9939999999</v>
      </c>
      <c r="Q88">
        <v>985216.00080000004</v>
      </c>
      <c r="R88">
        <v>1526608.4850000001</v>
      </c>
      <c r="S88">
        <v>1109707.6059999999</v>
      </c>
      <c r="T88">
        <f t="shared" si="28"/>
        <v>1212030.1085600001</v>
      </c>
      <c r="U88">
        <v>2233080.4900000002</v>
      </c>
      <c r="V88">
        <v>2534304.9759999998</v>
      </c>
      <c r="W88">
        <v>2534481.3339999998</v>
      </c>
      <c r="X88">
        <v>2726778.42</v>
      </c>
      <c r="Y88">
        <v>2614022.4550000001</v>
      </c>
      <c r="Z88">
        <f t="shared" si="29"/>
        <v>2528533.5349999997</v>
      </c>
      <c r="AA88">
        <f t="shared" si="30"/>
        <v>0.40649837107475528</v>
      </c>
      <c r="AB88" s="4">
        <f t="shared" si="31"/>
        <v>-1.2986785237606906</v>
      </c>
      <c r="AC88" s="5">
        <f t="shared" si="32"/>
        <v>1.0622515080982113E-4</v>
      </c>
      <c r="AD88" s="8">
        <v>4.8020700000000002E-4</v>
      </c>
      <c r="AE88">
        <f t="shared" si="33"/>
        <v>1.3008590912412992</v>
      </c>
      <c r="AF88" s="6">
        <f t="shared" si="34"/>
        <v>0.37946469812252409</v>
      </c>
      <c r="AG88" s="7">
        <f t="shared" si="35"/>
        <v>3.3932504701191461E-2</v>
      </c>
      <c r="AH88">
        <v>8.0793050000000005E-2</v>
      </c>
      <c r="AI88">
        <f t="shared" si="36"/>
        <v>2.7138482891495088</v>
      </c>
      <c r="AJ88" s="6">
        <f t="shared" si="37"/>
        <v>1.440340072779871</v>
      </c>
      <c r="AK88">
        <f t="shared" si="38"/>
        <v>6.9702464736784672E-7</v>
      </c>
      <c r="AL88" s="9">
        <v>2.114309E-5</v>
      </c>
    </row>
    <row r="89" spans="1:42" x14ac:dyDescent="0.35">
      <c r="A89" t="s">
        <v>191</v>
      </c>
      <c r="B89" t="s">
        <v>122</v>
      </c>
      <c r="C89">
        <v>158653.77660000001</v>
      </c>
      <c r="D89">
        <v>169633.16570000001</v>
      </c>
      <c r="E89">
        <v>157678.85870000001</v>
      </c>
      <c r="F89">
        <v>163806.66800000001</v>
      </c>
      <c r="G89">
        <v>211327.74660000001</v>
      </c>
      <c r="H89">
        <f t="shared" si="26"/>
        <v>172220.04311999999</v>
      </c>
      <c r="I89">
        <v>186828.34599999999</v>
      </c>
      <c r="J89">
        <v>135121.16469999999</v>
      </c>
      <c r="K89">
        <v>126482.9583</v>
      </c>
      <c r="L89">
        <v>215955.59080000001</v>
      </c>
      <c r="M89">
        <v>311152.17749999999</v>
      </c>
      <c r="N89">
        <f t="shared" si="27"/>
        <v>197177.972825</v>
      </c>
      <c r="O89">
        <v>87813.263770000005</v>
      </c>
      <c r="P89">
        <v>79950.63622</v>
      </c>
      <c r="Q89">
        <v>87815.092560000005</v>
      </c>
      <c r="R89">
        <v>137144.9185</v>
      </c>
      <c r="S89">
        <v>140331.7622</v>
      </c>
      <c r="T89">
        <f t="shared" si="28"/>
        <v>106611.13464999999</v>
      </c>
      <c r="U89">
        <v>123037.72779999999</v>
      </c>
      <c r="V89">
        <v>179739.31589999999</v>
      </c>
      <c r="W89">
        <v>111381.3291</v>
      </c>
      <c r="X89">
        <v>227072.06390000001</v>
      </c>
      <c r="Y89">
        <v>184646.15789999999</v>
      </c>
      <c r="Z89">
        <f t="shared" si="29"/>
        <v>165175.31891999999</v>
      </c>
      <c r="AA89">
        <f t="shared" si="30"/>
        <v>1.1449188448269623</v>
      </c>
      <c r="AB89" s="6">
        <f t="shared" si="31"/>
        <v>0.19524533953169701</v>
      </c>
      <c r="AC89" s="5">
        <f t="shared" si="32"/>
        <v>0.54694307654927865</v>
      </c>
      <c r="AD89">
        <v>0.59252170000000004</v>
      </c>
      <c r="AE89">
        <f t="shared" si="33"/>
        <v>0.54068480937584151</v>
      </c>
      <c r="AF89" s="4">
        <f t="shared" si="34"/>
        <v>-0.88714027064055423</v>
      </c>
      <c r="AG89" s="7">
        <f t="shared" si="35"/>
        <v>3.0526261324206952E-2</v>
      </c>
      <c r="AH89">
        <v>7.5884610000000005E-2</v>
      </c>
      <c r="AI89">
        <f t="shared" si="36"/>
        <v>0.83769660755462216</v>
      </c>
      <c r="AJ89" s="4">
        <f t="shared" si="37"/>
        <v>-0.25550026388545571</v>
      </c>
      <c r="AK89">
        <f t="shared" si="38"/>
        <v>0.4985528871295194</v>
      </c>
      <c r="AL89">
        <v>0.53794140000000001</v>
      </c>
    </row>
    <row r="90" spans="1:42" x14ac:dyDescent="0.35">
      <c r="A90" t="s">
        <v>191</v>
      </c>
      <c r="B90" t="s">
        <v>123</v>
      </c>
      <c r="C90">
        <v>644299.66680000001</v>
      </c>
      <c r="D90">
        <v>593264.41720000003</v>
      </c>
      <c r="E90">
        <v>720771.50840000005</v>
      </c>
      <c r="F90">
        <v>595356.97750000004</v>
      </c>
      <c r="G90">
        <v>612013.89720000001</v>
      </c>
      <c r="H90">
        <f t="shared" si="26"/>
        <v>633141.29342</v>
      </c>
      <c r="I90">
        <v>706673.86289999995</v>
      </c>
      <c r="J90">
        <v>516938.3995</v>
      </c>
      <c r="K90">
        <v>550521.29989999998</v>
      </c>
      <c r="L90">
        <v>585242.29500000004</v>
      </c>
      <c r="M90">
        <v>779526.02150000003</v>
      </c>
      <c r="N90">
        <f t="shared" si="27"/>
        <v>608057.003975</v>
      </c>
      <c r="O90">
        <v>297617.1422</v>
      </c>
      <c r="P90">
        <v>329750.67910000001</v>
      </c>
      <c r="Q90">
        <v>376956.25079999998</v>
      </c>
      <c r="R90">
        <v>388640.42430000001</v>
      </c>
      <c r="S90">
        <v>474376.46240000002</v>
      </c>
      <c r="T90">
        <f t="shared" si="28"/>
        <v>373468.19176000002</v>
      </c>
      <c r="U90">
        <v>496058.5282</v>
      </c>
      <c r="V90">
        <v>658916.90099999995</v>
      </c>
      <c r="W90">
        <v>554982.46840000001</v>
      </c>
      <c r="X90">
        <v>611052.58330000006</v>
      </c>
      <c r="Y90">
        <v>495988.80949999997</v>
      </c>
      <c r="Z90">
        <f t="shared" si="29"/>
        <v>563399.85807999992</v>
      </c>
      <c r="AA90">
        <f t="shared" si="30"/>
        <v>0.96038121394751597</v>
      </c>
      <c r="AB90" s="4">
        <f t="shared" si="31"/>
        <v>-5.8320911654134798E-2</v>
      </c>
      <c r="AC90" s="5">
        <f t="shared" si="32"/>
        <v>0.67974671081349403</v>
      </c>
      <c r="AD90">
        <v>0.72772879999999995</v>
      </c>
      <c r="AE90">
        <f t="shared" si="33"/>
        <v>0.61419930914134324</v>
      </c>
      <c r="AF90" s="4">
        <f t="shared" si="34"/>
        <v>-0.70322120533312982</v>
      </c>
      <c r="AG90" s="7">
        <f t="shared" si="35"/>
        <v>3.4053888207585376E-3</v>
      </c>
      <c r="AH90" s="8">
        <v>1.5494519999999999E-2</v>
      </c>
      <c r="AI90">
        <f t="shared" si="36"/>
        <v>0.92655763258532231</v>
      </c>
      <c r="AJ90" s="4">
        <f t="shared" si="37"/>
        <v>-0.11004737912148632</v>
      </c>
      <c r="AK90">
        <f t="shared" si="38"/>
        <v>0.50247274340924653</v>
      </c>
      <c r="AL90">
        <v>0.53794140000000001</v>
      </c>
    </row>
    <row r="91" spans="1:42" x14ac:dyDescent="0.35">
      <c r="A91" t="s">
        <v>191</v>
      </c>
      <c r="B91" t="s">
        <v>124</v>
      </c>
      <c r="C91">
        <v>1748021.929</v>
      </c>
      <c r="D91">
        <v>1445721.142</v>
      </c>
      <c r="E91">
        <v>1836591.023</v>
      </c>
      <c r="F91">
        <v>2963641.338</v>
      </c>
      <c r="G91">
        <v>1862455.7849999999</v>
      </c>
      <c r="H91">
        <f t="shared" si="26"/>
        <v>1971286.2434</v>
      </c>
      <c r="I91">
        <v>56258.286769999999</v>
      </c>
      <c r="J91">
        <v>923292.63320000004</v>
      </c>
      <c r="K91">
        <v>904312.43709999998</v>
      </c>
      <c r="L91">
        <v>2127282.1359999999</v>
      </c>
      <c r="M91">
        <v>1315819.862</v>
      </c>
      <c r="N91">
        <f t="shared" si="27"/>
        <v>1317676.7670749999</v>
      </c>
      <c r="O91">
        <v>1059610.723</v>
      </c>
      <c r="P91">
        <v>1411072.5649999999</v>
      </c>
      <c r="Q91">
        <v>828662.16769999999</v>
      </c>
      <c r="R91">
        <v>1579932.7520000001</v>
      </c>
      <c r="S91">
        <v>1505522.4380000001</v>
      </c>
      <c r="T91">
        <f t="shared" si="28"/>
        <v>1276960.1291400001</v>
      </c>
      <c r="U91">
        <v>2110197.787</v>
      </c>
      <c r="V91">
        <v>3388790.5440000002</v>
      </c>
      <c r="W91">
        <v>3189376.2749999999</v>
      </c>
      <c r="X91">
        <v>3369101.2030000002</v>
      </c>
      <c r="Y91">
        <v>3842936.9879999999</v>
      </c>
      <c r="Z91">
        <f t="shared" si="29"/>
        <v>3180080.5594000001</v>
      </c>
      <c r="AA91">
        <f t="shared" si="30"/>
        <v>0.66843502382602782</v>
      </c>
      <c r="AB91" s="4">
        <f t="shared" si="31"/>
        <v>-0.58114076696951489</v>
      </c>
      <c r="AC91" s="5">
        <f t="shared" si="32"/>
        <v>0.13458631043768282</v>
      </c>
      <c r="AD91">
        <v>0.17496220000000001</v>
      </c>
      <c r="AE91">
        <f t="shared" si="33"/>
        <v>0.96909967683092479</v>
      </c>
      <c r="AF91" s="6">
        <f t="shared" si="34"/>
        <v>-4.5283033092244039E-2</v>
      </c>
      <c r="AG91" s="7">
        <f t="shared" si="35"/>
        <v>0.44778433636208292</v>
      </c>
      <c r="AH91">
        <v>0.4578469</v>
      </c>
      <c r="AI91">
        <f t="shared" si="36"/>
        <v>2.4133995824022869</v>
      </c>
      <c r="AJ91" s="6">
        <f t="shared" si="37"/>
        <v>1.2710667998572454</v>
      </c>
      <c r="AK91">
        <f t="shared" si="38"/>
        <v>2.7443205175856494E-3</v>
      </c>
      <c r="AL91" s="8">
        <v>7.1352350000000002E-3</v>
      </c>
    </row>
    <row r="92" spans="1:42" x14ac:dyDescent="0.35">
      <c r="A92" t="s">
        <v>191</v>
      </c>
      <c r="B92" t="s">
        <v>125</v>
      </c>
      <c r="C92">
        <v>4783431.2390000001</v>
      </c>
      <c r="D92">
        <v>4125161.0649999999</v>
      </c>
      <c r="E92">
        <v>5062962.017</v>
      </c>
      <c r="F92">
        <v>3130117.1150000002</v>
      </c>
      <c r="G92">
        <v>2845474.0159999998</v>
      </c>
      <c r="H92">
        <f t="shared" si="26"/>
        <v>3989429.0903999992</v>
      </c>
      <c r="I92">
        <v>41541.053050000002</v>
      </c>
      <c r="J92">
        <v>31959.33005</v>
      </c>
      <c r="K92">
        <v>38967.327389999999</v>
      </c>
      <c r="L92">
        <v>46649.295189999997</v>
      </c>
      <c r="M92">
        <v>43685.874660000001</v>
      </c>
      <c r="N92">
        <f t="shared" si="27"/>
        <v>40315.456822499997</v>
      </c>
      <c r="O92">
        <v>47963.510370000004</v>
      </c>
      <c r="P92">
        <v>51761.435519999999</v>
      </c>
      <c r="Q92">
        <v>70257.483120000004</v>
      </c>
      <c r="R92">
        <v>66532.228099999993</v>
      </c>
      <c r="S92">
        <v>50467.039069999999</v>
      </c>
      <c r="T92">
        <f t="shared" si="28"/>
        <v>57396.339236000007</v>
      </c>
      <c r="U92">
        <v>38258.583980000003</v>
      </c>
      <c r="V92">
        <v>53754.475019999998</v>
      </c>
      <c r="W92">
        <v>53065.05313</v>
      </c>
      <c r="X92">
        <v>46602.592689999998</v>
      </c>
      <c r="Y92">
        <v>49066.209869999999</v>
      </c>
      <c r="Z92">
        <f t="shared" si="29"/>
        <v>48149.382938000002</v>
      </c>
      <c r="AA92">
        <f t="shared" si="30"/>
        <v>1.0105570473608237E-2</v>
      </c>
      <c r="AB92" s="4">
        <f t="shared" si="31"/>
        <v>-6.6287054236023684</v>
      </c>
      <c r="AC92" s="5">
        <f t="shared" si="32"/>
        <v>9.5668936379908649E-5</v>
      </c>
      <c r="AD92" s="8">
        <v>4.5820369999999999E-4</v>
      </c>
      <c r="AE92">
        <f t="shared" si="33"/>
        <v>1.4236807358701984</v>
      </c>
      <c r="AF92" s="6">
        <f t="shared" si="34"/>
        <v>0.50962565443745467</v>
      </c>
      <c r="AG92" s="7">
        <f t="shared" si="35"/>
        <v>1.1541057782753418E-2</v>
      </c>
      <c r="AH92" s="8">
        <v>3.7508439999999997E-2</v>
      </c>
      <c r="AI92">
        <f t="shared" si="36"/>
        <v>1.1943156975745319</v>
      </c>
      <c r="AJ92" s="6">
        <f t="shared" si="37"/>
        <v>0.2561842395540222</v>
      </c>
      <c r="AK92">
        <f t="shared" si="38"/>
        <v>0.10719701727930195</v>
      </c>
      <c r="AL92">
        <v>0.14938870000000001</v>
      </c>
    </row>
    <row r="93" spans="1:42" x14ac:dyDescent="0.35">
      <c r="A93" t="s">
        <v>203</v>
      </c>
      <c r="B93" t="s">
        <v>126</v>
      </c>
      <c r="C93">
        <v>88879.988429999998</v>
      </c>
      <c r="D93">
        <v>69853.735860000001</v>
      </c>
      <c r="E93">
        <v>83030.753119999994</v>
      </c>
      <c r="F93">
        <v>99390.270430000004</v>
      </c>
      <c r="G93">
        <v>224991.74859999999</v>
      </c>
      <c r="H93">
        <f t="shared" si="26"/>
        <v>113229.29928799998</v>
      </c>
      <c r="I93">
        <v>10147.21394</v>
      </c>
      <c r="J93">
        <v>21186.167450000001</v>
      </c>
      <c r="K93">
        <v>9778.7047920000005</v>
      </c>
      <c r="L93">
        <v>5842.1777309999998</v>
      </c>
      <c r="M93">
        <v>10802.36968</v>
      </c>
      <c r="N93">
        <f t="shared" si="27"/>
        <v>11902.354913250001</v>
      </c>
      <c r="O93">
        <v>18307.46975</v>
      </c>
      <c r="P93">
        <v>12983.28059</v>
      </c>
      <c r="Q93">
        <v>16158.34216</v>
      </c>
      <c r="R93">
        <v>6438.0009970000001</v>
      </c>
      <c r="S93">
        <v>15775.319390000001</v>
      </c>
      <c r="T93">
        <f t="shared" si="28"/>
        <v>13932.4825774</v>
      </c>
      <c r="U93">
        <v>2535.521021</v>
      </c>
      <c r="V93">
        <v>7393.9782740000001</v>
      </c>
      <c r="W93">
        <v>8812.0541969999995</v>
      </c>
      <c r="X93">
        <v>3560.3724459999999</v>
      </c>
      <c r="Y93">
        <v>7181.7853439999999</v>
      </c>
      <c r="Z93">
        <f t="shared" si="29"/>
        <v>5896.7422563999999</v>
      </c>
      <c r="AA93">
        <f t="shared" si="30"/>
        <v>0.10511727077791261</v>
      </c>
      <c r="AB93" s="4">
        <f t="shared" si="31"/>
        <v>-3.2499283711757978</v>
      </c>
      <c r="AC93" s="5">
        <f t="shared" si="32"/>
        <v>1.637636933781839E-2</v>
      </c>
      <c r="AD93" s="8">
        <v>2.709545E-2</v>
      </c>
      <c r="AE93">
        <f t="shared" si="33"/>
        <v>1.1705652099056474</v>
      </c>
      <c r="AF93" s="6">
        <f t="shared" si="34"/>
        <v>0.22720530641660189</v>
      </c>
      <c r="AG93" s="7">
        <f t="shared" si="35"/>
        <v>0.30023859663413832</v>
      </c>
      <c r="AH93">
        <v>0.36428949999999999</v>
      </c>
      <c r="AI93">
        <f t="shared" si="36"/>
        <v>0.49542651848127955</v>
      </c>
      <c r="AJ93" s="4">
        <f t="shared" si="37"/>
        <v>-1.0132570017219322</v>
      </c>
      <c r="AK93">
        <f t="shared" si="38"/>
        <v>0.10131564832633638</v>
      </c>
      <c r="AL93">
        <v>0.1440582</v>
      </c>
    </row>
    <row r="95" spans="1:42" x14ac:dyDescent="0.35">
      <c r="AP95" s="2"/>
    </row>
    <row r="96" spans="1:42" x14ac:dyDescent="0.35">
      <c r="AG96" s="10"/>
    </row>
  </sheetData>
  <mergeCells count="3">
    <mergeCell ref="AA1:AD1"/>
    <mergeCell ref="AE1:AH1"/>
    <mergeCell ref="AI1:AL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2"/>
  <sheetViews>
    <sheetView tabSelected="1" workbookViewId="0"/>
  </sheetViews>
  <sheetFormatPr baseColWidth="10" defaultRowHeight="14.5" x14ac:dyDescent="0.35"/>
  <cols>
    <col min="28" max="32" width="10.90625" style="14"/>
    <col min="33" max="33" width="14.453125" style="14" customWidth="1"/>
    <col min="34" max="38" width="10.90625" style="14"/>
  </cols>
  <sheetData>
    <row r="1" spans="1:38" x14ac:dyDescent="0.35">
      <c r="A1" s="1" t="s">
        <v>3</v>
      </c>
      <c r="B1" t="s">
        <v>4</v>
      </c>
      <c r="C1" t="s">
        <v>212</v>
      </c>
      <c r="D1" t="s">
        <v>213</v>
      </c>
      <c r="E1" t="s">
        <v>214</v>
      </c>
      <c r="F1" t="s">
        <v>215</v>
      </c>
      <c r="G1" t="s">
        <v>216</v>
      </c>
      <c r="H1" s="1" t="s">
        <v>217</v>
      </c>
      <c r="I1" t="s">
        <v>12</v>
      </c>
      <c r="J1" t="s">
        <v>11</v>
      </c>
      <c r="K1" t="s">
        <v>13</v>
      </c>
      <c r="L1" t="s">
        <v>14</v>
      </c>
      <c r="M1" t="s">
        <v>15</v>
      </c>
      <c r="N1" s="1" t="s">
        <v>16</v>
      </c>
      <c r="O1" t="s">
        <v>17</v>
      </c>
      <c r="P1" t="s">
        <v>18</v>
      </c>
      <c r="Q1" t="s">
        <v>19</v>
      </c>
      <c r="R1" t="s">
        <v>20</v>
      </c>
      <c r="S1" t="s">
        <v>21</v>
      </c>
      <c r="T1" s="1" t="s">
        <v>22</v>
      </c>
      <c r="U1" t="s">
        <v>23</v>
      </c>
      <c r="V1" t="s">
        <v>24</v>
      </c>
      <c r="W1" t="s">
        <v>25</v>
      </c>
      <c r="X1" t="s">
        <v>26</v>
      </c>
      <c r="Y1" t="s">
        <v>27</v>
      </c>
      <c r="Z1" s="1" t="s">
        <v>28</v>
      </c>
      <c r="AA1" s="11" t="s">
        <v>218</v>
      </c>
      <c r="AB1" s="11" t="s">
        <v>219</v>
      </c>
      <c r="AC1" s="11" t="s">
        <v>220</v>
      </c>
      <c r="AD1" s="11" t="s">
        <v>221</v>
      </c>
      <c r="AE1" s="11" t="s">
        <v>204</v>
      </c>
      <c r="AF1" s="11" t="s">
        <v>205</v>
      </c>
      <c r="AG1" s="11" t="s">
        <v>206</v>
      </c>
      <c r="AH1" s="11" t="s">
        <v>207</v>
      </c>
      <c r="AI1" s="11" t="s">
        <v>208</v>
      </c>
      <c r="AJ1" s="11" t="s">
        <v>209</v>
      </c>
      <c r="AK1" s="11" t="s">
        <v>210</v>
      </c>
      <c r="AL1" s="11" t="s">
        <v>211</v>
      </c>
    </row>
    <row r="2" spans="1:38" x14ac:dyDescent="0.35">
      <c r="A2" t="e">
        <v>#N/A</v>
      </c>
      <c r="B2" t="s">
        <v>33</v>
      </c>
      <c r="C2">
        <v>33498.72537</v>
      </c>
      <c r="D2">
        <v>28451.51281</v>
      </c>
      <c r="E2">
        <v>57509.356670000001</v>
      </c>
      <c r="F2">
        <v>15364.49807</v>
      </c>
      <c r="G2">
        <v>32691.27939</v>
      </c>
      <c r="H2">
        <v>33503.074462000004</v>
      </c>
      <c r="I2">
        <v>32126.038390000002</v>
      </c>
      <c r="J2">
        <v>35803.587800000001</v>
      </c>
      <c r="K2">
        <v>33034.547359999997</v>
      </c>
      <c r="L2">
        <v>21670.223290000002</v>
      </c>
      <c r="M2">
        <v>21609.271560000001</v>
      </c>
      <c r="N2">
        <v>27110.020149999997</v>
      </c>
      <c r="O2">
        <v>23141.08294</v>
      </c>
      <c r="P2">
        <v>29690.7582</v>
      </c>
      <c r="Q2">
        <v>34625.29999</v>
      </c>
      <c r="R2">
        <v>20121.422839999999</v>
      </c>
      <c r="S2">
        <v>49045.260450000002</v>
      </c>
      <c r="T2">
        <v>31324.764884000004</v>
      </c>
      <c r="U2">
        <v>21754.76225</v>
      </c>
      <c r="V2">
        <v>27368.467100000002</v>
      </c>
      <c r="W2">
        <v>19361.951229999999</v>
      </c>
      <c r="X2">
        <v>18779.078860000001</v>
      </c>
      <c r="Y2">
        <v>15188.21507</v>
      </c>
      <c r="Z2">
        <v>20490.494901999999</v>
      </c>
      <c r="AA2">
        <v>0.80918007034694195</v>
      </c>
      <c r="AB2" s="12">
        <v>-0.30546730732644639</v>
      </c>
      <c r="AC2" s="13">
        <v>0.46230079766157361</v>
      </c>
      <c r="AD2" s="14">
        <v>0.50790170000000001</v>
      </c>
      <c r="AE2" s="14">
        <v>1.155468152022012</v>
      </c>
      <c r="AF2" s="15">
        <v>0.20847749558822373</v>
      </c>
      <c r="AG2" s="16">
        <v>0.26609034868398695</v>
      </c>
      <c r="AH2" s="14">
        <v>0.33416610000000002</v>
      </c>
      <c r="AI2" s="14">
        <v>0.75582735787822719</v>
      </c>
      <c r="AJ2" s="12">
        <v>-0.40387135564787774</v>
      </c>
      <c r="AK2" s="14">
        <v>0.10834784654876509</v>
      </c>
      <c r="AL2" s="14">
        <v>0.14938870000000001</v>
      </c>
    </row>
    <row r="3" spans="1:38" x14ac:dyDescent="0.35">
      <c r="A3" t="e">
        <v>#N/A</v>
      </c>
      <c r="B3" t="s">
        <v>34</v>
      </c>
      <c r="C3">
        <v>2.81</v>
      </c>
      <c r="D3">
        <v>1.96</v>
      </c>
      <c r="E3">
        <v>2.4500000000000002</v>
      </c>
      <c r="F3">
        <v>2.19</v>
      </c>
      <c r="G3">
        <v>1.6</v>
      </c>
      <c r="H3">
        <v>2.202</v>
      </c>
      <c r="I3">
        <v>1.73</v>
      </c>
      <c r="J3">
        <v>1.68</v>
      </c>
      <c r="K3">
        <v>1.49</v>
      </c>
      <c r="L3">
        <v>1.71</v>
      </c>
      <c r="M3">
        <v>1.78</v>
      </c>
      <c r="N3">
        <v>1.6775</v>
      </c>
      <c r="O3">
        <v>1.75</v>
      </c>
      <c r="P3">
        <v>1.85</v>
      </c>
      <c r="Q3">
        <v>2.16</v>
      </c>
      <c r="R3">
        <v>3.12</v>
      </c>
      <c r="S3">
        <v>2.31</v>
      </c>
      <c r="T3">
        <v>2.238</v>
      </c>
      <c r="U3">
        <v>1.69</v>
      </c>
      <c r="V3">
        <v>1.78</v>
      </c>
      <c r="W3">
        <v>1.7</v>
      </c>
      <c r="X3">
        <v>1.73</v>
      </c>
      <c r="Y3">
        <v>1.44</v>
      </c>
      <c r="Z3">
        <v>1.6679999999999999</v>
      </c>
      <c r="AA3">
        <v>0.76180744777475029</v>
      </c>
      <c r="AB3" s="12">
        <v>-0.39250170247682292</v>
      </c>
      <c r="AC3" s="13">
        <v>6.5792859201801959E-2</v>
      </c>
      <c r="AD3" s="14">
        <v>9.3549220000000002E-2</v>
      </c>
      <c r="AE3" s="14">
        <v>1.3341281669150522</v>
      </c>
      <c r="AF3" s="15">
        <v>0.41589726988884812</v>
      </c>
      <c r="AG3" s="16">
        <v>4.3100092600473899E-2</v>
      </c>
      <c r="AH3" s="14">
        <v>9.3383530000000006E-2</v>
      </c>
      <c r="AI3" s="14">
        <v>0.99433681073025326</v>
      </c>
      <c r="AJ3" s="12">
        <v>-8.1934776428823995E-3</v>
      </c>
      <c r="AK3" s="14">
        <v>0.9166788046204204</v>
      </c>
      <c r="AL3" s="14">
        <v>0.91667880000000002</v>
      </c>
    </row>
    <row r="4" spans="1:38" x14ac:dyDescent="0.35">
      <c r="A4" t="s">
        <v>76</v>
      </c>
      <c r="B4" t="s">
        <v>35</v>
      </c>
      <c r="C4">
        <v>244482.90609999999</v>
      </c>
      <c r="D4">
        <v>233344.5546</v>
      </c>
      <c r="E4">
        <v>291402.22690000001</v>
      </c>
      <c r="F4">
        <v>148630.70449999999</v>
      </c>
      <c r="G4">
        <v>153166.36809999999</v>
      </c>
      <c r="H4">
        <v>214205.35204000003</v>
      </c>
      <c r="I4">
        <v>151244.3829</v>
      </c>
      <c r="J4">
        <v>274762.53539999999</v>
      </c>
      <c r="K4">
        <v>179968.196</v>
      </c>
      <c r="L4">
        <v>98984.103900000002</v>
      </c>
      <c r="M4">
        <v>162048.6079</v>
      </c>
      <c r="N4">
        <v>148061.322675</v>
      </c>
      <c r="O4">
        <v>160766.44279999999</v>
      </c>
      <c r="P4">
        <v>239651.11619999999</v>
      </c>
      <c r="Q4">
        <v>242731.74189999999</v>
      </c>
      <c r="R4">
        <v>161190.0693</v>
      </c>
      <c r="S4">
        <v>224982.52189999999</v>
      </c>
      <c r="T4">
        <v>205864.37842000002</v>
      </c>
      <c r="U4">
        <v>150024.00469999999</v>
      </c>
      <c r="V4">
        <v>209879.98439999999</v>
      </c>
      <c r="W4">
        <v>160316.2813</v>
      </c>
      <c r="X4">
        <v>100552.0526</v>
      </c>
      <c r="Y4">
        <v>101560.4632</v>
      </c>
      <c r="Z4">
        <v>144466.55724000002</v>
      </c>
      <c r="AA4">
        <v>0.69121206013261283</v>
      </c>
      <c r="AB4" s="12">
        <v>-0.53279970530594023</v>
      </c>
      <c r="AC4" s="13">
        <v>9.9562442545735194E-2</v>
      </c>
      <c r="AD4" s="14">
        <v>0.1352266</v>
      </c>
      <c r="AE4" s="14">
        <v>1.3903994284306094</v>
      </c>
      <c r="AF4" s="15">
        <v>0.47549939419785153</v>
      </c>
      <c r="AG4" s="16">
        <v>3.0854180666227596E-2</v>
      </c>
      <c r="AH4" s="14">
        <v>7.5884610000000005E-2</v>
      </c>
      <c r="AI4" s="14">
        <v>0.97572110413405788</v>
      </c>
      <c r="AJ4" s="12">
        <v>-3.5459261834749366E-2</v>
      </c>
      <c r="AK4" s="14">
        <v>0.90050753279817508</v>
      </c>
      <c r="AL4" s="14">
        <v>0.91051320000000002</v>
      </c>
    </row>
    <row r="5" spans="1:38" x14ac:dyDescent="0.35">
      <c r="A5" t="s">
        <v>76</v>
      </c>
      <c r="B5" t="s">
        <v>36</v>
      </c>
      <c r="C5">
        <v>743406.90060000005</v>
      </c>
      <c r="D5">
        <v>627003.29859999998</v>
      </c>
      <c r="E5">
        <v>764969.28709999996</v>
      </c>
      <c r="F5">
        <v>576512.46710000001</v>
      </c>
      <c r="G5">
        <v>595218.33219999995</v>
      </c>
      <c r="H5">
        <v>661422.05712000001</v>
      </c>
      <c r="I5">
        <v>255328.80470000001</v>
      </c>
      <c r="J5">
        <v>34015.769099999998</v>
      </c>
      <c r="K5">
        <v>230444.7537</v>
      </c>
      <c r="L5">
        <v>222623.02919999999</v>
      </c>
      <c r="M5">
        <v>286919.8162</v>
      </c>
      <c r="N5">
        <v>248829.10094999999</v>
      </c>
      <c r="O5">
        <v>442835.85210000002</v>
      </c>
      <c r="P5">
        <v>390832.62479999999</v>
      </c>
      <c r="Q5">
        <v>315189.14520000003</v>
      </c>
      <c r="R5">
        <v>373372.44829999999</v>
      </c>
      <c r="S5">
        <v>313288.56060000003</v>
      </c>
      <c r="T5">
        <v>367103.72620000003</v>
      </c>
      <c r="U5">
        <v>300802.35629999998</v>
      </c>
      <c r="V5">
        <v>512778.86820000003</v>
      </c>
      <c r="W5">
        <v>536459.67299999995</v>
      </c>
      <c r="X5">
        <v>432495.42229999998</v>
      </c>
      <c r="Y5">
        <v>323386.30060000002</v>
      </c>
      <c r="Z5">
        <v>421184.52408</v>
      </c>
      <c r="AA5">
        <v>0.37620320984374972</v>
      </c>
      <c r="AB5" s="12">
        <v>-1.4104159366006719</v>
      </c>
      <c r="AC5" s="13">
        <v>4.2854456648190744E-5</v>
      </c>
      <c r="AD5" s="17">
        <v>2.59984E-4</v>
      </c>
      <c r="AE5" s="14">
        <v>1.475324730099661</v>
      </c>
      <c r="AF5" s="15">
        <v>0.56103253748594917</v>
      </c>
      <c r="AG5" s="16">
        <v>3.0224195375306755E-3</v>
      </c>
      <c r="AH5" s="17">
        <v>1.44758E-2</v>
      </c>
      <c r="AI5" s="14">
        <v>1.6926658597084001</v>
      </c>
      <c r="AJ5" s="15">
        <v>0.75929720647676724</v>
      </c>
      <c r="AK5" s="14">
        <v>1.7553668558788479E-2</v>
      </c>
      <c r="AL5" s="17">
        <v>3.5497420000000002E-2</v>
      </c>
    </row>
    <row r="6" spans="1:38" x14ac:dyDescent="0.35">
      <c r="A6" t="s">
        <v>50</v>
      </c>
      <c r="B6" t="s">
        <v>37</v>
      </c>
      <c r="C6">
        <v>83551382.75</v>
      </c>
      <c r="D6">
        <v>87026522.25</v>
      </c>
      <c r="E6">
        <v>99229098</v>
      </c>
      <c r="F6">
        <v>100716167</v>
      </c>
      <c r="G6">
        <v>85501413.920000002</v>
      </c>
      <c r="H6">
        <v>91204916.784000009</v>
      </c>
      <c r="I6">
        <v>63177797.299999997</v>
      </c>
      <c r="J6">
        <v>60332672.299999997</v>
      </c>
      <c r="K6">
        <v>55248307.469999999</v>
      </c>
      <c r="L6">
        <v>67055407.609999999</v>
      </c>
      <c r="M6">
        <v>75498907.680000007</v>
      </c>
      <c r="N6">
        <v>65245105.015000001</v>
      </c>
      <c r="O6">
        <v>53233360.560000002</v>
      </c>
      <c r="P6">
        <v>47493803.93</v>
      </c>
      <c r="Q6">
        <v>54145331.659999996</v>
      </c>
      <c r="R6">
        <v>61823955.409999996</v>
      </c>
      <c r="S6">
        <v>76031705.299999997</v>
      </c>
      <c r="T6">
        <v>58545631.372000001</v>
      </c>
      <c r="U6">
        <v>70518501.349999994</v>
      </c>
      <c r="V6">
        <v>78124046.420000002</v>
      </c>
      <c r="W6">
        <v>72551638.719999999</v>
      </c>
      <c r="X6">
        <v>69941014.569999993</v>
      </c>
      <c r="Y6">
        <v>67102042.409999996</v>
      </c>
      <c r="Z6">
        <v>71647448.693999976</v>
      </c>
      <c r="AA6">
        <v>0.71536828622430015</v>
      </c>
      <c r="AB6" s="12">
        <v>-0.48324193283194977</v>
      </c>
      <c r="AC6" s="13">
        <v>2.2275166782367473E-3</v>
      </c>
      <c r="AD6" s="17">
        <v>4.7140480000000002E-3</v>
      </c>
      <c r="AE6" s="14">
        <v>0.89731837137115844</v>
      </c>
      <c r="AF6" s="12">
        <v>-0.15630814619111744</v>
      </c>
      <c r="AG6" s="16">
        <v>0.17541884711083569</v>
      </c>
      <c r="AH6" s="14">
        <v>0.259654</v>
      </c>
      <c r="AI6" s="14">
        <v>1.0981275710649567</v>
      </c>
      <c r="AJ6" s="15">
        <v>0.13504566404430191</v>
      </c>
      <c r="AK6" s="14">
        <v>0.17518759453996499</v>
      </c>
      <c r="AL6" s="14">
        <v>0.2214177</v>
      </c>
    </row>
    <row r="7" spans="1:38" x14ac:dyDescent="0.35">
      <c r="A7" t="s">
        <v>127</v>
      </c>
      <c r="B7" t="s">
        <v>38</v>
      </c>
      <c r="C7">
        <v>225445.65700000001</v>
      </c>
      <c r="D7">
        <v>219872.84779999999</v>
      </c>
      <c r="E7">
        <v>262758.54519999999</v>
      </c>
      <c r="F7">
        <v>244079.02069999999</v>
      </c>
      <c r="G7">
        <v>243379.33499999999</v>
      </c>
      <c r="H7">
        <v>239107.08113999999</v>
      </c>
      <c r="I7">
        <v>43989.254220000003</v>
      </c>
      <c r="J7">
        <v>4471.2748570000003</v>
      </c>
      <c r="K7">
        <v>37299.229160000003</v>
      </c>
      <c r="L7">
        <v>44365.888859999999</v>
      </c>
      <c r="M7">
        <v>37311.058089999999</v>
      </c>
      <c r="N7">
        <v>40741.357582500001</v>
      </c>
      <c r="O7">
        <v>53392.650269999998</v>
      </c>
      <c r="P7">
        <v>63117.192219999997</v>
      </c>
      <c r="Q7">
        <v>55967.900679999999</v>
      </c>
      <c r="R7">
        <v>72306.039260000005</v>
      </c>
      <c r="S7">
        <v>39693.495869999999</v>
      </c>
      <c r="T7">
        <v>56895.45566</v>
      </c>
      <c r="U7">
        <v>28393.245719999999</v>
      </c>
      <c r="V7">
        <v>62369.622840000004</v>
      </c>
      <c r="W7">
        <v>50446.7693</v>
      </c>
      <c r="X7">
        <v>47347.833919999997</v>
      </c>
      <c r="Y7">
        <v>47416.548280000003</v>
      </c>
      <c r="Z7">
        <v>47194.804012000001</v>
      </c>
      <c r="AA7">
        <v>0.17038959025494296</v>
      </c>
      <c r="AB7" s="12">
        <v>-2.5530908963325154</v>
      </c>
      <c r="AC7" s="13">
        <v>8.5987067435517758E-8</v>
      </c>
      <c r="AD7" s="18">
        <v>7.8248259999999995E-6</v>
      </c>
      <c r="AE7" s="14">
        <v>1.3965036767561916</v>
      </c>
      <c r="AF7" s="15">
        <v>0.48181937199304459</v>
      </c>
      <c r="AG7" s="16">
        <v>1.9522681196960649E-2</v>
      </c>
      <c r="AH7" s="14">
        <v>5.5517619999999997E-2</v>
      </c>
      <c r="AI7" s="14">
        <v>1.1584003777103393</v>
      </c>
      <c r="AJ7" s="15">
        <v>0.21213397794185732</v>
      </c>
      <c r="AK7" s="14">
        <v>0.3484750288163746</v>
      </c>
      <c r="AL7" s="14">
        <v>0.38206299999999999</v>
      </c>
    </row>
    <row r="8" spans="1:38" x14ac:dyDescent="0.35">
      <c r="A8" t="s">
        <v>128</v>
      </c>
      <c r="B8" t="s">
        <v>39</v>
      </c>
      <c r="C8">
        <v>1604766.9550000001</v>
      </c>
      <c r="D8">
        <v>2020380.7819999999</v>
      </c>
      <c r="E8">
        <v>1861329.9</v>
      </c>
      <c r="F8">
        <v>2446548.645</v>
      </c>
      <c r="G8">
        <v>2359736.0729999999</v>
      </c>
      <c r="H8">
        <v>2058552.4710000001</v>
      </c>
      <c r="I8">
        <v>712520.37950000004</v>
      </c>
      <c r="J8">
        <v>552641.75430000003</v>
      </c>
      <c r="K8">
        <v>557538.82750000001</v>
      </c>
      <c r="L8">
        <v>595040.44129999995</v>
      </c>
      <c r="M8">
        <v>741991.57050000003</v>
      </c>
      <c r="N8">
        <v>651772.80469999998</v>
      </c>
      <c r="O8">
        <v>714922.76509999996</v>
      </c>
      <c r="P8">
        <v>479106.6054</v>
      </c>
      <c r="Q8">
        <v>630939.89450000005</v>
      </c>
      <c r="R8">
        <v>545645.40930000006</v>
      </c>
      <c r="S8">
        <v>1088434.4110000001</v>
      </c>
      <c r="T8">
        <v>691809.81706000003</v>
      </c>
      <c r="U8">
        <v>438114.50890000002</v>
      </c>
      <c r="V8">
        <v>461454.63419999997</v>
      </c>
      <c r="W8">
        <v>418176.55190000002</v>
      </c>
      <c r="X8">
        <v>334174.82770000002</v>
      </c>
      <c r="Y8">
        <v>305306.7732</v>
      </c>
      <c r="Z8">
        <v>391445.45918000001</v>
      </c>
      <c r="AA8">
        <v>0.31661704711533678</v>
      </c>
      <c r="AB8" s="12">
        <v>-1.6591891605535711</v>
      </c>
      <c r="AC8" s="13">
        <v>1.1081718587896004E-4</v>
      </c>
      <c r="AD8" s="17">
        <v>4.8020700000000002E-4</v>
      </c>
      <c r="AE8" s="14">
        <v>1.06142786577054</v>
      </c>
      <c r="AF8" s="15">
        <v>8.6006329574670387E-2</v>
      </c>
      <c r="AG8" s="16">
        <v>0.38115133219881131</v>
      </c>
      <c r="AH8" s="14">
        <v>0.4129139</v>
      </c>
      <c r="AI8" s="14">
        <v>0.60058575067454023</v>
      </c>
      <c r="AJ8" s="12">
        <v>-0.73555784855547779</v>
      </c>
      <c r="AK8" s="14">
        <v>1.5919291044071964E-3</v>
      </c>
      <c r="AL8" s="17">
        <v>4.6730820000000003E-3</v>
      </c>
    </row>
    <row r="9" spans="1:38" x14ac:dyDescent="0.35">
      <c r="A9" t="s">
        <v>129</v>
      </c>
      <c r="B9" t="s">
        <v>40</v>
      </c>
      <c r="C9">
        <v>1681700.4820000001</v>
      </c>
      <c r="D9">
        <v>1629454.5179999999</v>
      </c>
      <c r="E9">
        <v>2376104.4739999999</v>
      </c>
      <c r="F9">
        <v>2191046.0789999999</v>
      </c>
      <c r="G9">
        <v>1078530.166</v>
      </c>
      <c r="H9">
        <v>1791367.1437999997</v>
      </c>
      <c r="I9">
        <v>169837.3505</v>
      </c>
      <c r="J9">
        <v>187067.16899999999</v>
      </c>
      <c r="K9">
        <v>178698.1318</v>
      </c>
      <c r="L9">
        <v>302268.3872</v>
      </c>
      <c r="M9">
        <v>316669.00719999999</v>
      </c>
      <c r="N9">
        <v>241868.21917500001</v>
      </c>
      <c r="O9">
        <v>200786.3774</v>
      </c>
      <c r="P9">
        <v>279385.99969999999</v>
      </c>
      <c r="Q9">
        <v>254147.05379999999</v>
      </c>
      <c r="R9">
        <v>666546.24919999996</v>
      </c>
      <c r="S9">
        <v>552751.43999999994</v>
      </c>
      <c r="T9">
        <v>390723.42401999998</v>
      </c>
      <c r="U9">
        <v>302732.42170000001</v>
      </c>
      <c r="V9">
        <v>406784.48540000001</v>
      </c>
      <c r="W9">
        <v>273473.0159</v>
      </c>
      <c r="X9">
        <v>344923.81430000003</v>
      </c>
      <c r="Y9">
        <v>382268.71250000002</v>
      </c>
      <c r="Z9">
        <v>342036.48996000004</v>
      </c>
      <c r="AA9">
        <v>0.13501878719396887</v>
      </c>
      <c r="AB9" s="12">
        <v>-2.8887679297906872</v>
      </c>
      <c r="AC9" s="13">
        <v>5.8881002724879886E-4</v>
      </c>
      <c r="AD9" s="17">
        <v>1.6744279999999999E-3</v>
      </c>
      <c r="AE9" s="14">
        <v>1.6154392890175377</v>
      </c>
      <c r="AF9" s="15">
        <v>0.6919265326650853</v>
      </c>
      <c r="AG9" s="16">
        <v>0.10883933170201278</v>
      </c>
      <c r="AH9" s="14">
        <v>0.20213020000000001</v>
      </c>
      <c r="AI9" s="14">
        <v>1.4141439959605642</v>
      </c>
      <c r="AJ9" s="15">
        <v>0.49992903081288625</v>
      </c>
      <c r="AK9" s="14">
        <v>5.8105529367225961E-2</v>
      </c>
      <c r="AL9" s="14">
        <v>8.5283919999999999E-2</v>
      </c>
    </row>
    <row r="10" spans="1:38" x14ac:dyDescent="0.35">
      <c r="A10" t="s">
        <v>130</v>
      </c>
      <c r="B10" t="s">
        <v>41</v>
      </c>
      <c r="C10">
        <v>2113360.1510000001</v>
      </c>
      <c r="D10">
        <v>1880471.4839999999</v>
      </c>
      <c r="E10">
        <v>2370568.787</v>
      </c>
      <c r="F10">
        <v>2809730.8390000002</v>
      </c>
      <c r="G10">
        <v>2645476.4169999999</v>
      </c>
      <c r="H10">
        <v>2363921.5356000001</v>
      </c>
      <c r="I10">
        <v>1197201.344</v>
      </c>
      <c r="J10">
        <v>128235.65210000001</v>
      </c>
      <c r="K10">
        <v>1103964.4180000001</v>
      </c>
      <c r="L10">
        <v>1293562.574</v>
      </c>
      <c r="M10">
        <v>1201777.4920000001</v>
      </c>
      <c r="N10">
        <v>1199126.4569999999</v>
      </c>
      <c r="O10">
        <v>1535993.8570000001</v>
      </c>
      <c r="P10">
        <v>1560278.068</v>
      </c>
      <c r="Q10">
        <v>1392763</v>
      </c>
      <c r="R10">
        <v>1870898.2660000001</v>
      </c>
      <c r="S10">
        <v>1346658.132</v>
      </c>
      <c r="T10">
        <v>1541318.2645999999</v>
      </c>
      <c r="U10">
        <v>2342461.5419999999</v>
      </c>
      <c r="V10">
        <v>4152719.6940000001</v>
      </c>
      <c r="W10">
        <v>3512838.76</v>
      </c>
      <c r="X10">
        <v>3729859.2080000001</v>
      </c>
      <c r="Y10">
        <v>3362632.841</v>
      </c>
      <c r="Z10">
        <v>3420102.4090000005</v>
      </c>
      <c r="AA10">
        <v>0.50726153086787751</v>
      </c>
      <c r="AB10" s="12">
        <v>-0.97919833976136406</v>
      </c>
      <c r="AC10" s="13">
        <v>5.598764600002477E-4</v>
      </c>
      <c r="AD10" s="17">
        <v>1.643507E-3</v>
      </c>
      <c r="AE10" s="14">
        <v>1.2853675737053645</v>
      </c>
      <c r="AF10" s="15">
        <v>0.36218098271158078</v>
      </c>
      <c r="AG10" s="16">
        <v>8.4060141560902031E-3</v>
      </c>
      <c r="AH10" s="17">
        <v>2.9421050000000001E-2</v>
      </c>
      <c r="AI10" s="14">
        <v>2.85216157898516</v>
      </c>
      <c r="AJ10" s="15">
        <v>1.5120557148103755</v>
      </c>
      <c r="AK10" s="14">
        <v>3.3850730123428723E-4</v>
      </c>
      <c r="AL10" s="17">
        <v>1.283506E-3</v>
      </c>
    </row>
    <row r="11" spans="1:38" x14ac:dyDescent="0.35">
      <c r="A11" t="s">
        <v>131</v>
      </c>
      <c r="B11" t="s">
        <v>42</v>
      </c>
      <c r="C11">
        <v>339949.19390000001</v>
      </c>
      <c r="D11">
        <v>387497.93290000001</v>
      </c>
      <c r="E11">
        <v>426303.83049999998</v>
      </c>
      <c r="F11">
        <v>546267.73400000005</v>
      </c>
      <c r="G11">
        <v>614772.01390000002</v>
      </c>
      <c r="H11">
        <v>462958.14104000002</v>
      </c>
      <c r="I11">
        <v>173239.51079999999</v>
      </c>
      <c r="J11">
        <v>82797.464559999993</v>
      </c>
      <c r="K11">
        <v>149528.96059999999</v>
      </c>
      <c r="L11">
        <v>140622.93</v>
      </c>
      <c r="M11">
        <v>171490.1796</v>
      </c>
      <c r="N11">
        <v>158720.39525</v>
      </c>
      <c r="O11">
        <v>308942.25140000001</v>
      </c>
      <c r="P11">
        <v>207403.29079999999</v>
      </c>
      <c r="Q11">
        <v>240893.61960000001</v>
      </c>
      <c r="R11">
        <v>258380.89660000001</v>
      </c>
      <c r="S11">
        <v>228538.42389999999</v>
      </c>
      <c r="T11">
        <v>248831.69646000001</v>
      </c>
      <c r="U11">
        <v>413667.16739999998</v>
      </c>
      <c r="V11">
        <v>526611.9118</v>
      </c>
      <c r="W11">
        <v>507507.38500000001</v>
      </c>
      <c r="X11">
        <v>608675.12159999995</v>
      </c>
      <c r="Y11">
        <v>478913.18479999999</v>
      </c>
      <c r="Z11">
        <v>507074.95412000001</v>
      </c>
      <c r="AA11">
        <v>0.3428396245359176</v>
      </c>
      <c r="AB11" s="12">
        <v>-1.5443942327596427</v>
      </c>
      <c r="AC11" s="13">
        <v>1.2325745145765699E-3</v>
      </c>
      <c r="AD11" s="17">
        <v>2.951693E-3</v>
      </c>
      <c r="AE11" s="14">
        <v>1.5677361190291013</v>
      </c>
      <c r="AF11" s="15">
        <v>0.64868274580136709</v>
      </c>
      <c r="AG11" s="16">
        <v>1.6816067695166988E-3</v>
      </c>
      <c r="AH11" s="17">
        <v>1.177125E-2</v>
      </c>
      <c r="AI11" s="14">
        <v>3.1947687209404174</v>
      </c>
      <c r="AJ11" s="15">
        <v>1.6757114938547268</v>
      </c>
      <c r="AK11" s="14">
        <v>3.0406447555658864E-5</v>
      </c>
      <c r="AL11" s="17">
        <v>2.6058590000000001E-4</v>
      </c>
    </row>
    <row r="12" spans="1:38" x14ac:dyDescent="0.35">
      <c r="A12" t="s">
        <v>132</v>
      </c>
      <c r="B12" t="s">
        <v>43</v>
      </c>
      <c r="C12">
        <v>5016397.2369999997</v>
      </c>
      <c r="D12">
        <v>4205677.4210000001</v>
      </c>
      <c r="E12">
        <v>5130318.3080000002</v>
      </c>
      <c r="F12">
        <v>7322000.0180000002</v>
      </c>
      <c r="G12">
        <v>5037131.8480000002</v>
      </c>
      <c r="H12">
        <v>5342304.9664000003</v>
      </c>
      <c r="I12">
        <v>2533965.182</v>
      </c>
      <c r="J12">
        <v>129987.52340000001</v>
      </c>
      <c r="K12">
        <v>2261622.6869999999</v>
      </c>
      <c r="L12">
        <v>3970552.5060000001</v>
      </c>
      <c r="M12">
        <v>3062288.7209999999</v>
      </c>
      <c r="N12">
        <v>2957107.2740000002</v>
      </c>
      <c r="O12">
        <v>3021453.9670000002</v>
      </c>
      <c r="P12">
        <v>3658311.3429999999</v>
      </c>
      <c r="Q12">
        <v>2392512.8280000002</v>
      </c>
      <c r="R12">
        <v>4749040.5120000001</v>
      </c>
      <c r="S12">
        <v>3505216.1340000001</v>
      </c>
      <c r="T12">
        <v>3465306.9568000003</v>
      </c>
      <c r="U12">
        <v>5205995.63</v>
      </c>
      <c r="V12">
        <v>8707875.7640000004</v>
      </c>
      <c r="W12">
        <v>8052969.8140000002</v>
      </c>
      <c r="X12">
        <v>9220041.1429999992</v>
      </c>
      <c r="Y12">
        <v>8809157.1860000007</v>
      </c>
      <c r="Z12">
        <v>7999207.9073999999</v>
      </c>
      <c r="AA12">
        <v>0.55352648203322163</v>
      </c>
      <c r="AB12" s="12">
        <v>-0.85327575424175317</v>
      </c>
      <c r="AC12" s="13">
        <v>9.7721780890111277E-3</v>
      </c>
      <c r="AD12" s="17">
        <v>1.778536E-2</v>
      </c>
      <c r="AE12" s="14">
        <v>1.171857033144615</v>
      </c>
      <c r="AF12" s="15">
        <v>0.22879657133481787</v>
      </c>
      <c r="AG12" s="16">
        <v>0.19382905733456612</v>
      </c>
      <c r="AH12" s="14">
        <v>0.26862049999999998</v>
      </c>
      <c r="AI12" s="14">
        <v>2.7050787023291463</v>
      </c>
      <c r="AJ12" s="15">
        <v>1.4356705688425591</v>
      </c>
      <c r="AK12" s="14">
        <v>7.322493232934038E-4</v>
      </c>
      <c r="AL12" s="17">
        <v>2.5628719999999999E-3</v>
      </c>
    </row>
    <row r="13" spans="1:38" x14ac:dyDescent="0.35">
      <c r="A13" t="s">
        <v>133</v>
      </c>
      <c r="B13" t="s">
        <v>44</v>
      </c>
      <c r="C13">
        <v>274330536.89999998</v>
      </c>
      <c r="D13">
        <v>268296298.40000001</v>
      </c>
      <c r="E13">
        <v>294051722.30000001</v>
      </c>
      <c r="F13">
        <v>283029779.10000002</v>
      </c>
      <c r="G13">
        <v>241316189.09999999</v>
      </c>
      <c r="H13">
        <v>272204905.15999997</v>
      </c>
      <c r="I13">
        <v>228320656.40000001</v>
      </c>
      <c r="J13">
        <v>231308289.19999999</v>
      </c>
      <c r="K13">
        <v>189772499.40000001</v>
      </c>
      <c r="L13">
        <v>231392721.69999999</v>
      </c>
      <c r="M13">
        <v>223163594</v>
      </c>
      <c r="N13">
        <v>218162367.875</v>
      </c>
      <c r="O13">
        <v>205598382.40000001</v>
      </c>
      <c r="P13">
        <v>218160739</v>
      </c>
      <c r="Q13">
        <v>217817296.90000001</v>
      </c>
      <c r="R13">
        <v>247728918.30000001</v>
      </c>
      <c r="S13">
        <v>276578167.60000002</v>
      </c>
      <c r="T13">
        <v>233176700.83999997</v>
      </c>
      <c r="U13">
        <v>231566807.59999999</v>
      </c>
      <c r="V13">
        <v>215907460.30000001</v>
      </c>
      <c r="W13">
        <v>207859946.90000001</v>
      </c>
      <c r="X13">
        <v>183903832.19999999</v>
      </c>
      <c r="Y13">
        <v>166604605.40000001</v>
      </c>
      <c r="Z13">
        <v>201168530.47999999</v>
      </c>
      <c r="AA13">
        <v>0.80146376402278952</v>
      </c>
      <c r="AB13" s="12">
        <v>-0.31929080051676711</v>
      </c>
      <c r="AC13" s="13">
        <v>4.46442704771412E-3</v>
      </c>
      <c r="AD13" s="17">
        <v>8.8318010000000002E-3</v>
      </c>
      <c r="AE13" s="14">
        <v>1.0688218280322421</v>
      </c>
      <c r="AF13" s="15">
        <v>9.6021376689854665E-2</v>
      </c>
      <c r="AG13" s="16">
        <v>0.20149652386933992</v>
      </c>
      <c r="AH13" s="14">
        <v>0.27367439999999998</v>
      </c>
      <c r="AI13" s="14">
        <v>0.9221046344494348</v>
      </c>
      <c r="AJ13" s="12">
        <v>-0.11699762727369181</v>
      </c>
      <c r="AK13" s="14">
        <v>0.31221915478474893</v>
      </c>
      <c r="AL13" s="14">
        <v>0.34648709999999999</v>
      </c>
    </row>
    <row r="14" spans="1:38" x14ac:dyDescent="0.35">
      <c r="A14" t="s">
        <v>134</v>
      </c>
      <c r="B14" t="s">
        <v>45</v>
      </c>
      <c r="C14">
        <v>151249673.69999999</v>
      </c>
      <c r="D14">
        <v>173307314.19999999</v>
      </c>
      <c r="E14">
        <v>186535709.09999999</v>
      </c>
      <c r="F14">
        <v>199715064.69999999</v>
      </c>
      <c r="G14">
        <v>154811427.09999999</v>
      </c>
      <c r="H14">
        <v>173123837.76000002</v>
      </c>
      <c r="I14">
        <v>102397190.7</v>
      </c>
      <c r="J14">
        <v>98093214.950000003</v>
      </c>
      <c r="K14">
        <v>89740502.689999998</v>
      </c>
      <c r="L14">
        <v>96582496.200000003</v>
      </c>
      <c r="M14">
        <v>101081091.5</v>
      </c>
      <c r="N14">
        <v>97450320.272499993</v>
      </c>
      <c r="O14">
        <v>110826899.90000001</v>
      </c>
      <c r="P14">
        <v>108313013.09999999</v>
      </c>
      <c r="Q14">
        <v>96481798.090000004</v>
      </c>
      <c r="R14">
        <v>81762763.349999994</v>
      </c>
      <c r="S14">
        <v>121201795</v>
      </c>
      <c r="T14">
        <v>103717253.88800001</v>
      </c>
      <c r="U14">
        <v>69806019.909999996</v>
      </c>
      <c r="V14">
        <v>79899722.099999994</v>
      </c>
      <c r="W14">
        <v>69530294.049999997</v>
      </c>
      <c r="X14">
        <v>72190556.670000002</v>
      </c>
      <c r="Y14">
        <v>63803746.770000003</v>
      </c>
      <c r="Z14">
        <v>71046067.900000006</v>
      </c>
      <c r="AA14">
        <v>0.56289371546623446</v>
      </c>
      <c r="AB14" s="12">
        <v>-0.82906555383443203</v>
      </c>
      <c r="AC14" s="13">
        <v>2.046602748759001E-4</v>
      </c>
      <c r="AD14" s="17">
        <v>7.4082049999999995E-4</v>
      </c>
      <c r="AE14" s="14">
        <v>1.0643090099445114</v>
      </c>
      <c r="AF14" s="15">
        <v>8.9917081657495457E-2</v>
      </c>
      <c r="AG14" s="16">
        <v>0.2310506270847571</v>
      </c>
      <c r="AH14" s="14">
        <v>0.30036580000000002</v>
      </c>
      <c r="AI14" s="14">
        <v>0.72904909600434487</v>
      </c>
      <c r="AJ14" s="12">
        <v>-0.45591212234202522</v>
      </c>
      <c r="AK14" s="14">
        <v>2.5085451017351878E-4</v>
      </c>
      <c r="AL14" s="17">
        <v>9.9251330000000009E-4</v>
      </c>
    </row>
    <row r="15" spans="1:38" x14ac:dyDescent="0.35">
      <c r="A15" t="s">
        <v>135</v>
      </c>
      <c r="B15" t="s">
        <v>46</v>
      </c>
      <c r="C15">
        <v>204594.6931</v>
      </c>
      <c r="D15">
        <v>195584.7862</v>
      </c>
      <c r="E15">
        <v>273215.1912</v>
      </c>
      <c r="F15">
        <v>266415.36349999998</v>
      </c>
      <c r="G15">
        <v>222566.27009999999</v>
      </c>
      <c r="H15">
        <v>232475.26082000002</v>
      </c>
      <c r="I15">
        <v>131851.94990000001</v>
      </c>
      <c r="J15">
        <v>8588.1048350000001</v>
      </c>
      <c r="K15">
        <v>110167.1164</v>
      </c>
      <c r="L15">
        <v>156698.9785</v>
      </c>
      <c r="M15">
        <v>122956.8844</v>
      </c>
      <c r="N15">
        <v>130418.7323</v>
      </c>
      <c r="O15">
        <v>168155.3155</v>
      </c>
      <c r="P15">
        <v>166768.04810000001</v>
      </c>
      <c r="Q15">
        <v>121909.03690000001</v>
      </c>
      <c r="R15">
        <v>198415.0367</v>
      </c>
      <c r="S15">
        <v>161047.68859999999</v>
      </c>
      <c r="T15">
        <v>163259.02516000002</v>
      </c>
      <c r="U15">
        <v>259520.95740000001</v>
      </c>
      <c r="V15">
        <v>407071.28909999999</v>
      </c>
      <c r="W15">
        <v>339281.603</v>
      </c>
      <c r="X15">
        <v>354300.45439999999</v>
      </c>
      <c r="Y15">
        <v>323903.15720000002</v>
      </c>
      <c r="Z15">
        <v>336815.49222000001</v>
      </c>
      <c r="AA15">
        <v>0.56100047738404335</v>
      </c>
      <c r="AB15" s="12">
        <v>-0.83392609638965987</v>
      </c>
      <c r="AC15" s="13">
        <v>1.3851983076880201E-3</v>
      </c>
      <c r="AD15" s="17">
        <v>3.2321289999999998E-3</v>
      </c>
      <c r="AE15" s="14">
        <v>1.2518065639869742</v>
      </c>
      <c r="AF15" s="15">
        <v>0.32401164634620166</v>
      </c>
      <c r="AG15" s="16">
        <v>4.2077117631061707E-2</v>
      </c>
      <c r="AH15" s="14">
        <v>9.3383530000000006E-2</v>
      </c>
      <c r="AI15" s="14">
        <v>2.5825698983580749</v>
      </c>
      <c r="AJ15" s="15">
        <v>1.3688073967766399</v>
      </c>
      <c r="AK15" s="14">
        <v>1.6741905560082804E-4</v>
      </c>
      <c r="AL15" s="17">
        <v>7.2548230000000005E-4</v>
      </c>
    </row>
    <row r="16" spans="1:38" x14ac:dyDescent="0.35">
      <c r="A16" t="s">
        <v>136</v>
      </c>
      <c r="B16" t="s">
        <v>47</v>
      </c>
      <c r="C16" s="2">
        <v>324885.12030000001</v>
      </c>
      <c r="D16">
        <v>337786.0809</v>
      </c>
      <c r="E16">
        <v>358760.5661</v>
      </c>
      <c r="F16">
        <v>465846.28139999998</v>
      </c>
      <c r="G16">
        <v>459589.4939</v>
      </c>
      <c r="H16">
        <v>389373.50851999997</v>
      </c>
      <c r="I16">
        <v>397616.0575</v>
      </c>
      <c r="J16">
        <v>358285.65519999998</v>
      </c>
      <c r="K16">
        <v>395297.69780000002</v>
      </c>
      <c r="L16">
        <v>421010.15899999999</v>
      </c>
      <c r="M16">
        <v>482680.43290000001</v>
      </c>
      <c r="N16">
        <v>424151.08680000005</v>
      </c>
      <c r="O16">
        <v>1088713.449</v>
      </c>
      <c r="P16">
        <v>983352.14890000003</v>
      </c>
      <c r="Q16">
        <v>985797.88009999995</v>
      </c>
      <c r="R16">
        <v>1214956.1529999999</v>
      </c>
      <c r="S16">
        <v>1222560.7620000001</v>
      </c>
      <c r="T16">
        <v>1099076.0786000001</v>
      </c>
      <c r="U16">
        <v>1051139.8640000001</v>
      </c>
      <c r="V16">
        <v>1062390.3700000001</v>
      </c>
      <c r="W16">
        <v>778045.44830000005</v>
      </c>
      <c r="X16">
        <v>1048364.155</v>
      </c>
      <c r="Y16">
        <v>1042845.403</v>
      </c>
      <c r="Z16">
        <v>996557.04806000018</v>
      </c>
      <c r="AA16">
        <v>1.0893167550411658</v>
      </c>
      <c r="AB16" s="15">
        <v>0.12342352657955004</v>
      </c>
      <c r="AC16" s="13">
        <v>0.40070520708131779</v>
      </c>
      <c r="AD16" s="14">
        <v>0.45017499999999999</v>
      </c>
      <c r="AE16" s="14">
        <v>2.5912372095801031</v>
      </c>
      <c r="AF16" s="15">
        <v>1.3736410901688831</v>
      </c>
      <c r="AG16" s="16">
        <v>6.159744864546829E-6</v>
      </c>
      <c r="AH16" s="17">
        <v>1.8684539999999999E-4</v>
      </c>
      <c r="AI16" s="14">
        <v>2.3495331712539187</v>
      </c>
      <c r="AJ16" s="15">
        <v>1.2323741361858072</v>
      </c>
      <c r="AK16" s="14">
        <v>4.7071211644832936E-5</v>
      </c>
      <c r="AL16" s="17">
        <v>3.2949839999999998E-4</v>
      </c>
    </row>
    <row r="17" spans="1:38" x14ac:dyDescent="0.35">
      <c r="A17" t="s">
        <v>137</v>
      </c>
      <c r="B17" t="s">
        <v>48</v>
      </c>
      <c r="C17">
        <v>74263434.349999994</v>
      </c>
      <c r="D17">
        <v>71851277.799999997</v>
      </c>
      <c r="E17">
        <v>73610364.730000004</v>
      </c>
      <c r="F17">
        <v>72513154.25</v>
      </c>
      <c r="G17">
        <v>55659723.780000001</v>
      </c>
      <c r="H17">
        <v>69579590.981999993</v>
      </c>
      <c r="I17">
        <v>49997977.920000002</v>
      </c>
      <c r="J17">
        <v>50475841.219999999</v>
      </c>
      <c r="K17">
        <v>38726312.210000001</v>
      </c>
      <c r="L17">
        <v>55827058.689999998</v>
      </c>
      <c r="M17">
        <v>58247209.630000003</v>
      </c>
      <c r="N17">
        <v>50699639.612499997</v>
      </c>
      <c r="O17">
        <v>48190039.560000002</v>
      </c>
      <c r="P17">
        <v>47362616.560000002</v>
      </c>
      <c r="Q17">
        <v>54058128.439999998</v>
      </c>
      <c r="R17">
        <v>68006347.810000002</v>
      </c>
      <c r="S17">
        <v>59038725.030000001</v>
      </c>
      <c r="T17">
        <v>55331171.479999997</v>
      </c>
      <c r="U17">
        <v>57866321.140000001</v>
      </c>
      <c r="V17">
        <v>62326080.109999999</v>
      </c>
      <c r="W17">
        <v>50587833.890000001</v>
      </c>
      <c r="X17">
        <v>58030635.990000002</v>
      </c>
      <c r="Y17">
        <v>50977985.32</v>
      </c>
      <c r="Z17">
        <v>55957771.289999999</v>
      </c>
      <c r="AA17">
        <v>0.72865676410221814</v>
      </c>
      <c r="AB17" s="12">
        <v>-0.45668870603937889</v>
      </c>
      <c r="AC17" s="13">
        <v>1.1067923967249742E-2</v>
      </c>
      <c r="AD17" s="17">
        <v>1.974865E-2</v>
      </c>
      <c r="AE17" s="14">
        <v>1.091352362716955</v>
      </c>
      <c r="AF17" s="15">
        <v>0.12611697688629803</v>
      </c>
      <c r="AG17" s="16">
        <v>0.22421726557114641</v>
      </c>
      <c r="AH17" s="14">
        <v>0.29570679999999999</v>
      </c>
      <c r="AI17" s="14">
        <v>1.1037114211794834</v>
      </c>
      <c r="AJ17" s="15">
        <v>0.14236301119582584</v>
      </c>
      <c r="AK17" s="14">
        <v>0.29064747781164313</v>
      </c>
      <c r="AL17" s="14">
        <v>0.3306115</v>
      </c>
    </row>
    <row r="18" spans="1:38" x14ac:dyDescent="0.35">
      <c r="A18" t="s">
        <v>138</v>
      </c>
      <c r="B18" t="s">
        <v>49</v>
      </c>
      <c r="C18">
        <v>5943219.4179999996</v>
      </c>
      <c r="D18">
        <v>4975918.6090000002</v>
      </c>
      <c r="E18">
        <v>5817105.9210000001</v>
      </c>
      <c r="F18">
        <v>6908525.3650000002</v>
      </c>
      <c r="G18">
        <v>5944734.318</v>
      </c>
      <c r="H18">
        <v>5917900.7262000004</v>
      </c>
      <c r="I18">
        <v>3843561.1860000002</v>
      </c>
      <c r="J18">
        <v>2202965.6660000002</v>
      </c>
      <c r="K18">
        <v>2945745.0150000001</v>
      </c>
      <c r="L18">
        <v>3743719.76</v>
      </c>
      <c r="M18">
        <v>3525376.9580000001</v>
      </c>
      <c r="N18">
        <v>3514600.7297499999</v>
      </c>
      <c r="O18">
        <v>3274658.8050000002</v>
      </c>
      <c r="P18">
        <v>2955495.1329999999</v>
      </c>
      <c r="Q18">
        <v>2788339.014</v>
      </c>
      <c r="R18">
        <v>2865427.585</v>
      </c>
      <c r="S18">
        <v>4375190.9029999999</v>
      </c>
      <c r="T18">
        <v>3251822.2880000002</v>
      </c>
      <c r="U18">
        <v>3323825.66</v>
      </c>
      <c r="V18">
        <v>3277880.176</v>
      </c>
      <c r="W18">
        <v>2652520.0120000001</v>
      </c>
      <c r="X18">
        <v>2750291.048</v>
      </c>
      <c r="Y18">
        <v>2812982.014</v>
      </c>
      <c r="Z18">
        <v>2963499.7820000006</v>
      </c>
      <c r="AA18">
        <v>0.59389315440693335</v>
      </c>
      <c r="AB18" s="12">
        <v>-0.75172469159258548</v>
      </c>
      <c r="AC18" s="13">
        <v>4.6112306943411381E-4</v>
      </c>
      <c r="AD18" s="17">
        <v>1.432904E-3</v>
      </c>
      <c r="AE18" s="14">
        <v>0.92523234872010862</v>
      </c>
      <c r="AF18" s="12">
        <v>-0.11211238736308082</v>
      </c>
      <c r="AG18" s="16">
        <v>0.25357172874312905</v>
      </c>
      <c r="AH18" s="14">
        <v>0.32500040000000002</v>
      </c>
      <c r="AI18" s="14">
        <v>0.84319671276310237</v>
      </c>
      <c r="AJ18" s="12">
        <v>-0.24605885230693925</v>
      </c>
      <c r="AK18" s="14">
        <v>5.3411407818153581E-2</v>
      </c>
      <c r="AL18" s="14">
        <v>7.9679310000000003E-2</v>
      </c>
    </row>
    <row r="19" spans="1:38" x14ac:dyDescent="0.35">
      <c r="A19" t="s">
        <v>50</v>
      </c>
      <c r="B19" t="s">
        <v>51</v>
      </c>
      <c r="C19">
        <v>70.708880800000003</v>
      </c>
      <c r="D19">
        <v>68.225585179999996</v>
      </c>
      <c r="E19">
        <v>75.630885019999994</v>
      </c>
      <c r="F19">
        <v>83.92134806</v>
      </c>
      <c r="G19">
        <v>68.124234869999995</v>
      </c>
      <c r="H19">
        <v>73.322186786000003</v>
      </c>
      <c r="I19">
        <v>54.9</v>
      </c>
      <c r="J19">
        <v>68</v>
      </c>
      <c r="K19">
        <v>44.4</v>
      </c>
      <c r="L19">
        <v>54.8</v>
      </c>
      <c r="M19">
        <v>51</v>
      </c>
      <c r="N19">
        <v>51.274999999999999</v>
      </c>
      <c r="O19">
        <v>45.019714030000003</v>
      </c>
      <c r="P19">
        <v>44.493898219999998</v>
      </c>
      <c r="Q19">
        <v>42.832129039999998</v>
      </c>
      <c r="R19">
        <v>51.96816209</v>
      </c>
      <c r="S19">
        <v>56.8</v>
      </c>
      <c r="T19">
        <v>48.222780675999992</v>
      </c>
      <c r="U19">
        <v>49.012436440000002</v>
      </c>
      <c r="V19">
        <v>50.499588879999997</v>
      </c>
      <c r="W19">
        <v>43.661001650000003</v>
      </c>
      <c r="X19">
        <v>46.350582170000003</v>
      </c>
      <c r="Y19">
        <v>41.388405849999998</v>
      </c>
      <c r="Z19">
        <v>46.182402998000001</v>
      </c>
      <c r="AA19">
        <v>0.69931083956418971</v>
      </c>
      <c r="AB19" s="12">
        <v>-0.51599422724511179</v>
      </c>
      <c r="AC19" s="13">
        <v>9.1125159735560473E-4</v>
      </c>
      <c r="AD19" s="17">
        <v>2.2730739999999999E-3</v>
      </c>
      <c r="AE19" s="14">
        <v>0.94047353829351521</v>
      </c>
      <c r="AF19" s="12">
        <v>-8.8540743068490496E-2</v>
      </c>
      <c r="AG19" s="16">
        <v>0.21870610788005357</v>
      </c>
      <c r="AH19" s="14">
        <v>0.2926802</v>
      </c>
      <c r="AI19" s="14">
        <v>0.90068070205753292</v>
      </c>
      <c r="AJ19" s="12">
        <v>-0.15091234423184127</v>
      </c>
      <c r="AK19" s="14">
        <v>0.12021950240372778</v>
      </c>
      <c r="AL19" s="14">
        <v>0.160882</v>
      </c>
    </row>
    <row r="20" spans="1:38" x14ac:dyDescent="0.35">
      <c r="A20" t="s">
        <v>139</v>
      </c>
      <c r="B20" t="s">
        <v>52</v>
      </c>
      <c r="C20">
        <v>473205.36629999999</v>
      </c>
      <c r="D20">
        <v>400946.33279999997</v>
      </c>
      <c r="E20">
        <v>482490.31160000002</v>
      </c>
      <c r="F20">
        <v>383735.56699999998</v>
      </c>
      <c r="G20">
        <v>282812.58600000001</v>
      </c>
      <c r="H20">
        <v>404638.03274</v>
      </c>
      <c r="I20">
        <v>224874.7684</v>
      </c>
      <c r="J20">
        <v>276964.30219999998</v>
      </c>
      <c r="K20">
        <v>191410.52789999999</v>
      </c>
      <c r="L20">
        <v>216501.11919999999</v>
      </c>
      <c r="M20">
        <v>207344.64300000001</v>
      </c>
      <c r="N20">
        <v>210032.76462500001</v>
      </c>
      <c r="O20">
        <v>140576.36379999999</v>
      </c>
      <c r="P20">
        <v>178673.17980000001</v>
      </c>
      <c r="Q20">
        <v>194001.20749999999</v>
      </c>
      <c r="R20">
        <v>209318.58590000001</v>
      </c>
      <c r="S20">
        <v>215612.57500000001</v>
      </c>
      <c r="T20">
        <v>187636.3824</v>
      </c>
      <c r="U20">
        <v>145573.08590000001</v>
      </c>
      <c r="V20">
        <v>149177.11550000001</v>
      </c>
      <c r="W20">
        <v>139462.8873</v>
      </c>
      <c r="X20">
        <v>125600.0037</v>
      </c>
      <c r="Y20">
        <v>111601.7102</v>
      </c>
      <c r="Z20">
        <v>134282.96051999999</v>
      </c>
      <c r="AA20">
        <v>0.51906332976850078</v>
      </c>
      <c r="AB20" s="12">
        <v>-0.94601752553527341</v>
      </c>
      <c r="AC20" s="13">
        <v>2.2089873190273639E-3</v>
      </c>
      <c r="AD20" s="17">
        <v>4.7140480000000002E-3</v>
      </c>
      <c r="AE20" s="14">
        <v>0.89336719789892161</v>
      </c>
      <c r="AF20" s="12">
        <v>-0.16267481125284433</v>
      </c>
      <c r="AG20" s="16">
        <v>0.107658635615739</v>
      </c>
      <c r="AH20" s="14">
        <v>0.20213020000000001</v>
      </c>
      <c r="AI20" s="14">
        <v>0.63934291756694994</v>
      </c>
      <c r="AJ20" s="12">
        <v>-0.64533815311380482</v>
      </c>
      <c r="AK20" s="14">
        <v>1.360224488236557E-4</v>
      </c>
      <c r="AL20" s="17">
        <v>6.1890009999999995E-4</v>
      </c>
    </row>
    <row r="21" spans="1:38" x14ac:dyDescent="0.35">
      <c r="A21" t="s">
        <v>140</v>
      </c>
      <c r="B21" t="s">
        <v>53</v>
      </c>
      <c r="C21" s="2">
        <v>274970.07459999999</v>
      </c>
      <c r="D21">
        <v>295576.47590000002</v>
      </c>
      <c r="E21">
        <v>369961.67229999998</v>
      </c>
      <c r="F21">
        <v>415513.33689999999</v>
      </c>
      <c r="G21">
        <v>330126.37929999997</v>
      </c>
      <c r="H21">
        <v>337229.58779999998</v>
      </c>
      <c r="I21">
        <v>166458.5111</v>
      </c>
      <c r="J21">
        <v>103437.1986</v>
      </c>
      <c r="K21">
        <v>148587.35329999999</v>
      </c>
      <c r="L21">
        <v>179157.2844</v>
      </c>
      <c r="M21">
        <v>194738.82750000001</v>
      </c>
      <c r="N21">
        <v>172235.494075</v>
      </c>
      <c r="O21">
        <v>761780.69180000003</v>
      </c>
      <c r="P21">
        <v>744748.95129999996</v>
      </c>
      <c r="Q21">
        <v>706422.73439999996</v>
      </c>
      <c r="R21">
        <v>942575.8493</v>
      </c>
      <c r="S21">
        <v>945273.34620000003</v>
      </c>
      <c r="T21">
        <v>820160.31459999993</v>
      </c>
      <c r="U21">
        <v>1084073.696</v>
      </c>
      <c r="V21">
        <v>1156170.615</v>
      </c>
      <c r="W21">
        <v>1004069.736</v>
      </c>
      <c r="X21">
        <v>1095139.9609999999</v>
      </c>
      <c r="Y21">
        <v>1121803.3</v>
      </c>
      <c r="Z21">
        <v>1092251.4615999998</v>
      </c>
      <c r="AA21">
        <v>0.51073660291382061</v>
      </c>
      <c r="AB21" s="12">
        <v>-0.96934863863720133</v>
      </c>
      <c r="AC21" s="13">
        <v>9.0830049786101382E-4</v>
      </c>
      <c r="AD21" s="17">
        <v>2.2730739999999999E-3</v>
      </c>
      <c r="AE21" s="14">
        <v>4.7618542217718547</v>
      </c>
      <c r="AF21" s="15">
        <v>2.2515234549748944</v>
      </c>
      <c r="AG21" s="16">
        <v>5.634703854190282E-6</v>
      </c>
      <c r="AH21" s="17">
        <v>1.8684539999999999E-4</v>
      </c>
      <c r="AI21" s="14">
        <v>6.3416165608952744</v>
      </c>
      <c r="AJ21" s="15">
        <v>2.6648506490566333</v>
      </c>
      <c r="AK21" s="14">
        <v>1.0009321834559792E-8</v>
      </c>
      <c r="AL21" s="18">
        <v>9.1084463000000004E-7</v>
      </c>
    </row>
    <row r="22" spans="1:38" x14ac:dyDescent="0.35">
      <c r="A22" t="s">
        <v>141</v>
      </c>
      <c r="B22" t="s">
        <v>54</v>
      </c>
      <c r="C22">
        <v>110.41273320000001</v>
      </c>
      <c r="D22">
        <v>109.4584861</v>
      </c>
      <c r="E22">
        <v>129.17224719999999</v>
      </c>
      <c r="F22">
        <v>127.5689019</v>
      </c>
      <c r="G22">
        <v>104.4310947</v>
      </c>
      <c r="H22">
        <v>116.20869262000001</v>
      </c>
      <c r="I22">
        <v>25.9</v>
      </c>
      <c r="J22">
        <v>23.8</v>
      </c>
      <c r="K22">
        <v>23.7</v>
      </c>
      <c r="L22">
        <v>27.5</v>
      </c>
      <c r="M22">
        <v>26.4</v>
      </c>
      <c r="N22">
        <v>25.875</v>
      </c>
      <c r="O22">
        <v>32.1</v>
      </c>
      <c r="P22">
        <v>32.1</v>
      </c>
      <c r="Q22">
        <v>31.1</v>
      </c>
      <c r="R22">
        <v>34.299999999999997</v>
      </c>
      <c r="S22">
        <v>34.6</v>
      </c>
      <c r="T22">
        <v>32.840000000000003</v>
      </c>
      <c r="U22">
        <v>27.3</v>
      </c>
      <c r="V22">
        <v>31.6</v>
      </c>
      <c r="W22">
        <v>25.7</v>
      </c>
      <c r="X22">
        <v>27.1</v>
      </c>
      <c r="Y22">
        <v>26.3</v>
      </c>
      <c r="Z22">
        <v>27.600000000000005</v>
      </c>
      <c r="AA22">
        <v>0.22265976336736451</v>
      </c>
      <c r="AB22" s="12">
        <v>-2.1670872212477676</v>
      </c>
      <c r="AC22" s="13">
        <v>1.0826659160456935E-6</v>
      </c>
      <c r="AD22" s="18">
        <v>2.4630740000000001E-5</v>
      </c>
      <c r="AE22" s="14">
        <v>1.2691787439613529</v>
      </c>
      <c r="AF22" s="15">
        <v>0.34389526450375513</v>
      </c>
      <c r="AG22" s="16">
        <v>1.4357674279690663E-4</v>
      </c>
      <c r="AH22" s="17">
        <v>2.177581E-3</v>
      </c>
      <c r="AI22" s="14">
        <v>1.0666666666666669</v>
      </c>
      <c r="AJ22" s="15">
        <v>9.3109404391481757E-2</v>
      </c>
      <c r="AK22" s="14">
        <v>0.249015477244696</v>
      </c>
      <c r="AL22" s="14">
        <v>0.2905181</v>
      </c>
    </row>
    <row r="23" spans="1:38" x14ac:dyDescent="0.35">
      <c r="A23" t="s">
        <v>142</v>
      </c>
      <c r="B23" t="s">
        <v>55</v>
      </c>
      <c r="C23">
        <v>37274635.880000003</v>
      </c>
      <c r="D23">
        <v>38533664.109999999</v>
      </c>
      <c r="E23">
        <v>44794950.130000003</v>
      </c>
      <c r="F23">
        <v>36534872.670000002</v>
      </c>
      <c r="G23">
        <v>42876376.130000003</v>
      </c>
      <c r="H23">
        <v>40002899.784000002</v>
      </c>
      <c r="I23">
        <v>3226788.284</v>
      </c>
      <c r="J23">
        <v>2414501.81</v>
      </c>
      <c r="K23">
        <v>2742286.6159999999</v>
      </c>
      <c r="L23">
        <v>2025259.6229999999</v>
      </c>
      <c r="M23">
        <v>2260289.2880000002</v>
      </c>
      <c r="N23">
        <v>2563655.9527500002</v>
      </c>
      <c r="O23">
        <v>4288756.0310000004</v>
      </c>
      <c r="P23">
        <v>2131956.6510000001</v>
      </c>
      <c r="Q23">
        <v>4186511.4449999998</v>
      </c>
      <c r="R23">
        <v>3337967.0610000002</v>
      </c>
      <c r="S23">
        <v>2335087.0120000001</v>
      </c>
      <c r="T23">
        <v>3256055.64</v>
      </c>
      <c r="U23">
        <v>3251246.219</v>
      </c>
      <c r="V23">
        <v>4546963.2960000001</v>
      </c>
      <c r="W23">
        <v>2940516.0839999998</v>
      </c>
      <c r="X23">
        <v>3651071.9939999999</v>
      </c>
      <c r="Y23">
        <v>3477900.3640000001</v>
      </c>
      <c r="Z23">
        <v>3573539.5913999998</v>
      </c>
      <c r="AA23">
        <v>6.4086752875235006E-2</v>
      </c>
      <c r="AB23" s="12">
        <v>-3.9638300160244193</v>
      </c>
      <c r="AC23" s="13">
        <v>1.8569230532686894E-7</v>
      </c>
      <c r="AD23" s="18">
        <v>8.448986E-6</v>
      </c>
      <c r="AE23" s="14">
        <v>1.2700829206459128</v>
      </c>
      <c r="AF23" s="15">
        <v>0.34492269014658272</v>
      </c>
      <c r="AG23" s="16">
        <v>0.12866178908759049</v>
      </c>
      <c r="AH23" s="14">
        <v>0.22090989999999999</v>
      </c>
      <c r="AI23" s="14">
        <v>1.3939232320026058</v>
      </c>
      <c r="AJ23" s="15">
        <v>0.47915110937072147</v>
      </c>
      <c r="AK23" s="14">
        <v>3.4685203208491167E-2</v>
      </c>
      <c r="AL23" s="14">
        <v>5.6363450000000002E-2</v>
      </c>
    </row>
    <row r="24" spans="1:38" x14ac:dyDescent="0.35">
      <c r="A24" t="s">
        <v>143</v>
      </c>
      <c r="B24" t="s">
        <v>56</v>
      </c>
      <c r="C24">
        <v>430439.46529999998</v>
      </c>
      <c r="D24">
        <v>402904.94349999999</v>
      </c>
      <c r="E24">
        <v>450323.41139999998</v>
      </c>
      <c r="F24">
        <v>406477.32439999998</v>
      </c>
      <c r="G24">
        <v>338196.65130000003</v>
      </c>
      <c r="H24">
        <v>405668.35918000003</v>
      </c>
      <c r="I24">
        <v>282358.56290000002</v>
      </c>
      <c r="J24">
        <v>13223.91511</v>
      </c>
      <c r="K24">
        <v>233937.63200000001</v>
      </c>
      <c r="L24">
        <v>365274.95970000001</v>
      </c>
      <c r="M24">
        <v>271950.41149999999</v>
      </c>
      <c r="N24">
        <v>288380.39152499998</v>
      </c>
      <c r="O24">
        <v>323619.5687</v>
      </c>
      <c r="P24">
        <v>366082.57939999999</v>
      </c>
      <c r="Q24">
        <v>276168.9964</v>
      </c>
      <c r="R24">
        <v>438241.68489999999</v>
      </c>
      <c r="S24">
        <v>310878.53240000003</v>
      </c>
      <c r="T24">
        <v>342998.27236</v>
      </c>
      <c r="U24">
        <v>516879.67460000003</v>
      </c>
      <c r="V24">
        <v>736294.66500000004</v>
      </c>
      <c r="W24">
        <v>595642.92550000001</v>
      </c>
      <c r="X24">
        <v>598778.10580000002</v>
      </c>
      <c r="Y24">
        <v>615526.78700000001</v>
      </c>
      <c r="Z24">
        <v>612624.43157999997</v>
      </c>
      <c r="AA24">
        <v>0.71087721040881591</v>
      </c>
      <c r="AB24" s="12">
        <v>-0.49232770977227241</v>
      </c>
      <c r="AC24" s="13">
        <v>8.53757094013936E-3</v>
      </c>
      <c r="AD24" s="17">
        <v>1.585549E-2</v>
      </c>
      <c r="AE24" s="14">
        <v>1.1893952655593962</v>
      </c>
      <c r="AF24" s="15">
        <v>0.25022823812659079</v>
      </c>
      <c r="AG24" s="16">
        <v>0.10624366926990741</v>
      </c>
      <c r="AH24" s="14">
        <v>0.20213020000000001</v>
      </c>
      <c r="AI24" s="14">
        <v>2.1243622991852793</v>
      </c>
      <c r="AJ24" s="15">
        <v>1.0870298314267002</v>
      </c>
      <c r="AK24" s="14">
        <v>2.2681733854380235E-4</v>
      </c>
      <c r="AL24" s="17">
        <v>9.3819759999999998E-4</v>
      </c>
    </row>
    <row r="25" spans="1:38" x14ac:dyDescent="0.35">
      <c r="A25" t="s">
        <v>144</v>
      </c>
      <c r="B25" t="s">
        <v>57</v>
      </c>
      <c r="C25">
        <v>716510.0368</v>
      </c>
      <c r="D25">
        <v>1386709.767</v>
      </c>
      <c r="E25">
        <v>1162735.227</v>
      </c>
      <c r="F25">
        <v>1735967.9750000001</v>
      </c>
      <c r="G25">
        <v>2498904.2969999998</v>
      </c>
      <c r="H25">
        <v>1500165.46056</v>
      </c>
      <c r="I25">
        <v>818437.37730000005</v>
      </c>
      <c r="J25">
        <v>499553.72269999998</v>
      </c>
      <c r="K25">
        <v>654981.8554</v>
      </c>
      <c r="L25">
        <v>647792.74860000005</v>
      </c>
      <c r="M25">
        <v>547808.25840000005</v>
      </c>
      <c r="N25">
        <v>667255.05992500007</v>
      </c>
      <c r="O25">
        <v>517558.69819999998</v>
      </c>
      <c r="P25">
        <v>396891.85950000002</v>
      </c>
      <c r="Q25">
        <v>331614.83850000001</v>
      </c>
      <c r="R25">
        <v>234838.78820000001</v>
      </c>
      <c r="S25">
        <v>726993.4301</v>
      </c>
      <c r="T25">
        <v>441579.52290000004</v>
      </c>
      <c r="U25">
        <v>438823.23340000003</v>
      </c>
      <c r="V25">
        <v>526009.98809999996</v>
      </c>
      <c r="W25">
        <v>282945.50599999999</v>
      </c>
      <c r="X25">
        <v>240890.20860000001</v>
      </c>
      <c r="Y25">
        <v>663645.01419999998</v>
      </c>
      <c r="Z25">
        <v>430462.79006000003</v>
      </c>
      <c r="AA25">
        <v>0.44478764340829374</v>
      </c>
      <c r="AB25" s="12">
        <v>-1.1688113856056106</v>
      </c>
      <c r="AC25" s="13">
        <v>4.5599252839393915E-2</v>
      </c>
      <c r="AD25" s="14">
        <v>6.8025119999999994E-2</v>
      </c>
      <c r="AE25" s="14">
        <v>0.66178519942529002</v>
      </c>
      <c r="AF25" s="12">
        <v>-0.59556506820292354</v>
      </c>
      <c r="AG25" s="16">
        <v>3.7596439570088763E-2</v>
      </c>
      <c r="AH25" s="14">
        <v>8.5531899999999994E-2</v>
      </c>
      <c r="AI25" s="14">
        <v>0.64512480446140696</v>
      </c>
      <c r="AJ25" s="12">
        <v>-0.63234980666166629</v>
      </c>
      <c r="AK25" s="14">
        <v>5.1640502777767577E-2</v>
      </c>
      <c r="AL25" s="14">
        <v>7.8321429999999997E-2</v>
      </c>
    </row>
    <row r="26" spans="1:38" x14ac:dyDescent="0.35">
      <c r="A26" t="s">
        <v>145</v>
      </c>
      <c r="B26" t="s">
        <v>58</v>
      </c>
      <c r="C26">
        <v>183280.51209999999</v>
      </c>
      <c r="D26">
        <v>168675.57860000001</v>
      </c>
      <c r="E26">
        <v>185166.3242</v>
      </c>
      <c r="F26">
        <v>160676.02489999999</v>
      </c>
      <c r="G26">
        <v>102281.6078</v>
      </c>
      <c r="H26">
        <v>160016.00951999999</v>
      </c>
      <c r="I26">
        <v>129045.9687</v>
      </c>
      <c r="J26">
        <v>52203.989710000002</v>
      </c>
      <c r="K26">
        <v>114085.534</v>
      </c>
      <c r="L26">
        <v>223384.5913</v>
      </c>
      <c r="M26">
        <v>174227.65410000001</v>
      </c>
      <c r="N26">
        <v>160185.93702500002</v>
      </c>
      <c r="O26">
        <v>188406.67290000001</v>
      </c>
      <c r="P26">
        <v>167605.09099999999</v>
      </c>
      <c r="Q26">
        <v>159234.6286</v>
      </c>
      <c r="R26">
        <v>132249.38149999999</v>
      </c>
      <c r="S26">
        <v>203886.9767</v>
      </c>
      <c r="T26">
        <v>170276.55014000001</v>
      </c>
      <c r="U26">
        <v>102100.432</v>
      </c>
      <c r="V26">
        <v>82729.15208</v>
      </c>
      <c r="W26">
        <v>83664.838130000004</v>
      </c>
      <c r="X26">
        <v>79431.363219999999</v>
      </c>
      <c r="Y26">
        <v>87574.923509999993</v>
      </c>
      <c r="Z26">
        <v>87100.141787999994</v>
      </c>
      <c r="AA26">
        <v>1.0010619406489998</v>
      </c>
      <c r="AB26" s="15">
        <v>1.531243606940079E-3</v>
      </c>
      <c r="AC26" s="13">
        <v>0.99526321330733625</v>
      </c>
      <c r="AD26" s="14">
        <v>0.99526320000000001</v>
      </c>
      <c r="AE26" s="14">
        <v>1.0629931272520206</v>
      </c>
      <c r="AF26" s="15">
        <v>8.8132269200644528E-2</v>
      </c>
      <c r="AG26" s="16">
        <v>0.35344196267784023</v>
      </c>
      <c r="AH26" s="14">
        <v>0.39223439999999998</v>
      </c>
      <c r="AI26" s="14">
        <v>0.54374399779180604</v>
      </c>
      <c r="AJ26" s="12">
        <v>-0.87900052437893672</v>
      </c>
      <c r="AK26" s="14">
        <v>1.3008322616853212E-2</v>
      </c>
      <c r="AL26" s="17">
        <v>2.752924E-2</v>
      </c>
    </row>
    <row r="27" spans="1:38" x14ac:dyDescent="0.35">
      <c r="A27" t="s">
        <v>146</v>
      </c>
      <c r="B27" t="s">
        <v>59</v>
      </c>
      <c r="C27">
        <v>2983589.031</v>
      </c>
      <c r="D27">
        <v>2325627.98</v>
      </c>
      <c r="E27">
        <v>2441233.4270000001</v>
      </c>
      <c r="F27">
        <v>2879338.4780000001</v>
      </c>
      <c r="G27">
        <v>2451777.86</v>
      </c>
      <c r="H27">
        <v>2616313.3552000001</v>
      </c>
      <c r="I27">
        <v>1092242.7830000001</v>
      </c>
      <c r="J27">
        <v>749726.15240000002</v>
      </c>
      <c r="K27">
        <v>763087.04390000005</v>
      </c>
      <c r="L27">
        <v>826357.10609999998</v>
      </c>
      <c r="M27">
        <v>1022541.432</v>
      </c>
      <c r="N27">
        <v>926057.09125000006</v>
      </c>
      <c r="O27">
        <v>1104054.7549999999</v>
      </c>
      <c r="P27">
        <v>922897.90379999997</v>
      </c>
      <c r="Q27">
        <v>797214.34219999996</v>
      </c>
      <c r="R27">
        <v>1192746.67</v>
      </c>
      <c r="S27">
        <v>1100894.1259999999</v>
      </c>
      <c r="T27">
        <v>1023561.5593999999</v>
      </c>
      <c r="U27">
        <v>1897362.1740000001</v>
      </c>
      <c r="V27">
        <v>2131000.389</v>
      </c>
      <c r="W27">
        <v>1735709.5220000001</v>
      </c>
      <c r="X27">
        <v>1789907.432</v>
      </c>
      <c r="Y27">
        <v>1666656.1159999999</v>
      </c>
      <c r="Z27">
        <v>1844127.1265999998</v>
      </c>
      <c r="AA27">
        <v>0.35395496086484984</v>
      </c>
      <c r="AB27" s="12">
        <v>-1.4983622991858985</v>
      </c>
      <c r="AC27" s="13">
        <v>1.7714335001727493E-5</v>
      </c>
      <c r="AD27" s="17">
        <v>1.465456E-4</v>
      </c>
      <c r="AE27" s="14">
        <v>1.105289910385965</v>
      </c>
      <c r="AF27" s="15">
        <v>0.14442482881933649</v>
      </c>
      <c r="AG27" s="16">
        <v>0.19482367006156778</v>
      </c>
      <c r="AH27" s="14">
        <v>0.26862049999999998</v>
      </c>
      <c r="AI27" s="14">
        <v>1.9913752014044628</v>
      </c>
      <c r="AJ27" s="15">
        <v>0.99376506948041454</v>
      </c>
      <c r="AK27" s="14">
        <v>9.0988194636909553E-5</v>
      </c>
      <c r="AL27" s="17">
        <v>4.6497660000000002E-4</v>
      </c>
    </row>
    <row r="28" spans="1:38" x14ac:dyDescent="0.35">
      <c r="A28" t="s">
        <v>147</v>
      </c>
      <c r="B28" t="s">
        <v>60</v>
      </c>
      <c r="C28">
        <v>4894298.9450000003</v>
      </c>
      <c r="D28">
        <v>4642239.6809999999</v>
      </c>
      <c r="E28">
        <v>5364976.585</v>
      </c>
      <c r="F28">
        <v>5088187.9380000001</v>
      </c>
      <c r="G28">
        <v>4597905.8710000003</v>
      </c>
      <c r="H28">
        <v>4917521.8039999995</v>
      </c>
      <c r="I28">
        <v>3307888.7310000001</v>
      </c>
      <c r="J28">
        <v>4577292.8020000001</v>
      </c>
      <c r="K28">
        <v>3230679.986</v>
      </c>
      <c r="L28">
        <v>4710716.1919999998</v>
      </c>
      <c r="M28">
        <v>5786894.8119999999</v>
      </c>
      <c r="N28">
        <v>4259044.9302500002</v>
      </c>
      <c r="O28">
        <v>3731881.986</v>
      </c>
      <c r="P28">
        <v>4582901.9369999999</v>
      </c>
      <c r="Q28">
        <v>6329481.2560000001</v>
      </c>
      <c r="R28">
        <v>8662329.1789999995</v>
      </c>
      <c r="S28">
        <v>7444098.5729999999</v>
      </c>
      <c r="T28">
        <v>6150138.5862000007</v>
      </c>
      <c r="U28">
        <v>3272557.0619999999</v>
      </c>
      <c r="V28">
        <v>4309723.0130000003</v>
      </c>
      <c r="W28">
        <v>3208563.858</v>
      </c>
      <c r="X28">
        <v>3574535.5490000001</v>
      </c>
      <c r="Y28">
        <v>3721947.02</v>
      </c>
      <c r="Z28">
        <v>3617465.3004000001</v>
      </c>
      <c r="AA28">
        <v>0.86609578970969026</v>
      </c>
      <c r="AB28" s="12">
        <v>-0.20740149984680209</v>
      </c>
      <c r="AC28" s="13">
        <v>0.27944890164301511</v>
      </c>
      <c r="AD28" s="14">
        <v>0.32602370000000003</v>
      </c>
      <c r="AE28" s="14">
        <v>1.4440182451512658</v>
      </c>
      <c r="AF28" s="15">
        <v>0.53008897077284056</v>
      </c>
      <c r="AG28" s="16">
        <v>7.3082665136707747E-2</v>
      </c>
      <c r="AH28" s="14">
        <v>0.1546633</v>
      </c>
      <c r="AI28" s="14">
        <v>0.849360680538221</v>
      </c>
      <c r="AJ28" s="12">
        <v>-0.23555077135098457</v>
      </c>
      <c r="AK28" s="14">
        <v>0.30716299739748565</v>
      </c>
      <c r="AL28" s="14">
        <v>0.34508440000000001</v>
      </c>
    </row>
    <row r="29" spans="1:38" x14ac:dyDescent="0.35">
      <c r="A29" t="s">
        <v>148</v>
      </c>
      <c r="B29" t="s">
        <v>61</v>
      </c>
      <c r="C29">
        <v>73.523101359999998</v>
      </c>
      <c r="D29">
        <v>86.09182036</v>
      </c>
      <c r="E29">
        <v>107.1947325</v>
      </c>
      <c r="F29">
        <v>153.29192549999999</v>
      </c>
      <c r="G29">
        <v>135.42677280000001</v>
      </c>
      <c r="H29">
        <v>111.105670504</v>
      </c>
      <c r="I29">
        <v>25.6</v>
      </c>
      <c r="J29">
        <v>16.8</v>
      </c>
      <c r="K29">
        <v>19.5</v>
      </c>
      <c r="L29">
        <v>26.3</v>
      </c>
      <c r="M29">
        <v>34.9</v>
      </c>
      <c r="N29">
        <v>26.575000000000003</v>
      </c>
      <c r="O29">
        <v>50.265311910000001</v>
      </c>
      <c r="P29">
        <v>46.452969899999999</v>
      </c>
      <c r="Q29">
        <v>46.229341220000002</v>
      </c>
      <c r="R29">
        <v>71.030430699999997</v>
      </c>
      <c r="S29">
        <v>78.866295629999996</v>
      </c>
      <c r="T29">
        <v>58.568869872000008</v>
      </c>
      <c r="U29">
        <v>57.076687419999999</v>
      </c>
      <c r="V29">
        <v>77.248559450000002</v>
      </c>
      <c r="W29">
        <v>68.275505999999993</v>
      </c>
      <c r="X29">
        <v>80.447116730000005</v>
      </c>
      <c r="Y29">
        <v>84.26542062</v>
      </c>
      <c r="Z29">
        <v>73.462658043999994</v>
      </c>
      <c r="AA29">
        <v>0.23918671188833027</v>
      </c>
      <c r="AB29" s="12">
        <v>-2.0637908526143733</v>
      </c>
      <c r="AC29" s="13">
        <v>1.6651751675696813E-3</v>
      </c>
      <c r="AD29" s="17">
        <v>3.788273E-3</v>
      </c>
      <c r="AE29" s="14">
        <v>2.2039085558607714</v>
      </c>
      <c r="AF29" s="15">
        <v>1.1400643651327231</v>
      </c>
      <c r="AG29" s="16">
        <v>3.0120942895510358E-3</v>
      </c>
      <c r="AH29" s="17">
        <v>1.44758E-2</v>
      </c>
      <c r="AI29" s="14">
        <v>2.764352137121354</v>
      </c>
      <c r="AJ29" s="15">
        <v>1.4669414052051255</v>
      </c>
      <c r="AK29" s="14">
        <v>1.286820798826864E-4</v>
      </c>
      <c r="AL29" s="17">
        <v>6.1631909999999997E-4</v>
      </c>
    </row>
    <row r="30" spans="1:38" x14ac:dyDescent="0.35">
      <c r="A30" t="s">
        <v>149</v>
      </c>
      <c r="B30" t="s">
        <v>62</v>
      </c>
      <c r="C30">
        <v>53364.879679999998</v>
      </c>
      <c r="D30">
        <v>61052.812030000001</v>
      </c>
      <c r="E30">
        <v>78819.568369999994</v>
      </c>
      <c r="F30">
        <v>66970.124100000001</v>
      </c>
      <c r="G30">
        <v>87107.184099999999</v>
      </c>
      <c r="H30">
        <v>69462.913656000004</v>
      </c>
      <c r="I30">
        <v>90991.195970000001</v>
      </c>
      <c r="J30">
        <v>68954.377890000003</v>
      </c>
      <c r="K30">
        <v>93467.316269999996</v>
      </c>
      <c r="L30">
        <v>102270.8453</v>
      </c>
      <c r="M30">
        <v>67928.2114</v>
      </c>
      <c r="N30">
        <v>88664.392235000007</v>
      </c>
      <c r="O30">
        <v>59475.663220000002</v>
      </c>
      <c r="P30">
        <v>60456.826050000003</v>
      </c>
      <c r="Q30">
        <v>65302.689299999998</v>
      </c>
      <c r="R30">
        <v>57597.088430000003</v>
      </c>
      <c r="S30">
        <v>116082.4924</v>
      </c>
      <c r="T30">
        <v>71782.951879999993</v>
      </c>
      <c r="U30">
        <v>307361.8075</v>
      </c>
      <c r="V30">
        <v>246394.88870000001</v>
      </c>
      <c r="W30">
        <v>227158.6612</v>
      </c>
      <c r="X30">
        <v>265709.11420000001</v>
      </c>
      <c r="Y30">
        <v>226136.40960000001</v>
      </c>
      <c r="Z30">
        <v>254552.17624000003</v>
      </c>
      <c r="AA30">
        <v>1.276427773733926</v>
      </c>
      <c r="AB30" s="15">
        <v>0.35211190560722772</v>
      </c>
      <c r="AC30" s="13">
        <v>8.0749977011070131E-2</v>
      </c>
      <c r="AD30" s="14">
        <v>0.11305</v>
      </c>
      <c r="AE30" s="14">
        <v>0.80960293157757512</v>
      </c>
      <c r="AF30" s="12">
        <v>-0.30471358083738692</v>
      </c>
      <c r="AG30" s="16">
        <v>0.13636765174338808</v>
      </c>
      <c r="AH30" s="14">
        <v>0.2298047</v>
      </c>
      <c r="AI30" s="14">
        <v>2.8709628501746649</v>
      </c>
      <c r="AJ30" s="15">
        <v>1.5215346624101103</v>
      </c>
      <c r="AK30" s="14">
        <v>3.9998653582473277E-5</v>
      </c>
      <c r="AL30" s="17">
        <v>3.0332349999999999E-4</v>
      </c>
    </row>
    <row r="31" spans="1:38" x14ac:dyDescent="0.35">
      <c r="A31" t="s">
        <v>150</v>
      </c>
      <c r="B31" t="s">
        <v>63</v>
      </c>
      <c r="C31">
        <v>268627.92719999998</v>
      </c>
      <c r="D31">
        <v>251312.34020000001</v>
      </c>
      <c r="E31">
        <v>289401.9106</v>
      </c>
      <c r="F31">
        <v>343799.15649999998</v>
      </c>
      <c r="G31">
        <v>291593.90840000001</v>
      </c>
      <c r="H31">
        <v>288947.04858000006</v>
      </c>
      <c r="I31">
        <v>152406.2377</v>
      </c>
      <c r="J31">
        <v>20749.21084</v>
      </c>
      <c r="K31">
        <v>128816.3043</v>
      </c>
      <c r="L31">
        <v>208923.9443</v>
      </c>
      <c r="M31">
        <v>142542.26459999999</v>
      </c>
      <c r="N31">
        <v>158172.187725</v>
      </c>
      <c r="O31">
        <v>178355.4106</v>
      </c>
      <c r="P31">
        <v>192768.06760000001</v>
      </c>
      <c r="Q31">
        <v>170605.11470000001</v>
      </c>
      <c r="R31">
        <v>254683.2077</v>
      </c>
      <c r="S31">
        <v>170172.70689999999</v>
      </c>
      <c r="T31">
        <v>193316.90150000001</v>
      </c>
      <c r="U31">
        <v>242531.17739999999</v>
      </c>
      <c r="V31">
        <v>424759.22869999998</v>
      </c>
      <c r="W31">
        <v>363759.60029999999</v>
      </c>
      <c r="X31">
        <v>359313.79109999997</v>
      </c>
      <c r="Y31">
        <v>338034.49979999999</v>
      </c>
      <c r="Z31">
        <v>345679.65946000005</v>
      </c>
      <c r="AA31">
        <v>0.54740890589580549</v>
      </c>
      <c r="AB31" s="12">
        <v>-0.86930918852355865</v>
      </c>
      <c r="AC31" s="13">
        <v>8.3784976394821067E-4</v>
      </c>
      <c r="AD31" s="17">
        <v>2.2730739999999999E-3</v>
      </c>
      <c r="AE31" s="14">
        <v>1.2221927525975871</v>
      </c>
      <c r="AF31" s="15">
        <v>0.28947183121816999</v>
      </c>
      <c r="AG31" s="16">
        <v>9.1041603233304069E-2</v>
      </c>
      <c r="AH31" s="14">
        <v>0.18010399999999999</v>
      </c>
      <c r="AI31" s="14">
        <v>2.185464236361216</v>
      </c>
      <c r="AJ31" s="15">
        <v>1.1279397695916749</v>
      </c>
      <c r="AK31" s="14">
        <v>1.428419496930296E-3</v>
      </c>
      <c r="AL31" s="17">
        <v>4.5628969999999998E-3</v>
      </c>
    </row>
    <row r="32" spans="1:38" x14ac:dyDescent="0.35">
      <c r="A32" t="s">
        <v>151</v>
      </c>
      <c r="B32" t="s">
        <v>64</v>
      </c>
      <c r="C32">
        <v>44285656.600000001</v>
      </c>
      <c r="D32">
        <v>31836311.48</v>
      </c>
      <c r="E32">
        <v>34629234.799999997</v>
      </c>
      <c r="F32">
        <v>29489053.629999999</v>
      </c>
      <c r="G32">
        <v>20098952.93</v>
      </c>
      <c r="H32">
        <v>32067841.888</v>
      </c>
      <c r="I32">
        <v>34975952.32</v>
      </c>
      <c r="J32">
        <v>36522300.159999996</v>
      </c>
      <c r="K32">
        <v>25797260.98</v>
      </c>
      <c r="L32">
        <v>31982299.329999998</v>
      </c>
      <c r="M32">
        <v>28526649.109999999</v>
      </c>
      <c r="N32">
        <v>30320540.434999999</v>
      </c>
      <c r="O32">
        <v>31221429.239999998</v>
      </c>
      <c r="P32">
        <v>31894939.100000001</v>
      </c>
      <c r="Q32">
        <v>29428682.140000001</v>
      </c>
      <c r="R32">
        <v>28797437.399999999</v>
      </c>
      <c r="S32">
        <v>34805170.450000003</v>
      </c>
      <c r="T32">
        <v>31229531.665999997</v>
      </c>
      <c r="U32">
        <v>27788434.91</v>
      </c>
      <c r="V32">
        <v>25579930.460000001</v>
      </c>
      <c r="W32">
        <v>18815553.550000001</v>
      </c>
      <c r="X32">
        <v>18522183.739999998</v>
      </c>
      <c r="Y32">
        <v>14730066.07</v>
      </c>
      <c r="Z32">
        <v>21087233.745999999</v>
      </c>
      <c r="AA32">
        <v>0.94551234663365813</v>
      </c>
      <c r="AB32" s="12">
        <v>-8.0831797673879074E-2</v>
      </c>
      <c r="AC32" s="13">
        <v>0.72494401774317629</v>
      </c>
      <c r="AD32" s="14">
        <v>0.76709190000000005</v>
      </c>
      <c r="AE32" s="14">
        <v>1.0299793875029588</v>
      </c>
      <c r="AF32" s="12">
        <v>4.2615465714492221E-2</v>
      </c>
      <c r="AG32" s="16">
        <v>0.34110812754874009</v>
      </c>
      <c r="AH32" s="14">
        <v>0.39223439999999998</v>
      </c>
      <c r="AI32" s="14">
        <v>0.69547684320488923</v>
      </c>
      <c r="AJ32" s="12">
        <v>-0.52392561570525031</v>
      </c>
      <c r="AK32" s="14">
        <v>2.533432739843159E-2</v>
      </c>
      <c r="AL32" s="17">
        <v>4.5204389999999997E-2</v>
      </c>
    </row>
    <row r="33" spans="1:38" x14ac:dyDescent="0.35">
      <c r="A33" t="s">
        <v>152</v>
      </c>
      <c r="B33" t="s">
        <v>65</v>
      </c>
      <c r="C33">
        <v>1442076.5160000001</v>
      </c>
      <c r="D33">
        <v>1524781.4669999999</v>
      </c>
      <c r="E33">
        <v>1496309.8870000001</v>
      </c>
      <c r="F33">
        <v>2181533.0430000001</v>
      </c>
      <c r="G33">
        <v>1758455.3470000001</v>
      </c>
      <c r="H33">
        <v>1680631.2520000003</v>
      </c>
      <c r="I33">
        <v>502582.8627</v>
      </c>
      <c r="J33">
        <v>127284.52899999999</v>
      </c>
      <c r="K33">
        <v>445876.88439999998</v>
      </c>
      <c r="L33">
        <v>556463.15330000001</v>
      </c>
      <c r="M33">
        <v>532358.95620000002</v>
      </c>
      <c r="N33">
        <v>509320.46415000001</v>
      </c>
      <c r="O33">
        <v>682490.37860000005</v>
      </c>
      <c r="P33">
        <v>668991.85239999997</v>
      </c>
      <c r="Q33">
        <v>563944.51989999996</v>
      </c>
      <c r="R33">
        <v>819738.54299999995</v>
      </c>
      <c r="S33">
        <v>863401.85439999995</v>
      </c>
      <c r="T33">
        <v>719713.42966000002</v>
      </c>
      <c r="U33">
        <v>926926.33640000003</v>
      </c>
      <c r="V33">
        <v>975201.69979999994</v>
      </c>
      <c r="W33">
        <v>904549.21160000004</v>
      </c>
      <c r="X33">
        <v>829587.36040000001</v>
      </c>
      <c r="Y33">
        <v>899597.09259999997</v>
      </c>
      <c r="Z33">
        <v>907172.34015999991</v>
      </c>
      <c r="AA33">
        <v>0.30305307219766014</v>
      </c>
      <c r="AB33" s="12">
        <v>-1.7223576269594967</v>
      </c>
      <c r="AC33" s="13">
        <v>1.3678620697622388E-4</v>
      </c>
      <c r="AD33" s="17">
        <v>5.4119680000000003E-4</v>
      </c>
      <c r="AE33" s="14">
        <v>1.4130856313836178</v>
      </c>
      <c r="AF33" s="15">
        <v>0.49884889400109739</v>
      </c>
      <c r="AG33" s="16">
        <v>7.1519224505414303E-3</v>
      </c>
      <c r="AH33" s="17">
        <v>2.711771E-2</v>
      </c>
      <c r="AI33" s="14">
        <v>1.7811425301238799</v>
      </c>
      <c r="AJ33" s="15">
        <v>0.83280296802591258</v>
      </c>
      <c r="AK33" s="14">
        <v>7.4488745170292664E-6</v>
      </c>
      <c r="AL33" s="18">
        <v>8.4730900000000006E-5</v>
      </c>
    </row>
    <row r="34" spans="1:38" x14ac:dyDescent="0.35">
      <c r="A34" t="s">
        <v>153</v>
      </c>
      <c r="B34" t="s">
        <v>66</v>
      </c>
      <c r="C34">
        <v>14881643.08</v>
      </c>
      <c r="D34">
        <v>16706168.189999999</v>
      </c>
      <c r="E34">
        <v>16350379.57</v>
      </c>
      <c r="F34">
        <v>21406748.379999999</v>
      </c>
      <c r="G34">
        <v>19241856.23</v>
      </c>
      <c r="H34">
        <v>17717359.09</v>
      </c>
      <c r="I34">
        <v>7858141.6809999999</v>
      </c>
      <c r="J34">
        <v>3535456.5129999998</v>
      </c>
      <c r="K34">
        <v>6071139.4709999999</v>
      </c>
      <c r="L34">
        <v>6526946.0789999999</v>
      </c>
      <c r="M34">
        <v>8223535.4950000001</v>
      </c>
      <c r="N34">
        <v>7169940.6814999999</v>
      </c>
      <c r="O34">
        <v>9352574.6950000003</v>
      </c>
      <c r="P34">
        <v>9207941.0409999993</v>
      </c>
      <c r="Q34">
        <v>7611844.7999999998</v>
      </c>
      <c r="R34">
        <v>9376810.7640000004</v>
      </c>
      <c r="S34">
        <v>8669810.9729999993</v>
      </c>
      <c r="T34">
        <v>8843796.4546000008</v>
      </c>
      <c r="U34">
        <v>16802855.289999999</v>
      </c>
      <c r="V34">
        <v>17691979.09</v>
      </c>
      <c r="W34">
        <v>19523997.940000001</v>
      </c>
      <c r="X34">
        <v>17771370.129999999</v>
      </c>
      <c r="Y34">
        <v>13595474.32</v>
      </c>
      <c r="Z34">
        <v>17077135.353999995</v>
      </c>
      <c r="AA34">
        <v>0.40468450433715286</v>
      </c>
      <c r="AB34" s="12">
        <v>-1.3051304866607123</v>
      </c>
      <c r="AC34" s="13">
        <v>1.277804513791792E-4</v>
      </c>
      <c r="AD34" s="17">
        <v>5.2854449999999999E-4</v>
      </c>
      <c r="AE34" s="14">
        <v>1.2334546194250828</v>
      </c>
      <c r="AF34" s="15">
        <v>0.30270463778254769</v>
      </c>
      <c r="AG34" s="16">
        <v>1.2637541080132583E-2</v>
      </c>
      <c r="AH34" s="17">
        <v>3.965573E-2</v>
      </c>
      <c r="AI34" s="14">
        <v>2.3817680107260446</v>
      </c>
      <c r="AJ34" s="15">
        <v>1.2520328984773024</v>
      </c>
      <c r="AK34" s="14">
        <v>7.2900114411346225E-5</v>
      </c>
      <c r="AL34" s="17">
        <v>4.1461930000000002E-4</v>
      </c>
    </row>
    <row r="35" spans="1:38" x14ac:dyDescent="0.35">
      <c r="A35" t="s">
        <v>154</v>
      </c>
      <c r="B35" t="s">
        <v>67</v>
      </c>
      <c r="C35">
        <v>240447.8156</v>
      </c>
      <c r="D35">
        <v>202285.30499999999</v>
      </c>
      <c r="E35">
        <v>183109.96530000001</v>
      </c>
      <c r="F35">
        <v>107029.6995</v>
      </c>
      <c r="G35">
        <v>88275.194789999994</v>
      </c>
      <c r="H35">
        <v>164229.59603800002</v>
      </c>
      <c r="I35">
        <v>288468.86060000001</v>
      </c>
      <c r="J35">
        <v>180266.85089999999</v>
      </c>
      <c r="K35">
        <v>179705.02929999999</v>
      </c>
      <c r="L35">
        <v>144882.092</v>
      </c>
      <c r="M35">
        <v>109047.07490000001</v>
      </c>
      <c r="N35">
        <v>180525.76420000001</v>
      </c>
      <c r="O35">
        <v>339745.90590000001</v>
      </c>
      <c r="P35">
        <v>323301.70890000003</v>
      </c>
      <c r="Q35">
        <v>223379.62349999999</v>
      </c>
      <c r="R35">
        <v>186839.1881</v>
      </c>
      <c r="S35">
        <v>124521.6906</v>
      </c>
      <c r="T35">
        <v>239557.62340000001</v>
      </c>
      <c r="U35">
        <v>418947.1188</v>
      </c>
      <c r="V35">
        <v>348322.90480000002</v>
      </c>
      <c r="W35">
        <v>241340.60430000001</v>
      </c>
      <c r="X35">
        <v>187186.2654</v>
      </c>
      <c r="Y35">
        <v>148038.9564</v>
      </c>
      <c r="Z35">
        <v>268767.16993999999</v>
      </c>
      <c r="AA35">
        <v>1.0992279622865864</v>
      </c>
      <c r="AB35" s="15">
        <v>0.13649060917684358</v>
      </c>
      <c r="AC35" s="13">
        <v>0.74015611043232232</v>
      </c>
      <c r="AD35" s="14">
        <v>0.77418629999999999</v>
      </c>
      <c r="AE35" s="14">
        <v>1.3269996360995879</v>
      </c>
      <c r="AF35" s="15">
        <v>0.40816797508083286</v>
      </c>
      <c r="AG35" s="16">
        <v>0.1692147368865726</v>
      </c>
      <c r="AH35" s="14">
        <v>0.25664239999999999</v>
      </c>
      <c r="AI35" s="14">
        <v>1.4888022833252739</v>
      </c>
      <c r="AJ35" s="15">
        <v>0.57415217312356781</v>
      </c>
      <c r="AK35" s="14">
        <v>0.22650013611379541</v>
      </c>
      <c r="AL35" s="14">
        <v>0.27482020000000001</v>
      </c>
    </row>
    <row r="36" spans="1:38" x14ac:dyDescent="0.35">
      <c r="A36" t="s">
        <v>154</v>
      </c>
      <c r="B36" t="s">
        <v>68</v>
      </c>
      <c r="C36">
        <v>634402.39119999995</v>
      </c>
      <c r="D36">
        <v>687223.98529999994</v>
      </c>
      <c r="E36">
        <v>707345.89789999998</v>
      </c>
      <c r="F36">
        <v>958464.70160000003</v>
      </c>
      <c r="G36">
        <v>829774.38780000003</v>
      </c>
      <c r="H36">
        <v>763442.27275999996</v>
      </c>
      <c r="I36">
        <v>269674.97930000001</v>
      </c>
      <c r="J36">
        <v>77329.996209999998</v>
      </c>
      <c r="K36">
        <v>278004.86609999998</v>
      </c>
      <c r="L36">
        <v>282971.76270000002</v>
      </c>
      <c r="M36">
        <v>343898.8321</v>
      </c>
      <c r="N36">
        <v>293637.61005000002</v>
      </c>
      <c r="O36">
        <v>552711.57050000003</v>
      </c>
      <c r="P36">
        <v>498674.32549999998</v>
      </c>
      <c r="Q36">
        <v>411290.06890000001</v>
      </c>
      <c r="R36">
        <v>590260.66529999999</v>
      </c>
      <c r="S36">
        <v>463834.81880000001</v>
      </c>
      <c r="T36">
        <v>503354.28980000003</v>
      </c>
      <c r="U36">
        <v>622328.79909999995</v>
      </c>
      <c r="V36">
        <v>914097.98640000005</v>
      </c>
      <c r="W36">
        <v>714022.08070000005</v>
      </c>
      <c r="X36">
        <v>851777.07200000004</v>
      </c>
      <c r="Y36">
        <v>760579.43290000001</v>
      </c>
      <c r="Z36">
        <v>772561.07422000007</v>
      </c>
      <c r="AA36">
        <v>0.38462320011235429</v>
      </c>
      <c r="AB36" s="12">
        <v>-1.3784823075669079</v>
      </c>
      <c r="AC36" s="13">
        <v>2.2526638193918206E-4</v>
      </c>
      <c r="AD36" s="17">
        <v>7.5922990000000003E-4</v>
      </c>
      <c r="AE36" s="14">
        <v>1.7142023793011048</v>
      </c>
      <c r="AF36" s="15">
        <v>0.77753744456025609</v>
      </c>
      <c r="AG36" s="16">
        <v>5.07044473954115E-4</v>
      </c>
      <c r="AH36" s="17">
        <v>4.3453789999999999E-3</v>
      </c>
      <c r="AI36" s="14">
        <v>2.6310017783091544</v>
      </c>
      <c r="AJ36" s="15">
        <v>1.395612223629964</v>
      </c>
      <c r="AK36" s="14">
        <v>9.1973440863317378E-5</v>
      </c>
      <c r="AL36" s="17">
        <v>4.6497660000000002E-4</v>
      </c>
    </row>
    <row r="37" spans="1:38" x14ac:dyDescent="0.35">
      <c r="A37" t="s">
        <v>155</v>
      </c>
      <c r="B37" t="s">
        <v>69</v>
      </c>
      <c r="C37">
        <v>330152.58519999997</v>
      </c>
      <c r="D37">
        <v>295489.29149999999</v>
      </c>
      <c r="E37">
        <v>322760.27710000001</v>
      </c>
      <c r="F37">
        <v>427623.0306</v>
      </c>
      <c r="G37">
        <v>341301.8051</v>
      </c>
      <c r="H37">
        <v>343465.39789999998</v>
      </c>
      <c r="I37">
        <v>181724.72289999999</v>
      </c>
      <c r="J37">
        <v>20532.504440000001</v>
      </c>
      <c r="K37">
        <v>164798.3511</v>
      </c>
      <c r="L37">
        <v>294234.42190000002</v>
      </c>
      <c r="M37">
        <v>195209.2</v>
      </c>
      <c r="N37">
        <v>208991.67397499998</v>
      </c>
      <c r="O37">
        <v>179974.37330000001</v>
      </c>
      <c r="P37">
        <v>229704.22940000001</v>
      </c>
      <c r="Q37">
        <v>140524.5656</v>
      </c>
      <c r="R37">
        <v>330406.8407</v>
      </c>
      <c r="S37">
        <v>270717.18079999997</v>
      </c>
      <c r="T37">
        <v>230265.43796000001</v>
      </c>
      <c r="U37">
        <v>291266.09210000001</v>
      </c>
      <c r="V37">
        <v>496621.93199999997</v>
      </c>
      <c r="W37">
        <v>427983.22950000002</v>
      </c>
      <c r="X37">
        <v>495886.36070000002</v>
      </c>
      <c r="Y37">
        <v>508140.25020000001</v>
      </c>
      <c r="Z37">
        <v>443979.57290000003</v>
      </c>
      <c r="AA37">
        <v>0.60847955937572484</v>
      </c>
      <c r="AB37" s="12">
        <v>-0.71671929551876135</v>
      </c>
      <c r="AC37" s="13">
        <v>7.2959459359240933E-3</v>
      </c>
      <c r="AD37" s="17">
        <v>1.3831899999999999E-2</v>
      </c>
      <c r="AE37" s="14">
        <v>1.1017923995744674</v>
      </c>
      <c r="AF37" s="15">
        <v>0.1398524159970857</v>
      </c>
      <c r="AG37" s="16">
        <v>0.32763804865036827</v>
      </c>
      <c r="AH37" s="14">
        <v>0.38224439999999998</v>
      </c>
      <c r="AI37" s="14">
        <v>2.1243888067670569</v>
      </c>
      <c r="AJ37" s="15">
        <v>1.0870478331198206</v>
      </c>
      <c r="AK37" s="14">
        <v>2.9598079749761966E-3</v>
      </c>
      <c r="AL37" s="17">
        <v>7.2795280000000004E-3</v>
      </c>
    </row>
    <row r="38" spans="1:38" x14ac:dyDescent="0.35">
      <c r="A38" t="s">
        <v>70</v>
      </c>
      <c r="B38" t="s">
        <v>71</v>
      </c>
      <c r="C38">
        <v>2575414.4479999999</v>
      </c>
      <c r="D38">
        <v>2320863.625</v>
      </c>
      <c r="E38">
        <v>2692089.145</v>
      </c>
      <c r="F38">
        <v>1392354.247</v>
      </c>
      <c r="G38">
        <v>1267999.3400000001</v>
      </c>
      <c r="H38">
        <v>2049744.1609999998</v>
      </c>
      <c r="I38">
        <v>979057.33490000002</v>
      </c>
      <c r="J38">
        <v>1171838.9280000001</v>
      </c>
      <c r="K38">
        <v>788452.65500000003</v>
      </c>
      <c r="L38">
        <v>868964.50179999997</v>
      </c>
      <c r="M38">
        <v>1136023.287</v>
      </c>
      <c r="N38">
        <v>943124.44467500004</v>
      </c>
      <c r="O38">
        <v>1336147.2069999999</v>
      </c>
      <c r="P38">
        <v>1464644.273</v>
      </c>
      <c r="Q38">
        <v>1613545.297</v>
      </c>
      <c r="R38">
        <v>1104623.6310000001</v>
      </c>
      <c r="S38">
        <v>1279616.01</v>
      </c>
      <c r="T38">
        <v>1359715.2836</v>
      </c>
      <c r="U38">
        <v>1542826.689</v>
      </c>
      <c r="V38">
        <v>2309396.7850000001</v>
      </c>
      <c r="W38">
        <v>1510330.5549999999</v>
      </c>
      <c r="X38">
        <v>1806794.2169999999</v>
      </c>
      <c r="Y38">
        <v>1455645.679</v>
      </c>
      <c r="Z38">
        <v>1724998.7850000001</v>
      </c>
      <c r="AA38">
        <v>0.46011812723734358</v>
      </c>
      <c r="AB38" s="12">
        <v>-1.1199237995845261</v>
      </c>
      <c r="AC38" s="13">
        <v>1.53069555081341E-2</v>
      </c>
      <c r="AD38" s="17">
        <v>2.5795060000000002E-2</v>
      </c>
      <c r="AE38" s="14">
        <v>1.4417135419160478</v>
      </c>
      <c r="AF38" s="15">
        <v>0.52778453995219576</v>
      </c>
      <c r="AG38" s="16">
        <v>4.7339344196060179E-3</v>
      </c>
      <c r="AH38" s="17">
        <v>1.9365630000000002E-2</v>
      </c>
      <c r="AI38" s="14">
        <v>1.8290256336155442</v>
      </c>
      <c r="AJ38" s="15">
        <v>0.87107529445835075</v>
      </c>
      <c r="AK38" s="14">
        <v>4.6200370107188108E-3</v>
      </c>
      <c r="AL38" s="17">
        <v>1.1063770000000001E-2</v>
      </c>
    </row>
    <row r="39" spans="1:38" x14ac:dyDescent="0.35">
      <c r="A39" t="s">
        <v>156</v>
      </c>
      <c r="B39" t="s">
        <v>72</v>
      </c>
      <c r="C39">
        <v>5561893.7120000003</v>
      </c>
      <c r="D39">
        <v>3715234.7140000002</v>
      </c>
      <c r="E39">
        <v>3878280.125</v>
      </c>
      <c r="F39">
        <v>2664042.3470000001</v>
      </c>
      <c r="G39">
        <v>2612429.7560000001</v>
      </c>
      <c r="H39">
        <v>3686376.1308000004</v>
      </c>
      <c r="I39">
        <v>349634.83970000001</v>
      </c>
      <c r="J39">
        <v>299688.90000000002</v>
      </c>
      <c r="K39">
        <v>261844.1882</v>
      </c>
      <c r="L39">
        <v>382816.65090000001</v>
      </c>
      <c r="M39">
        <v>402142.00160000002</v>
      </c>
      <c r="N39">
        <v>349109.42009999999</v>
      </c>
      <c r="O39">
        <v>174191.29569999999</v>
      </c>
      <c r="P39">
        <v>225166.95449999999</v>
      </c>
      <c r="Q39">
        <v>199285.12</v>
      </c>
      <c r="R39">
        <v>261919.50159999999</v>
      </c>
      <c r="S39">
        <v>372421.7647</v>
      </c>
      <c r="T39">
        <v>246596.92730000001</v>
      </c>
      <c r="U39">
        <v>158609.9915</v>
      </c>
      <c r="V39">
        <v>266601.83809999999</v>
      </c>
      <c r="W39">
        <v>143605.9595</v>
      </c>
      <c r="X39">
        <v>253905.35440000001</v>
      </c>
      <c r="Y39">
        <v>286440.11810000002</v>
      </c>
      <c r="Z39">
        <v>221832.65232000002</v>
      </c>
      <c r="AA39">
        <v>9.4702604322754735E-2</v>
      </c>
      <c r="AB39" s="12">
        <v>-3.4004520894046064</v>
      </c>
      <c r="AC39" s="13">
        <v>9.2421669469789519E-4</v>
      </c>
      <c r="AD39" s="17">
        <v>2.2730739999999999E-3</v>
      </c>
      <c r="AE39" s="14">
        <v>0.70635999231806468</v>
      </c>
      <c r="AF39" s="12">
        <v>-0.50152446271478734</v>
      </c>
      <c r="AG39" s="16">
        <v>3.4625593164088947E-2</v>
      </c>
      <c r="AH39" s="14">
        <v>8.0793050000000005E-2</v>
      </c>
      <c r="AI39" s="14">
        <v>0.63542442440097313</v>
      </c>
      <c r="AJ39" s="12">
        <v>-0.6542075495559222</v>
      </c>
      <c r="AK39" s="14">
        <v>2.1301060002716008E-2</v>
      </c>
      <c r="AL39" s="17">
        <v>4.1288890000000002E-2</v>
      </c>
    </row>
    <row r="40" spans="1:38" x14ac:dyDescent="0.35">
      <c r="A40" t="s">
        <v>157</v>
      </c>
      <c r="B40" t="s">
        <v>73</v>
      </c>
      <c r="C40">
        <v>233491.65169999999</v>
      </c>
      <c r="D40">
        <v>198497.61910000001</v>
      </c>
      <c r="E40">
        <v>222441.32769999999</v>
      </c>
      <c r="F40">
        <v>256116.9791</v>
      </c>
      <c r="G40">
        <v>199515.40700000001</v>
      </c>
      <c r="H40">
        <v>222012.59692000001</v>
      </c>
      <c r="I40">
        <v>13951.9558</v>
      </c>
      <c r="J40">
        <v>0</v>
      </c>
      <c r="K40">
        <v>23472.053670000001</v>
      </c>
      <c r="L40">
        <v>23792.211360000001</v>
      </c>
      <c r="M40">
        <v>22658.212189999998</v>
      </c>
      <c r="N40">
        <v>20968.608254999999</v>
      </c>
      <c r="O40">
        <v>6447.8775649999998</v>
      </c>
      <c r="P40">
        <v>15085.295679999999</v>
      </c>
      <c r="Q40">
        <v>7534.5340569999998</v>
      </c>
      <c r="R40">
        <v>9044.2768090000009</v>
      </c>
      <c r="S40">
        <v>12267.554620000001</v>
      </c>
      <c r="T40">
        <v>10075.9077462</v>
      </c>
      <c r="U40">
        <v>0</v>
      </c>
      <c r="V40">
        <v>19785.71645</v>
      </c>
      <c r="W40">
        <v>0</v>
      </c>
      <c r="X40">
        <v>12979.998540000001</v>
      </c>
      <c r="Y40">
        <v>16545.93677</v>
      </c>
      <c r="Z40">
        <v>9862.3303520000009</v>
      </c>
      <c r="AA40">
        <v>9.4447831095619425E-2</v>
      </c>
      <c r="AB40" s="12">
        <v>-3.4043385228966199</v>
      </c>
      <c r="AC40" s="13">
        <v>8.6069053328573136E-7</v>
      </c>
      <c r="AD40" s="18">
        <v>2.4630700000000001E-5</v>
      </c>
      <c r="AE40" s="14">
        <v>0.48052343883134846</v>
      </c>
      <c r="AF40" s="12">
        <v>-1.0573212908164822</v>
      </c>
      <c r="AG40" s="16">
        <v>2.684826875477604E-3</v>
      </c>
      <c r="AH40" s="17">
        <v>1.44758E-2</v>
      </c>
      <c r="AI40" s="14">
        <v>0.47033786086629342</v>
      </c>
      <c r="AJ40" s="12">
        <v>-1.0882306251504497</v>
      </c>
      <c r="AK40" s="14">
        <v>6.8254228455865804E-2</v>
      </c>
      <c r="AL40" s="14">
        <v>9.858944E-2</v>
      </c>
    </row>
    <row r="41" spans="1:38" x14ac:dyDescent="0.35">
      <c r="A41" t="s">
        <v>158</v>
      </c>
      <c r="B41" t="s">
        <v>74</v>
      </c>
      <c r="C41">
        <v>247861.21950000001</v>
      </c>
      <c r="D41">
        <v>218828.68909999999</v>
      </c>
      <c r="E41">
        <v>309707.81199999998</v>
      </c>
      <c r="F41">
        <v>242124.03</v>
      </c>
      <c r="G41">
        <v>249329.41200000001</v>
      </c>
      <c r="H41">
        <v>253570.23251999999</v>
      </c>
      <c r="I41">
        <v>32456.459149999999</v>
      </c>
      <c r="J41">
        <v>30843.65322</v>
      </c>
      <c r="K41">
        <v>31188.271840000001</v>
      </c>
      <c r="L41">
        <v>32206.21992</v>
      </c>
      <c r="M41">
        <v>39434.594270000001</v>
      </c>
      <c r="N41">
        <v>33821.386295000004</v>
      </c>
      <c r="O41">
        <v>49481.081830000003</v>
      </c>
      <c r="P41">
        <v>51431.648609999997</v>
      </c>
      <c r="Q41">
        <v>53698.323129999997</v>
      </c>
      <c r="R41">
        <v>51520.26251</v>
      </c>
      <c r="S41">
        <v>100740.96859999999</v>
      </c>
      <c r="T41">
        <v>61374.456935999995</v>
      </c>
      <c r="U41">
        <v>36536.21153</v>
      </c>
      <c r="V41">
        <v>55243.258269999998</v>
      </c>
      <c r="W41">
        <v>43164.502500000002</v>
      </c>
      <c r="X41">
        <v>43846.963880000003</v>
      </c>
      <c r="Y41">
        <v>45903.237959999999</v>
      </c>
      <c r="Z41">
        <v>44938.834827999999</v>
      </c>
      <c r="AA41">
        <v>0.13338074409949674</v>
      </c>
      <c r="AB41" s="12">
        <v>-2.9063776922131863</v>
      </c>
      <c r="AC41" s="13">
        <v>4.1129632723401684E-6</v>
      </c>
      <c r="AD41" s="18">
        <v>6.0184669999999998E-5</v>
      </c>
      <c r="AE41" s="14">
        <v>1.8146641418147105</v>
      </c>
      <c r="AF41" s="15">
        <v>0.85970255881329538</v>
      </c>
      <c r="AG41" s="16">
        <v>2.2488830536754486E-2</v>
      </c>
      <c r="AH41" s="14">
        <v>6.0190689999999998E-2</v>
      </c>
      <c r="AI41" s="14">
        <v>1.3287106103821518</v>
      </c>
      <c r="AJ41" s="15">
        <v>0.41002692370471877</v>
      </c>
      <c r="AK41" s="14">
        <v>2.223247844008042E-2</v>
      </c>
      <c r="AL41" s="17">
        <v>4.1288890000000002E-2</v>
      </c>
    </row>
    <row r="42" spans="1:38" x14ac:dyDescent="0.35">
      <c r="A42" t="s">
        <v>159</v>
      </c>
      <c r="B42" t="s">
        <v>75</v>
      </c>
      <c r="C42">
        <v>236.58778029999999</v>
      </c>
      <c r="D42">
        <v>293.07001309999998</v>
      </c>
      <c r="E42">
        <v>252.3603382</v>
      </c>
      <c r="F42">
        <v>359.3752518</v>
      </c>
      <c r="G42">
        <v>288.46668840000001</v>
      </c>
      <c r="H42">
        <v>285.97201436</v>
      </c>
      <c r="I42">
        <v>128.36652599999999</v>
      </c>
      <c r="J42">
        <v>120.71209760000001</v>
      </c>
      <c r="K42">
        <v>89.182676740000005</v>
      </c>
      <c r="L42">
        <v>166.6380643</v>
      </c>
      <c r="M42">
        <v>139.8028525</v>
      </c>
      <c r="N42">
        <v>130.99752988500001</v>
      </c>
      <c r="O42">
        <v>186.40743130000001</v>
      </c>
      <c r="P42">
        <v>152.19850220000001</v>
      </c>
      <c r="Q42">
        <v>116.4471123</v>
      </c>
      <c r="R42">
        <v>166.8809996</v>
      </c>
      <c r="S42">
        <v>365.21507389999999</v>
      </c>
      <c r="T42">
        <v>197.42982386</v>
      </c>
      <c r="U42">
        <v>196.3962788</v>
      </c>
      <c r="V42">
        <v>199.4558001</v>
      </c>
      <c r="W42">
        <v>145.17104269999999</v>
      </c>
      <c r="X42">
        <v>171.6177605</v>
      </c>
      <c r="Y42">
        <v>226.92548869999999</v>
      </c>
      <c r="Z42">
        <v>187.91327415999999</v>
      </c>
      <c r="AA42">
        <v>0.4580781450876234</v>
      </c>
      <c r="AB42" s="12">
        <v>-1.1263343613827634</v>
      </c>
      <c r="AC42" s="13">
        <v>8.5733069405147645E-4</v>
      </c>
      <c r="AD42" s="17">
        <v>2.2730739999999999E-3</v>
      </c>
      <c r="AE42" s="14">
        <v>1.5071263101931733</v>
      </c>
      <c r="AF42" s="15">
        <v>0.59180033229936679</v>
      </c>
      <c r="AG42" s="16">
        <v>0.11813994662437506</v>
      </c>
      <c r="AH42" s="14">
        <v>0.20674490000000001</v>
      </c>
      <c r="AI42" s="14">
        <v>1.4344795228197442</v>
      </c>
      <c r="AJ42" s="15">
        <v>0.52052737379687808</v>
      </c>
      <c r="AK42" s="14">
        <v>3.0729701334443069E-2</v>
      </c>
      <c r="AL42" s="14">
        <v>5.0843689999999997E-2</v>
      </c>
    </row>
    <row r="43" spans="1:38" x14ac:dyDescent="0.35">
      <c r="A43" t="s">
        <v>76</v>
      </c>
      <c r="B43" t="s">
        <v>77</v>
      </c>
      <c r="C43">
        <v>258.5414624</v>
      </c>
      <c r="D43">
        <v>221.33198569999999</v>
      </c>
      <c r="E43">
        <v>236.14069409999999</v>
      </c>
      <c r="F43">
        <v>223.67209840000001</v>
      </c>
      <c r="G43">
        <v>167.50466059999999</v>
      </c>
      <c r="H43">
        <v>221.43818024000001</v>
      </c>
      <c r="I43">
        <v>201.03342810000001</v>
      </c>
      <c r="J43">
        <v>227.29662429999999</v>
      </c>
      <c r="K43">
        <v>160.0774261</v>
      </c>
      <c r="L43">
        <v>220.23542800000001</v>
      </c>
      <c r="M43">
        <v>221.32873280000001</v>
      </c>
      <c r="N43">
        <v>200.66875375000001</v>
      </c>
      <c r="O43">
        <v>166.36979260000001</v>
      </c>
      <c r="P43">
        <v>163.369676</v>
      </c>
      <c r="Q43">
        <v>177.63354090000001</v>
      </c>
      <c r="R43">
        <v>213.317117</v>
      </c>
      <c r="S43">
        <v>230.73649789999999</v>
      </c>
      <c r="T43">
        <v>190.28532488000002</v>
      </c>
      <c r="U43">
        <v>154.30475870000001</v>
      </c>
      <c r="V43">
        <v>163.3543938</v>
      </c>
      <c r="W43">
        <v>130.27213380000001</v>
      </c>
      <c r="X43">
        <v>151.7413233</v>
      </c>
      <c r="Y43">
        <v>115.48543909999999</v>
      </c>
      <c r="Z43">
        <v>143.03160973999999</v>
      </c>
      <c r="AA43">
        <v>0.90620666017265139</v>
      </c>
      <c r="AB43" s="12">
        <v>-0.14208800089906368</v>
      </c>
      <c r="AC43" s="13">
        <v>0.35899850355747265</v>
      </c>
      <c r="AD43" s="14">
        <v>0.40836080000000002</v>
      </c>
      <c r="AE43" s="14">
        <v>0.94825587603471129</v>
      </c>
      <c r="AF43" s="12">
        <v>-7.6651688425985798E-2</v>
      </c>
      <c r="AG43" s="16">
        <v>0.30783889406684861</v>
      </c>
      <c r="AH43" s="14">
        <v>0.3685966</v>
      </c>
      <c r="AI43" s="14">
        <v>0.71277469494923784</v>
      </c>
      <c r="AJ43" s="12">
        <v>-0.488481975927757</v>
      </c>
      <c r="AK43" s="14">
        <v>8.7802040561644444E-3</v>
      </c>
      <c r="AL43" s="17">
        <v>1.997496E-2</v>
      </c>
    </row>
    <row r="44" spans="1:38" x14ac:dyDescent="0.35">
      <c r="A44" t="s">
        <v>160</v>
      </c>
      <c r="B44" t="s">
        <v>78</v>
      </c>
      <c r="C44">
        <v>25.8</v>
      </c>
      <c r="D44">
        <v>19.899999999999999</v>
      </c>
      <c r="E44">
        <v>23.7</v>
      </c>
      <c r="F44">
        <v>27.9</v>
      </c>
      <c r="G44">
        <v>17.8</v>
      </c>
      <c r="H44">
        <v>23.020000000000003</v>
      </c>
      <c r="I44">
        <v>21.3</v>
      </c>
      <c r="J44">
        <v>20.2</v>
      </c>
      <c r="K44">
        <v>20.3</v>
      </c>
      <c r="L44">
        <v>22.5</v>
      </c>
      <c r="M44">
        <v>26.9</v>
      </c>
      <c r="N44">
        <v>22.75</v>
      </c>
      <c r="O44">
        <v>26.7</v>
      </c>
      <c r="P44">
        <v>18.5</v>
      </c>
      <c r="Q44">
        <v>19.600000000000001</v>
      </c>
      <c r="R44">
        <v>24.2</v>
      </c>
      <c r="S44">
        <v>27.3</v>
      </c>
      <c r="T44">
        <v>23.26</v>
      </c>
      <c r="U44">
        <v>21.2</v>
      </c>
      <c r="V44">
        <v>26.2</v>
      </c>
      <c r="W44">
        <v>21.4</v>
      </c>
      <c r="X44">
        <v>21.4</v>
      </c>
      <c r="Y44">
        <v>21</v>
      </c>
      <c r="Z44">
        <v>22.24</v>
      </c>
      <c r="AA44">
        <v>0.98827106863596859</v>
      </c>
      <c r="AB44" s="12">
        <v>-1.7021288158809666E-2</v>
      </c>
      <c r="AC44" s="13">
        <v>0.91579077179442403</v>
      </c>
      <c r="AD44" s="14">
        <v>0.93637029999999999</v>
      </c>
      <c r="AE44" s="14">
        <v>1.0224175824175825</v>
      </c>
      <c r="AF44" s="15">
        <v>3.1984551499797544E-2</v>
      </c>
      <c r="AG44" s="16">
        <v>0.41927585149092594</v>
      </c>
      <c r="AH44" s="14">
        <v>0.44016929999999999</v>
      </c>
      <c r="AI44" s="14">
        <v>0.97758241758241748</v>
      </c>
      <c r="AJ44" s="15">
        <v>-3.2709757249913679E-2</v>
      </c>
      <c r="AK44" s="14">
        <v>0.77324670303572507</v>
      </c>
      <c r="AL44" s="14">
        <v>0.79960739999999997</v>
      </c>
    </row>
    <row r="45" spans="1:38" x14ac:dyDescent="0.35">
      <c r="A45" t="s">
        <v>160</v>
      </c>
      <c r="B45" t="s">
        <v>79</v>
      </c>
      <c r="C45">
        <v>279.41536530000002</v>
      </c>
      <c r="D45">
        <v>307.59061650000001</v>
      </c>
      <c r="E45">
        <v>355.1063077</v>
      </c>
      <c r="F45">
        <v>359.21939980000002</v>
      </c>
      <c r="G45">
        <v>290.10485590000002</v>
      </c>
      <c r="H45">
        <v>318.28730904000003</v>
      </c>
      <c r="I45">
        <v>136.70949300000001</v>
      </c>
      <c r="J45">
        <v>109.48452899999999</v>
      </c>
      <c r="K45">
        <v>120.92993420000001</v>
      </c>
      <c r="L45">
        <v>128.65915870000001</v>
      </c>
      <c r="M45">
        <v>131.4640402</v>
      </c>
      <c r="N45">
        <v>129.44065652500001</v>
      </c>
      <c r="O45">
        <v>176.86707179999999</v>
      </c>
      <c r="P45">
        <v>199.28660060000001</v>
      </c>
      <c r="Q45">
        <v>156.1135712</v>
      </c>
      <c r="R45">
        <v>186.03035310000001</v>
      </c>
      <c r="S45">
        <v>178.52561589999999</v>
      </c>
      <c r="T45">
        <v>179.36464252000002</v>
      </c>
      <c r="U45">
        <v>358.93192929999998</v>
      </c>
      <c r="V45">
        <v>373.3188308</v>
      </c>
      <c r="W45">
        <v>312.78997679999998</v>
      </c>
      <c r="X45">
        <v>306.08379539999999</v>
      </c>
      <c r="Y45">
        <v>321.64759609999999</v>
      </c>
      <c r="Z45">
        <v>334.55442568000001</v>
      </c>
      <c r="AA45">
        <v>0.40667866059570995</v>
      </c>
      <c r="AB45" s="12">
        <v>-1.2980388037687645</v>
      </c>
      <c r="AC45" s="13">
        <v>2.1818536459120412E-5</v>
      </c>
      <c r="AD45" s="17">
        <v>1.6545700000000001E-4</v>
      </c>
      <c r="AE45" s="14">
        <v>1.3856901481750268</v>
      </c>
      <c r="AF45" s="15">
        <v>0.47060469494521634</v>
      </c>
      <c r="AG45" s="16">
        <v>3.038123928677824E-4</v>
      </c>
      <c r="AH45" s="17">
        <v>3.4558660000000001E-3</v>
      </c>
      <c r="AI45" s="14">
        <v>2.5846162609302326</v>
      </c>
      <c r="AJ45" s="15">
        <v>1.3699500988965356</v>
      </c>
      <c r="AK45" s="14">
        <v>3.116059377524122E-6</v>
      </c>
      <c r="AL45" s="18">
        <v>5.6712290000000002E-5</v>
      </c>
    </row>
    <row r="46" spans="1:38" x14ac:dyDescent="0.35">
      <c r="A46" t="s">
        <v>161</v>
      </c>
      <c r="B46" t="s">
        <v>80</v>
      </c>
      <c r="C46">
        <v>314799111.80000001</v>
      </c>
      <c r="D46">
        <v>370728662</v>
      </c>
      <c r="E46">
        <v>396167290.60000002</v>
      </c>
      <c r="F46">
        <v>355360083</v>
      </c>
      <c r="G46">
        <v>360142048.60000002</v>
      </c>
      <c r="H46">
        <v>359439439.19999999</v>
      </c>
      <c r="I46">
        <v>147129426.40000001</v>
      </c>
      <c r="J46">
        <v>123246263</v>
      </c>
      <c r="K46">
        <v>127286787.09999999</v>
      </c>
      <c r="L46">
        <v>128849162.09999999</v>
      </c>
      <c r="M46">
        <v>138650500.80000001</v>
      </c>
      <c r="N46">
        <v>135478969.10000002</v>
      </c>
      <c r="O46">
        <v>170444077.5</v>
      </c>
      <c r="P46">
        <v>161105786.59999999</v>
      </c>
      <c r="Q46">
        <v>163509194.90000001</v>
      </c>
      <c r="R46">
        <v>176842684.09999999</v>
      </c>
      <c r="S46">
        <v>184166577.5</v>
      </c>
      <c r="T46">
        <v>171213664.12</v>
      </c>
      <c r="U46">
        <v>189637373.59999999</v>
      </c>
      <c r="V46">
        <v>206577774.90000001</v>
      </c>
      <c r="W46">
        <v>160616775.59999999</v>
      </c>
      <c r="X46">
        <v>140843834.30000001</v>
      </c>
      <c r="Y46">
        <v>157433104.19999999</v>
      </c>
      <c r="Z46">
        <v>171021772.52000004</v>
      </c>
      <c r="AA46">
        <v>0.37691737278895698</v>
      </c>
      <c r="AB46" s="12">
        <v>-1.4076798019841852</v>
      </c>
      <c r="AC46" s="13">
        <v>1.8224527482390111E-6</v>
      </c>
      <c r="AD46" s="18">
        <v>3.3168589999999999E-5</v>
      </c>
      <c r="AE46" s="14">
        <v>1.2637656254501273</v>
      </c>
      <c r="AF46" s="15">
        <v>0.33772893000765541</v>
      </c>
      <c r="AG46" s="16">
        <v>3.803055362515654E-4</v>
      </c>
      <c r="AH46" s="17">
        <v>3.845312E-3</v>
      </c>
      <c r="AI46" s="14">
        <v>1.2623492314424469</v>
      </c>
      <c r="AJ46" s="15">
        <v>0.33611109001167067</v>
      </c>
      <c r="AK46" s="14">
        <v>3.9260933124856831E-2</v>
      </c>
      <c r="AL46" s="14">
        <v>6.2679739999999998E-2</v>
      </c>
    </row>
    <row r="47" spans="1:38" x14ac:dyDescent="0.35">
      <c r="A47" t="s">
        <v>162</v>
      </c>
      <c r="B47" t="s">
        <v>81</v>
      </c>
      <c r="C47">
        <v>2230785.594</v>
      </c>
      <c r="D47">
        <v>2309347.3259999999</v>
      </c>
      <c r="E47">
        <v>2502797.352</v>
      </c>
      <c r="F47">
        <v>2856756.307</v>
      </c>
      <c r="G47">
        <v>2260411.4300000002</v>
      </c>
      <c r="H47">
        <v>2432019.6017999998</v>
      </c>
      <c r="I47">
        <v>1181242.7209999999</v>
      </c>
      <c r="J47">
        <v>690616.52419999999</v>
      </c>
      <c r="K47">
        <v>877469.78220000002</v>
      </c>
      <c r="L47">
        <v>891258.99910000002</v>
      </c>
      <c r="M47">
        <v>1062565.5020000001</v>
      </c>
      <c r="N47">
        <v>1003134.251075</v>
      </c>
      <c r="O47">
        <v>974677.93889999995</v>
      </c>
      <c r="P47">
        <v>944030.0699</v>
      </c>
      <c r="Q47">
        <v>824175.30729999999</v>
      </c>
      <c r="R47">
        <v>966103.71250000002</v>
      </c>
      <c r="S47">
        <v>806298.0943</v>
      </c>
      <c r="T47">
        <v>903057.02457999997</v>
      </c>
      <c r="U47">
        <v>2994079.0320000001</v>
      </c>
      <c r="V47">
        <v>3343219.9169999999</v>
      </c>
      <c r="W47">
        <v>2596865.1290000002</v>
      </c>
      <c r="X47">
        <v>2731060.52</v>
      </c>
      <c r="Y47">
        <v>2828211.051</v>
      </c>
      <c r="Z47">
        <v>2898687.1298000002</v>
      </c>
      <c r="AA47">
        <v>0.41246964059522989</v>
      </c>
      <c r="AB47" s="12">
        <v>-1.2776401597096854</v>
      </c>
      <c r="AC47" s="13">
        <v>2.5241756606151725E-5</v>
      </c>
      <c r="AD47" s="17">
        <v>1.7669260000000001E-4</v>
      </c>
      <c r="AE47" s="14">
        <v>0.9002354606197992</v>
      </c>
      <c r="AF47" s="12">
        <v>-0.15162570073406642</v>
      </c>
      <c r="AG47" s="16">
        <v>0.11478172333312887</v>
      </c>
      <c r="AH47" s="14">
        <v>0.20480660000000001</v>
      </c>
      <c r="AI47" s="14">
        <v>2.8896303029167307</v>
      </c>
      <c r="AJ47" s="15">
        <v>1.5308849272359706</v>
      </c>
      <c r="AK47" s="14">
        <v>6.7104632518849234E-6</v>
      </c>
      <c r="AL47" s="18">
        <v>8.4730900000000006E-5</v>
      </c>
    </row>
    <row r="48" spans="1:38" x14ac:dyDescent="0.35">
      <c r="A48" t="s">
        <v>163</v>
      </c>
      <c r="B48" t="s">
        <v>82</v>
      </c>
      <c r="C48">
        <v>926.25590739999996</v>
      </c>
      <c r="D48">
        <v>908.9738165</v>
      </c>
      <c r="E48">
        <v>977.11383350000006</v>
      </c>
      <c r="F48">
        <v>1139.619704</v>
      </c>
      <c r="G48">
        <v>907.46381810000003</v>
      </c>
      <c r="H48">
        <v>971.8854159</v>
      </c>
      <c r="I48">
        <v>452.91238010000001</v>
      </c>
      <c r="J48">
        <v>385.1594384</v>
      </c>
      <c r="K48">
        <v>356.34991960000002</v>
      </c>
      <c r="L48">
        <v>433.46206999999998</v>
      </c>
      <c r="M48">
        <v>393.28486479999998</v>
      </c>
      <c r="N48">
        <v>409.00230862500001</v>
      </c>
      <c r="O48">
        <v>543.34015280000006</v>
      </c>
      <c r="P48">
        <v>536.33987539999998</v>
      </c>
      <c r="Q48">
        <v>450.76090199999999</v>
      </c>
      <c r="R48">
        <v>531.46269849999999</v>
      </c>
      <c r="S48">
        <v>492.61740950000001</v>
      </c>
      <c r="T48">
        <v>510.90420763999998</v>
      </c>
      <c r="U48">
        <v>726.92703800000004</v>
      </c>
      <c r="V48">
        <v>816.0777223</v>
      </c>
      <c r="W48">
        <v>722.97518700000001</v>
      </c>
      <c r="X48">
        <v>733.39279810000005</v>
      </c>
      <c r="Y48">
        <v>658.00365699999998</v>
      </c>
      <c r="Z48">
        <v>731.47528048000004</v>
      </c>
      <c r="AA48">
        <v>0.42083387808247902</v>
      </c>
      <c r="AB48" s="12">
        <v>-1.2486772453564094</v>
      </c>
      <c r="AC48" s="13">
        <v>1.4589219363693819E-5</v>
      </c>
      <c r="AD48" s="17">
        <v>1.3276170000000001E-4</v>
      </c>
      <c r="AE48" s="14">
        <v>1.2491474910192506</v>
      </c>
      <c r="AF48" s="15">
        <v>0.32094383082854594</v>
      </c>
      <c r="AG48" s="16">
        <v>3.6863712044273153E-3</v>
      </c>
      <c r="AH48" s="17">
        <v>1.597428E-2</v>
      </c>
      <c r="AI48" s="14">
        <v>1.788438023587452</v>
      </c>
      <c r="AJ48" s="15">
        <v>0.83870012414120421</v>
      </c>
      <c r="AK48" s="14">
        <v>3.1499435454462234E-5</v>
      </c>
      <c r="AL48" s="17">
        <v>2.6058590000000001E-4</v>
      </c>
    </row>
    <row r="49" spans="1:38" x14ac:dyDescent="0.35">
      <c r="A49" t="s">
        <v>164</v>
      </c>
      <c r="B49" t="s">
        <v>83</v>
      </c>
      <c r="C49">
        <v>2954.8069270000001</v>
      </c>
      <c r="D49">
        <v>2862.7652840000001</v>
      </c>
      <c r="E49">
        <v>2720.9018700000001</v>
      </c>
      <c r="F49">
        <v>2990.3127920000002</v>
      </c>
      <c r="G49">
        <v>2015.345945</v>
      </c>
      <c r="H49">
        <v>2708.8265636000006</v>
      </c>
      <c r="I49">
        <v>1419.5776820000001</v>
      </c>
      <c r="J49">
        <v>1344.858882</v>
      </c>
      <c r="K49">
        <v>1173.821639</v>
      </c>
      <c r="L49">
        <v>1509.5936039999999</v>
      </c>
      <c r="M49">
        <v>1473.4900709999999</v>
      </c>
      <c r="N49">
        <v>1394.1207489999999</v>
      </c>
      <c r="O49">
        <v>1126.9670980000001</v>
      </c>
      <c r="P49">
        <v>928.37466440000003</v>
      </c>
      <c r="Q49">
        <v>1144.7158589999999</v>
      </c>
      <c r="R49">
        <v>1175.8604680000001</v>
      </c>
      <c r="S49">
        <v>1231.3774209999999</v>
      </c>
      <c r="T49">
        <v>1121.4591020800001</v>
      </c>
      <c r="U49">
        <v>1522.483455</v>
      </c>
      <c r="V49">
        <v>1791.2859430000001</v>
      </c>
      <c r="W49">
        <v>1531.9783749999999</v>
      </c>
      <c r="X49">
        <v>1369.8892840000001</v>
      </c>
      <c r="Y49">
        <v>1161.815816</v>
      </c>
      <c r="Z49">
        <v>1475.4905745999999</v>
      </c>
      <c r="AA49">
        <v>0.51465854910519959</v>
      </c>
      <c r="AB49" s="12">
        <v>-0.95831250315019634</v>
      </c>
      <c r="AC49" s="13">
        <v>4.7238611741972676E-4</v>
      </c>
      <c r="AD49" s="17">
        <v>1.432904E-3</v>
      </c>
      <c r="AE49" s="14">
        <v>0.804420350880238</v>
      </c>
      <c r="AF49" s="12">
        <v>-0.31397851430997775</v>
      </c>
      <c r="AG49" s="16">
        <v>8.8760331748352576E-3</v>
      </c>
      <c r="AH49" s="17">
        <v>2.9915520000000001E-2</v>
      </c>
      <c r="AI49" s="14">
        <v>1.0583664117031228</v>
      </c>
      <c r="AJ49" s="15">
        <v>8.1839182112584993E-2</v>
      </c>
      <c r="AK49" s="14">
        <v>0.56567748651302574</v>
      </c>
      <c r="AL49" s="14">
        <v>0.59856569999999998</v>
      </c>
    </row>
    <row r="50" spans="1:38" x14ac:dyDescent="0.35">
      <c r="A50" t="s">
        <v>165</v>
      </c>
      <c r="B50" t="s">
        <v>84</v>
      </c>
      <c r="C50">
        <v>165.3570029</v>
      </c>
      <c r="D50">
        <v>138.13363960000001</v>
      </c>
      <c r="E50">
        <v>166.06944440000001</v>
      </c>
      <c r="F50">
        <v>155.1337584</v>
      </c>
      <c r="G50">
        <v>123.8885356</v>
      </c>
      <c r="H50">
        <v>149.71647618</v>
      </c>
      <c r="I50">
        <v>133.39176420000001</v>
      </c>
      <c r="J50">
        <v>142.65633170000001</v>
      </c>
      <c r="K50">
        <v>105.6214992</v>
      </c>
      <c r="L50">
        <v>141.2586182</v>
      </c>
      <c r="M50">
        <v>133.63328870000001</v>
      </c>
      <c r="N50">
        <v>128.476292575</v>
      </c>
      <c r="O50">
        <v>101.6864827</v>
      </c>
      <c r="P50">
        <v>108.317004</v>
      </c>
      <c r="Q50">
        <v>110.49284609999999</v>
      </c>
      <c r="R50">
        <v>130.5916374</v>
      </c>
      <c r="S50">
        <v>133.86174109999999</v>
      </c>
      <c r="T50">
        <v>116.98994225999999</v>
      </c>
      <c r="U50">
        <v>104.2349565</v>
      </c>
      <c r="V50">
        <v>115.42172309999999</v>
      </c>
      <c r="W50">
        <v>99.707036470000006</v>
      </c>
      <c r="X50">
        <v>103.53186150000001</v>
      </c>
      <c r="Y50">
        <v>79.681269189999995</v>
      </c>
      <c r="Z50">
        <v>100.51536935199999</v>
      </c>
      <c r="AA50">
        <v>0.85813062031019549</v>
      </c>
      <c r="AB50" s="12">
        <v>-0.22073083069291838</v>
      </c>
      <c r="AC50" s="13">
        <v>0.10878775975309343</v>
      </c>
      <c r="AD50" s="14">
        <v>0.14347370000000001</v>
      </c>
      <c r="AE50" s="14">
        <v>0.91059556526123542</v>
      </c>
      <c r="AF50" s="12">
        <v>-0.13511766165720263</v>
      </c>
      <c r="AG50" s="16">
        <v>0.14437728674879122</v>
      </c>
      <c r="AH50" s="14">
        <v>0.2388788</v>
      </c>
      <c r="AI50" s="14">
        <v>0.78236511450797519</v>
      </c>
      <c r="AJ50" s="12">
        <v>-0.35408605262432319</v>
      </c>
      <c r="AK50" s="14">
        <v>2.2014987523867321E-2</v>
      </c>
      <c r="AL50" s="17">
        <v>4.1288890000000002E-2</v>
      </c>
    </row>
    <row r="51" spans="1:38" x14ac:dyDescent="0.35">
      <c r="A51" t="s">
        <v>166</v>
      </c>
      <c r="B51" t="s">
        <v>85</v>
      </c>
      <c r="C51">
        <v>594.48673180000003</v>
      </c>
      <c r="D51">
        <v>474.14756749999998</v>
      </c>
      <c r="E51">
        <v>579.80289489999996</v>
      </c>
      <c r="F51">
        <v>521.49372040000003</v>
      </c>
      <c r="G51">
        <v>457.37266410000001</v>
      </c>
      <c r="H51">
        <v>525.46071573999996</v>
      </c>
      <c r="I51">
        <v>467.35812929999997</v>
      </c>
      <c r="J51">
        <v>480.20807120000001</v>
      </c>
      <c r="K51">
        <v>384.14553439999997</v>
      </c>
      <c r="L51">
        <v>427.01468019999999</v>
      </c>
      <c r="M51">
        <v>489.07047169999998</v>
      </c>
      <c r="N51">
        <v>441.89720390000002</v>
      </c>
      <c r="O51">
        <v>375.52750409999999</v>
      </c>
      <c r="P51">
        <v>388.00227640000003</v>
      </c>
      <c r="Q51">
        <v>410.83731929999999</v>
      </c>
      <c r="R51">
        <v>496.94111700000002</v>
      </c>
      <c r="S51">
        <v>504.79737779999999</v>
      </c>
      <c r="T51">
        <v>435.22111892000004</v>
      </c>
      <c r="U51">
        <v>372.40968629999998</v>
      </c>
      <c r="V51">
        <v>392.5652058</v>
      </c>
      <c r="W51">
        <v>336.06981300000001</v>
      </c>
      <c r="X51">
        <v>373.07616510000003</v>
      </c>
      <c r="Y51">
        <v>273.98052639999997</v>
      </c>
      <c r="Z51">
        <v>349.62027932000001</v>
      </c>
      <c r="AA51">
        <v>0.84097096255365456</v>
      </c>
      <c r="AB51" s="12">
        <v>-0.24987210760916742</v>
      </c>
      <c r="AC51" s="13">
        <v>5.9090493704368807E-2</v>
      </c>
      <c r="AD51" s="14">
        <v>8.6729600000000004E-2</v>
      </c>
      <c r="AE51" s="14">
        <v>0.98489222171790258</v>
      </c>
      <c r="AF51" s="12">
        <v>-2.1962238034701997E-2</v>
      </c>
      <c r="AG51" s="16">
        <v>0.43123648252755026</v>
      </c>
      <c r="AH51" s="14">
        <v>0.44593769999999999</v>
      </c>
      <c r="AI51" s="14">
        <v>0.79118011210389561</v>
      </c>
      <c r="AJ51" s="12">
        <v>-0.33792193336275778</v>
      </c>
      <c r="AK51" s="14">
        <v>2.149136478999597E-2</v>
      </c>
      <c r="AL51" s="17">
        <v>4.1288890000000002E-2</v>
      </c>
    </row>
    <row r="52" spans="1:38" x14ac:dyDescent="0.35">
      <c r="A52" t="s">
        <v>167</v>
      </c>
      <c r="B52" t="s">
        <v>86</v>
      </c>
      <c r="C52">
        <v>2420.9551139999999</v>
      </c>
      <c r="D52">
        <v>2210.287026</v>
      </c>
      <c r="E52">
        <v>2518.5064339999999</v>
      </c>
      <c r="F52">
        <v>2239.3556659999999</v>
      </c>
      <c r="G52">
        <v>1600.011043</v>
      </c>
      <c r="H52">
        <v>2197.8230566000002</v>
      </c>
      <c r="I52">
        <v>1607.902306</v>
      </c>
      <c r="J52">
        <v>1544.5562809999999</v>
      </c>
      <c r="K52">
        <v>1156.8066719999999</v>
      </c>
      <c r="L52">
        <v>1508.5438389999999</v>
      </c>
      <c r="M52">
        <v>1739.4318390000001</v>
      </c>
      <c r="N52">
        <v>1503.1711639999999</v>
      </c>
      <c r="O52">
        <v>1360.8163079999999</v>
      </c>
      <c r="P52">
        <v>1728.938318</v>
      </c>
      <c r="Q52">
        <v>1511.8311200000001</v>
      </c>
      <c r="R52">
        <v>1748.3523419999999</v>
      </c>
      <c r="S52">
        <v>1847.762729</v>
      </c>
      <c r="T52">
        <v>1639.5401634000002</v>
      </c>
      <c r="U52">
        <v>977.024542</v>
      </c>
      <c r="V52">
        <v>988.90903700000001</v>
      </c>
      <c r="W52">
        <v>1138.2165419999999</v>
      </c>
      <c r="X52">
        <v>1038.824531</v>
      </c>
      <c r="Y52">
        <v>455.92457990000003</v>
      </c>
      <c r="Z52">
        <v>919.77984637999998</v>
      </c>
      <c r="AA52">
        <v>0.68393638854866845</v>
      </c>
      <c r="AB52" s="12">
        <v>-0.54806594549695253</v>
      </c>
      <c r="AC52" s="13">
        <v>1.3529228620115965E-2</v>
      </c>
      <c r="AD52" s="17">
        <v>2.3229429999999999E-2</v>
      </c>
      <c r="AE52" s="14">
        <v>1.0907208724235482</v>
      </c>
      <c r="AF52" s="15">
        <v>0.12528194722237124</v>
      </c>
      <c r="AG52" s="16">
        <v>0.19480641966195544</v>
      </c>
      <c r="AH52" s="14">
        <v>0.26862049999999998</v>
      </c>
      <c r="AI52" s="14">
        <v>0.61189295564480373</v>
      </c>
      <c r="AJ52" s="12">
        <v>-0.70864880449849199</v>
      </c>
      <c r="AK52" s="14">
        <v>1.225876484589351E-2</v>
      </c>
      <c r="AL52" s="17">
        <v>2.720848E-2</v>
      </c>
    </row>
    <row r="53" spans="1:38" x14ac:dyDescent="0.35">
      <c r="A53" t="s">
        <v>168</v>
      </c>
      <c r="B53" t="s">
        <v>87</v>
      </c>
      <c r="C53">
        <v>541.21964579999997</v>
      </c>
      <c r="D53">
        <v>476.1687675</v>
      </c>
      <c r="E53">
        <v>528.80005210000002</v>
      </c>
      <c r="F53">
        <v>467.76381830000003</v>
      </c>
      <c r="G53">
        <v>338.63676779999997</v>
      </c>
      <c r="H53">
        <v>470.51781030000001</v>
      </c>
      <c r="I53">
        <v>428.7232922</v>
      </c>
      <c r="J53">
        <v>472.85335350000003</v>
      </c>
      <c r="K53">
        <v>344.87842180000001</v>
      </c>
      <c r="L53">
        <v>454.19346230000002</v>
      </c>
      <c r="M53">
        <v>447.95357840000003</v>
      </c>
      <c r="N53">
        <v>418.93718867500002</v>
      </c>
      <c r="O53">
        <v>354.62380560000003</v>
      </c>
      <c r="P53">
        <v>365.10592000000003</v>
      </c>
      <c r="Q53">
        <v>378.8725144</v>
      </c>
      <c r="R53">
        <v>511.25120559999999</v>
      </c>
      <c r="S53">
        <v>471.59458749999999</v>
      </c>
      <c r="T53">
        <v>416.28960662000009</v>
      </c>
      <c r="U53">
        <v>311.3548356</v>
      </c>
      <c r="V53">
        <v>317.22435780000001</v>
      </c>
      <c r="W53">
        <v>255.40017610000001</v>
      </c>
      <c r="X53">
        <v>295.40498280000003</v>
      </c>
      <c r="Y53">
        <v>238.99036989999999</v>
      </c>
      <c r="Z53">
        <v>283.67494443999999</v>
      </c>
      <c r="AA53">
        <v>0.89037477329048942</v>
      </c>
      <c r="AB53" s="12">
        <v>-0.16751537705506434</v>
      </c>
      <c r="AC53" s="13">
        <v>0.30302229601518976</v>
      </c>
      <c r="AD53" s="14">
        <v>0.349051</v>
      </c>
      <c r="AE53" s="14">
        <v>0.99368024103237618</v>
      </c>
      <c r="AF53" s="12">
        <v>-9.146417036158528E-3</v>
      </c>
      <c r="AG53" s="16">
        <v>0.47580402640235969</v>
      </c>
      <c r="AH53" s="14">
        <v>0.48109069999999998</v>
      </c>
      <c r="AI53" s="14">
        <v>0.67713001401760786</v>
      </c>
      <c r="AJ53" s="12">
        <v>-0.56249522627199333</v>
      </c>
      <c r="AK53" s="14">
        <v>2.0278678143039785E-3</v>
      </c>
      <c r="AL53" s="17">
        <v>5.5919999999999997E-3</v>
      </c>
    </row>
    <row r="54" spans="1:38" x14ac:dyDescent="0.35">
      <c r="A54" t="s">
        <v>169</v>
      </c>
      <c r="B54" t="s">
        <v>88</v>
      </c>
      <c r="C54">
        <v>167.93891550000001</v>
      </c>
      <c r="D54">
        <v>170.04493819999999</v>
      </c>
      <c r="E54">
        <v>154.24289400000001</v>
      </c>
      <c r="F54">
        <v>156.75841790000001</v>
      </c>
      <c r="G54">
        <v>111.7216308</v>
      </c>
      <c r="H54">
        <v>152.14135928000002</v>
      </c>
      <c r="I54">
        <v>123.10436850000001</v>
      </c>
      <c r="J54">
        <v>124.7220901</v>
      </c>
      <c r="K54">
        <v>104.57388539999999</v>
      </c>
      <c r="L54">
        <v>126.035053</v>
      </c>
      <c r="M54">
        <v>137.1541498</v>
      </c>
      <c r="N54">
        <v>122.71686417500001</v>
      </c>
      <c r="O54">
        <v>98.491446030000006</v>
      </c>
      <c r="P54">
        <v>109.4772584</v>
      </c>
      <c r="Q54">
        <v>108.5842262</v>
      </c>
      <c r="R54">
        <v>127.7440873</v>
      </c>
      <c r="S54">
        <v>126.5112127</v>
      </c>
      <c r="T54">
        <v>114.16164612600001</v>
      </c>
      <c r="U54">
        <v>112.1481778</v>
      </c>
      <c r="V54">
        <v>131.50563099999999</v>
      </c>
      <c r="W54">
        <v>99.709270860000004</v>
      </c>
      <c r="X54">
        <v>113.5331144</v>
      </c>
      <c r="Y54">
        <v>97.129418520000002</v>
      </c>
      <c r="Z54">
        <v>110.80512251599998</v>
      </c>
      <c r="AA54">
        <v>0.8065976586232062</v>
      </c>
      <c r="AB54" s="12">
        <v>-0.31007887696602787</v>
      </c>
      <c r="AC54" s="13">
        <v>6.357130735052767E-2</v>
      </c>
      <c r="AD54" s="14">
        <v>9.1825219999999999E-2</v>
      </c>
      <c r="AE54" s="14">
        <v>0.93028490332999492</v>
      </c>
      <c r="AF54" s="12">
        <v>-0.10425548009105662</v>
      </c>
      <c r="AG54" s="16">
        <v>0.17976047933257261</v>
      </c>
      <c r="AH54" s="14">
        <v>0.259654</v>
      </c>
      <c r="AI54" s="14">
        <v>0.90293313197757952</v>
      </c>
      <c r="AJ54" s="12">
        <v>-0.14730894409858303</v>
      </c>
      <c r="AK54" s="14">
        <v>0.23325444312049762</v>
      </c>
      <c r="AL54" s="14">
        <v>0.27929150000000003</v>
      </c>
    </row>
    <row r="55" spans="1:38" x14ac:dyDescent="0.35">
      <c r="A55" t="s">
        <v>170</v>
      </c>
      <c r="B55" t="s">
        <v>89</v>
      </c>
      <c r="C55">
        <v>340.6540814</v>
      </c>
      <c r="D55">
        <v>283.01023700000002</v>
      </c>
      <c r="E55">
        <v>343.74817969999998</v>
      </c>
      <c r="F55">
        <v>329.59701369999999</v>
      </c>
      <c r="G55">
        <v>240.77744100000001</v>
      </c>
      <c r="H55">
        <v>307.55739055999999</v>
      </c>
      <c r="I55">
        <v>283.90596740000001</v>
      </c>
      <c r="J55">
        <v>273.62898159999997</v>
      </c>
      <c r="K55">
        <v>202.7654995</v>
      </c>
      <c r="L55">
        <v>285.22992699999998</v>
      </c>
      <c r="M55">
        <v>293.72910530000001</v>
      </c>
      <c r="N55">
        <v>266.40762480000001</v>
      </c>
      <c r="O55">
        <v>218.98647729999999</v>
      </c>
      <c r="P55">
        <v>211.8521647</v>
      </c>
      <c r="Q55">
        <v>219.0977006</v>
      </c>
      <c r="R55">
        <v>265.37366040000001</v>
      </c>
      <c r="S55">
        <v>285.92504780000002</v>
      </c>
      <c r="T55">
        <v>240.24701016</v>
      </c>
      <c r="U55">
        <v>206.28736910000001</v>
      </c>
      <c r="V55">
        <v>298.30781660000002</v>
      </c>
      <c r="W55">
        <v>186.4480207</v>
      </c>
      <c r="X55">
        <v>208.29808560000001</v>
      </c>
      <c r="Y55">
        <v>178.79187440000001</v>
      </c>
      <c r="Z55">
        <v>215.62663328000002</v>
      </c>
      <c r="AA55">
        <v>0.86620459457965049</v>
      </c>
      <c r="AB55" s="12">
        <v>-0.20722027002321466</v>
      </c>
      <c r="AC55" s="13">
        <v>0.20381304611233411</v>
      </c>
      <c r="AD55" s="14">
        <v>0.25406830000000002</v>
      </c>
      <c r="AE55" s="14">
        <v>0.90180230517186011</v>
      </c>
      <c r="AF55" s="12">
        <v>-0.14911689711445636</v>
      </c>
      <c r="AG55" s="16">
        <v>0.16689483985461409</v>
      </c>
      <c r="AH55" s="14">
        <v>0.25664239999999999</v>
      </c>
      <c r="AI55" s="14">
        <v>0.80938611814086492</v>
      </c>
      <c r="AJ55" s="12">
        <v>-0.30509998946919847</v>
      </c>
      <c r="AK55" s="14">
        <v>0.14186875140233257</v>
      </c>
      <c r="AL55" s="14">
        <v>0.18442939999999999</v>
      </c>
    </row>
    <row r="56" spans="1:38" x14ac:dyDescent="0.35">
      <c r="A56" t="s">
        <v>171</v>
      </c>
      <c r="B56" t="s">
        <v>90</v>
      </c>
      <c r="C56" s="2">
        <v>178.02628630000001</v>
      </c>
      <c r="D56">
        <v>179.27624159999999</v>
      </c>
      <c r="E56">
        <v>199.05721600000001</v>
      </c>
      <c r="F56">
        <v>220.32127689999999</v>
      </c>
      <c r="G56">
        <v>184.64570399999999</v>
      </c>
      <c r="H56">
        <v>192.26534495999999</v>
      </c>
      <c r="I56">
        <v>81.255754699999997</v>
      </c>
      <c r="J56">
        <v>68.3</v>
      </c>
      <c r="K56">
        <v>63.02326953</v>
      </c>
      <c r="L56">
        <v>74.138204200000004</v>
      </c>
      <c r="M56">
        <v>77.727250319999996</v>
      </c>
      <c r="N56">
        <v>74.036119687500005</v>
      </c>
      <c r="O56">
        <v>120.7231755</v>
      </c>
      <c r="P56">
        <v>114.1752378</v>
      </c>
      <c r="Q56">
        <v>113.8897994</v>
      </c>
      <c r="R56">
        <v>122.6807644</v>
      </c>
      <c r="S56">
        <v>128.60490429999999</v>
      </c>
      <c r="T56">
        <v>120.01477628000001</v>
      </c>
      <c r="U56">
        <v>147.65578619999999</v>
      </c>
      <c r="V56">
        <v>185.4180211</v>
      </c>
      <c r="W56">
        <v>172.08686689999999</v>
      </c>
      <c r="X56">
        <v>162.8612062</v>
      </c>
      <c r="Y56">
        <v>171.80018820000001</v>
      </c>
      <c r="Z56">
        <v>167.96441371999998</v>
      </c>
      <c r="AA56">
        <v>0.38507261775596069</v>
      </c>
      <c r="AB56" s="12">
        <v>-1.3767975571386222</v>
      </c>
      <c r="AC56" s="13">
        <v>5.5468853367648796E-6</v>
      </c>
      <c r="AD56" s="18">
        <v>6.3095869999999998E-5</v>
      </c>
      <c r="AE56" s="14">
        <v>1.6210300700059903</v>
      </c>
      <c r="AF56" s="15">
        <v>0.6969108530060738</v>
      </c>
      <c r="AG56" s="16">
        <v>1.1945013098726559E-5</v>
      </c>
      <c r="AH56" s="17">
        <v>2.71749E-4</v>
      </c>
      <c r="AI56" s="14">
        <v>2.268682022085478</v>
      </c>
      <c r="AJ56" s="15">
        <v>1.1818544153973392</v>
      </c>
      <c r="AK56" s="14">
        <v>6.55765238689473E-6</v>
      </c>
      <c r="AL56" s="18">
        <v>8.4730900000000006E-5</v>
      </c>
    </row>
    <row r="57" spans="1:38" x14ac:dyDescent="0.35">
      <c r="A57" t="s">
        <v>172</v>
      </c>
      <c r="B57" t="s">
        <v>91</v>
      </c>
      <c r="C57">
        <v>386.27185379999997</v>
      </c>
      <c r="D57">
        <v>368.08815579999998</v>
      </c>
      <c r="E57">
        <v>288.02910420000001</v>
      </c>
      <c r="F57">
        <v>412.09659420000003</v>
      </c>
      <c r="G57">
        <v>292.78064879999999</v>
      </c>
      <c r="H57">
        <v>349.45327135999997</v>
      </c>
      <c r="I57">
        <v>301.27397389999999</v>
      </c>
      <c r="J57">
        <v>257.752681</v>
      </c>
      <c r="K57">
        <v>246.6940755</v>
      </c>
      <c r="L57">
        <v>359.05942219999997</v>
      </c>
      <c r="M57">
        <v>318.42258889999999</v>
      </c>
      <c r="N57">
        <v>306.36251512499996</v>
      </c>
      <c r="O57">
        <v>325.70073459999998</v>
      </c>
      <c r="P57">
        <v>227.5393981</v>
      </c>
      <c r="Q57">
        <v>259.55157600000001</v>
      </c>
      <c r="R57">
        <v>226.72379359999999</v>
      </c>
      <c r="S57">
        <v>317.18380789999998</v>
      </c>
      <c r="T57">
        <v>271.33986203999996</v>
      </c>
      <c r="U57">
        <v>311.54332540000001</v>
      </c>
      <c r="V57">
        <v>362.5026436</v>
      </c>
      <c r="W57">
        <v>340.72984489999999</v>
      </c>
      <c r="X57">
        <v>291.92545489999998</v>
      </c>
      <c r="Y57">
        <v>265.50658970000001</v>
      </c>
      <c r="Z57">
        <v>314.4415717</v>
      </c>
      <c r="AA57">
        <v>0.87669093476418269</v>
      </c>
      <c r="AB57" s="12">
        <v>-0.18985976472523336</v>
      </c>
      <c r="AC57" s="13">
        <v>0.25875289347229008</v>
      </c>
      <c r="AD57" s="14">
        <v>0.30579889999999998</v>
      </c>
      <c r="AE57" s="14">
        <v>0.88568231635417183</v>
      </c>
      <c r="AF57" s="12">
        <v>-0.17513878076580719</v>
      </c>
      <c r="AG57" s="16">
        <v>0.15275074132619926</v>
      </c>
      <c r="AH57" s="14">
        <v>0.2396606</v>
      </c>
      <c r="AI57" s="14">
        <v>1.0263709043245832</v>
      </c>
      <c r="AJ57" s="15">
        <v>3.7552178442023576E-2</v>
      </c>
      <c r="AK57" s="14">
        <v>0.78321285393191675</v>
      </c>
      <c r="AL57" s="14">
        <v>0.80081310000000006</v>
      </c>
    </row>
    <row r="58" spans="1:38" x14ac:dyDescent="0.35">
      <c r="A58" t="s">
        <v>172</v>
      </c>
      <c r="B58" t="s">
        <v>92</v>
      </c>
      <c r="C58">
        <v>967.58879590000004</v>
      </c>
      <c r="D58">
        <v>775.33697570000004</v>
      </c>
      <c r="E58">
        <v>837.06164309999997</v>
      </c>
      <c r="F58">
        <v>891.56625140000006</v>
      </c>
      <c r="G58">
        <v>608.17677779999997</v>
      </c>
      <c r="H58">
        <v>815.94608877999997</v>
      </c>
      <c r="I58">
        <v>709.12406490000001</v>
      </c>
      <c r="J58">
        <v>752.68920390000005</v>
      </c>
      <c r="K58">
        <v>575.28881449999994</v>
      </c>
      <c r="L58">
        <v>795.48715979999997</v>
      </c>
      <c r="M58">
        <v>663.65521779999995</v>
      </c>
      <c r="N58">
        <v>685.88881425</v>
      </c>
      <c r="O58">
        <v>603.72293960000002</v>
      </c>
      <c r="P58">
        <v>576.46550679999996</v>
      </c>
      <c r="Q58">
        <v>552.51445309999997</v>
      </c>
      <c r="R58">
        <v>733.64875210000002</v>
      </c>
      <c r="S58">
        <v>657.71326429999999</v>
      </c>
      <c r="T58">
        <v>624.81298317999995</v>
      </c>
      <c r="U58">
        <v>895.57848160000003</v>
      </c>
      <c r="V58">
        <v>943.86350930000003</v>
      </c>
      <c r="W58">
        <v>756.45448320000003</v>
      </c>
      <c r="X58">
        <v>782.43120880000004</v>
      </c>
      <c r="Y58">
        <v>616.56226119999997</v>
      </c>
      <c r="Z58">
        <v>798.97798882000006</v>
      </c>
      <c r="AA58">
        <v>0.84060555431491657</v>
      </c>
      <c r="AB58" s="12">
        <v>-0.25049910573495787</v>
      </c>
      <c r="AC58" s="13">
        <v>0.14751266932365703</v>
      </c>
      <c r="AD58" s="14">
        <v>0.18672739999999999</v>
      </c>
      <c r="AE58" s="14">
        <v>0.91095374381227556</v>
      </c>
      <c r="AF58" s="12">
        <v>-0.13455029581821673</v>
      </c>
      <c r="AG58" s="16">
        <v>0.14972932464179464</v>
      </c>
      <c r="AH58" s="14">
        <v>0.2396606</v>
      </c>
      <c r="AI58" s="14">
        <v>1.164879747592414</v>
      </c>
      <c r="AJ58" s="15">
        <v>0.22018103083966667</v>
      </c>
      <c r="AK58" s="14">
        <v>0.18269910185460758</v>
      </c>
      <c r="AL58" s="14">
        <v>0.22774820000000001</v>
      </c>
    </row>
    <row r="59" spans="1:38" x14ac:dyDescent="0.35">
      <c r="A59" t="s">
        <v>172</v>
      </c>
      <c r="B59" t="s">
        <v>93</v>
      </c>
      <c r="C59">
        <v>70.320678580000006</v>
      </c>
      <c r="D59">
        <v>57.06008576</v>
      </c>
      <c r="E59">
        <v>63.346289259999999</v>
      </c>
      <c r="F59">
        <v>61.572446429999999</v>
      </c>
      <c r="G59">
        <v>49.4</v>
      </c>
      <c r="H59">
        <v>60.339900005999993</v>
      </c>
      <c r="I59">
        <v>46.3</v>
      </c>
      <c r="J59">
        <v>49.7</v>
      </c>
      <c r="K59">
        <v>41.6</v>
      </c>
      <c r="L59">
        <v>54.3</v>
      </c>
      <c r="M59">
        <v>51.1</v>
      </c>
      <c r="N59">
        <v>48.324999999999996</v>
      </c>
      <c r="O59">
        <v>36.799999999999997</v>
      </c>
      <c r="P59">
        <v>40.445638350000003</v>
      </c>
      <c r="Q59">
        <v>40.931050579999997</v>
      </c>
      <c r="R59">
        <v>51.922369510000003</v>
      </c>
      <c r="S59">
        <v>50.7</v>
      </c>
      <c r="T59">
        <v>44.159811688000005</v>
      </c>
      <c r="U59">
        <v>40.6</v>
      </c>
      <c r="V59">
        <v>43.59354656</v>
      </c>
      <c r="W59">
        <v>35.951966949999999</v>
      </c>
      <c r="X59">
        <v>41.154243800000003</v>
      </c>
      <c r="Y59">
        <v>33.1</v>
      </c>
      <c r="Z59">
        <v>38.879951462000001</v>
      </c>
      <c r="AA59">
        <v>0.80087968318135638</v>
      </c>
      <c r="AB59" s="12">
        <v>-0.32034257324652216</v>
      </c>
      <c r="AC59" s="13">
        <v>3.5658503058292469E-2</v>
      </c>
      <c r="AD59" s="14">
        <v>5.4082060000000001E-2</v>
      </c>
      <c r="AE59" s="14">
        <v>0.9138088295499226</v>
      </c>
      <c r="AF59" s="12">
        <v>-0.13003571243473577</v>
      </c>
      <c r="AG59" s="16">
        <v>0.17708197046176302</v>
      </c>
      <c r="AH59" s="14">
        <v>0.259654</v>
      </c>
      <c r="AI59" s="14">
        <v>0.80455150464562863</v>
      </c>
      <c r="AJ59" s="12">
        <v>-0.31374331456214849</v>
      </c>
      <c r="AK59" s="14">
        <v>2.3000933990998715E-2</v>
      </c>
      <c r="AL59" s="17">
        <v>4.1861700000000002E-2</v>
      </c>
    </row>
    <row r="60" spans="1:38" x14ac:dyDescent="0.35">
      <c r="A60" t="s">
        <v>173</v>
      </c>
      <c r="B60" t="s">
        <v>94</v>
      </c>
      <c r="C60">
        <v>227.22025959999999</v>
      </c>
      <c r="D60">
        <v>190.03652729999999</v>
      </c>
      <c r="E60">
        <v>254.00812529999999</v>
      </c>
      <c r="F60">
        <v>248.0691204</v>
      </c>
      <c r="G60">
        <v>179.85164169999999</v>
      </c>
      <c r="H60">
        <v>219.83713485999996</v>
      </c>
      <c r="I60">
        <v>187.98327560000001</v>
      </c>
      <c r="J60">
        <v>187.6299908</v>
      </c>
      <c r="K60">
        <v>161.96448699999999</v>
      </c>
      <c r="L60">
        <v>195.65654939999999</v>
      </c>
      <c r="M60">
        <v>194.31035869999999</v>
      </c>
      <c r="N60">
        <v>184.978667675</v>
      </c>
      <c r="O60">
        <v>152.36315350000001</v>
      </c>
      <c r="P60">
        <v>162.7489004</v>
      </c>
      <c r="Q60">
        <v>160.9176372</v>
      </c>
      <c r="R60">
        <v>126.5498693</v>
      </c>
      <c r="S60">
        <v>135.8021324</v>
      </c>
      <c r="T60">
        <v>147.67633856</v>
      </c>
      <c r="U60">
        <v>150.9644649</v>
      </c>
      <c r="V60">
        <v>171.16856670000001</v>
      </c>
      <c r="W60">
        <v>148.05317909999999</v>
      </c>
      <c r="X60">
        <v>151.85904339999999</v>
      </c>
      <c r="Y60">
        <v>125.8842846</v>
      </c>
      <c r="Z60">
        <v>149.58590773999998</v>
      </c>
      <c r="AA60">
        <v>0.84143503686399901</v>
      </c>
      <c r="AB60" s="12">
        <v>-0.2490762025501623</v>
      </c>
      <c r="AC60" s="13">
        <v>9.9469695756923993E-2</v>
      </c>
      <c r="AD60" s="14">
        <v>0.1352266</v>
      </c>
      <c r="AE60" s="14">
        <v>0.79834253547258394</v>
      </c>
      <c r="AF60" s="12">
        <v>-0.32492021535993088</v>
      </c>
      <c r="AG60" s="16">
        <v>4.8946100511650624E-3</v>
      </c>
      <c r="AH60" s="17">
        <v>1.9365630000000002E-2</v>
      </c>
      <c r="AI60" s="14">
        <v>0.80866572140532633</v>
      </c>
      <c r="AJ60" s="12">
        <v>-0.30638463664935095</v>
      </c>
      <c r="AK60" s="14">
        <v>1.2912680790771926E-2</v>
      </c>
      <c r="AL60" s="17">
        <v>2.752924E-2</v>
      </c>
    </row>
    <row r="61" spans="1:38" x14ac:dyDescent="0.35">
      <c r="A61" t="s">
        <v>174</v>
      </c>
      <c r="B61" t="s">
        <v>95</v>
      </c>
      <c r="C61">
        <v>706.76338750000002</v>
      </c>
      <c r="D61">
        <v>470.97976740000001</v>
      </c>
      <c r="E61">
        <v>550.59425429999999</v>
      </c>
      <c r="F61">
        <v>737.48606429999995</v>
      </c>
      <c r="G61">
        <v>450.70560929999999</v>
      </c>
      <c r="H61">
        <v>583.30581655999993</v>
      </c>
      <c r="I61">
        <v>459.3473171</v>
      </c>
      <c r="J61">
        <v>437.86522200000002</v>
      </c>
      <c r="K61">
        <v>339.60704909999998</v>
      </c>
      <c r="L61">
        <v>493.81829979999998</v>
      </c>
      <c r="M61">
        <v>539.36607819999995</v>
      </c>
      <c r="N61">
        <v>458.03468604999995</v>
      </c>
      <c r="O61">
        <v>440.35624960000001</v>
      </c>
      <c r="P61">
        <v>425.36449750000003</v>
      </c>
      <c r="Q61">
        <v>426.53843289999998</v>
      </c>
      <c r="R61">
        <v>492.84215080000001</v>
      </c>
      <c r="S61">
        <v>616.56721849999997</v>
      </c>
      <c r="T61">
        <v>480.33370986</v>
      </c>
      <c r="U61">
        <v>297.40889989999999</v>
      </c>
      <c r="V61">
        <v>366.1603222</v>
      </c>
      <c r="W61">
        <v>287.86701599999998</v>
      </c>
      <c r="X61">
        <v>437.393216</v>
      </c>
      <c r="Y61">
        <v>308.23442590000002</v>
      </c>
      <c r="Z61">
        <v>339.41277599999995</v>
      </c>
      <c r="AA61">
        <v>0.7852393599488231</v>
      </c>
      <c r="AB61" s="12">
        <v>-0.34879560550177025</v>
      </c>
      <c r="AC61" s="13">
        <v>0.14774039206806247</v>
      </c>
      <c r="AD61" s="14">
        <v>0.18672739999999999</v>
      </c>
      <c r="AE61" s="14">
        <v>1.0486841378811338</v>
      </c>
      <c r="AF61" s="15">
        <v>6.8580205720146198E-2</v>
      </c>
      <c r="AG61" s="16">
        <v>0.35026134509707396</v>
      </c>
      <c r="AH61" s="14">
        <v>0.39223439999999998</v>
      </c>
      <c r="AI61" s="14">
        <v>0.74101980993410832</v>
      </c>
      <c r="AJ61" s="12">
        <v>-0.43241598378448576</v>
      </c>
      <c r="AK61" s="14">
        <v>4.6653128681771183E-2</v>
      </c>
      <c r="AL61" s="14">
        <v>7.1956519999999996E-2</v>
      </c>
    </row>
    <row r="62" spans="1:38" x14ac:dyDescent="0.35">
      <c r="A62" t="s">
        <v>175</v>
      </c>
      <c r="B62" t="s">
        <v>96</v>
      </c>
      <c r="C62">
        <v>64.915796610000001</v>
      </c>
      <c r="D62">
        <v>62.486364270000003</v>
      </c>
      <c r="E62">
        <v>66.179116070000006</v>
      </c>
      <c r="F62">
        <v>73.820331170000003</v>
      </c>
      <c r="G62">
        <v>63.676280779999999</v>
      </c>
      <c r="H62">
        <v>66.215577780000004</v>
      </c>
      <c r="I62">
        <v>32.200000000000003</v>
      </c>
      <c r="J62">
        <v>36.799999999999997</v>
      </c>
      <c r="K62">
        <v>32.299999999999997</v>
      </c>
      <c r="L62">
        <v>37.299999999999997</v>
      </c>
      <c r="M62">
        <v>35.799999999999997</v>
      </c>
      <c r="N62">
        <v>34.4</v>
      </c>
      <c r="O62">
        <v>38.200000000000003</v>
      </c>
      <c r="P62">
        <v>38.799999999999997</v>
      </c>
      <c r="Q62">
        <v>36.4</v>
      </c>
      <c r="R62">
        <v>35.6</v>
      </c>
      <c r="S62">
        <v>40.700000000000003</v>
      </c>
      <c r="T62">
        <v>37.94</v>
      </c>
      <c r="U62">
        <v>46.180715569999997</v>
      </c>
      <c r="V62">
        <v>52.823629590000003</v>
      </c>
      <c r="W62">
        <v>58.770214629999998</v>
      </c>
      <c r="X62">
        <v>49.051178589999999</v>
      </c>
      <c r="Y62">
        <v>43.53033164</v>
      </c>
      <c r="Z62">
        <v>50.071214003999998</v>
      </c>
      <c r="AA62">
        <v>0.51951521308616144</v>
      </c>
      <c r="AB62" s="12">
        <v>-0.94476209836113489</v>
      </c>
      <c r="AC62" s="13">
        <v>4.629586321919469E-6</v>
      </c>
      <c r="AD62" s="18">
        <v>6.0184669999999998E-5</v>
      </c>
      <c r="AE62" s="14">
        <v>1.1029069767441859</v>
      </c>
      <c r="AF62" s="15">
        <v>0.14131111382201522</v>
      </c>
      <c r="AG62" s="16">
        <v>2.6287986801591706E-2</v>
      </c>
      <c r="AH62" s="14">
        <v>6.8348770000000003E-2</v>
      </c>
      <c r="AI62" s="14">
        <v>1.4555585466279071</v>
      </c>
      <c r="AJ62" s="15">
        <v>0.54157286984955677</v>
      </c>
      <c r="AK62" s="14">
        <v>1.8379263115791274E-3</v>
      </c>
      <c r="AL62" s="17">
        <v>5.2266020000000003E-3</v>
      </c>
    </row>
    <row r="63" spans="1:38" x14ac:dyDescent="0.35">
      <c r="A63" t="s">
        <v>176</v>
      </c>
      <c r="B63" t="s">
        <v>97</v>
      </c>
      <c r="C63">
        <v>6377885.1299999999</v>
      </c>
      <c r="D63">
        <v>5278585.0420000004</v>
      </c>
      <c r="E63">
        <v>6388022.7539999997</v>
      </c>
      <c r="F63">
        <v>6553734.551</v>
      </c>
      <c r="G63">
        <v>5307037.37</v>
      </c>
      <c r="H63">
        <v>5981052.9693999998</v>
      </c>
      <c r="I63">
        <v>3558055.7429999998</v>
      </c>
      <c r="J63">
        <v>3874692.142</v>
      </c>
      <c r="K63">
        <v>2979379.5789999999</v>
      </c>
      <c r="L63">
        <v>3763663.301</v>
      </c>
      <c r="M63">
        <v>3792334.6940000001</v>
      </c>
      <c r="N63">
        <v>3523358.32925</v>
      </c>
      <c r="O63">
        <v>4230427.3459999999</v>
      </c>
      <c r="P63">
        <v>3801051.071</v>
      </c>
      <c r="Q63">
        <v>4013753.4479999999</v>
      </c>
      <c r="R63">
        <v>4075887.483</v>
      </c>
      <c r="S63">
        <v>4999955.8109999998</v>
      </c>
      <c r="T63">
        <v>4224215.0318</v>
      </c>
      <c r="U63">
        <v>3351552.74</v>
      </c>
      <c r="V63">
        <v>3522821.9870000002</v>
      </c>
      <c r="W63">
        <v>3009981.145</v>
      </c>
      <c r="X63">
        <v>2812891.2289999998</v>
      </c>
      <c r="Y63">
        <v>2764971.4509999999</v>
      </c>
      <c r="Z63">
        <v>3092443.7103999997</v>
      </c>
      <c r="AA63">
        <v>0.58908662860470407</v>
      </c>
      <c r="AB63" s="12">
        <v>-0.76344828855906788</v>
      </c>
      <c r="AC63" s="13">
        <v>2.5091655431821796E-4</v>
      </c>
      <c r="AD63" s="17">
        <v>8.1548030000000004E-4</v>
      </c>
      <c r="AE63" s="14">
        <v>1.1989172366408694</v>
      </c>
      <c r="AF63" s="15">
        <v>0.26173207042105656</v>
      </c>
      <c r="AG63" s="16">
        <v>2.2098312226415832E-2</v>
      </c>
      <c r="AH63" s="14">
        <v>6.0190689999999998E-2</v>
      </c>
      <c r="AI63" s="14">
        <v>0.87769775918825521</v>
      </c>
      <c r="AJ63" s="12">
        <v>-0.18820387083110776</v>
      </c>
      <c r="AK63" s="14">
        <v>0.11152500083821867</v>
      </c>
      <c r="AL63" s="14">
        <v>0.15147430000000001</v>
      </c>
    </row>
    <row r="64" spans="1:38" x14ac:dyDescent="0.35">
      <c r="A64" t="s">
        <v>177</v>
      </c>
      <c r="B64" t="s">
        <v>98</v>
      </c>
      <c r="C64">
        <v>117677997.09999999</v>
      </c>
      <c r="D64">
        <v>122228393.7</v>
      </c>
      <c r="E64">
        <v>137456527.90000001</v>
      </c>
      <c r="F64">
        <v>136935896.40000001</v>
      </c>
      <c r="G64">
        <v>138405650</v>
      </c>
      <c r="H64">
        <v>130540893.02000001</v>
      </c>
      <c r="I64">
        <v>82004657.790000007</v>
      </c>
      <c r="J64">
        <v>82706101.109999999</v>
      </c>
      <c r="K64">
        <v>60210686.469999999</v>
      </c>
      <c r="L64">
        <v>79265532.329999998</v>
      </c>
      <c r="M64">
        <v>75019144.569999993</v>
      </c>
      <c r="N64">
        <v>74125005.289999992</v>
      </c>
      <c r="O64">
        <v>115178805.8</v>
      </c>
      <c r="P64">
        <v>102896522.5</v>
      </c>
      <c r="Q64">
        <v>104906779.7</v>
      </c>
      <c r="R64">
        <v>89828583.150000006</v>
      </c>
      <c r="S64">
        <v>165174042.09999999</v>
      </c>
      <c r="T64">
        <v>115596946.65000001</v>
      </c>
      <c r="U64">
        <v>99339169.379999995</v>
      </c>
      <c r="V64">
        <v>103550930.59999999</v>
      </c>
      <c r="W64">
        <v>93099739.969999999</v>
      </c>
      <c r="X64">
        <v>82537601.790000007</v>
      </c>
      <c r="Y64">
        <v>86757039.560000002</v>
      </c>
      <c r="Z64">
        <v>93056896.260000005</v>
      </c>
      <c r="AA64">
        <v>0.5678297702363917</v>
      </c>
      <c r="AB64" s="12">
        <v>-0.81646960608128938</v>
      </c>
      <c r="AC64" s="13">
        <v>5.6903312681544814E-5</v>
      </c>
      <c r="AD64" s="17">
        <v>3.0459999999999998E-4</v>
      </c>
      <c r="AE64" s="14">
        <v>1.5594865214207936</v>
      </c>
      <c r="AF64" s="15">
        <v>0.64107108361080667</v>
      </c>
      <c r="AG64" s="16">
        <v>1.5405756616910186E-2</v>
      </c>
      <c r="AH64" s="17">
        <v>4.6730800000000003E-2</v>
      </c>
      <c r="AI64" s="14">
        <v>1.2554049189734637</v>
      </c>
      <c r="AJ64" s="15">
        <v>0.32815276686517436</v>
      </c>
      <c r="AK64" s="14">
        <v>1.7497553431903973E-2</v>
      </c>
      <c r="AL64" s="17">
        <v>3.5497420000000002E-2</v>
      </c>
    </row>
    <row r="65" spans="1:38" x14ac:dyDescent="0.35">
      <c r="A65" t="s">
        <v>178</v>
      </c>
      <c r="B65" t="s">
        <v>99</v>
      </c>
      <c r="C65">
        <v>2744439.1159999999</v>
      </c>
      <c r="D65">
        <v>3257483.9249999998</v>
      </c>
      <c r="E65">
        <v>3377060.9369999999</v>
      </c>
      <c r="F65">
        <v>4083306.7519999999</v>
      </c>
      <c r="G65">
        <v>3532961.4049999998</v>
      </c>
      <c r="H65">
        <v>3399050.4270000001</v>
      </c>
      <c r="I65">
        <v>2219383.2259999998</v>
      </c>
      <c r="J65">
        <v>1779476.2439999999</v>
      </c>
      <c r="K65">
        <v>2084642.371</v>
      </c>
      <c r="L65">
        <v>2378820.2200000002</v>
      </c>
      <c r="M65">
        <v>2293501.324</v>
      </c>
      <c r="N65">
        <v>2244086.7852499997</v>
      </c>
      <c r="O65">
        <v>3059500.068</v>
      </c>
      <c r="P65">
        <v>2829034.6150000002</v>
      </c>
      <c r="Q65">
        <v>2655991.5839999998</v>
      </c>
      <c r="R65">
        <v>3036456.4980000001</v>
      </c>
      <c r="S65">
        <v>2878598.2069999999</v>
      </c>
      <c r="T65">
        <v>2891916.1944000004</v>
      </c>
      <c r="U65">
        <v>3936883.1469999999</v>
      </c>
      <c r="V65">
        <v>3633190.6609999998</v>
      </c>
      <c r="W65">
        <v>3260484.17</v>
      </c>
      <c r="X65">
        <v>3731518.1549999998</v>
      </c>
      <c r="Y65">
        <v>3318595.5830000001</v>
      </c>
      <c r="Z65">
        <v>3576134.3431999995</v>
      </c>
      <c r="AA65">
        <v>0.66020991257568051</v>
      </c>
      <c r="AB65" s="12">
        <v>-0.59900329513876149</v>
      </c>
      <c r="AC65" s="13">
        <v>2.4922848446004521E-3</v>
      </c>
      <c r="AD65" s="17">
        <v>5.1544989999999999E-3</v>
      </c>
      <c r="AE65" s="14">
        <v>1.288682867974658</v>
      </c>
      <c r="AF65" s="15">
        <v>0.36589727448947862</v>
      </c>
      <c r="AG65" s="16">
        <v>1.6998222518467459E-4</v>
      </c>
      <c r="AH65" s="17">
        <v>2.2097689999999999E-3</v>
      </c>
      <c r="AI65" s="14">
        <v>1.5935811247164422</v>
      </c>
      <c r="AJ65" s="15">
        <v>0.67227246451709111</v>
      </c>
      <c r="AK65" s="14">
        <v>5.5774181519494638E-5</v>
      </c>
      <c r="AL65" s="17">
        <v>3.3836350000000001E-4</v>
      </c>
    </row>
    <row r="66" spans="1:38" x14ac:dyDescent="0.35">
      <c r="A66" t="s">
        <v>179</v>
      </c>
      <c r="B66" t="s">
        <v>100</v>
      </c>
      <c r="C66">
        <v>105460.0171</v>
      </c>
      <c r="D66">
        <v>98889.398969999995</v>
      </c>
      <c r="E66">
        <v>104050.2729</v>
      </c>
      <c r="F66">
        <v>116490.552</v>
      </c>
      <c r="G66">
        <v>96856.057289999997</v>
      </c>
      <c r="H66">
        <v>104349.25965199999</v>
      </c>
      <c r="I66">
        <v>78178.270120000001</v>
      </c>
      <c r="J66">
        <v>69808.789560000005</v>
      </c>
      <c r="K66">
        <v>69782.234580000004</v>
      </c>
      <c r="L66">
        <v>87301.319430000003</v>
      </c>
      <c r="M66">
        <v>101733.788</v>
      </c>
      <c r="N66">
        <v>84248.903032500006</v>
      </c>
      <c r="O66">
        <v>108202.87420000001</v>
      </c>
      <c r="P66">
        <v>90292.33107</v>
      </c>
      <c r="Q66">
        <v>74606.565849999999</v>
      </c>
      <c r="R66">
        <v>120066.4529</v>
      </c>
      <c r="S66">
        <v>111261.9466</v>
      </c>
      <c r="T66">
        <v>100886.034124</v>
      </c>
      <c r="U66">
        <v>127383.0929</v>
      </c>
      <c r="V66">
        <v>132892.6752</v>
      </c>
      <c r="W66">
        <v>103985.8472</v>
      </c>
      <c r="X66">
        <v>154458.2923</v>
      </c>
      <c r="Y66">
        <v>119266.4757</v>
      </c>
      <c r="Z66">
        <v>127597.27666</v>
      </c>
      <c r="AA66">
        <v>0.80737422875319143</v>
      </c>
      <c r="AB66" s="12">
        <v>-0.30869055791208078</v>
      </c>
      <c r="AC66" s="13">
        <v>2.6141134431115012E-2</v>
      </c>
      <c r="AD66" s="17">
        <v>4.0319380000000002E-2</v>
      </c>
      <c r="AE66" s="14">
        <v>1.1974759372840975</v>
      </c>
      <c r="AF66" s="15">
        <v>0.25999666597423809</v>
      </c>
      <c r="AG66" s="16">
        <v>8.762984932744726E-2</v>
      </c>
      <c r="AH66" s="14">
        <v>0.177207</v>
      </c>
      <c r="AI66" s="14">
        <v>1.5145274545684928</v>
      </c>
      <c r="AJ66" s="15">
        <v>0.5988677307980661</v>
      </c>
      <c r="AK66" s="14">
        <v>6.0221333864249812E-3</v>
      </c>
      <c r="AL66" s="17">
        <v>1.4051640000000001E-2</v>
      </c>
    </row>
    <row r="67" spans="1:38" x14ac:dyDescent="0.35">
      <c r="A67" t="s">
        <v>180</v>
      </c>
      <c r="B67" t="s">
        <v>101</v>
      </c>
      <c r="C67">
        <v>124890.861</v>
      </c>
      <c r="D67">
        <v>143339.61309999999</v>
      </c>
      <c r="E67">
        <v>106459.603</v>
      </c>
      <c r="F67">
        <v>152047.86360000001</v>
      </c>
      <c r="G67">
        <v>98933.600040000005</v>
      </c>
      <c r="H67">
        <v>125134.30814800001</v>
      </c>
      <c r="I67">
        <v>151741.842</v>
      </c>
      <c r="J67">
        <v>32747.554</v>
      </c>
      <c r="K67">
        <v>98517.251050000006</v>
      </c>
      <c r="L67">
        <v>97138.380069999999</v>
      </c>
      <c r="M67">
        <v>150114.6349</v>
      </c>
      <c r="N67">
        <v>124378.02700500001</v>
      </c>
      <c r="O67">
        <v>124619.4611</v>
      </c>
      <c r="P67">
        <v>142239.0129</v>
      </c>
      <c r="Q67">
        <v>110593.1974</v>
      </c>
      <c r="R67">
        <v>146950.44500000001</v>
      </c>
      <c r="S67">
        <v>127669.1005</v>
      </c>
      <c r="T67">
        <v>130414.24337999997</v>
      </c>
      <c r="U67">
        <v>206024.56409999999</v>
      </c>
      <c r="V67">
        <v>242113.9657</v>
      </c>
      <c r="W67">
        <v>210690.10889999999</v>
      </c>
      <c r="X67">
        <v>209023.6194</v>
      </c>
      <c r="Y67">
        <v>213052.64610000001</v>
      </c>
      <c r="Z67">
        <v>216180.98084</v>
      </c>
      <c r="AA67">
        <v>0.99395624466069266</v>
      </c>
      <c r="AB67" s="12">
        <v>-8.7457511485427505E-3</v>
      </c>
      <c r="AC67" s="13">
        <v>0.96724446407610587</v>
      </c>
      <c r="AD67" s="14">
        <v>0.97799159999999996</v>
      </c>
      <c r="AE67" s="14">
        <v>1.0485312118253596</v>
      </c>
      <c r="AF67" s="15">
        <v>6.8369807047725578E-2</v>
      </c>
      <c r="AG67" s="16">
        <v>0.35299711958998925</v>
      </c>
      <c r="AH67" s="14">
        <v>0.39223439999999998</v>
      </c>
      <c r="AI67" s="14">
        <v>1.7380962381024865</v>
      </c>
      <c r="AJ67" s="15">
        <v>0.79750796615075681</v>
      </c>
      <c r="AK67" s="14">
        <v>5.6350613469017044E-4</v>
      </c>
      <c r="AL67" s="17">
        <v>2.051162E-3</v>
      </c>
    </row>
    <row r="68" spans="1:38" x14ac:dyDescent="0.35">
      <c r="A68" t="s">
        <v>181</v>
      </c>
      <c r="B68" t="s">
        <v>102</v>
      </c>
      <c r="C68">
        <v>217.81908480000001</v>
      </c>
      <c r="D68">
        <v>173.71403480000001</v>
      </c>
      <c r="E68">
        <v>247.22494879999999</v>
      </c>
      <c r="F68">
        <v>213.726561</v>
      </c>
      <c r="G68">
        <v>167.1741882</v>
      </c>
      <c r="H68">
        <v>203.93176351999998</v>
      </c>
      <c r="I68">
        <v>172.94417329999999</v>
      </c>
      <c r="J68">
        <v>189.6419774</v>
      </c>
      <c r="K68">
        <v>144.38005680000001</v>
      </c>
      <c r="L68">
        <v>181.4704571</v>
      </c>
      <c r="M68">
        <v>207.09132700000001</v>
      </c>
      <c r="N68">
        <v>176.47150354999999</v>
      </c>
      <c r="O68">
        <v>131.81835150000001</v>
      </c>
      <c r="P68">
        <v>154.20200489999999</v>
      </c>
      <c r="Q68">
        <v>154.54797669999999</v>
      </c>
      <c r="R68">
        <v>163.2812739</v>
      </c>
      <c r="S68">
        <v>218.2203198</v>
      </c>
      <c r="T68">
        <v>164.41398536</v>
      </c>
      <c r="U68">
        <v>120.84712089999999</v>
      </c>
      <c r="V68">
        <v>133.5808242</v>
      </c>
      <c r="W68">
        <v>110.5142489</v>
      </c>
      <c r="X68">
        <v>126.9151399</v>
      </c>
      <c r="Y68">
        <v>106.51535579999999</v>
      </c>
      <c r="Z68">
        <v>119.67453793999998</v>
      </c>
      <c r="AA68">
        <v>0.86534584168734996</v>
      </c>
      <c r="AB68" s="12">
        <v>-0.20865126344355903</v>
      </c>
      <c r="AC68" s="13">
        <v>0.21891034982489016</v>
      </c>
      <c r="AD68" s="14">
        <v>0.26561119999999999</v>
      </c>
      <c r="AE68" s="14">
        <v>0.93167441797999007</v>
      </c>
      <c r="AF68" s="12">
        <v>-0.10210221471733531</v>
      </c>
      <c r="AG68" s="16">
        <v>0.28193044157925562</v>
      </c>
      <c r="AH68" s="14">
        <v>0.34669820000000001</v>
      </c>
      <c r="AI68" s="14">
        <v>0.67815219756481748</v>
      </c>
      <c r="AJ68" s="12">
        <v>-0.56031900142160784</v>
      </c>
      <c r="AK68" s="14">
        <v>2.8937973828235728E-3</v>
      </c>
      <c r="AL68" s="17">
        <v>7.2795280000000004E-3</v>
      </c>
    </row>
    <row r="69" spans="1:38" x14ac:dyDescent="0.35">
      <c r="A69" t="s">
        <v>182</v>
      </c>
      <c r="B69" t="s">
        <v>103</v>
      </c>
      <c r="C69">
        <v>7239536.551</v>
      </c>
      <c r="D69">
        <v>6999236.8760000002</v>
      </c>
      <c r="E69">
        <v>8107112.1950000003</v>
      </c>
      <c r="F69">
        <v>10960297.189999999</v>
      </c>
      <c r="G69">
        <v>10293297.41</v>
      </c>
      <c r="H69">
        <v>8719896.0444000009</v>
      </c>
      <c r="I69">
        <v>5359976.5089999996</v>
      </c>
      <c r="J69">
        <v>4089325.6129999999</v>
      </c>
      <c r="K69">
        <v>4518801.608</v>
      </c>
      <c r="L69">
        <v>5485221.7869999995</v>
      </c>
      <c r="M69">
        <v>6420708.7549999999</v>
      </c>
      <c r="N69">
        <v>5446177.1647499995</v>
      </c>
      <c r="O69">
        <v>5709537.8679999998</v>
      </c>
      <c r="P69">
        <v>5391415.8289999999</v>
      </c>
      <c r="Q69">
        <v>4921345.1689999998</v>
      </c>
      <c r="R69">
        <v>7430321.9790000003</v>
      </c>
      <c r="S69">
        <v>8208949.0180000002</v>
      </c>
      <c r="T69">
        <v>6332313.9726</v>
      </c>
      <c r="U69">
        <v>6296895.9790000003</v>
      </c>
      <c r="V69">
        <v>8046171.3020000001</v>
      </c>
      <c r="W69">
        <v>5927957.9680000003</v>
      </c>
      <c r="X69">
        <v>7534820.8509999998</v>
      </c>
      <c r="Y69">
        <v>8570664.4719999991</v>
      </c>
      <c r="Z69">
        <v>7275302.1143999994</v>
      </c>
      <c r="AA69">
        <v>0.62456904727064788</v>
      </c>
      <c r="AB69" s="12">
        <v>-0.67906702161540655</v>
      </c>
      <c r="AC69" s="13">
        <v>1.2224517805008146E-2</v>
      </c>
      <c r="AD69" s="17">
        <v>2.1392910000000001E-2</v>
      </c>
      <c r="AE69" s="14">
        <v>1.1627080392436475</v>
      </c>
      <c r="AF69" s="15">
        <v>0.2174888756462825</v>
      </c>
      <c r="AG69" s="16">
        <v>0.15065954052464925</v>
      </c>
      <c r="AH69" s="14">
        <v>0.2396606</v>
      </c>
      <c r="AI69" s="14">
        <v>1.335854838048399</v>
      </c>
      <c r="AJ69" s="15">
        <v>0.41776324448416441</v>
      </c>
      <c r="AK69" s="14">
        <v>2.8907117937949381E-2</v>
      </c>
      <c r="AL69" s="17">
        <v>4.8713850000000003E-2</v>
      </c>
    </row>
    <row r="70" spans="1:38" x14ac:dyDescent="0.35">
      <c r="A70" t="s">
        <v>183</v>
      </c>
      <c r="B70" t="s">
        <v>104</v>
      </c>
      <c r="C70">
        <v>53.912048939999998</v>
      </c>
      <c r="D70">
        <v>62.975733120000001</v>
      </c>
      <c r="E70">
        <v>61.920512359999996</v>
      </c>
      <c r="F70">
        <v>61.868425250000001</v>
      </c>
      <c r="G70">
        <v>42.6</v>
      </c>
      <c r="H70">
        <v>56.655343934000008</v>
      </c>
      <c r="I70">
        <v>40.200000000000003</v>
      </c>
      <c r="J70">
        <v>32.6</v>
      </c>
      <c r="K70">
        <v>28.1</v>
      </c>
      <c r="L70">
        <v>39.700000000000003</v>
      </c>
      <c r="M70">
        <v>40.6</v>
      </c>
      <c r="N70">
        <v>37.150000000000006</v>
      </c>
      <c r="O70">
        <v>46.978990770000003</v>
      </c>
      <c r="P70">
        <v>55.098497100000003</v>
      </c>
      <c r="Q70">
        <v>31.1</v>
      </c>
      <c r="R70">
        <v>48.34745813</v>
      </c>
      <c r="S70">
        <v>81.754335800000007</v>
      </c>
      <c r="T70">
        <v>52.655856360000008</v>
      </c>
      <c r="U70">
        <v>80.199346430000006</v>
      </c>
      <c r="V70">
        <v>74.259732420000006</v>
      </c>
      <c r="W70">
        <v>60.9426481</v>
      </c>
      <c r="X70">
        <v>56.071359540000003</v>
      </c>
      <c r="Y70">
        <v>65.879526380000001</v>
      </c>
      <c r="Z70">
        <v>67.470522574</v>
      </c>
      <c r="AA70">
        <v>0.65571925647962659</v>
      </c>
      <c r="AB70" s="12">
        <v>-0.60884983183915786</v>
      </c>
      <c r="AC70" s="13">
        <v>6.7019448747615701E-3</v>
      </c>
      <c r="AD70" s="17">
        <v>1.2976110000000001E-2</v>
      </c>
      <c r="AE70" s="14">
        <v>1.4173850971736204</v>
      </c>
      <c r="AF70" s="15">
        <v>0.50323178528614343</v>
      </c>
      <c r="AG70" s="16">
        <v>7.7830571958498629E-2</v>
      </c>
      <c r="AH70" s="14">
        <v>0.16096779999999999</v>
      </c>
      <c r="AI70" s="14">
        <v>1.8161648068371465</v>
      </c>
      <c r="AJ70" s="15">
        <v>0.86089512510589816</v>
      </c>
      <c r="AK70" s="14">
        <v>1.0227599757065523E-3</v>
      </c>
      <c r="AL70" s="17">
        <v>3.4470799999999999E-3</v>
      </c>
    </row>
    <row r="71" spans="1:38" x14ac:dyDescent="0.35">
      <c r="A71" t="s">
        <v>184</v>
      </c>
      <c r="B71" t="s">
        <v>105</v>
      </c>
      <c r="C71">
        <v>2175698.0630000001</v>
      </c>
      <c r="D71">
        <v>2269959.423</v>
      </c>
      <c r="E71">
        <v>2428906.7080000001</v>
      </c>
      <c r="F71">
        <v>1973101.2760000001</v>
      </c>
      <c r="G71">
        <v>1567881.8089999999</v>
      </c>
      <c r="H71">
        <v>2083109.4558000001</v>
      </c>
      <c r="I71">
        <v>1028156.722</v>
      </c>
      <c r="J71">
        <v>640048.8848</v>
      </c>
      <c r="K71">
        <v>746786.96829999995</v>
      </c>
      <c r="L71">
        <v>697490.45389999996</v>
      </c>
      <c r="M71">
        <v>809902.34030000004</v>
      </c>
      <c r="N71">
        <v>820584.12112500006</v>
      </c>
      <c r="O71">
        <v>998712.31920000003</v>
      </c>
      <c r="P71">
        <v>927226.20369999995</v>
      </c>
      <c r="Q71">
        <v>779886.64910000004</v>
      </c>
      <c r="R71">
        <v>973435.22349999996</v>
      </c>
      <c r="S71">
        <v>548164.29249999998</v>
      </c>
      <c r="T71">
        <v>845484.93760000006</v>
      </c>
      <c r="U71">
        <v>1038915.514</v>
      </c>
      <c r="V71">
        <v>1173249.6429999999</v>
      </c>
      <c r="W71">
        <v>860905.4399</v>
      </c>
      <c r="X71">
        <v>874141.9852</v>
      </c>
      <c r="Y71">
        <v>823199.5257</v>
      </c>
      <c r="Z71">
        <v>954082.42155999993</v>
      </c>
      <c r="AA71">
        <v>0.3939227095533786</v>
      </c>
      <c r="AB71" s="12">
        <v>-1.344015504501455</v>
      </c>
      <c r="AC71" s="13">
        <v>2.094796269777116E-4</v>
      </c>
      <c r="AD71" s="17">
        <v>7.4082049999999995E-4</v>
      </c>
      <c r="AE71" s="14">
        <v>1.030345233150334</v>
      </c>
      <c r="AF71" s="15">
        <v>4.3127815760164979E-2</v>
      </c>
      <c r="AG71" s="16">
        <v>0.41683959048097213</v>
      </c>
      <c r="AH71" s="14">
        <v>0.44016929999999999</v>
      </c>
      <c r="AI71" s="14">
        <v>1.1626869165491249</v>
      </c>
      <c r="AJ71" s="15">
        <v>0.21746266624339128</v>
      </c>
      <c r="AK71" s="14">
        <v>0.21784113000721797</v>
      </c>
      <c r="AL71" s="14">
        <v>0.2678857</v>
      </c>
    </row>
    <row r="72" spans="1:38" x14ac:dyDescent="0.35">
      <c r="A72" t="s">
        <v>185</v>
      </c>
      <c r="B72" t="s">
        <v>106</v>
      </c>
      <c r="C72">
        <v>3576635.2689999999</v>
      </c>
      <c r="D72">
        <v>3177260.5460000001</v>
      </c>
      <c r="E72">
        <v>4264042.4689999996</v>
      </c>
      <c r="F72">
        <v>5546666.4230000004</v>
      </c>
      <c r="G72">
        <v>5128806.392</v>
      </c>
      <c r="H72">
        <v>4338682.2198000001</v>
      </c>
      <c r="I72">
        <v>2451755.1630000002</v>
      </c>
      <c r="J72">
        <v>1463422.192</v>
      </c>
      <c r="K72">
        <v>2027780.672</v>
      </c>
      <c r="L72">
        <v>3165531.4010000001</v>
      </c>
      <c r="M72">
        <v>2975614.9939999999</v>
      </c>
      <c r="N72">
        <v>2655170.5575000001</v>
      </c>
      <c r="O72">
        <v>2135833.4509999999</v>
      </c>
      <c r="P72">
        <v>2047336.8019999999</v>
      </c>
      <c r="Q72">
        <v>2052778.0759999999</v>
      </c>
      <c r="R72">
        <v>2391541.9739999999</v>
      </c>
      <c r="S72">
        <v>3915612.429</v>
      </c>
      <c r="T72">
        <v>2508620.5463999999</v>
      </c>
      <c r="U72">
        <v>2145971.7390000001</v>
      </c>
      <c r="V72">
        <v>2142303.7960000001</v>
      </c>
      <c r="W72">
        <v>1935470.112</v>
      </c>
      <c r="X72">
        <v>2386176.9780000001</v>
      </c>
      <c r="Y72">
        <v>2567956.69</v>
      </c>
      <c r="Z72">
        <v>2235575.8629999999</v>
      </c>
      <c r="AA72">
        <v>0.61197626905765767</v>
      </c>
      <c r="AB72" s="12">
        <v>-0.70845238506850128</v>
      </c>
      <c r="AC72" s="13">
        <v>1.9240182289745132E-2</v>
      </c>
      <c r="AD72" s="17">
        <v>3.1265300000000003E-2</v>
      </c>
      <c r="AE72" s="14">
        <v>0.94480580138777004</v>
      </c>
      <c r="AF72" s="15">
        <v>-8.1910271549762464E-2</v>
      </c>
      <c r="AG72" s="16">
        <v>0.38070006248583993</v>
      </c>
      <c r="AH72" s="14">
        <v>0.4129139</v>
      </c>
      <c r="AI72" s="14">
        <v>0.8419707188621911</v>
      </c>
      <c r="AJ72" s="12">
        <v>-0.24815803319527943</v>
      </c>
      <c r="AK72" s="14">
        <v>0.14835035317181983</v>
      </c>
      <c r="AL72" s="14">
        <v>0.19013920000000001</v>
      </c>
    </row>
    <row r="73" spans="1:38" x14ac:dyDescent="0.35">
      <c r="A73" t="s">
        <v>186</v>
      </c>
      <c r="B73" t="s">
        <v>107</v>
      </c>
      <c r="C73">
        <v>256242.10269999999</v>
      </c>
      <c r="D73">
        <v>251910.1256</v>
      </c>
      <c r="E73">
        <v>268743.27439999999</v>
      </c>
      <c r="F73">
        <v>358330.70799999998</v>
      </c>
      <c r="G73">
        <v>276751.35279999999</v>
      </c>
      <c r="H73">
        <v>282395.51269999996</v>
      </c>
      <c r="I73">
        <v>81475.215559999997</v>
      </c>
      <c r="J73">
        <v>11630.48436</v>
      </c>
      <c r="K73">
        <v>70752.632970000006</v>
      </c>
      <c r="L73">
        <v>90980.491680000006</v>
      </c>
      <c r="M73">
        <v>59646.416140000001</v>
      </c>
      <c r="N73">
        <v>75713.68908750001</v>
      </c>
      <c r="O73">
        <v>121916.8912</v>
      </c>
      <c r="P73">
        <v>129655.3952</v>
      </c>
      <c r="Q73">
        <v>101808.74679999999</v>
      </c>
      <c r="R73">
        <v>125393.4132</v>
      </c>
      <c r="S73">
        <v>150791.4185</v>
      </c>
      <c r="T73">
        <v>125913.17297999999</v>
      </c>
      <c r="U73">
        <v>98523.226049999997</v>
      </c>
      <c r="V73">
        <v>117017.7043</v>
      </c>
      <c r="W73">
        <v>117150.09940000001</v>
      </c>
      <c r="X73">
        <v>103779.107</v>
      </c>
      <c r="Y73">
        <v>124751.49099999999</v>
      </c>
      <c r="Z73">
        <v>112244.32554999999</v>
      </c>
      <c r="AA73">
        <v>0.26811222445993216</v>
      </c>
      <c r="AB73" s="12">
        <v>-1.8990910950161279</v>
      </c>
      <c r="AC73" s="13">
        <v>4.1703447298674856E-5</v>
      </c>
      <c r="AD73" s="17">
        <v>2.59984E-4</v>
      </c>
      <c r="AE73" s="14">
        <v>1.6630172759708743</v>
      </c>
      <c r="AF73" s="15">
        <v>0.73380315589400191</v>
      </c>
      <c r="AG73" s="16">
        <v>1.1122845046633225E-3</v>
      </c>
      <c r="AH73" s="17">
        <v>8.4348240000000005E-3</v>
      </c>
      <c r="AI73" s="14">
        <v>1.4824839061834991</v>
      </c>
      <c r="AJ73" s="15">
        <v>0.56801644298693899</v>
      </c>
      <c r="AK73" s="14">
        <v>2.7044860592076629E-3</v>
      </c>
      <c r="AL73" s="17">
        <v>7.1352350000000002E-3</v>
      </c>
    </row>
    <row r="74" spans="1:38" x14ac:dyDescent="0.35">
      <c r="A74" t="s">
        <v>70</v>
      </c>
      <c r="B74" t="s">
        <v>108</v>
      </c>
      <c r="C74">
        <v>131469571.40000001</v>
      </c>
      <c r="D74">
        <v>97660131.670000002</v>
      </c>
      <c r="E74">
        <v>119471855.7</v>
      </c>
      <c r="F74">
        <v>127798455.7</v>
      </c>
      <c r="G74">
        <v>93000327.329999998</v>
      </c>
      <c r="H74">
        <v>113880068.35999998</v>
      </c>
      <c r="I74">
        <v>47557315.990000002</v>
      </c>
      <c r="J74">
        <v>68939256.680000007</v>
      </c>
      <c r="K74">
        <v>35891981.840000004</v>
      </c>
      <c r="L74">
        <v>51898149.310000002</v>
      </c>
      <c r="M74">
        <v>52974933.039999999</v>
      </c>
      <c r="N74">
        <v>47080595.045000002</v>
      </c>
      <c r="O74">
        <v>31595103.449999999</v>
      </c>
      <c r="P74">
        <v>29018187.559999999</v>
      </c>
      <c r="Q74">
        <v>15173893.59</v>
      </c>
      <c r="R74">
        <v>15996236.810000001</v>
      </c>
      <c r="S74">
        <v>47337899.219999999</v>
      </c>
      <c r="T74">
        <v>27824264.125999998</v>
      </c>
      <c r="U74">
        <v>27344536.050000001</v>
      </c>
      <c r="V74">
        <v>50673977.109999999</v>
      </c>
      <c r="W74">
        <v>44306528.32</v>
      </c>
      <c r="X74">
        <v>54823605.960000001</v>
      </c>
      <c r="Y74">
        <v>41832435.759999998</v>
      </c>
      <c r="Z74">
        <v>43796216.640000001</v>
      </c>
      <c r="AA74">
        <v>0.41342260961916416</v>
      </c>
      <c r="AB74" s="12">
        <v>-1.274310804591622</v>
      </c>
      <c r="AC74" s="13">
        <v>2.1166296461001978E-4</v>
      </c>
      <c r="AD74" s="17">
        <v>7.4082049999999995E-4</v>
      </c>
      <c r="AE74" s="14">
        <v>0.59099219326784946</v>
      </c>
      <c r="AF74" s="12">
        <v>-0.75878902168954032</v>
      </c>
      <c r="AG74" s="16">
        <v>1.8759204371314325E-2</v>
      </c>
      <c r="AH74" s="14">
        <v>5.5067339999999999E-2</v>
      </c>
      <c r="AI74" s="14">
        <v>0.93023923334314773</v>
      </c>
      <c r="AJ74" s="12">
        <v>-0.1043263072974942</v>
      </c>
      <c r="AK74" s="14">
        <v>0.62088356377811249</v>
      </c>
      <c r="AL74" s="14">
        <v>0.6494299</v>
      </c>
    </row>
    <row r="75" spans="1:38" x14ac:dyDescent="0.35">
      <c r="A75" t="s">
        <v>187</v>
      </c>
      <c r="B75" t="s">
        <v>109</v>
      </c>
      <c r="C75">
        <v>8489903.6129999999</v>
      </c>
      <c r="D75">
        <v>8146633.3210000005</v>
      </c>
      <c r="E75">
        <v>10309722.52</v>
      </c>
      <c r="F75">
        <v>10649551.310000001</v>
      </c>
      <c r="G75">
        <v>9343579.7229999993</v>
      </c>
      <c r="H75">
        <v>9387878.0973999985</v>
      </c>
      <c r="I75">
        <v>2909439.105</v>
      </c>
      <c r="J75">
        <v>965844.36</v>
      </c>
      <c r="K75">
        <v>2253537.3470000001</v>
      </c>
      <c r="L75">
        <v>2457685.9780000001</v>
      </c>
      <c r="M75">
        <v>2736707.2030000002</v>
      </c>
      <c r="N75">
        <v>2589342.4082499999</v>
      </c>
      <c r="O75">
        <v>3388350.932</v>
      </c>
      <c r="P75">
        <v>3045257.6660000002</v>
      </c>
      <c r="Q75">
        <v>2991967.9160000002</v>
      </c>
      <c r="R75">
        <v>4055735.909</v>
      </c>
      <c r="S75">
        <v>3484140.0669999998</v>
      </c>
      <c r="T75">
        <v>3393090.4980000006</v>
      </c>
      <c r="U75">
        <v>2916329.9029999999</v>
      </c>
      <c r="V75">
        <v>3131891.0219999999</v>
      </c>
      <c r="W75">
        <v>3067374.8849999998</v>
      </c>
      <c r="X75">
        <v>2619784.1919999998</v>
      </c>
      <c r="Y75">
        <v>2419422.3029999998</v>
      </c>
      <c r="Z75">
        <v>2830960.4609999997</v>
      </c>
      <c r="AA75">
        <v>0.27581764285660315</v>
      </c>
      <c r="AB75" s="12">
        <v>-1.8582133521484359</v>
      </c>
      <c r="AC75" s="13">
        <v>6.583174737609093E-6</v>
      </c>
      <c r="AD75" s="18">
        <v>6.6563160000000004E-5</v>
      </c>
      <c r="AE75" s="14">
        <v>1.3104062588204437</v>
      </c>
      <c r="AF75" s="15">
        <v>0.39001415277200197</v>
      </c>
      <c r="AG75" s="16">
        <v>7.5708456241579923E-3</v>
      </c>
      <c r="AH75" s="17">
        <v>2.755788E-2</v>
      </c>
      <c r="AI75" s="14">
        <v>1.093312515169941</v>
      </c>
      <c r="AJ75" s="15">
        <v>0.12870584349991798</v>
      </c>
      <c r="AK75" s="14">
        <v>0.26615114652552907</v>
      </c>
      <c r="AL75" s="14">
        <v>0.3065792</v>
      </c>
    </row>
    <row r="76" spans="1:38" x14ac:dyDescent="0.35">
      <c r="A76" t="s">
        <v>188</v>
      </c>
      <c r="B76" t="s">
        <v>110</v>
      </c>
      <c r="C76">
        <v>997394.51569999999</v>
      </c>
      <c r="D76">
        <v>1018769.376</v>
      </c>
      <c r="E76">
        <v>902584.52009999997</v>
      </c>
      <c r="F76">
        <v>736800.85270000005</v>
      </c>
      <c r="G76">
        <v>1031840.762</v>
      </c>
      <c r="H76">
        <v>937478.00529999996</v>
      </c>
      <c r="I76">
        <v>417675.27299999999</v>
      </c>
      <c r="J76">
        <v>93585.830310000005</v>
      </c>
      <c r="K76">
        <v>259184.67110000001</v>
      </c>
      <c r="L76">
        <v>312073.58860000002</v>
      </c>
      <c r="M76">
        <v>436763.6911</v>
      </c>
      <c r="N76">
        <v>356424.30595000001</v>
      </c>
      <c r="O76">
        <v>522619.77039999998</v>
      </c>
      <c r="P76">
        <v>646815.62569999998</v>
      </c>
      <c r="Q76">
        <v>509590.06180000002</v>
      </c>
      <c r="R76">
        <v>611452.62430000002</v>
      </c>
      <c r="S76">
        <v>723203.18149999995</v>
      </c>
      <c r="T76">
        <v>602736.25274000003</v>
      </c>
      <c r="U76">
        <v>450565.1948</v>
      </c>
      <c r="V76">
        <v>437205.23800000001</v>
      </c>
      <c r="W76">
        <v>671387.65630000003</v>
      </c>
      <c r="X76">
        <v>299082.91759999999</v>
      </c>
      <c r="Y76">
        <v>418678.28019999998</v>
      </c>
      <c r="Z76">
        <v>455383.85738000006</v>
      </c>
      <c r="AA76">
        <v>0.3801948461030204</v>
      </c>
      <c r="AB76" s="12">
        <v>-1.3951891198499007</v>
      </c>
      <c r="AC76" s="13">
        <v>9.1713732781681208E-5</v>
      </c>
      <c r="AD76" s="17">
        <v>4.5820369999999999E-4</v>
      </c>
      <c r="AE76" s="14">
        <v>1.6910638322868845</v>
      </c>
      <c r="AF76" s="15">
        <v>0.75793111792983159</v>
      </c>
      <c r="AG76" s="16">
        <v>1.9936642250532963E-3</v>
      </c>
      <c r="AH76" s="17">
        <v>1.2958819999999999E-2</v>
      </c>
      <c r="AI76" s="14">
        <v>1.2776453507182597</v>
      </c>
      <c r="AJ76" s="15">
        <v>0.35348742801764749</v>
      </c>
      <c r="AK76" s="14">
        <v>0.24459939724364768</v>
      </c>
      <c r="AL76" s="14">
        <v>0.289072</v>
      </c>
    </row>
    <row r="77" spans="1:38" x14ac:dyDescent="0.35">
      <c r="A77" t="s">
        <v>189</v>
      </c>
      <c r="B77" t="s">
        <v>111</v>
      </c>
      <c r="C77" s="2">
        <v>121659119.59999999</v>
      </c>
      <c r="D77">
        <v>134500640.19999999</v>
      </c>
      <c r="E77">
        <v>151327403.5</v>
      </c>
      <c r="F77">
        <v>141001488.69999999</v>
      </c>
      <c r="G77">
        <v>138247541</v>
      </c>
      <c r="H77">
        <v>137347238.59999999</v>
      </c>
      <c r="I77">
        <v>119469452.8</v>
      </c>
      <c r="J77">
        <v>96819841.299999997</v>
      </c>
      <c r="K77">
        <v>112086913.40000001</v>
      </c>
      <c r="L77">
        <v>106569731.7</v>
      </c>
      <c r="M77">
        <v>109265336</v>
      </c>
      <c r="N77">
        <v>111847858.47499999</v>
      </c>
      <c r="O77">
        <v>180216370.09999999</v>
      </c>
      <c r="P77">
        <v>183413582.59999999</v>
      </c>
      <c r="Q77">
        <v>190279741.5</v>
      </c>
      <c r="R77">
        <v>189344286.90000001</v>
      </c>
      <c r="S77">
        <v>195559133.90000001</v>
      </c>
      <c r="T77">
        <v>187762623</v>
      </c>
      <c r="U77">
        <v>203843113</v>
      </c>
      <c r="V77">
        <v>237085756.5</v>
      </c>
      <c r="W77">
        <v>187306416.30000001</v>
      </c>
      <c r="X77">
        <v>156091920.90000001</v>
      </c>
      <c r="Y77">
        <v>174712121</v>
      </c>
      <c r="Z77">
        <v>191807865.53999999</v>
      </c>
      <c r="AA77">
        <v>0.81434370006329349</v>
      </c>
      <c r="AB77" s="12">
        <v>-0.29629027125265456</v>
      </c>
      <c r="AC77" s="13">
        <v>3.7317013255911457E-3</v>
      </c>
      <c r="AD77" s="17">
        <v>7.5463290000000001E-3</v>
      </c>
      <c r="AE77" s="14">
        <v>1.6787323920195425</v>
      </c>
      <c r="AF77" s="15">
        <v>0.74737226751314378</v>
      </c>
      <c r="AG77" s="16">
        <v>1.2049933343487467E-7</v>
      </c>
      <c r="AH77" s="18">
        <v>1.09655E-5</v>
      </c>
      <c r="AI77" s="14">
        <v>1.7148997589692117</v>
      </c>
      <c r="AJ77" s="15">
        <v>0.77812424901348998</v>
      </c>
      <c r="AK77" s="14">
        <v>1.454110045372842E-3</v>
      </c>
      <c r="AL77" s="17">
        <v>4.5628969999999998E-3</v>
      </c>
    </row>
    <row r="78" spans="1:38" x14ac:dyDescent="0.35">
      <c r="A78" t="s">
        <v>190</v>
      </c>
      <c r="B78" t="s">
        <v>112</v>
      </c>
      <c r="C78">
        <v>38888802.159999996</v>
      </c>
      <c r="D78">
        <v>38723321.880000003</v>
      </c>
      <c r="E78">
        <v>37429328.43</v>
      </c>
      <c r="F78">
        <v>26536004.199999999</v>
      </c>
      <c r="G78">
        <v>25619655.460000001</v>
      </c>
      <c r="H78">
        <v>33439422.425999999</v>
      </c>
      <c r="I78">
        <v>30521577.41</v>
      </c>
      <c r="J78">
        <v>35332549.479999997</v>
      </c>
      <c r="K78">
        <v>23827228.98</v>
      </c>
      <c r="L78">
        <v>27587439.449999999</v>
      </c>
      <c r="M78">
        <v>31545043.18</v>
      </c>
      <c r="N78">
        <v>28370322.255000003</v>
      </c>
      <c r="O78">
        <v>25009451.16</v>
      </c>
      <c r="P78">
        <v>28345014.329999998</v>
      </c>
      <c r="Q78">
        <v>24538437.84</v>
      </c>
      <c r="R78">
        <v>26261590.75</v>
      </c>
      <c r="S78">
        <v>31058833.940000001</v>
      </c>
      <c r="T78">
        <v>27042665.604000002</v>
      </c>
      <c r="U78">
        <v>24970624.829999998</v>
      </c>
      <c r="V78">
        <v>26870798.98</v>
      </c>
      <c r="W78">
        <v>16319973.17</v>
      </c>
      <c r="X78">
        <v>22083400.300000001</v>
      </c>
      <c r="Y78">
        <v>17968799.559999999</v>
      </c>
      <c r="Z78">
        <v>21642719.368000001</v>
      </c>
      <c r="AA78">
        <v>0.84840945796185041</v>
      </c>
      <c r="AB78" s="12">
        <v>-0.2371673909465204</v>
      </c>
      <c r="AC78" s="13">
        <v>0.21807740325782551</v>
      </c>
      <c r="AD78" s="14">
        <v>0.26561119999999999</v>
      </c>
      <c r="AE78" s="14">
        <v>0.95320262353502128</v>
      </c>
      <c r="AF78" s="12">
        <v>-6.9145172570512836E-2</v>
      </c>
      <c r="AG78" s="16">
        <v>0.2680672724838038</v>
      </c>
      <c r="AH78" s="14">
        <v>0.33416610000000002</v>
      </c>
      <c r="AI78" s="14">
        <v>0.76286477021549071</v>
      </c>
      <c r="AJ78" s="12">
        <v>-0.39050075556062314</v>
      </c>
      <c r="AK78" s="14">
        <v>4.3498178635307888E-2</v>
      </c>
      <c r="AL78" s="14">
        <v>6.8247139999999998E-2</v>
      </c>
    </row>
    <row r="79" spans="1:38" x14ac:dyDescent="0.35">
      <c r="A79" t="s">
        <v>191</v>
      </c>
      <c r="B79" t="s">
        <v>113</v>
      </c>
      <c r="C79">
        <v>7320.7607950000001</v>
      </c>
      <c r="D79">
        <v>4089.3687869999999</v>
      </c>
      <c r="E79">
        <v>5350.95201</v>
      </c>
      <c r="F79">
        <v>5496.137925</v>
      </c>
      <c r="G79">
        <v>6366.8424889999997</v>
      </c>
      <c r="H79">
        <v>5724.8124011999989</v>
      </c>
      <c r="I79">
        <v>4014.8207360000001</v>
      </c>
      <c r="J79">
        <v>4314.8435909999998</v>
      </c>
      <c r="K79">
        <v>4220.6992849999997</v>
      </c>
      <c r="L79">
        <v>8669.1669290000009</v>
      </c>
      <c r="M79">
        <v>4891.6918679999999</v>
      </c>
      <c r="N79">
        <v>5449.0947045000012</v>
      </c>
      <c r="O79">
        <v>5923.4416220000003</v>
      </c>
      <c r="P79">
        <v>2873.997026</v>
      </c>
      <c r="Q79">
        <v>5642.2498020000003</v>
      </c>
      <c r="R79">
        <v>6524.9652290000004</v>
      </c>
      <c r="S79">
        <v>6278.4960840000003</v>
      </c>
      <c r="T79">
        <v>5448.6299526000003</v>
      </c>
      <c r="U79">
        <v>3272.7465309999998</v>
      </c>
      <c r="V79">
        <v>3443.563987</v>
      </c>
      <c r="W79">
        <v>3103.4550549999999</v>
      </c>
      <c r="X79">
        <v>2749.723821</v>
      </c>
      <c r="Y79">
        <v>5496.2310740000003</v>
      </c>
      <c r="Z79">
        <v>3613.1440935999999</v>
      </c>
      <c r="AA79">
        <v>0.95183812544805768</v>
      </c>
      <c r="AB79" s="12">
        <v>-7.1211852730560951E-2</v>
      </c>
      <c r="AC79" s="13">
        <v>0.81517651061694596</v>
      </c>
      <c r="AD79" s="14">
        <v>0.84296660000000001</v>
      </c>
      <c r="AE79" s="14">
        <v>0.99991471025460121</v>
      </c>
      <c r="AF79" s="15">
        <v>-1.2305234035149833E-4</v>
      </c>
      <c r="AG79" s="16">
        <v>0.49985280351736877</v>
      </c>
      <c r="AH79" s="14">
        <v>0.49985279999999999</v>
      </c>
      <c r="AI79" s="14">
        <v>0.66307236147247972</v>
      </c>
      <c r="AJ79" s="12">
        <v>-0.59276177380905004</v>
      </c>
      <c r="AK79" s="14">
        <v>0.14010480281743318</v>
      </c>
      <c r="AL79" s="14">
        <v>0.18442939999999999</v>
      </c>
    </row>
    <row r="80" spans="1:38" x14ac:dyDescent="0.35">
      <c r="A80" t="s">
        <v>191</v>
      </c>
      <c r="B80" t="s">
        <v>114</v>
      </c>
      <c r="C80">
        <v>63.618080130000003</v>
      </c>
      <c r="D80">
        <v>53.194663599999998</v>
      </c>
      <c r="E80">
        <v>59.776566180000003</v>
      </c>
      <c r="F80">
        <v>55.5</v>
      </c>
      <c r="G80">
        <v>40.700000000000003</v>
      </c>
      <c r="H80">
        <v>54.557861981999999</v>
      </c>
      <c r="I80">
        <v>164.0610547</v>
      </c>
      <c r="J80">
        <v>128.44279209999999</v>
      </c>
      <c r="K80">
        <v>116.5881955</v>
      </c>
      <c r="L80">
        <v>137.27651829999999</v>
      </c>
      <c r="M80">
        <v>145.45692589999999</v>
      </c>
      <c r="N80">
        <v>140.8456736</v>
      </c>
      <c r="O80">
        <v>53.567762199999997</v>
      </c>
      <c r="P80">
        <v>50.822834239999999</v>
      </c>
      <c r="Q80">
        <v>49.271024150000002</v>
      </c>
      <c r="R80">
        <v>61.515566360000001</v>
      </c>
      <c r="S80">
        <v>72.254023799999999</v>
      </c>
      <c r="T80">
        <v>57.486242149999995</v>
      </c>
      <c r="U80">
        <v>44.858162419999999</v>
      </c>
      <c r="V80">
        <v>45.795578749999997</v>
      </c>
      <c r="W80">
        <v>39.310870549999997</v>
      </c>
      <c r="X80">
        <v>43.498625339999997</v>
      </c>
      <c r="Y80">
        <v>42.834705159999999</v>
      </c>
      <c r="Z80">
        <v>43.259588443999995</v>
      </c>
      <c r="AA80">
        <v>2.5815834507310513</v>
      </c>
      <c r="AB80" s="12">
        <v>1.3682562345547962</v>
      </c>
      <c r="AC80" s="13">
        <v>4.6206620639084645E-5</v>
      </c>
      <c r="AD80" s="17">
        <v>2.6279999999999999E-4</v>
      </c>
      <c r="AE80" s="14">
        <v>0.40815057133568922</v>
      </c>
      <c r="AF80" s="12">
        <v>-1.2928266180696384</v>
      </c>
      <c r="AG80" s="16">
        <v>3.270789879150184E-5</v>
      </c>
      <c r="AH80" s="17">
        <v>5.952838E-4</v>
      </c>
      <c r="AI80" s="14">
        <v>0.30714176259937315</v>
      </c>
      <c r="AJ80" s="12">
        <v>-1.7030234034832827</v>
      </c>
      <c r="AK80" s="14">
        <v>1.0239584923697627E-5</v>
      </c>
      <c r="AL80" s="17">
        <v>1.0353369999999999E-4</v>
      </c>
    </row>
    <row r="81" spans="1:38" x14ac:dyDescent="0.35">
      <c r="A81" t="s">
        <v>192</v>
      </c>
      <c r="B81" t="s">
        <v>115</v>
      </c>
      <c r="C81">
        <v>21194298.649999999</v>
      </c>
      <c r="D81">
        <v>24112522.91</v>
      </c>
      <c r="E81">
        <v>24192171.390000001</v>
      </c>
      <c r="F81">
        <v>29535929.949999999</v>
      </c>
      <c r="G81">
        <v>27144679.329999998</v>
      </c>
      <c r="H81">
        <v>25235920.446000002</v>
      </c>
      <c r="I81">
        <v>18314070.32</v>
      </c>
      <c r="J81">
        <v>13393381.58</v>
      </c>
      <c r="K81">
        <v>15868000.65</v>
      </c>
      <c r="L81">
        <v>16077805.810000001</v>
      </c>
      <c r="M81">
        <v>17937604.449999999</v>
      </c>
      <c r="N81">
        <v>17049370.307500001</v>
      </c>
      <c r="O81">
        <v>23564885.75</v>
      </c>
      <c r="P81">
        <v>21614827.239999998</v>
      </c>
      <c r="Q81">
        <v>19739422.489999998</v>
      </c>
      <c r="R81">
        <v>23037934.960000001</v>
      </c>
      <c r="S81">
        <v>22403742.199999999</v>
      </c>
      <c r="T81">
        <v>22072162.528000001</v>
      </c>
      <c r="U81">
        <v>30139289.449999999</v>
      </c>
      <c r="V81">
        <v>35369918.659999996</v>
      </c>
      <c r="W81">
        <v>27946767.109999999</v>
      </c>
      <c r="X81">
        <v>28930299.52</v>
      </c>
      <c r="Y81">
        <v>31776474.530000001</v>
      </c>
      <c r="Z81">
        <v>30832549.853999995</v>
      </c>
      <c r="AA81">
        <v>0.67559930472844698</v>
      </c>
      <c r="AB81" s="12">
        <v>-0.56576025145105024</v>
      </c>
      <c r="AC81" s="13">
        <v>2.0024789891926911E-3</v>
      </c>
      <c r="AD81" s="17">
        <v>4.4445270000000002E-3</v>
      </c>
      <c r="AE81" s="14">
        <v>1.2946027993943259</v>
      </c>
      <c r="AF81" s="15">
        <v>0.37250952861226555</v>
      </c>
      <c r="AG81" s="16">
        <v>5.2526555505921118E-4</v>
      </c>
      <c r="AH81" s="17">
        <v>4.3453789999999999E-3</v>
      </c>
      <c r="AI81" s="14">
        <v>1.808427484294642</v>
      </c>
      <c r="AJ81" s="15">
        <v>0.85473574886678316</v>
      </c>
      <c r="AK81" s="14">
        <v>5.1367918217268893E-5</v>
      </c>
      <c r="AL81" s="17">
        <v>3.3389139999999998E-4</v>
      </c>
    </row>
    <row r="82" spans="1:38" x14ac:dyDescent="0.35">
      <c r="A82" t="s">
        <v>193</v>
      </c>
      <c r="B82" t="s">
        <v>116</v>
      </c>
      <c r="C82">
        <v>867206.95979999995</v>
      </c>
      <c r="D82">
        <v>889645.5172</v>
      </c>
      <c r="E82">
        <v>933485.18519999995</v>
      </c>
      <c r="F82">
        <v>972281.7794</v>
      </c>
      <c r="G82">
        <v>818676.57609999995</v>
      </c>
      <c r="H82">
        <v>896259.2035399999</v>
      </c>
      <c r="I82">
        <v>663993.58189999999</v>
      </c>
      <c r="J82">
        <v>675538.81830000004</v>
      </c>
      <c r="K82">
        <v>560578.48910000001</v>
      </c>
      <c r="L82">
        <v>796419.75349999999</v>
      </c>
      <c r="M82">
        <v>960746.75029999996</v>
      </c>
      <c r="N82">
        <v>745434.64370000002</v>
      </c>
      <c r="O82">
        <v>587822.11170000001</v>
      </c>
      <c r="P82">
        <v>606642.62840000005</v>
      </c>
      <c r="Q82">
        <v>576325.63370000001</v>
      </c>
      <c r="R82">
        <v>813374.14480000001</v>
      </c>
      <c r="S82">
        <v>885579.08389999997</v>
      </c>
      <c r="T82">
        <v>693948.72050000005</v>
      </c>
      <c r="U82">
        <v>533630.20059999998</v>
      </c>
      <c r="V82">
        <v>517858.99180000002</v>
      </c>
      <c r="W82">
        <v>468653.31809999997</v>
      </c>
      <c r="X82">
        <v>552797.66969999997</v>
      </c>
      <c r="Y82">
        <v>557858.04440000001</v>
      </c>
      <c r="Z82">
        <v>526159.64492000011</v>
      </c>
      <c r="AA82">
        <v>0.83171770036583104</v>
      </c>
      <c r="AB82" s="12">
        <v>-0.26583415954038681</v>
      </c>
      <c r="AC82" s="13">
        <v>0.10738840442140993</v>
      </c>
      <c r="AD82" s="14">
        <v>0.14347370000000001</v>
      </c>
      <c r="AE82" s="14">
        <v>0.9309316737085801</v>
      </c>
      <c r="AF82" s="12">
        <v>-0.10325281068992544</v>
      </c>
      <c r="AG82" s="16">
        <v>0.320382439333395</v>
      </c>
      <c r="AH82" s="14">
        <v>0.37863380000000002</v>
      </c>
      <c r="AI82" s="14">
        <v>0.70584275813689301</v>
      </c>
      <c r="AJ82" s="12">
        <v>-0.50258126737159958</v>
      </c>
      <c r="AK82" s="14">
        <v>2.6250267745351018E-2</v>
      </c>
      <c r="AL82" s="17">
        <v>4.5922289999999998E-2</v>
      </c>
    </row>
    <row r="83" spans="1:38" x14ac:dyDescent="0.35">
      <c r="A83" t="s">
        <v>194</v>
      </c>
      <c r="B83" t="s">
        <v>117</v>
      </c>
      <c r="C83">
        <v>1127552.8629999999</v>
      </c>
      <c r="D83">
        <v>1131722.845</v>
      </c>
      <c r="E83">
        <v>1342400.8319999999</v>
      </c>
      <c r="F83">
        <v>1869853.0530000001</v>
      </c>
      <c r="G83">
        <v>1430525.736</v>
      </c>
      <c r="H83">
        <v>1380411.0658</v>
      </c>
      <c r="I83">
        <v>833209.91749999998</v>
      </c>
      <c r="J83">
        <v>413850.89199999999</v>
      </c>
      <c r="K83">
        <v>767331.31290000002</v>
      </c>
      <c r="L83">
        <v>1088728.429</v>
      </c>
      <c r="M83">
        <v>899894.16130000004</v>
      </c>
      <c r="N83">
        <v>897290.95517500001</v>
      </c>
      <c r="O83">
        <v>833009.33559999999</v>
      </c>
      <c r="P83">
        <v>935816.00939999998</v>
      </c>
      <c r="Q83">
        <v>750851.14850000001</v>
      </c>
      <c r="R83">
        <v>1048191.9889999999</v>
      </c>
      <c r="S83">
        <v>1009007.001</v>
      </c>
      <c r="T83">
        <v>915375.09669999999</v>
      </c>
      <c r="U83">
        <v>1331035.723</v>
      </c>
      <c r="V83">
        <v>2385750.0469999998</v>
      </c>
      <c r="W83">
        <v>1999343.3319999999</v>
      </c>
      <c r="X83">
        <v>1922386.713</v>
      </c>
      <c r="Y83">
        <v>1876307.46</v>
      </c>
      <c r="Z83">
        <v>1902964.6549999998</v>
      </c>
      <c r="AA83">
        <v>0.65001721400645707</v>
      </c>
      <c r="AB83" s="12">
        <v>-0.62145017023410509</v>
      </c>
      <c r="AC83" s="13">
        <v>2.2462277888896872E-2</v>
      </c>
      <c r="AD83" s="17">
        <v>3.5242540000000003E-2</v>
      </c>
      <c r="AE83" s="14">
        <v>1.0201541555954645</v>
      </c>
      <c r="AF83" s="15">
        <v>2.8787174460348609E-2</v>
      </c>
      <c r="AG83" s="16">
        <v>0.42082117355462223</v>
      </c>
      <c r="AH83" s="14">
        <v>0.44016929999999999</v>
      </c>
      <c r="AI83" s="14">
        <v>2.1207888522946958</v>
      </c>
      <c r="AJ83" s="15">
        <v>1.0846009919617985</v>
      </c>
      <c r="AK83" s="14">
        <v>1.5576487878447023E-3</v>
      </c>
      <c r="AL83" s="17">
        <v>4.6730820000000003E-3</v>
      </c>
    </row>
    <row r="84" spans="1:38" x14ac:dyDescent="0.35">
      <c r="A84" t="s">
        <v>195</v>
      </c>
      <c r="B84" t="s">
        <v>118</v>
      </c>
      <c r="C84">
        <v>3623856.443</v>
      </c>
      <c r="D84">
        <v>3984200.3289999999</v>
      </c>
      <c r="E84">
        <v>4800046.4709999999</v>
      </c>
      <c r="F84">
        <v>5696451.9939999999</v>
      </c>
      <c r="G84">
        <v>4831236.4970000004</v>
      </c>
      <c r="H84">
        <v>4587158.3468000004</v>
      </c>
      <c r="I84">
        <v>4191416.1310000001</v>
      </c>
      <c r="J84">
        <v>3321104.31</v>
      </c>
      <c r="K84">
        <v>3755708.193</v>
      </c>
      <c r="L84">
        <v>4627596.5199999996</v>
      </c>
      <c r="M84">
        <v>4401968.108</v>
      </c>
      <c r="N84">
        <v>4244172.2379999999</v>
      </c>
      <c r="O84">
        <v>3144019.09</v>
      </c>
      <c r="P84">
        <v>2949246.4849999999</v>
      </c>
      <c r="Q84">
        <v>2306157.0189999999</v>
      </c>
      <c r="R84">
        <v>2855883.0660000001</v>
      </c>
      <c r="S84">
        <v>3769170.1359999999</v>
      </c>
      <c r="T84">
        <v>3004895.1591999996</v>
      </c>
      <c r="U84">
        <v>1390627.0970000001</v>
      </c>
      <c r="V84">
        <v>1643971.2860000001</v>
      </c>
      <c r="W84">
        <v>1580932.101</v>
      </c>
      <c r="X84">
        <v>1420039.3570000001</v>
      </c>
      <c r="Y84">
        <v>1572850.5789999999</v>
      </c>
      <c r="Z84">
        <v>1521684.084</v>
      </c>
      <c r="AA84">
        <v>0.9252290671327561</v>
      </c>
      <c r="AB84" s="12">
        <v>-0.11211750428122802</v>
      </c>
      <c r="AC84" s="13">
        <v>0.46325103564722325</v>
      </c>
      <c r="AD84" s="14">
        <v>0.50790170000000001</v>
      </c>
      <c r="AE84" s="14">
        <v>0.70800499854737509</v>
      </c>
      <c r="AF84" s="12">
        <v>-0.4981685490507658</v>
      </c>
      <c r="AG84" s="16">
        <v>2.761965704129855E-3</v>
      </c>
      <c r="AH84" s="17">
        <v>1.44758E-2</v>
      </c>
      <c r="AI84" s="14">
        <v>0.35853495067322477</v>
      </c>
      <c r="AJ84" s="12">
        <v>-1.4798143324310777</v>
      </c>
      <c r="AK84" s="14">
        <v>9.8605590106846163E-7</v>
      </c>
      <c r="AL84" s="18">
        <v>2.2432770000000001E-5</v>
      </c>
    </row>
    <row r="85" spans="1:38" x14ac:dyDescent="0.35">
      <c r="A85" t="s">
        <v>196</v>
      </c>
      <c r="B85" t="s">
        <v>119</v>
      </c>
      <c r="C85">
        <v>1924663.1950000001</v>
      </c>
      <c r="D85">
        <v>1794196.5660000001</v>
      </c>
      <c r="E85">
        <v>2444293.6439999999</v>
      </c>
      <c r="F85">
        <v>3034670.202</v>
      </c>
      <c r="G85">
        <v>2725120.0210000002</v>
      </c>
      <c r="H85">
        <v>2384588.7255999995</v>
      </c>
      <c r="I85">
        <v>1519588.35</v>
      </c>
      <c r="J85">
        <v>1214627.4550000001</v>
      </c>
      <c r="K85">
        <v>1409289.5360000001</v>
      </c>
      <c r="L85">
        <v>1578652.534</v>
      </c>
      <c r="M85">
        <v>1759389.2849999999</v>
      </c>
      <c r="N85">
        <v>1566729.92625</v>
      </c>
      <c r="O85">
        <v>1667902.45</v>
      </c>
      <c r="P85">
        <v>1730051.4669999999</v>
      </c>
      <c r="Q85">
        <v>1450965.3389999999</v>
      </c>
      <c r="R85">
        <v>1773296.94</v>
      </c>
      <c r="S85">
        <v>2093572.7420000001</v>
      </c>
      <c r="T85">
        <v>1743157.7876000002</v>
      </c>
      <c r="U85">
        <v>3183579.9980000001</v>
      </c>
      <c r="V85">
        <v>3000641.3560000001</v>
      </c>
      <c r="W85">
        <v>2877995.9470000002</v>
      </c>
      <c r="X85">
        <v>3072656.7080000001</v>
      </c>
      <c r="Y85">
        <v>3136418.2790000001</v>
      </c>
      <c r="Z85">
        <v>3054258.4576000003</v>
      </c>
      <c r="AA85">
        <v>0.65702312077139691</v>
      </c>
      <c r="AB85" s="12">
        <v>-0.60598395472739375</v>
      </c>
      <c r="AC85" s="13">
        <v>2.0323485950720029E-2</v>
      </c>
      <c r="AD85" s="17">
        <v>3.2446269999999999E-2</v>
      </c>
      <c r="AE85" s="14">
        <v>1.1126089815443072</v>
      </c>
      <c r="AF85" s="15">
        <v>0.15394665691765522</v>
      </c>
      <c r="AG85" s="16">
        <v>0.11466497855241453</v>
      </c>
      <c r="AH85" s="14">
        <v>0.20480660000000001</v>
      </c>
      <c r="AI85" s="14">
        <v>1.9494479593623582</v>
      </c>
      <c r="AJ85" s="15">
        <v>0.96306564241343651</v>
      </c>
      <c r="AK85" s="14">
        <v>6.4918531101060246E-7</v>
      </c>
      <c r="AL85" s="18">
        <v>2.114309E-5</v>
      </c>
    </row>
    <row r="86" spans="1:38" x14ac:dyDescent="0.35">
      <c r="A86" t="s">
        <v>197</v>
      </c>
      <c r="B86" t="s">
        <v>120</v>
      </c>
      <c r="C86">
        <v>37437000.109999999</v>
      </c>
      <c r="D86">
        <v>38727230.700000003</v>
      </c>
      <c r="E86">
        <v>44455226.079999998</v>
      </c>
      <c r="F86">
        <v>55538645.950000003</v>
      </c>
      <c r="G86">
        <v>53617262.859999999</v>
      </c>
      <c r="H86">
        <v>45955073.140000001</v>
      </c>
      <c r="I86">
        <v>39683087.850000001</v>
      </c>
      <c r="J86">
        <v>38297753.439999998</v>
      </c>
      <c r="K86">
        <v>36356473.049999997</v>
      </c>
      <c r="L86">
        <v>42222850.100000001</v>
      </c>
      <c r="M86">
        <v>42823617.469999999</v>
      </c>
      <c r="N86">
        <v>40271507.1175</v>
      </c>
      <c r="O86">
        <v>30539663.100000001</v>
      </c>
      <c r="P86">
        <v>28368085.079999998</v>
      </c>
      <c r="Q86">
        <v>30602561.649999999</v>
      </c>
      <c r="R86">
        <v>25794536.219999999</v>
      </c>
      <c r="S86">
        <v>36655099.810000002</v>
      </c>
      <c r="T86">
        <v>30391989.172000002</v>
      </c>
      <c r="U86">
        <v>33995215.270000003</v>
      </c>
      <c r="V86">
        <v>38439301.780000001</v>
      </c>
      <c r="W86">
        <v>36639422.710000001</v>
      </c>
      <c r="X86">
        <v>34554157.420000002</v>
      </c>
      <c r="Y86">
        <v>35765764.659999996</v>
      </c>
      <c r="Z86">
        <v>35878772.368000001</v>
      </c>
      <c r="AA86">
        <v>0.87632342559470466</v>
      </c>
      <c r="AB86" s="12">
        <v>-0.19046466982589239</v>
      </c>
      <c r="AC86" s="13">
        <v>0.23917519302196938</v>
      </c>
      <c r="AD86" s="14">
        <v>0.28638079999999999</v>
      </c>
      <c r="AE86" s="14">
        <v>0.75467722336105847</v>
      </c>
      <c r="AF86" s="12">
        <v>-0.40606836147699066</v>
      </c>
      <c r="AG86" s="16">
        <v>2.2995346119301426E-3</v>
      </c>
      <c r="AH86" s="17">
        <v>1.3950509999999999E-2</v>
      </c>
      <c r="AI86" s="14">
        <v>0.89092201747793209</v>
      </c>
      <c r="AJ86" s="12">
        <v>-0.16662893690167843</v>
      </c>
      <c r="AK86" s="14">
        <v>2.6745948418161771E-2</v>
      </c>
      <c r="AL86" s="17">
        <v>4.5922289999999998E-2</v>
      </c>
    </row>
    <row r="87" spans="1:38" x14ac:dyDescent="0.35">
      <c r="A87" t="s">
        <v>198</v>
      </c>
      <c r="B87" t="s">
        <v>121</v>
      </c>
      <c r="C87">
        <v>2097265.9049999998</v>
      </c>
      <c r="D87">
        <v>2083246.486</v>
      </c>
      <c r="E87">
        <v>2020327.406</v>
      </c>
      <c r="F87">
        <v>2828354.2390000001</v>
      </c>
      <c r="G87">
        <v>2431062.6949999998</v>
      </c>
      <c r="H87">
        <v>2292051.3462</v>
      </c>
      <c r="I87">
        <v>929966.2574</v>
      </c>
      <c r="J87">
        <v>627024.37289999996</v>
      </c>
      <c r="K87">
        <v>863597.84550000005</v>
      </c>
      <c r="L87">
        <v>931212.53370000003</v>
      </c>
      <c r="M87">
        <v>1002083.9179999999</v>
      </c>
      <c r="N87">
        <v>931715.13864999998</v>
      </c>
      <c r="O87">
        <v>1433821.4569999999</v>
      </c>
      <c r="P87">
        <v>1004796.9939999999</v>
      </c>
      <c r="Q87">
        <v>985216.00080000004</v>
      </c>
      <c r="R87">
        <v>1526608.4850000001</v>
      </c>
      <c r="S87">
        <v>1109707.6059999999</v>
      </c>
      <c r="T87">
        <v>1212030.1085600001</v>
      </c>
      <c r="U87">
        <v>2233080.4900000002</v>
      </c>
      <c r="V87">
        <v>2534304.9759999998</v>
      </c>
      <c r="W87">
        <v>2534481.3339999998</v>
      </c>
      <c r="X87">
        <v>2726778.42</v>
      </c>
      <c r="Y87">
        <v>2614022.4550000001</v>
      </c>
      <c r="Z87">
        <v>2528533.5349999997</v>
      </c>
      <c r="AA87">
        <v>0.40649837107475528</v>
      </c>
      <c r="AB87" s="12">
        <v>-1.2986785237606906</v>
      </c>
      <c r="AC87" s="13">
        <v>1.0622515080982113E-4</v>
      </c>
      <c r="AD87" s="17">
        <v>4.8020700000000002E-4</v>
      </c>
      <c r="AE87" s="14">
        <v>1.3008590912412992</v>
      </c>
      <c r="AF87" s="15">
        <v>0.37946469812252409</v>
      </c>
      <c r="AG87" s="16">
        <v>3.3932504701191461E-2</v>
      </c>
      <c r="AH87" s="14">
        <v>8.0793050000000005E-2</v>
      </c>
      <c r="AI87" s="14">
        <v>2.7138482891495088</v>
      </c>
      <c r="AJ87" s="15">
        <v>1.440340072779871</v>
      </c>
      <c r="AK87" s="14">
        <v>6.9702464736784672E-7</v>
      </c>
      <c r="AL87" s="18">
        <v>2.114309E-5</v>
      </c>
    </row>
    <row r="88" spans="1:38" x14ac:dyDescent="0.35">
      <c r="A88" t="s">
        <v>199</v>
      </c>
      <c r="B88" t="s">
        <v>122</v>
      </c>
      <c r="C88">
        <v>158653.77660000001</v>
      </c>
      <c r="D88">
        <v>169633.16570000001</v>
      </c>
      <c r="E88">
        <v>157678.85870000001</v>
      </c>
      <c r="F88">
        <v>163806.66800000001</v>
      </c>
      <c r="G88">
        <v>211327.74660000001</v>
      </c>
      <c r="H88">
        <v>172220.04311999999</v>
      </c>
      <c r="I88">
        <v>135121.16469999999</v>
      </c>
      <c r="J88">
        <v>186828.34599999999</v>
      </c>
      <c r="K88">
        <v>126482.9583</v>
      </c>
      <c r="L88">
        <v>215955.59080000001</v>
      </c>
      <c r="M88">
        <v>311152.17749999999</v>
      </c>
      <c r="N88">
        <v>197177.972825</v>
      </c>
      <c r="O88">
        <v>87813.263770000005</v>
      </c>
      <c r="P88">
        <v>79950.63622</v>
      </c>
      <c r="Q88">
        <v>87815.092560000005</v>
      </c>
      <c r="R88">
        <v>137144.9185</v>
      </c>
      <c r="S88">
        <v>140331.7622</v>
      </c>
      <c r="T88">
        <v>106611.13464999999</v>
      </c>
      <c r="U88">
        <v>123037.72779999999</v>
      </c>
      <c r="V88">
        <v>179739.31589999999</v>
      </c>
      <c r="W88">
        <v>111381.3291</v>
      </c>
      <c r="X88">
        <v>227072.06390000001</v>
      </c>
      <c r="Y88">
        <v>184646.15789999999</v>
      </c>
      <c r="Z88">
        <v>165175.31891999999</v>
      </c>
      <c r="AA88">
        <v>1.1449188448269623</v>
      </c>
      <c r="AB88" s="15">
        <v>0.19524533953169701</v>
      </c>
      <c r="AC88" s="13">
        <v>0.54694307654927865</v>
      </c>
      <c r="AD88" s="14">
        <v>0.59252170000000004</v>
      </c>
      <c r="AE88" s="14">
        <v>0.54068480937584151</v>
      </c>
      <c r="AF88" s="12">
        <v>-0.88714027064055423</v>
      </c>
      <c r="AG88" s="16">
        <v>3.0526261324206952E-2</v>
      </c>
      <c r="AH88" s="14">
        <v>7.5884610000000005E-2</v>
      </c>
      <c r="AI88" s="14">
        <v>0.83769660755462216</v>
      </c>
      <c r="AJ88" s="12">
        <v>-0.25550026388545571</v>
      </c>
      <c r="AK88" s="14">
        <v>0.4985528871295194</v>
      </c>
      <c r="AL88" s="14">
        <v>0.53794140000000001</v>
      </c>
    </row>
    <row r="89" spans="1:38" x14ac:dyDescent="0.35">
      <c r="A89" t="s">
        <v>200</v>
      </c>
      <c r="B89" t="s">
        <v>123</v>
      </c>
      <c r="C89">
        <v>644299.66680000001</v>
      </c>
      <c r="D89">
        <v>593264.41720000003</v>
      </c>
      <c r="E89">
        <v>720771.50840000005</v>
      </c>
      <c r="F89">
        <v>595356.97750000004</v>
      </c>
      <c r="G89">
        <v>612013.89720000001</v>
      </c>
      <c r="H89">
        <v>633141.29342</v>
      </c>
      <c r="I89">
        <v>516938.3995</v>
      </c>
      <c r="J89">
        <v>706673.86289999995</v>
      </c>
      <c r="K89">
        <v>550521.29989999998</v>
      </c>
      <c r="L89">
        <v>585242.29500000004</v>
      </c>
      <c r="M89">
        <v>779526.02150000003</v>
      </c>
      <c r="N89">
        <v>608057.003975</v>
      </c>
      <c r="O89">
        <v>297617.1422</v>
      </c>
      <c r="P89">
        <v>329750.67910000001</v>
      </c>
      <c r="Q89">
        <v>376956.25079999998</v>
      </c>
      <c r="R89">
        <v>388640.42430000001</v>
      </c>
      <c r="S89">
        <v>474376.46240000002</v>
      </c>
      <c r="T89">
        <v>373468.19176000002</v>
      </c>
      <c r="U89">
        <v>496058.5282</v>
      </c>
      <c r="V89">
        <v>658916.90099999995</v>
      </c>
      <c r="W89">
        <v>554982.46840000001</v>
      </c>
      <c r="X89">
        <v>611052.58330000006</v>
      </c>
      <c r="Y89">
        <v>495988.80949999997</v>
      </c>
      <c r="Z89">
        <v>563399.85807999992</v>
      </c>
      <c r="AA89">
        <v>0.96038121394751597</v>
      </c>
      <c r="AB89" s="12">
        <v>-5.8320911654134798E-2</v>
      </c>
      <c r="AC89" s="13">
        <v>0.67974671081349403</v>
      </c>
      <c r="AD89" s="14">
        <v>0.72772879999999995</v>
      </c>
      <c r="AE89" s="14">
        <v>0.61419930914134324</v>
      </c>
      <c r="AF89" s="12">
        <v>-0.70322120533312982</v>
      </c>
      <c r="AG89" s="16">
        <v>3.4053888207585376E-3</v>
      </c>
      <c r="AH89" s="17">
        <v>1.5494519999999999E-2</v>
      </c>
      <c r="AI89" s="14">
        <v>0.92655763258532231</v>
      </c>
      <c r="AJ89" s="12">
        <v>-0.11004737912148632</v>
      </c>
      <c r="AK89" s="14">
        <v>0.50247274340924653</v>
      </c>
      <c r="AL89" s="14">
        <v>0.53794140000000001</v>
      </c>
    </row>
    <row r="90" spans="1:38" x14ac:dyDescent="0.35">
      <c r="A90" t="s">
        <v>201</v>
      </c>
      <c r="B90" t="s">
        <v>124</v>
      </c>
      <c r="C90">
        <v>1748021.929</v>
      </c>
      <c r="D90">
        <v>1445721.142</v>
      </c>
      <c r="E90">
        <v>1836591.023</v>
      </c>
      <c r="F90">
        <v>2963641.338</v>
      </c>
      <c r="G90">
        <v>1862455.7849999999</v>
      </c>
      <c r="H90">
        <v>1971286.2434</v>
      </c>
      <c r="I90">
        <v>923292.63320000004</v>
      </c>
      <c r="J90">
        <v>56258.286769999999</v>
      </c>
      <c r="K90">
        <v>904312.43709999998</v>
      </c>
      <c r="L90">
        <v>2127282.1359999999</v>
      </c>
      <c r="M90">
        <v>1315819.862</v>
      </c>
      <c r="N90">
        <v>1317676.7670749999</v>
      </c>
      <c r="O90">
        <v>1059610.723</v>
      </c>
      <c r="P90">
        <v>1411072.5649999999</v>
      </c>
      <c r="Q90">
        <v>828662.16769999999</v>
      </c>
      <c r="R90">
        <v>1579932.7520000001</v>
      </c>
      <c r="S90">
        <v>1505522.4380000001</v>
      </c>
      <c r="T90">
        <v>1276960.1291400001</v>
      </c>
      <c r="U90">
        <v>2110197.787</v>
      </c>
      <c r="V90">
        <v>3388790.5440000002</v>
      </c>
      <c r="W90">
        <v>3189376.2749999999</v>
      </c>
      <c r="X90">
        <v>3369101.2030000002</v>
      </c>
      <c r="Y90">
        <v>3842936.9879999999</v>
      </c>
      <c r="Z90">
        <v>3180080.5594000001</v>
      </c>
      <c r="AA90">
        <v>0.66843502382602782</v>
      </c>
      <c r="AB90" s="12">
        <v>-0.58114076696951489</v>
      </c>
      <c r="AC90" s="13">
        <v>0.13458631043768282</v>
      </c>
      <c r="AD90" s="14">
        <v>0.17496220000000001</v>
      </c>
      <c r="AE90" s="14">
        <v>0.96909967683092479</v>
      </c>
      <c r="AF90" s="15">
        <v>-4.5283033092244039E-2</v>
      </c>
      <c r="AG90" s="16">
        <v>0.44778433636208292</v>
      </c>
      <c r="AH90" s="14">
        <v>0.4578469</v>
      </c>
      <c r="AI90" s="14">
        <v>2.4133995824022869</v>
      </c>
      <c r="AJ90" s="15">
        <v>1.2710667998572454</v>
      </c>
      <c r="AK90" s="14">
        <v>2.7443205175856494E-3</v>
      </c>
      <c r="AL90" s="17">
        <v>7.1352350000000002E-3</v>
      </c>
    </row>
    <row r="91" spans="1:38" x14ac:dyDescent="0.35">
      <c r="A91" t="s">
        <v>202</v>
      </c>
      <c r="B91" t="s">
        <v>125</v>
      </c>
      <c r="C91">
        <v>4783431.2390000001</v>
      </c>
      <c r="D91">
        <v>4125161.0649999999</v>
      </c>
      <c r="E91">
        <v>5062962.017</v>
      </c>
      <c r="F91">
        <v>3130117.1150000002</v>
      </c>
      <c r="G91">
        <v>2845474.0159999998</v>
      </c>
      <c r="H91">
        <v>3989429.0903999992</v>
      </c>
      <c r="I91">
        <v>31959.33005</v>
      </c>
      <c r="J91">
        <v>41541.053050000002</v>
      </c>
      <c r="K91">
        <v>38967.327389999999</v>
      </c>
      <c r="L91">
        <v>46649.295189999997</v>
      </c>
      <c r="M91">
        <v>43685.874660000001</v>
      </c>
      <c r="N91">
        <v>40315.456822499997</v>
      </c>
      <c r="O91">
        <v>47963.510370000004</v>
      </c>
      <c r="P91">
        <v>51761.435519999999</v>
      </c>
      <c r="Q91">
        <v>70257.483120000004</v>
      </c>
      <c r="R91">
        <v>66532.228099999993</v>
      </c>
      <c r="S91">
        <v>50467.039069999999</v>
      </c>
      <c r="T91">
        <v>57396.339236000007</v>
      </c>
      <c r="U91">
        <v>38258.583980000003</v>
      </c>
      <c r="V91">
        <v>53754.475019999998</v>
      </c>
      <c r="W91">
        <v>53065.05313</v>
      </c>
      <c r="X91">
        <v>46602.592689999998</v>
      </c>
      <c r="Y91">
        <v>49066.209869999999</v>
      </c>
      <c r="Z91">
        <v>48149.382938000002</v>
      </c>
      <c r="AA91">
        <v>1.0105570473608237E-2</v>
      </c>
      <c r="AB91" s="12">
        <v>-6.6287054236023684</v>
      </c>
      <c r="AC91" s="13">
        <v>9.5668936379908649E-5</v>
      </c>
      <c r="AD91" s="17">
        <v>4.5820369999999999E-4</v>
      </c>
      <c r="AE91" s="14">
        <v>1.4236807358701984</v>
      </c>
      <c r="AF91" s="15">
        <v>0.50962565443745467</v>
      </c>
      <c r="AG91" s="16">
        <v>1.1541057782753418E-2</v>
      </c>
      <c r="AH91" s="17">
        <v>3.7508439999999997E-2</v>
      </c>
      <c r="AI91" s="14">
        <v>1.1943156975745319</v>
      </c>
      <c r="AJ91" s="15">
        <v>0.2561842395540222</v>
      </c>
      <c r="AK91" s="14">
        <v>0.10719701727930195</v>
      </c>
      <c r="AL91" s="14">
        <v>0.14938870000000001</v>
      </c>
    </row>
    <row r="92" spans="1:38" x14ac:dyDescent="0.35">
      <c r="A92" t="s">
        <v>203</v>
      </c>
      <c r="B92" t="s">
        <v>126</v>
      </c>
      <c r="C92">
        <v>88879.988429999998</v>
      </c>
      <c r="D92">
        <v>69853.735860000001</v>
      </c>
      <c r="E92">
        <v>83030.753119999994</v>
      </c>
      <c r="F92">
        <v>99390.270430000004</v>
      </c>
      <c r="G92">
        <v>224991.74859999999</v>
      </c>
      <c r="H92">
        <v>113229.29928799998</v>
      </c>
      <c r="I92">
        <v>21186.167450000001</v>
      </c>
      <c r="J92">
        <v>10147.21394</v>
      </c>
      <c r="K92">
        <v>9778.7047920000005</v>
      </c>
      <c r="L92">
        <v>5842.1777309999998</v>
      </c>
      <c r="M92">
        <v>10802.36968</v>
      </c>
      <c r="N92">
        <v>11902.354913250001</v>
      </c>
      <c r="O92">
        <v>18307.46975</v>
      </c>
      <c r="P92">
        <v>12983.28059</v>
      </c>
      <c r="Q92">
        <v>16158.34216</v>
      </c>
      <c r="R92">
        <v>6438.0009970000001</v>
      </c>
      <c r="S92">
        <v>15775.319390000001</v>
      </c>
      <c r="T92">
        <v>13932.4825774</v>
      </c>
      <c r="U92">
        <v>2535.521021</v>
      </c>
      <c r="V92">
        <v>7393.9782740000001</v>
      </c>
      <c r="W92">
        <v>8812.0541969999995</v>
      </c>
      <c r="X92">
        <v>3560.3724459999999</v>
      </c>
      <c r="Y92">
        <v>7181.7853439999999</v>
      </c>
      <c r="Z92">
        <v>5896.7422563999999</v>
      </c>
      <c r="AA92">
        <v>0.10511727077791261</v>
      </c>
      <c r="AB92" s="12">
        <v>-3.2499283711757978</v>
      </c>
      <c r="AC92" s="13">
        <v>1.637636933781839E-2</v>
      </c>
      <c r="AD92" s="17">
        <v>2.709545E-2</v>
      </c>
      <c r="AE92" s="14">
        <v>1.1705652099056474</v>
      </c>
      <c r="AF92" s="15">
        <v>0.22720530641660189</v>
      </c>
      <c r="AG92" s="16">
        <v>0.30023859663413832</v>
      </c>
      <c r="AH92" s="14">
        <v>0.36428949999999999</v>
      </c>
      <c r="AI92" s="14">
        <v>0.49542651848127955</v>
      </c>
      <c r="AJ92" s="12">
        <v>-1.0132570017219322</v>
      </c>
      <c r="AK92" s="14">
        <v>0.10131564832633638</v>
      </c>
      <c r="AL92" s="14">
        <v>0.1440582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Tabelle2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2025-08-26T12:24:01Z</dcterms:created>
  <dcterms:modified xsi:type="dcterms:W3CDTF">2025-08-26T12:26:14Z</dcterms:modified>
</cp:coreProperties>
</file>