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rghia" sheetId="1" r:id="rId4"/>
    <sheet state="visible" name="Hermissenda" sheetId="2" r:id="rId5"/>
  </sheets>
  <definedNames/>
  <calcPr/>
  <extLst>
    <ext uri="GoogleSheetsCustomDataVersion2">
      <go:sheetsCustomData xmlns:go="http://customooxmlschemas.google.com/" r:id="rId6" roundtripDataChecksum="S936U9gWsZ5dFm1K2CCXKIkBsOJIJywXzA4EW5oPSkY="/>
    </ext>
  </extLst>
</workbook>
</file>

<file path=xl/sharedStrings.xml><?xml version="1.0" encoding="utf-8"?>
<sst xmlns="http://schemas.openxmlformats.org/spreadsheetml/2006/main" count="72" uniqueCount="48">
  <si>
    <t>SRA Number</t>
  </si>
  <si>
    <t>Label</t>
  </si>
  <si>
    <t>Tissue</t>
  </si>
  <si>
    <t>Total Reads</t>
  </si>
  <si>
    <t>Uniquely Mapped Reads</t>
  </si>
  <si>
    <t>Uniquely mapped reads %</t>
  </si>
  <si>
    <t>SRX8599773</t>
  </si>
  <si>
    <t>D1</t>
  </si>
  <si>
    <t>Distal Ceras</t>
  </si>
  <si>
    <t>SRX21326248</t>
  </si>
  <si>
    <t>D2</t>
  </si>
  <si>
    <t>SRX21326247</t>
  </si>
  <si>
    <t>D4</t>
  </si>
  <si>
    <t>SRX8599772</t>
  </si>
  <si>
    <t>P1</t>
  </si>
  <si>
    <t>Proximal Ceras</t>
  </si>
  <si>
    <t>SRX21326250</t>
  </si>
  <si>
    <t>P2</t>
  </si>
  <si>
    <t>SRX21326249</t>
  </si>
  <si>
    <t>P3</t>
  </si>
  <si>
    <t>SRR32330756</t>
  </si>
  <si>
    <t>C_Ho057_cni</t>
  </si>
  <si>
    <t>SRR32330734</t>
  </si>
  <si>
    <t>C_Ho057_sub</t>
  </si>
  <si>
    <t>SRR32330728</t>
  </si>
  <si>
    <t>C_R0901_cni</t>
  </si>
  <si>
    <t>SRR32330755</t>
  </si>
  <si>
    <t>C_R0901_sub</t>
  </si>
  <si>
    <t>SRR32330753</t>
  </si>
  <si>
    <t>C_R0911_cni</t>
  </si>
  <si>
    <t>SRR32330752</t>
  </si>
  <si>
    <t>C_R0911_sub</t>
  </si>
  <si>
    <t>SRR32330750</t>
  </si>
  <si>
    <t>N_Ho046_cni</t>
  </si>
  <si>
    <t>SRR32330748</t>
  </si>
  <si>
    <t>N_Ho046_sub</t>
  </si>
  <si>
    <t>SRR32330747</t>
  </si>
  <si>
    <t>N_Ho047_cni</t>
  </si>
  <si>
    <t>SRR32330744</t>
  </si>
  <si>
    <t>N_Ho047_sub</t>
  </si>
  <si>
    <t>SRR32330742</t>
  </si>
  <si>
    <t>N_R0900_cni</t>
  </si>
  <si>
    <t>SRR32330740</t>
  </si>
  <si>
    <t>N_R0900_sub</t>
  </si>
  <si>
    <t>SRR32330738</t>
  </si>
  <si>
    <t>N_R0909_cni</t>
  </si>
  <si>
    <t>SRR32330737</t>
  </si>
  <si>
    <t>N_R0909_sub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</si>
</sst>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10" xfId="0" applyFont="1" applyNumberFormat="1"/>
    <xf borderId="0" fillId="0" fontId="2" numFmtId="3" xfId="0" applyFont="1" applyNumberFormat="1"/>
    <xf borderId="0" fillId="0" fontId="2" numFmtId="164" xfId="0" applyFont="1" applyNumberForma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4" width="12.63"/>
    <col customWidth="1" min="5" max="5" width="20.25"/>
    <col customWidth="1" min="6" max="6" width="21.7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2" t="s">
        <v>6</v>
      </c>
      <c r="B2" s="2" t="s">
        <v>7</v>
      </c>
      <c r="C2" s="2" t="s">
        <v>8</v>
      </c>
      <c r="D2" s="2">
        <v>2.8580383E7</v>
      </c>
      <c r="E2" s="2">
        <v>2.3029649E7</v>
      </c>
      <c r="F2" s="3">
        <v>0.8058</v>
      </c>
    </row>
    <row r="3" ht="15.75" customHeight="1">
      <c r="A3" s="2" t="s">
        <v>9</v>
      </c>
      <c r="B3" s="2" t="s">
        <v>10</v>
      </c>
      <c r="C3" s="2" t="s">
        <v>8</v>
      </c>
      <c r="D3" s="2">
        <v>2.3709907E7</v>
      </c>
      <c r="E3" s="2">
        <v>1.8855667E7</v>
      </c>
      <c r="F3" s="3">
        <v>0.7953</v>
      </c>
    </row>
    <row r="4" ht="15.75" customHeight="1">
      <c r="A4" s="2" t="s">
        <v>11</v>
      </c>
      <c r="B4" s="2" t="s">
        <v>12</v>
      </c>
      <c r="C4" s="2" t="s">
        <v>8</v>
      </c>
      <c r="D4" s="2">
        <v>2.4537004E7</v>
      </c>
      <c r="E4" s="2">
        <v>1.8253506E7</v>
      </c>
      <c r="F4" s="3">
        <v>0.7439</v>
      </c>
    </row>
    <row r="5" ht="15.75" customHeight="1">
      <c r="A5" s="2" t="s">
        <v>13</v>
      </c>
      <c r="B5" s="2" t="s">
        <v>14</v>
      </c>
      <c r="C5" s="2" t="s">
        <v>15</v>
      </c>
      <c r="D5" s="2">
        <v>2.8817227E7</v>
      </c>
      <c r="E5" s="2">
        <v>2.1824061E7</v>
      </c>
      <c r="F5" s="3">
        <v>0.7573</v>
      </c>
    </row>
    <row r="6" ht="15.75" customHeight="1">
      <c r="A6" s="2" t="s">
        <v>16</v>
      </c>
      <c r="B6" s="2" t="s">
        <v>17</v>
      </c>
      <c r="C6" s="2" t="s">
        <v>15</v>
      </c>
      <c r="D6" s="2">
        <v>2.8291793E7</v>
      </c>
      <c r="E6" s="2">
        <v>2.1665281E7</v>
      </c>
      <c r="F6" s="3">
        <v>0.7658</v>
      </c>
    </row>
    <row r="7" ht="15.75" customHeight="1">
      <c r="A7" s="2" t="s">
        <v>18</v>
      </c>
      <c r="B7" s="2" t="s">
        <v>19</v>
      </c>
      <c r="C7" s="2" t="s">
        <v>15</v>
      </c>
      <c r="D7" s="2">
        <v>2.8539632E7</v>
      </c>
      <c r="E7" s="2">
        <v>1.9534354E7</v>
      </c>
      <c r="F7" s="3">
        <v>0.6845</v>
      </c>
    </row>
    <row r="8" ht="15.75" customHeight="1"/>
    <row r="9" ht="15.75" customHeight="1">
      <c r="D9" s="4"/>
      <c r="E9" s="4"/>
      <c r="F9" s="5"/>
    </row>
    <row r="10" ht="15.75" customHeight="1">
      <c r="D10" s="4"/>
      <c r="E10" s="4"/>
      <c r="F10" s="5"/>
    </row>
    <row r="11" ht="15.75" customHeight="1">
      <c r="D11" s="4"/>
      <c r="F11" s="5"/>
    </row>
    <row r="12" ht="15.75" customHeight="1">
      <c r="D12" s="4"/>
      <c r="F12" s="5"/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4" width="12.63"/>
    <col customWidth="1" min="5" max="5" width="20.25"/>
    <col customWidth="1" min="6" max="6" width="21.75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.75" customHeight="1">
      <c r="A2" s="6" t="s">
        <v>20</v>
      </c>
      <c r="B2" s="2" t="s">
        <v>21</v>
      </c>
      <c r="C2" s="2" t="s">
        <v>8</v>
      </c>
      <c r="D2" s="2">
        <f>35006400*2</f>
        <v>70012800</v>
      </c>
      <c r="E2" s="2">
        <v>2.4706211E7</v>
      </c>
      <c r="F2" s="3">
        <f t="shared" ref="F2:F15" si="1">(E2/D2)</f>
        <v>0.3528813446</v>
      </c>
    </row>
    <row r="3" ht="15.75" customHeight="1">
      <c r="A3" s="6" t="s">
        <v>22</v>
      </c>
      <c r="B3" s="2" t="s">
        <v>23</v>
      </c>
      <c r="C3" s="2" t="s">
        <v>15</v>
      </c>
      <c r="D3" s="2">
        <f>45539735*2</f>
        <v>91079470</v>
      </c>
      <c r="E3" s="2">
        <v>3.2571496E7</v>
      </c>
      <c r="F3" s="3">
        <f t="shared" si="1"/>
        <v>0.3576162224</v>
      </c>
    </row>
    <row r="4" ht="15.75" customHeight="1">
      <c r="A4" s="6" t="s">
        <v>24</v>
      </c>
      <c r="B4" s="2" t="s">
        <v>25</v>
      </c>
      <c r="C4" s="2" t="s">
        <v>8</v>
      </c>
      <c r="D4" s="2">
        <f>39039071*2</f>
        <v>78078142</v>
      </c>
      <c r="E4" s="2">
        <v>3.5270108E7</v>
      </c>
      <c r="F4" s="3">
        <f t="shared" si="1"/>
        <v>0.4517283211</v>
      </c>
    </row>
    <row r="5" ht="15.75" customHeight="1">
      <c r="A5" s="6" t="s">
        <v>26</v>
      </c>
      <c r="B5" s="2" t="s">
        <v>27</v>
      </c>
      <c r="C5" s="2" t="s">
        <v>15</v>
      </c>
      <c r="D5" s="2">
        <f>30271456*2</f>
        <v>60542912</v>
      </c>
      <c r="E5" s="2">
        <v>3.0850728E7</v>
      </c>
      <c r="F5" s="3">
        <f t="shared" si="1"/>
        <v>0.5095679574</v>
      </c>
    </row>
    <row r="6" ht="15.75" customHeight="1">
      <c r="A6" s="6" t="s">
        <v>28</v>
      </c>
      <c r="B6" s="2" t="s">
        <v>29</v>
      </c>
      <c r="C6" s="2" t="s">
        <v>8</v>
      </c>
      <c r="D6" s="2">
        <f>38679644*2</f>
        <v>77359288</v>
      </c>
      <c r="E6" s="2">
        <v>3.228045E7</v>
      </c>
      <c r="F6" s="3">
        <f t="shared" si="1"/>
        <v>0.4172795644</v>
      </c>
    </row>
    <row r="7" ht="15.75" customHeight="1">
      <c r="A7" s="6" t="s">
        <v>30</v>
      </c>
      <c r="B7" s="2" t="s">
        <v>31</v>
      </c>
      <c r="C7" s="2" t="s">
        <v>15</v>
      </c>
      <c r="D7" s="2">
        <f>39943457*2</f>
        <v>79886914</v>
      </c>
      <c r="E7" s="2">
        <v>4.0101134E7</v>
      </c>
      <c r="F7" s="3">
        <f t="shared" si="1"/>
        <v>0.5019737525</v>
      </c>
    </row>
    <row r="8" ht="15.75" customHeight="1">
      <c r="A8" s="6" t="s">
        <v>32</v>
      </c>
      <c r="B8" s="2" t="s">
        <v>33</v>
      </c>
      <c r="C8" s="2" t="s">
        <v>8</v>
      </c>
      <c r="D8" s="2">
        <f>48229944*2</f>
        <v>96459888</v>
      </c>
      <c r="E8" s="2">
        <v>3.7135312E7</v>
      </c>
      <c r="F8" s="3">
        <f t="shared" si="1"/>
        <v>0.3849819108</v>
      </c>
    </row>
    <row r="9" ht="15.75" customHeight="1">
      <c r="A9" s="6" t="s">
        <v>34</v>
      </c>
      <c r="B9" s="2" t="s">
        <v>35</v>
      </c>
      <c r="C9" s="2" t="s">
        <v>15</v>
      </c>
      <c r="D9" s="2">
        <f>34220842*2</f>
        <v>68441684</v>
      </c>
      <c r="E9" s="2">
        <v>1.8341937E7</v>
      </c>
      <c r="F9" s="3">
        <f t="shared" si="1"/>
        <v>0.2679936543</v>
      </c>
    </row>
    <row r="10" ht="15.75" customHeight="1">
      <c r="A10" s="6" t="s">
        <v>36</v>
      </c>
      <c r="B10" s="2" t="s">
        <v>37</v>
      </c>
      <c r="C10" s="2" t="s">
        <v>8</v>
      </c>
      <c r="D10" s="2">
        <f>20581542*2</f>
        <v>41163084</v>
      </c>
      <c r="E10" s="2">
        <v>1.3379319E7</v>
      </c>
      <c r="F10" s="3">
        <f t="shared" si="1"/>
        <v>0.3250319874</v>
      </c>
    </row>
    <row r="11" ht="15.75" customHeight="1">
      <c r="A11" s="6" t="s">
        <v>38</v>
      </c>
      <c r="B11" s="2" t="s">
        <v>39</v>
      </c>
      <c r="C11" s="2" t="s">
        <v>15</v>
      </c>
      <c r="D11" s="2">
        <f>36399597*2</f>
        <v>72799194</v>
      </c>
      <c r="E11" s="2">
        <v>2.1666189E7</v>
      </c>
      <c r="F11" s="3">
        <f t="shared" si="1"/>
        <v>0.2976157813</v>
      </c>
    </row>
    <row r="12" ht="15.75" customHeight="1">
      <c r="A12" s="6" t="s">
        <v>40</v>
      </c>
      <c r="B12" s="2" t="s">
        <v>41</v>
      </c>
      <c r="C12" s="2" t="s">
        <v>8</v>
      </c>
      <c r="D12" s="2">
        <f>33071605*2</f>
        <v>66143210</v>
      </c>
      <c r="E12" s="2">
        <v>3.8818808E7</v>
      </c>
      <c r="F12" s="3">
        <f t="shared" si="1"/>
        <v>0.5868902946</v>
      </c>
    </row>
    <row r="13" ht="15.75" customHeight="1">
      <c r="A13" s="6" t="s">
        <v>42</v>
      </c>
      <c r="B13" s="2" t="s">
        <v>43</v>
      </c>
      <c r="C13" s="2" t="s">
        <v>15</v>
      </c>
      <c r="D13" s="2">
        <f>32431228*2</f>
        <v>64862456</v>
      </c>
      <c r="E13" s="2">
        <v>3.1872321E7</v>
      </c>
      <c r="F13" s="3">
        <f t="shared" si="1"/>
        <v>0.4913831971</v>
      </c>
    </row>
    <row r="14" ht="15.75" customHeight="1">
      <c r="A14" s="6" t="s">
        <v>44</v>
      </c>
      <c r="B14" s="2" t="s">
        <v>45</v>
      </c>
      <c r="C14" s="2" t="s">
        <v>8</v>
      </c>
      <c r="D14" s="2">
        <f>32188185*2</f>
        <v>64376370</v>
      </c>
      <c r="E14" s="2">
        <v>2.9957916E7</v>
      </c>
      <c r="F14" s="3">
        <f t="shared" si="1"/>
        <v>0.4653557819</v>
      </c>
    </row>
    <row r="15" ht="15.75" customHeight="1">
      <c r="A15" s="6" t="s">
        <v>46</v>
      </c>
      <c r="B15" s="2" t="s">
        <v>47</v>
      </c>
      <c r="C15" s="2" t="s">
        <v>15</v>
      </c>
      <c r="D15" s="2">
        <f>29353990*2</f>
        <v>58707980</v>
      </c>
      <c r="E15" s="2">
        <v>2.9718125E7</v>
      </c>
      <c r="F15" s="3">
        <f t="shared" si="1"/>
        <v>0.5062024788</v>
      </c>
    </row>
    <row r="16" ht="15.75" customHeight="1"/>
    <row r="17" ht="15.75" customHeight="1">
      <c r="E17" s="2">
        <f t="shared" ref="E17:F17" si="2">AVERAGE(E2:E15)</f>
        <v>29762146.71</v>
      </c>
      <c r="F17" s="3">
        <f t="shared" si="2"/>
        <v>0.4226073035</v>
      </c>
    </row>
    <row r="18" ht="15.75" customHeight="1">
      <c r="E18" s="3">
        <f t="shared" ref="E18:F18" si="3">STDEV(E2:E15)</f>
        <v>7763111.142</v>
      </c>
      <c r="F18" s="3">
        <f t="shared" si="3"/>
        <v>0.09398143886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drawing r:id="rId1"/>
</worksheet>
</file>