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肝癌-new\罗\exo-bib-Roy-10.20.2024\润色\投稿\回修\回修2\上传资料\Original data and figures\"/>
    </mc:Choice>
  </mc:AlternateContent>
  <bookViews>
    <workbookView xWindow="-108" yWindow="0" windowWidth="19416" windowHeight="20988" activeTab="6"/>
  </bookViews>
  <sheets>
    <sheet name="Country" sheetId="2" r:id="rId1"/>
    <sheet name="Institution" sheetId="4" r:id="rId2"/>
    <sheet name="Author" sheetId="3" r:id="rId3"/>
    <sheet name="Journal" sheetId="5" r:id="rId4"/>
    <sheet name="Document" sheetId="1" r:id="rId5"/>
    <sheet name="Keyword" sheetId="6" r:id="rId6"/>
    <sheet name="Publication trend" sheetId="7" r:id="rId7"/>
  </sheets>
  <definedNames>
    <definedName name="OLE_LINK3" localSheetId="3">Journal!#REF!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7" l="1"/>
  <c r="C8" i="7"/>
  <c r="C4" i="7" l="1"/>
  <c r="B15" i="7"/>
  <c r="E2" i="4"/>
  <c r="E3" i="4"/>
  <c r="I3" i="5"/>
  <c r="I4" i="5"/>
  <c r="I5" i="5"/>
  <c r="I6" i="5"/>
  <c r="I7" i="5"/>
  <c r="I8" i="5"/>
  <c r="I9" i="5"/>
  <c r="I10" i="5"/>
  <c r="I11" i="5"/>
  <c r="I2" i="5"/>
  <c r="H3" i="3"/>
  <c r="H4" i="3"/>
  <c r="H5" i="3"/>
  <c r="H6" i="3"/>
  <c r="H7" i="3"/>
  <c r="H8" i="3"/>
  <c r="H9" i="3"/>
  <c r="H10" i="3"/>
  <c r="H11" i="3"/>
  <c r="H2" i="3"/>
  <c r="J11" i="4"/>
  <c r="J10" i="4"/>
  <c r="J9" i="4"/>
  <c r="J8" i="4"/>
  <c r="J7" i="4"/>
  <c r="J6" i="4"/>
  <c r="J5" i="4"/>
  <c r="J4" i="4"/>
  <c r="J3" i="4"/>
  <c r="J2" i="4"/>
  <c r="I3" i="2"/>
  <c r="I4" i="2"/>
  <c r="I5" i="2"/>
  <c r="I6" i="2"/>
  <c r="I7" i="2"/>
  <c r="I8" i="2"/>
  <c r="I9" i="2"/>
  <c r="I10" i="2"/>
  <c r="I11" i="2"/>
  <c r="I2" i="2"/>
  <c r="D3" i="2"/>
  <c r="D4" i="2"/>
  <c r="D5" i="2"/>
  <c r="D6" i="2"/>
  <c r="D7" i="2"/>
  <c r="D8" i="2"/>
  <c r="D9" i="2"/>
  <c r="D10" i="2"/>
  <c r="D11" i="2"/>
  <c r="D2" i="2"/>
  <c r="E11" i="4"/>
  <c r="E10" i="4"/>
  <c r="E9" i="4"/>
  <c r="E8" i="4"/>
  <c r="E7" i="4"/>
  <c r="E6" i="4"/>
  <c r="E5" i="4"/>
  <c r="E4" i="4"/>
</calcChain>
</file>

<file path=xl/sharedStrings.xml><?xml version="1.0" encoding="utf-8"?>
<sst xmlns="http://schemas.openxmlformats.org/spreadsheetml/2006/main" count="246" uniqueCount="149">
  <si>
    <t>Journal</t>
  </si>
  <si>
    <t>Ranking</t>
    <phoneticPr fontId="1" type="noConversion"/>
  </si>
  <si>
    <t>Citations</t>
    <phoneticPr fontId="1" type="noConversion"/>
  </si>
  <si>
    <t>England</t>
    <phoneticPr fontId="1" type="noConversion"/>
  </si>
  <si>
    <t>1st</t>
    <phoneticPr fontId="1" type="noConversion"/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</si>
  <si>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</si>
  <si>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</si>
  <si>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</si>
  <si>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</si>
  <si>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</si>
  <si>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</si>
  <si>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</si>
  <si>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</si>
  <si>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</si>
  <si>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Journal</t>
    <phoneticPr fontId="1" type="noConversion"/>
  </si>
  <si>
    <t>TCs</t>
    <phoneticPr fontId="1" type="noConversion"/>
  </si>
  <si>
    <t>Co-cited journal</t>
    <phoneticPr fontId="1" type="noConversion"/>
  </si>
  <si>
    <t>Keyword</t>
    <phoneticPr fontId="1" type="noConversion"/>
  </si>
  <si>
    <t>Count</t>
    <phoneticPr fontId="1" type="noConversion"/>
  </si>
  <si>
    <t>USA</t>
  </si>
  <si>
    <t>Percentage</t>
    <phoneticPr fontId="1" type="noConversion"/>
  </si>
  <si>
    <t>Country2</t>
    <phoneticPr fontId="1" type="noConversion"/>
  </si>
  <si>
    <t>TC</t>
    <phoneticPr fontId="1" type="noConversion"/>
  </si>
  <si>
    <t>Number2</t>
    <phoneticPr fontId="1" type="noConversion"/>
  </si>
  <si>
    <t>STEM CELL RESEARCH &amp; THERAPY</t>
  </si>
  <si>
    <t>INTERNATIONAL JOURNAL OF MOLECULAR SCIENCES</t>
  </si>
  <si>
    <t>STEM CELLS INTERNATIONAL</t>
  </si>
  <si>
    <t>STEM CELL REVIEWS AND REPORTS</t>
  </si>
  <si>
    <t>CELLS</t>
  </si>
  <si>
    <t>FRONTIERS IN BIOENGINEERING AND BIOTECHNOLOGY</t>
  </si>
  <si>
    <t>JOURNAL OF NANOBIOTECHNOLOGY</t>
  </si>
  <si>
    <t>INTERNATIONAL IMMUNOPHARMACOLOGY</t>
  </si>
  <si>
    <t>FRONTIERS IN CELL AND DEVELOPMENTAL BIOLOGY</t>
  </si>
  <si>
    <t xml:space="preserve">STEM CELLS </t>
  </si>
  <si>
    <t>STEM CELLS</t>
  </si>
  <si>
    <t>STEM CELLS TRANSLATIONAL MEDICINE</t>
  </si>
  <si>
    <t>STEM CELLS AND DEVELOPMENT</t>
  </si>
  <si>
    <t>CELL DEATH &amp; DISEASE</t>
  </si>
  <si>
    <t>THERANOSTICS</t>
  </si>
  <si>
    <t>number</t>
    <phoneticPr fontId="1" type="noConversion"/>
  </si>
  <si>
    <t>Qian, Hui</t>
  </si>
  <si>
    <t>Xu, Wenrong</t>
  </si>
  <si>
    <t>Yan, Yongmin</t>
  </si>
  <si>
    <t>Zhang, Xu</t>
  </si>
  <si>
    <t>Mao, Fei</t>
  </si>
  <si>
    <t>Zhang, Bin</t>
  </si>
  <si>
    <t>Zhu, Wei</t>
  </si>
  <si>
    <t>Li, Yang</t>
  </si>
  <si>
    <t>Zhang, Yu</t>
  </si>
  <si>
    <t>Shi, Hui</t>
  </si>
  <si>
    <t>Wang, Mei</t>
  </si>
  <si>
    <t>Li, Wei</t>
  </si>
  <si>
    <t>Qian, Hui</t>
    <phoneticPr fontId="1" type="noConversion"/>
  </si>
  <si>
    <t>Authors2</t>
    <phoneticPr fontId="1" type="noConversion"/>
  </si>
  <si>
    <t>Numbers2</t>
    <phoneticPr fontId="1" type="noConversion"/>
  </si>
  <si>
    <t>Exosomes Derived from Human Umbilical Cord Mesenchymal Stem Cells Alleviate Liver Fibrosis</t>
  </si>
  <si>
    <t>Exosomes Mediate the Cytoprotective Action of Mesenchymal Stromal Cells on Hypoxia-Induced Pulmonary Hypertension</t>
  </si>
  <si>
    <t>HucMSC-Exosome Mediated-Wnt4 Signaling Is Required for Cutaneous Wound Healing</t>
  </si>
  <si>
    <t>Exosomes released by human umbilical cord mesenchymal stem cells protect against cisplatin-induced renal oxidative stress and apoptosis in vivo and in vitro</t>
  </si>
  <si>
    <t>A review of therapeutic effects of mesenchymal stem cell secretions and induction of secretory modification by different culture methods</t>
  </si>
  <si>
    <t>Umbilical Cord-Derived Mesenchymal Stem Cell-Derived Exosomal MicroRNAs Suppress Myofibroblast Differentiation by Inhibiting the Transforming Growth Factor-beta/SMAD2 Pathway During Wound Healing</t>
  </si>
  <si>
    <t>Isolation, cultivation, and characterization of human mesenchymal stem cells</t>
  </si>
  <si>
    <t>Human Umbilical Cord Mesenchymal Stem Cell Exosomes Enhance Angiogenesis Through theWnt4/beta-Catenin Pathway</t>
  </si>
  <si>
    <t>Exosome Derived From Human Umbilical Cord Mesenchymal Stem Cell Mediates MiR-181c Attenuating Burn-induced Excessive Inflammation</t>
  </si>
  <si>
    <t>CIRCULATION</t>
  </si>
  <si>
    <t>JOURNAL OF TRANSLATIONAL MEDICINE</t>
  </si>
  <si>
    <t>CYTOMETRY PART A</t>
  </si>
  <si>
    <t>Article</t>
  </si>
  <si>
    <t>Review</t>
  </si>
  <si>
    <t>Article</t>
    <phoneticPr fontId="1" type="noConversion"/>
  </si>
  <si>
    <t>EBIOMEDICINE</t>
    <phoneticPr fontId="1" type="noConversion"/>
  </si>
  <si>
    <t>Exosomal miR-146a Contributes to the Enhanced Therapeutic Efficacy oflnterleukin-1-Primed Mesenchymal Stem Cells Against Sepsis</t>
    <phoneticPr fontId="1" type="noConversion"/>
  </si>
  <si>
    <t>Li, Tingfen</t>
  </si>
  <si>
    <t>Zhou, Ying</t>
  </si>
  <si>
    <t>Madrigal, Marialaura</t>
  </si>
  <si>
    <t>Fang, Shuo</t>
  </si>
  <si>
    <t>Mushahary, Dolly</t>
  </si>
  <si>
    <t>Song, Yuxin</t>
  </si>
  <si>
    <t>Li, Xiao</t>
  </si>
  <si>
    <t>Lee, ChangJin</t>
    <phoneticPr fontId="1" type="noConversion"/>
  </si>
  <si>
    <t>China</t>
    <phoneticPr fontId="1" type="noConversion"/>
  </si>
  <si>
    <t>Number1</t>
    <phoneticPr fontId="1" type="noConversion"/>
  </si>
  <si>
    <t>Authors1</t>
    <phoneticPr fontId="1" type="noConversion"/>
  </si>
  <si>
    <t>Italy</t>
    <phoneticPr fontId="1" type="noConversion"/>
  </si>
  <si>
    <t>Iran</t>
    <phoneticPr fontId="1" type="noConversion"/>
  </si>
  <si>
    <t>South Korea</t>
    <phoneticPr fontId="1" type="noConversion"/>
  </si>
  <si>
    <t>Spain</t>
    <phoneticPr fontId="1" type="noConversion"/>
  </si>
  <si>
    <t>Germany</t>
    <phoneticPr fontId="1" type="noConversion"/>
  </si>
  <si>
    <t>India</t>
    <phoneticPr fontId="1" type="noConversion"/>
  </si>
  <si>
    <t>Canada</t>
    <phoneticPr fontId="1" type="noConversion"/>
  </si>
  <si>
    <t>Austria</t>
    <phoneticPr fontId="1" type="noConversion"/>
  </si>
  <si>
    <t>Japan</t>
    <phoneticPr fontId="1" type="noConversion"/>
  </si>
  <si>
    <t>Country1</t>
    <phoneticPr fontId="1" type="noConversion"/>
  </si>
  <si>
    <t>Jiangsu Univ</t>
  </si>
  <si>
    <t>Shandong Univ</t>
  </si>
  <si>
    <t>Nanjing Med Univ</t>
  </si>
  <si>
    <t>Central South Univ</t>
  </si>
  <si>
    <t>Shanghai Jiao Tong Univ</t>
  </si>
  <si>
    <t>Sun Yat Sen Univ</t>
  </si>
  <si>
    <t>Tongji Univ</t>
  </si>
  <si>
    <t>Chinese PLA General Hosp</t>
  </si>
  <si>
    <t>Southern Med Univ</t>
  </si>
  <si>
    <t>Soochow Univ</t>
  </si>
  <si>
    <t xml:space="preserve">Nanjing Med Univ </t>
  </si>
  <si>
    <t>Second Mil Med Univ</t>
  </si>
  <si>
    <t>Southeast Univ</t>
  </si>
  <si>
    <t>Guangzhou Med Univ</t>
  </si>
  <si>
    <t>Institution1</t>
    <phoneticPr fontId="1" type="noConversion"/>
  </si>
  <si>
    <t>Institution2</t>
    <phoneticPr fontId="1" type="noConversion"/>
  </si>
  <si>
    <t>Citations1</t>
    <phoneticPr fontId="1" type="noConversion"/>
  </si>
  <si>
    <t>Citations2</t>
    <phoneticPr fontId="1" type="noConversion"/>
  </si>
  <si>
    <t>AACs</t>
    <phoneticPr fontId="1" type="noConversion"/>
  </si>
  <si>
    <t>Record</t>
    <phoneticPr fontId="1" type="noConversion"/>
  </si>
  <si>
    <t>IF (2024)</t>
  </si>
  <si>
    <t>Corresponding author</t>
  </si>
  <si>
    <t>Kourembanas, Stella</t>
  </si>
  <si>
    <t xml:space="preserve">Madrigal,  Marialaura </t>
  </si>
  <si>
    <t>Xing, Xin</t>
  </si>
  <si>
    <t>Charwat, Verena</t>
  </si>
  <si>
    <t>Hou, Yayi</t>
  </si>
  <si>
    <t>Yin, Huinan</t>
  </si>
  <si>
    <t>Exosomes</t>
  </si>
  <si>
    <t>Extracellular vesicles</t>
  </si>
  <si>
    <t>Mesenchymal stem cells</t>
  </si>
  <si>
    <t>Bone-marrow</t>
  </si>
  <si>
    <t>Human umbilical cord mesenchymal stem cells</t>
  </si>
  <si>
    <t>Stem cells</t>
  </si>
  <si>
    <t>Angiogenesis</t>
  </si>
  <si>
    <t>In-vitro</t>
  </si>
  <si>
    <t>Therapy</t>
  </si>
  <si>
    <t>Inflammation</t>
  </si>
  <si>
    <t>Apoptosis</t>
  </si>
  <si>
    <t>Expression</t>
  </si>
  <si>
    <t>Umbilical-cord blood</t>
  </si>
  <si>
    <t>Umbilical cord</t>
  </si>
  <si>
    <t>Proliferation</t>
  </si>
  <si>
    <t>Mesenchymal stromal cells</t>
  </si>
  <si>
    <t>Injury</t>
  </si>
  <si>
    <t>Transplantation</t>
  </si>
  <si>
    <t>SUM</t>
    <phoneticPr fontId="1" type="noConversion"/>
  </si>
  <si>
    <t>Ranking</t>
    <phoneticPr fontId="1" type="noConversion"/>
  </si>
  <si>
    <t>Title</t>
    <phoneticPr fontId="1" type="noConversion"/>
  </si>
  <si>
    <t>Authors</t>
    <phoneticPr fontId="1" type="noConversion"/>
  </si>
  <si>
    <t>Type</t>
    <phoneticPr fontId="1" type="noConversion"/>
  </si>
  <si>
    <t>Year</t>
    <phoneticPr fontId="1" type="noConversion"/>
  </si>
  <si>
    <t>year</t>
    <phoneticPr fontId="1" type="noConversion"/>
  </si>
  <si>
    <t>count</t>
    <phoneticPr fontId="1" type="noConversion"/>
  </si>
  <si>
    <t>Stromal cells</t>
    <phoneticPr fontId="1" type="noConversion"/>
  </si>
  <si>
    <t>Differentiation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</si>
</sst>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="220" zoomScaleNormal="220" workbookViewId="0">
      <selection activeCell="E11" sqref="E11"/>
    </sheetView>
  </sheetViews>
  <sheetFormatPr defaultRowHeight="13.8" x14ac:dyDescent="0.25"/>
  <cols>
    <col min="4" max="4" width="11.44140625" customWidth="1"/>
  </cols>
  <sheetData>
    <row r="1" spans="1:9" x14ac:dyDescent="0.25">
      <c r="A1" t="s">
        <v>1</v>
      </c>
      <c r="B1" t="s">
        <v>92</v>
      </c>
      <c r="C1" t="s">
        <v>81</v>
      </c>
      <c r="D1" t="s">
        <v>20</v>
      </c>
      <c r="F1" t="s">
        <v>21</v>
      </c>
      <c r="G1" t="s">
        <v>23</v>
      </c>
      <c r="H1" t="s">
        <v>22</v>
      </c>
      <c r="I1" t="s">
        <v>111</v>
      </c>
    </row>
    <row r="2" spans="1:9" x14ac:dyDescent="0.25">
      <c r="A2" t="s">
        <v>4</v>
      </c>
      <c r="B2" t="s">
        <v>80</v>
      </c>
      <c r="C2">
        <v>684</v>
      </c>
      <c r="D2" s="1">
        <f>C2/1066*100</f>
        <v>64.165103189493436</v>
      </c>
      <c r="E2" s="1"/>
      <c r="F2" t="s">
        <v>80</v>
      </c>
      <c r="G2">
        <v>684</v>
      </c>
      <c r="H2">
        <v>24171</v>
      </c>
      <c r="I2" s="1">
        <f t="shared" ref="I2:I11" si="0">H2/G2</f>
        <v>35.337719298245617</v>
      </c>
    </row>
    <row r="3" spans="1:9" x14ac:dyDescent="0.25">
      <c r="A3" t="s">
        <v>5</v>
      </c>
      <c r="B3" t="s">
        <v>19</v>
      </c>
      <c r="C3">
        <v>96</v>
      </c>
      <c r="D3" s="1">
        <f t="shared" ref="D3:D11" si="1">C3/1066*100</f>
        <v>9.0056285178236397</v>
      </c>
      <c r="E3" s="1"/>
      <c r="F3" t="s">
        <v>19</v>
      </c>
      <c r="G3">
        <v>96</v>
      </c>
      <c r="H3">
        <v>4160</v>
      </c>
      <c r="I3" s="1">
        <f t="shared" si="0"/>
        <v>43.333333333333336</v>
      </c>
    </row>
    <row r="4" spans="1:9" x14ac:dyDescent="0.25">
      <c r="A4" t="s">
        <v>6</v>
      </c>
      <c r="B4" t="s">
        <v>83</v>
      </c>
      <c r="C4">
        <v>39</v>
      </c>
      <c r="D4" s="1">
        <f t="shared" si="1"/>
        <v>3.6585365853658534</v>
      </c>
      <c r="E4" s="1"/>
      <c r="F4" t="s">
        <v>87</v>
      </c>
      <c r="G4">
        <v>27</v>
      </c>
      <c r="H4">
        <v>1206</v>
      </c>
      <c r="I4" s="1">
        <f t="shared" si="0"/>
        <v>44.666666666666664</v>
      </c>
    </row>
    <row r="5" spans="1:9" x14ac:dyDescent="0.25">
      <c r="A5" t="s">
        <v>7</v>
      </c>
      <c r="B5" t="s">
        <v>84</v>
      </c>
      <c r="C5">
        <v>38</v>
      </c>
      <c r="D5" s="1">
        <f t="shared" si="1"/>
        <v>3.5647279549718571</v>
      </c>
      <c r="E5" s="1"/>
      <c r="F5" t="s">
        <v>83</v>
      </c>
      <c r="G5">
        <v>39</v>
      </c>
      <c r="H5">
        <v>966</v>
      </c>
      <c r="I5" s="1">
        <f t="shared" si="0"/>
        <v>24.76923076923077</v>
      </c>
    </row>
    <row r="6" spans="1:9" x14ac:dyDescent="0.25">
      <c r="A6" t="s">
        <v>8</v>
      </c>
      <c r="B6" t="s">
        <v>85</v>
      </c>
      <c r="C6">
        <v>31</v>
      </c>
      <c r="D6" s="1">
        <f t="shared" si="1"/>
        <v>2.908067542213884</v>
      </c>
      <c r="E6" s="1"/>
      <c r="F6" t="s">
        <v>90</v>
      </c>
      <c r="G6">
        <v>14</v>
      </c>
      <c r="H6">
        <v>881</v>
      </c>
      <c r="I6" s="1">
        <f t="shared" si="0"/>
        <v>62.928571428571431</v>
      </c>
    </row>
    <row r="7" spans="1:9" x14ac:dyDescent="0.25">
      <c r="A7" t="s">
        <v>9</v>
      </c>
      <c r="B7" t="s">
        <v>86</v>
      </c>
      <c r="C7">
        <v>29</v>
      </c>
      <c r="D7" s="1">
        <f t="shared" si="1"/>
        <v>2.7204502814258911</v>
      </c>
      <c r="E7" s="1"/>
      <c r="F7" t="s">
        <v>91</v>
      </c>
      <c r="G7">
        <v>15</v>
      </c>
      <c r="H7">
        <v>842</v>
      </c>
      <c r="I7" s="1">
        <f t="shared" si="0"/>
        <v>56.133333333333333</v>
      </c>
    </row>
    <row r="8" spans="1:9" x14ac:dyDescent="0.25">
      <c r="A8" t="s">
        <v>10</v>
      </c>
      <c r="B8" t="s">
        <v>87</v>
      </c>
      <c r="C8">
        <v>27</v>
      </c>
      <c r="D8" s="1">
        <f t="shared" si="1"/>
        <v>2.5328330206378986</v>
      </c>
      <c r="E8" s="1"/>
      <c r="F8" t="s">
        <v>3</v>
      </c>
      <c r="G8">
        <v>22</v>
      </c>
      <c r="H8">
        <v>825</v>
      </c>
      <c r="I8" s="1">
        <f t="shared" si="0"/>
        <v>37.5</v>
      </c>
    </row>
    <row r="9" spans="1:9" x14ac:dyDescent="0.25">
      <c r="A9" t="s">
        <v>11</v>
      </c>
      <c r="B9" t="s">
        <v>3</v>
      </c>
      <c r="C9">
        <v>22</v>
      </c>
      <c r="D9" s="1">
        <f t="shared" si="1"/>
        <v>2.0637898686679175</v>
      </c>
      <c r="E9" s="1"/>
      <c r="F9" t="s">
        <v>84</v>
      </c>
      <c r="G9">
        <v>38</v>
      </c>
      <c r="H9">
        <v>801</v>
      </c>
      <c r="I9" s="1">
        <f t="shared" si="0"/>
        <v>21.078947368421051</v>
      </c>
    </row>
    <row r="10" spans="1:9" x14ac:dyDescent="0.25">
      <c r="A10" t="s">
        <v>12</v>
      </c>
      <c r="B10" t="s">
        <v>88</v>
      </c>
      <c r="C10">
        <v>19</v>
      </c>
      <c r="D10" s="1">
        <f t="shared" si="1"/>
        <v>1.7823639774859286</v>
      </c>
      <c r="E10" s="1"/>
      <c r="F10" t="s">
        <v>88</v>
      </c>
      <c r="G10">
        <v>19</v>
      </c>
      <c r="H10">
        <v>792</v>
      </c>
      <c r="I10" s="1">
        <f t="shared" si="0"/>
        <v>41.684210526315788</v>
      </c>
    </row>
    <row r="11" spans="1:9" x14ac:dyDescent="0.25">
      <c r="A11" t="s">
        <v>13</v>
      </c>
      <c r="B11" t="s">
        <v>89</v>
      </c>
      <c r="C11">
        <v>16</v>
      </c>
      <c r="D11" s="1">
        <f t="shared" si="1"/>
        <v>1.5009380863039399</v>
      </c>
      <c r="E11" s="1"/>
      <c r="F11" t="s">
        <v>86</v>
      </c>
      <c r="G11">
        <v>29</v>
      </c>
      <c r="H11">
        <v>781</v>
      </c>
      <c r="I11" s="1">
        <f t="shared" si="0"/>
        <v>26.931034482758619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145" zoomScaleNormal="145" workbookViewId="0">
      <selection activeCell="B9" sqref="B9"/>
    </sheetView>
  </sheetViews>
  <sheetFormatPr defaultRowHeight="13.8" x14ac:dyDescent="0.25"/>
  <cols>
    <col min="2" max="2" width="27.6640625" customWidth="1"/>
    <col min="3" max="3" width="13.77734375" customWidth="1"/>
    <col min="7" max="7" width="28.88671875" customWidth="1"/>
  </cols>
  <sheetData>
    <row r="1" spans="1:10" x14ac:dyDescent="0.25">
      <c r="A1" t="s">
        <v>1</v>
      </c>
      <c r="B1" t="s">
        <v>107</v>
      </c>
      <c r="C1" t="s">
        <v>81</v>
      </c>
      <c r="D1" t="s">
        <v>109</v>
      </c>
      <c r="E1" t="s">
        <v>111</v>
      </c>
      <c r="G1" t="s">
        <v>108</v>
      </c>
      <c r="H1" t="s">
        <v>23</v>
      </c>
      <c r="I1" t="s">
        <v>110</v>
      </c>
      <c r="J1" t="s">
        <v>111</v>
      </c>
    </row>
    <row r="2" spans="1:10" x14ac:dyDescent="0.25">
      <c r="A2" t="s">
        <v>4</v>
      </c>
      <c r="B2" t="s">
        <v>93</v>
      </c>
      <c r="C2">
        <v>60</v>
      </c>
      <c r="D2">
        <v>5611</v>
      </c>
      <c r="E2" s="1">
        <f t="shared" ref="E2:E11" si="0">D2/C2</f>
        <v>93.516666666666666</v>
      </c>
      <c r="G2" t="s">
        <v>93</v>
      </c>
      <c r="H2">
        <v>60</v>
      </c>
      <c r="I2">
        <v>5611</v>
      </c>
      <c r="J2" s="1">
        <f>I2/H2</f>
        <v>93.516666666666666</v>
      </c>
    </row>
    <row r="3" spans="1:10" x14ac:dyDescent="0.25">
      <c r="A3" t="s">
        <v>5</v>
      </c>
      <c r="B3" t="s">
        <v>94</v>
      </c>
      <c r="C3">
        <v>32</v>
      </c>
      <c r="D3">
        <v>1031</v>
      </c>
      <c r="E3" s="1">
        <f t="shared" si="0"/>
        <v>32.21875</v>
      </c>
      <c r="G3" t="s">
        <v>103</v>
      </c>
      <c r="H3">
        <v>30</v>
      </c>
      <c r="I3">
        <v>1657</v>
      </c>
      <c r="J3" s="1">
        <f t="shared" ref="J3:J11" si="1">I3/H3</f>
        <v>55.233333333333334</v>
      </c>
    </row>
    <row r="4" spans="1:10" x14ac:dyDescent="0.25">
      <c r="A4" t="s">
        <v>6</v>
      </c>
      <c r="B4" t="s">
        <v>95</v>
      </c>
      <c r="C4">
        <v>30</v>
      </c>
      <c r="D4">
        <v>1657</v>
      </c>
      <c r="E4" s="1">
        <f t="shared" si="0"/>
        <v>55.233333333333334</v>
      </c>
      <c r="G4" t="s">
        <v>104</v>
      </c>
      <c r="H4">
        <v>10</v>
      </c>
      <c r="I4">
        <v>1343</v>
      </c>
      <c r="J4" s="1">
        <f t="shared" si="1"/>
        <v>134.30000000000001</v>
      </c>
    </row>
    <row r="5" spans="1:10" x14ac:dyDescent="0.25">
      <c r="A5" t="s">
        <v>7</v>
      </c>
      <c r="B5" t="s">
        <v>96</v>
      </c>
      <c r="C5">
        <v>29</v>
      </c>
      <c r="D5">
        <v>348</v>
      </c>
      <c r="E5" s="1">
        <f t="shared" si="0"/>
        <v>12</v>
      </c>
      <c r="G5" t="s">
        <v>94</v>
      </c>
      <c r="H5">
        <v>32</v>
      </c>
      <c r="I5">
        <v>1031</v>
      </c>
      <c r="J5" s="1">
        <f t="shared" si="1"/>
        <v>32.21875</v>
      </c>
    </row>
    <row r="6" spans="1:10" x14ac:dyDescent="0.25">
      <c r="A6" t="s">
        <v>8</v>
      </c>
      <c r="B6" t="s">
        <v>97</v>
      </c>
      <c r="C6">
        <v>28</v>
      </c>
      <c r="D6">
        <v>1025</v>
      </c>
      <c r="E6" s="1">
        <f t="shared" si="0"/>
        <v>36.607142857142854</v>
      </c>
      <c r="G6" t="s">
        <v>97</v>
      </c>
      <c r="H6">
        <v>28</v>
      </c>
      <c r="I6">
        <v>1025</v>
      </c>
      <c r="J6" s="1">
        <f t="shared" si="1"/>
        <v>36.607142857142854</v>
      </c>
    </row>
    <row r="7" spans="1:10" x14ac:dyDescent="0.25">
      <c r="A7" t="s">
        <v>9</v>
      </c>
      <c r="B7" t="s">
        <v>98</v>
      </c>
      <c r="C7">
        <v>28</v>
      </c>
      <c r="D7">
        <v>818</v>
      </c>
      <c r="E7" s="1">
        <f t="shared" si="0"/>
        <v>29.214285714285715</v>
      </c>
      <c r="G7" t="s">
        <v>102</v>
      </c>
      <c r="H7">
        <v>21</v>
      </c>
      <c r="I7">
        <v>978</v>
      </c>
      <c r="J7" s="1">
        <f t="shared" si="1"/>
        <v>46.571428571428569</v>
      </c>
    </row>
    <row r="8" spans="1:10" x14ac:dyDescent="0.25">
      <c r="A8" t="s">
        <v>10</v>
      </c>
      <c r="B8" t="s">
        <v>99</v>
      </c>
      <c r="C8">
        <v>27</v>
      </c>
      <c r="D8">
        <v>821</v>
      </c>
      <c r="E8" s="1">
        <f t="shared" si="0"/>
        <v>30.407407407407408</v>
      </c>
      <c r="G8" t="s">
        <v>101</v>
      </c>
      <c r="H8">
        <v>24</v>
      </c>
      <c r="I8">
        <v>921</v>
      </c>
      <c r="J8" s="1">
        <f t="shared" si="1"/>
        <v>38.375</v>
      </c>
    </row>
    <row r="9" spans="1:10" x14ac:dyDescent="0.25">
      <c r="A9" t="s">
        <v>11</v>
      </c>
      <c r="B9" t="s">
        <v>100</v>
      </c>
      <c r="C9">
        <v>24</v>
      </c>
      <c r="D9">
        <v>708</v>
      </c>
      <c r="E9" s="1">
        <f t="shared" si="0"/>
        <v>29.5</v>
      </c>
      <c r="G9" t="s">
        <v>105</v>
      </c>
      <c r="H9">
        <v>10</v>
      </c>
      <c r="I9">
        <v>839</v>
      </c>
      <c r="J9" s="1">
        <f t="shared" si="1"/>
        <v>83.9</v>
      </c>
    </row>
    <row r="10" spans="1:10" x14ac:dyDescent="0.25">
      <c r="A10" t="s">
        <v>12</v>
      </c>
      <c r="B10" t="s">
        <v>101</v>
      </c>
      <c r="C10">
        <v>24</v>
      </c>
      <c r="D10">
        <v>921</v>
      </c>
      <c r="E10" s="1">
        <f t="shared" si="0"/>
        <v>38.375</v>
      </c>
      <c r="G10" t="s">
        <v>106</v>
      </c>
      <c r="H10">
        <v>17</v>
      </c>
      <c r="I10">
        <v>836</v>
      </c>
      <c r="J10" s="1">
        <f t="shared" si="1"/>
        <v>49.176470588235297</v>
      </c>
    </row>
    <row r="11" spans="1:10" x14ac:dyDescent="0.25">
      <c r="A11" t="s">
        <v>13</v>
      </c>
      <c r="B11" t="s">
        <v>102</v>
      </c>
      <c r="C11">
        <v>21</v>
      </c>
      <c r="D11">
        <v>978</v>
      </c>
      <c r="E11" s="1">
        <f t="shared" si="0"/>
        <v>46.571428571428569</v>
      </c>
      <c r="G11" t="s">
        <v>99</v>
      </c>
      <c r="H11">
        <v>27</v>
      </c>
      <c r="I11">
        <v>821</v>
      </c>
      <c r="J11" s="1">
        <f t="shared" si="1"/>
        <v>30.407407407407408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="175" zoomScaleNormal="175" workbookViewId="0">
      <selection activeCell="B3" sqref="B3:C9"/>
    </sheetView>
  </sheetViews>
  <sheetFormatPr defaultRowHeight="13.8" x14ac:dyDescent="0.25"/>
  <cols>
    <col min="2" max="2" width="18.21875" customWidth="1"/>
    <col min="3" max="3" width="19.6640625" customWidth="1"/>
    <col min="4" max="4" width="10.109375" customWidth="1"/>
    <col min="5" max="6" width="17.44140625" customWidth="1"/>
  </cols>
  <sheetData>
    <row r="1" spans="1:9" x14ac:dyDescent="0.25">
      <c r="A1" t="s">
        <v>1</v>
      </c>
      <c r="B1" t="s">
        <v>82</v>
      </c>
      <c r="C1" t="s">
        <v>81</v>
      </c>
      <c r="E1" t="s">
        <v>53</v>
      </c>
      <c r="F1" t="s">
        <v>54</v>
      </c>
      <c r="G1" t="s">
        <v>2</v>
      </c>
      <c r="H1" t="s">
        <v>111</v>
      </c>
    </row>
    <row r="2" spans="1:9" x14ac:dyDescent="0.25">
      <c r="A2" t="s">
        <v>4</v>
      </c>
      <c r="B2" t="s">
        <v>40</v>
      </c>
      <c r="C2">
        <v>34</v>
      </c>
      <c r="E2" t="s">
        <v>52</v>
      </c>
      <c r="F2">
        <v>34</v>
      </c>
      <c r="G2">
        <v>4772</v>
      </c>
      <c r="H2">
        <f>G2/F2</f>
        <v>140.35294117647058</v>
      </c>
      <c r="I2" t="s">
        <v>80</v>
      </c>
    </row>
    <row r="3" spans="1:9" x14ac:dyDescent="0.25">
      <c r="A3" t="s">
        <v>5</v>
      </c>
      <c r="B3" t="s">
        <v>41</v>
      </c>
      <c r="C3">
        <v>30</v>
      </c>
      <c r="E3" t="s">
        <v>41</v>
      </c>
      <c r="F3">
        <v>30</v>
      </c>
      <c r="G3">
        <v>4632</v>
      </c>
      <c r="H3">
        <f t="shared" ref="H3:H11" si="0">G3/F3</f>
        <v>154.4</v>
      </c>
      <c r="I3" t="s">
        <v>80</v>
      </c>
    </row>
    <row r="4" spans="1:9" x14ac:dyDescent="0.25">
      <c r="A4" t="s">
        <v>6</v>
      </c>
      <c r="B4" t="s">
        <v>42</v>
      </c>
      <c r="C4">
        <v>24</v>
      </c>
      <c r="E4" t="s">
        <v>42</v>
      </c>
      <c r="F4">
        <v>24</v>
      </c>
      <c r="G4">
        <v>3407</v>
      </c>
      <c r="H4">
        <f t="shared" si="0"/>
        <v>141.95833333333334</v>
      </c>
      <c r="I4" t="s">
        <v>80</v>
      </c>
    </row>
    <row r="5" spans="1:9" x14ac:dyDescent="0.25">
      <c r="A5" t="s">
        <v>7</v>
      </c>
      <c r="B5" t="s">
        <v>43</v>
      </c>
      <c r="C5">
        <v>23</v>
      </c>
      <c r="E5" t="s">
        <v>43</v>
      </c>
      <c r="F5">
        <v>23</v>
      </c>
      <c r="G5">
        <v>3068</v>
      </c>
      <c r="H5">
        <f t="shared" si="0"/>
        <v>133.39130434782609</v>
      </c>
      <c r="I5" t="s">
        <v>80</v>
      </c>
    </row>
    <row r="6" spans="1:9" x14ac:dyDescent="0.25">
      <c r="A6" t="s">
        <v>8</v>
      </c>
      <c r="B6" t="s">
        <v>44</v>
      </c>
      <c r="C6">
        <v>22</v>
      </c>
      <c r="E6" t="s">
        <v>46</v>
      </c>
      <c r="F6">
        <v>15</v>
      </c>
      <c r="G6">
        <v>3031</v>
      </c>
      <c r="H6">
        <f t="shared" si="0"/>
        <v>202.06666666666666</v>
      </c>
      <c r="I6" t="s">
        <v>80</v>
      </c>
    </row>
    <row r="7" spans="1:9" x14ac:dyDescent="0.25">
      <c r="A7" t="s">
        <v>9</v>
      </c>
      <c r="B7" t="s">
        <v>45</v>
      </c>
      <c r="C7">
        <v>17</v>
      </c>
      <c r="E7" t="s">
        <v>45</v>
      </c>
      <c r="F7">
        <v>17</v>
      </c>
      <c r="G7">
        <v>2503</v>
      </c>
      <c r="H7">
        <f t="shared" si="0"/>
        <v>147.23529411764707</v>
      </c>
      <c r="I7" t="s">
        <v>80</v>
      </c>
    </row>
    <row r="8" spans="1:9" x14ac:dyDescent="0.25">
      <c r="A8" t="s">
        <v>10</v>
      </c>
      <c r="B8" t="s">
        <v>46</v>
      </c>
      <c r="C8">
        <v>15</v>
      </c>
      <c r="E8" t="s">
        <v>44</v>
      </c>
      <c r="F8">
        <v>22</v>
      </c>
      <c r="G8">
        <v>2171</v>
      </c>
      <c r="H8">
        <f t="shared" si="0"/>
        <v>98.681818181818187</v>
      </c>
      <c r="I8" t="s">
        <v>80</v>
      </c>
    </row>
    <row r="9" spans="1:9" x14ac:dyDescent="0.25">
      <c r="A9" t="s">
        <v>11</v>
      </c>
      <c r="B9" t="s">
        <v>47</v>
      </c>
      <c r="C9">
        <v>11</v>
      </c>
      <c r="E9" t="s">
        <v>50</v>
      </c>
      <c r="F9">
        <v>7</v>
      </c>
      <c r="G9">
        <v>1955</v>
      </c>
      <c r="H9">
        <f t="shared" si="0"/>
        <v>279.28571428571428</v>
      </c>
      <c r="I9" t="s">
        <v>80</v>
      </c>
    </row>
    <row r="10" spans="1:9" x14ac:dyDescent="0.25">
      <c r="A10" t="s">
        <v>12</v>
      </c>
      <c r="B10" t="s">
        <v>48</v>
      </c>
      <c r="C10">
        <v>10</v>
      </c>
      <c r="E10" t="s">
        <v>49</v>
      </c>
      <c r="F10">
        <v>9</v>
      </c>
      <c r="G10">
        <v>1613</v>
      </c>
      <c r="H10">
        <f t="shared" si="0"/>
        <v>179.22222222222223</v>
      </c>
      <c r="I10" t="s">
        <v>80</v>
      </c>
    </row>
    <row r="11" spans="1:9" x14ac:dyDescent="0.25">
      <c r="A11" t="s">
        <v>13</v>
      </c>
      <c r="B11" t="s">
        <v>49</v>
      </c>
      <c r="C11">
        <v>9</v>
      </c>
      <c r="E11" t="s">
        <v>51</v>
      </c>
      <c r="F11">
        <v>7</v>
      </c>
      <c r="G11">
        <v>919</v>
      </c>
      <c r="H11">
        <f t="shared" si="0"/>
        <v>131.28571428571428</v>
      </c>
      <c r="I11" t="s">
        <v>80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I11"/>
    </sheetView>
  </sheetViews>
  <sheetFormatPr defaultRowHeight="13.8" x14ac:dyDescent="0.25"/>
  <cols>
    <col min="2" max="2" width="21.21875" customWidth="1"/>
    <col min="6" max="6" width="20.77734375" customWidth="1"/>
  </cols>
  <sheetData>
    <row r="1" spans="1:9" x14ac:dyDescent="0.25">
      <c r="A1" t="s">
        <v>1</v>
      </c>
      <c r="B1" t="s">
        <v>14</v>
      </c>
      <c r="C1" t="s">
        <v>112</v>
      </c>
      <c r="D1" t="s">
        <v>113</v>
      </c>
      <c r="F1" t="s">
        <v>16</v>
      </c>
      <c r="G1" t="s">
        <v>15</v>
      </c>
      <c r="H1" t="s">
        <v>39</v>
      </c>
      <c r="I1" t="s">
        <v>111</v>
      </c>
    </row>
    <row r="2" spans="1:9" x14ac:dyDescent="0.25">
      <c r="A2" t="s">
        <v>4</v>
      </c>
      <c r="B2" t="s">
        <v>24</v>
      </c>
      <c r="C2">
        <v>78</v>
      </c>
      <c r="D2">
        <v>7.1</v>
      </c>
      <c r="F2" t="s">
        <v>24</v>
      </c>
      <c r="G2">
        <v>3821</v>
      </c>
      <c r="H2">
        <v>78</v>
      </c>
      <c r="I2">
        <f>G2/H2</f>
        <v>48.987179487179489</v>
      </c>
    </row>
    <row r="3" spans="1:9" x14ac:dyDescent="0.25">
      <c r="A3" t="s">
        <v>5</v>
      </c>
      <c r="B3" t="s">
        <v>25</v>
      </c>
      <c r="C3">
        <v>40</v>
      </c>
      <c r="D3">
        <v>4.9000000000000004</v>
      </c>
      <c r="F3" t="s">
        <v>34</v>
      </c>
      <c r="G3">
        <v>1391</v>
      </c>
      <c r="H3">
        <v>13</v>
      </c>
      <c r="I3">
        <f t="shared" ref="I3:I11" si="0">G3/H3</f>
        <v>107</v>
      </c>
    </row>
    <row r="4" spans="1:9" x14ac:dyDescent="0.25">
      <c r="A4" t="s">
        <v>6</v>
      </c>
      <c r="B4" t="s">
        <v>26</v>
      </c>
      <c r="C4">
        <v>35</v>
      </c>
      <c r="D4">
        <v>3.8</v>
      </c>
      <c r="F4" t="s">
        <v>35</v>
      </c>
      <c r="G4">
        <v>1387</v>
      </c>
      <c r="H4">
        <v>12</v>
      </c>
      <c r="I4">
        <f t="shared" si="0"/>
        <v>115.58333333333333</v>
      </c>
    </row>
    <row r="5" spans="1:9" x14ac:dyDescent="0.25">
      <c r="A5" t="s">
        <v>7</v>
      </c>
      <c r="B5" t="s">
        <v>27</v>
      </c>
      <c r="C5">
        <v>25</v>
      </c>
      <c r="D5">
        <v>4.5</v>
      </c>
      <c r="F5" t="s">
        <v>26</v>
      </c>
      <c r="G5">
        <v>1248</v>
      </c>
      <c r="H5">
        <v>35</v>
      </c>
      <c r="I5">
        <f t="shared" si="0"/>
        <v>35.657142857142858</v>
      </c>
    </row>
    <row r="6" spans="1:9" x14ac:dyDescent="0.25">
      <c r="A6" t="s">
        <v>8</v>
      </c>
      <c r="B6" t="s">
        <v>28</v>
      </c>
      <c r="C6">
        <v>24</v>
      </c>
      <c r="D6">
        <v>5.0999999999999996</v>
      </c>
      <c r="F6" t="s">
        <v>36</v>
      </c>
      <c r="G6">
        <v>938</v>
      </c>
      <c r="H6">
        <v>10</v>
      </c>
      <c r="I6">
        <f t="shared" si="0"/>
        <v>93.8</v>
      </c>
    </row>
    <row r="7" spans="1:9" x14ac:dyDescent="0.25">
      <c r="A7" t="s">
        <v>9</v>
      </c>
      <c r="B7" t="s">
        <v>29</v>
      </c>
      <c r="C7">
        <v>23</v>
      </c>
      <c r="D7">
        <v>4.3</v>
      </c>
      <c r="F7" t="s">
        <v>28</v>
      </c>
      <c r="G7">
        <v>710</v>
      </c>
      <c r="H7">
        <v>24</v>
      </c>
      <c r="I7">
        <f t="shared" si="0"/>
        <v>29.583333333333332</v>
      </c>
    </row>
    <row r="8" spans="1:9" x14ac:dyDescent="0.25">
      <c r="A8" t="s">
        <v>10</v>
      </c>
      <c r="B8" t="s">
        <v>30</v>
      </c>
      <c r="C8">
        <v>22</v>
      </c>
      <c r="D8">
        <v>10.6</v>
      </c>
      <c r="F8" t="s">
        <v>37</v>
      </c>
      <c r="G8">
        <v>703</v>
      </c>
      <c r="H8">
        <v>7</v>
      </c>
      <c r="I8">
        <f t="shared" si="0"/>
        <v>100.42857142857143</v>
      </c>
    </row>
    <row r="9" spans="1:9" x14ac:dyDescent="0.25">
      <c r="A9" t="s">
        <v>11</v>
      </c>
      <c r="B9" t="s">
        <v>31</v>
      </c>
      <c r="C9">
        <v>15</v>
      </c>
      <c r="D9">
        <v>4.8</v>
      </c>
      <c r="F9" t="s">
        <v>38</v>
      </c>
      <c r="G9">
        <v>698</v>
      </c>
      <c r="H9">
        <v>8</v>
      </c>
      <c r="I9">
        <f t="shared" si="0"/>
        <v>87.25</v>
      </c>
    </row>
    <row r="10" spans="1:9" x14ac:dyDescent="0.25">
      <c r="A10" t="s">
        <v>12</v>
      </c>
      <c r="B10" t="s">
        <v>32</v>
      </c>
      <c r="C10">
        <v>14</v>
      </c>
      <c r="D10">
        <v>4.5999999999999996</v>
      </c>
      <c r="F10" t="s">
        <v>27</v>
      </c>
      <c r="G10">
        <v>661</v>
      </c>
      <c r="H10">
        <v>25</v>
      </c>
      <c r="I10">
        <f t="shared" si="0"/>
        <v>26.44</v>
      </c>
    </row>
    <row r="11" spans="1:9" x14ac:dyDescent="0.25">
      <c r="A11" t="s">
        <v>13</v>
      </c>
      <c r="B11" t="s">
        <v>33</v>
      </c>
      <c r="C11">
        <v>13</v>
      </c>
      <c r="D11">
        <v>4</v>
      </c>
      <c r="F11" t="s">
        <v>25</v>
      </c>
      <c r="G11">
        <v>639</v>
      </c>
      <c r="H11">
        <v>40</v>
      </c>
      <c r="I11">
        <f t="shared" si="0"/>
        <v>15.975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9" sqref="B9"/>
    </sheetView>
  </sheetViews>
  <sheetFormatPr defaultRowHeight="13.8" x14ac:dyDescent="0.25"/>
  <cols>
    <col min="2" max="2" width="28.109375" customWidth="1"/>
    <col min="3" max="3" width="20.77734375" customWidth="1"/>
    <col min="4" max="4" width="26.33203125" customWidth="1"/>
    <col min="5" max="5" width="23" customWidth="1"/>
  </cols>
  <sheetData>
    <row r="1" spans="1:8" x14ac:dyDescent="0.25">
      <c r="A1" t="s">
        <v>140</v>
      </c>
      <c r="B1" t="s">
        <v>141</v>
      </c>
      <c r="C1" t="s">
        <v>142</v>
      </c>
      <c r="D1" t="s">
        <v>114</v>
      </c>
      <c r="E1" t="s">
        <v>0</v>
      </c>
      <c r="F1" t="s">
        <v>143</v>
      </c>
      <c r="G1" t="s">
        <v>144</v>
      </c>
      <c r="H1" t="s">
        <v>15</v>
      </c>
    </row>
    <row r="2" spans="1:8" x14ac:dyDescent="0.25">
      <c r="A2">
        <v>1</v>
      </c>
      <c r="B2" t="s">
        <v>55</v>
      </c>
      <c r="C2" t="s">
        <v>72</v>
      </c>
      <c r="D2" t="s">
        <v>41</v>
      </c>
      <c r="E2" t="s">
        <v>36</v>
      </c>
      <c r="F2" t="s">
        <v>67</v>
      </c>
      <c r="G2">
        <v>2013</v>
      </c>
      <c r="H2">
        <v>661</v>
      </c>
    </row>
    <row r="3" spans="1:8" x14ac:dyDescent="0.25">
      <c r="A3">
        <v>2</v>
      </c>
      <c r="B3" t="s">
        <v>56</v>
      </c>
      <c r="C3" t="s">
        <v>79</v>
      </c>
      <c r="D3" t="s">
        <v>115</v>
      </c>
      <c r="E3" t="s">
        <v>64</v>
      </c>
      <c r="F3" t="s">
        <v>67</v>
      </c>
      <c r="G3">
        <v>2012</v>
      </c>
      <c r="H3">
        <v>628</v>
      </c>
    </row>
    <row r="4" spans="1:8" x14ac:dyDescent="0.25">
      <c r="A4">
        <v>3</v>
      </c>
      <c r="B4" t="s">
        <v>57</v>
      </c>
      <c r="C4" t="s">
        <v>45</v>
      </c>
      <c r="D4" t="s">
        <v>41</v>
      </c>
      <c r="E4" t="s">
        <v>34</v>
      </c>
      <c r="F4" t="s">
        <v>67</v>
      </c>
      <c r="G4">
        <v>2015</v>
      </c>
      <c r="H4">
        <v>578</v>
      </c>
    </row>
    <row r="5" spans="1:8" x14ac:dyDescent="0.25">
      <c r="A5">
        <v>4</v>
      </c>
      <c r="B5" t="s">
        <v>58</v>
      </c>
      <c r="C5" t="s">
        <v>73</v>
      </c>
      <c r="D5" t="s">
        <v>41</v>
      </c>
      <c r="E5" t="s">
        <v>24</v>
      </c>
      <c r="F5" t="s">
        <v>67</v>
      </c>
      <c r="G5">
        <v>2013</v>
      </c>
      <c r="H5">
        <v>502</v>
      </c>
    </row>
    <row r="6" spans="1:8" x14ac:dyDescent="0.25">
      <c r="A6">
        <v>5</v>
      </c>
      <c r="B6" t="s">
        <v>59</v>
      </c>
      <c r="C6" t="s">
        <v>74</v>
      </c>
      <c r="D6" t="s">
        <v>116</v>
      </c>
      <c r="E6" t="s">
        <v>65</v>
      </c>
      <c r="F6" t="s">
        <v>68</v>
      </c>
      <c r="G6">
        <v>2014</v>
      </c>
      <c r="H6">
        <v>439</v>
      </c>
    </row>
    <row r="7" spans="1:8" x14ac:dyDescent="0.25">
      <c r="A7">
        <v>6</v>
      </c>
      <c r="B7" t="s">
        <v>60</v>
      </c>
      <c r="C7" t="s">
        <v>75</v>
      </c>
      <c r="D7" t="s">
        <v>117</v>
      </c>
      <c r="E7" t="s">
        <v>35</v>
      </c>
      <c r="F7" t="s">
        <v>67</v>
      </c>
      <c r="G7">
        <v>2016</v>
      </c>
      <c r="H7">
        <v>404</v>
      </c>
    </row>
    <row r="8" spans="1:8" x14ac:dyDescent="0.25">
      <c r="A8">
        <v>7</v>
      </c>
      <c r="B8" t="s">
        <v>61</v>
      </c>
      <c r="C8" t="s">
        <v>76</v>
      </c>
      <c r="D8" t="s">
        <v>118</v>
      </c>
      <c r="E8" t="s">
        <v>66</v>
      </c>
      <c r="F8" t="s">
        <v>68</v>
      </c>
      <c r="G8">
        <v>2018</v>
      </c>
      <c r="H8">
        <v>368</v>
      </c>
    </row>
    <row r="9" spans="1:8" x14ac:dyDescent="0.25">
      <c r="A9">
        <v>8</v>
      </c>
      <c r="B9" t="s">
        <v>62</v>
      </c>
      <c r="C9" t="s">
        <v>45</v>
      </c>
      <c r="D9" t="s">
        <v>41</v>
      </c>
      <c r="E9" t="s">
        <v>35</v>
      </c>
      <c r="F9" t="s">
        <v>67</v>
      </c>
      <c r="G9">
        <v>2015</v>
      </c>
      <c r="H9">
        <v>356</v>
      </c>
    </row>
    <row r="10" spans="1:8" x14ac:dyDescent="0.25">
      <c r="A10">
        <v>9</v>
      </c>
      <c r="B10" t="s">
        <v>71</v>
      </c>
      <c r="C10" t="s">
        <v>77</v>
      </c>
      <c r="D10" t="s">
        <v>119</v>
      </c>
      <c r="E10" t="s">
        <v>34</v>
      </c>
      <c r="F10" t="s">
        <v>67</v>
      </c>
      <c r="G10">
        <v>2017</v>
      </c>
      <c r="H10">
        <v>347</v>
      </c>
    </row>
    <row r="11" spans="1:8" x14ac:dyDescent="0.25">
      <c r="A11">
        <v>10</v>
      </c>
      <c r="B11" t="s">
        <v>63</v>
      </c>
      <c r="C11" t="s">
        <v>78</v>
      </c>
      <c r="D11" t="s">
        <v>120</v>
      </c>
      <c r="E11" t="s">
        <v>70</v>
      </c>
      <c r="F11" t="s">
        <v>69</v>
      </c>
      <c r="G11">
        <v>2016</v>
      </c>
      <c r="H11">
        <v>333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opLeftCell="A21" workbookViewId="0">
      <selection activeCell="I41" sqref="I41:K55"/>
    </sheetView>
  </sheetViews>
  <sheetFormatPr defaultRowHeight="13.8" x14ac:dyDescent="0.25"/>
  <cols>
    <col min="2" max="2" width="16.77734375" customWidth="1"/>
  </cols>
  <sheetData>
    <row r="1" spans="1:3" x14ac:dyDescent="0.25">
      <c r="A1" t="s">
        <v>1</v>
      </c>
      <c r="B1" t="s">
        <v>17</v>
      </c>
      <c r="C1" t="s">
        <v>18</v>
      </c>
    </row>
    <row r="2" spans="1:3" x14ac:dyDescent="0.25">
      <c r="A2">
        <v>1</v>
      </c>
      <c r="B2" t="s">
        <v>121</v>
      </c>
      <c r="C2">
        <v>643</v>
      </c>
    </row>
    <row r="3" spans="1:3" x14ac:dyDescent="0.25">
      <c r="A3">
        <v>2</v>
      </c>
      <c r="B3" t="s">
        <v>122</v>
      </c>
      <c r="C3">
        <v>384</v>
      </c>
    </row>
    <row r="4" spans="1:3" x14ac:dyDescent="0.25">
      <c r="A4">
        <v>3</v>
      </c>
      <c r="B4" t="s">
        <v>123</v>
      </c>
      <c r="C4">
        <v>378</v>
      </c>
    </row>
    <row r="5" spans="1:3" x14ac:dyDescent="0.25">
      <c r="A5">
        <v>4</v>
      </c>
      <c r="B5" t="s">
        <v>147</v>
      </c>
      <c r="C5">
        <v>219</v>
      </c>
    </row>
    <row r="6" spans="1:3" x14ac:dyDescent="0.25">
      <c r="A6">
        <v>5</v>
      </c>
      <c r="B6" t="s">
        <v>124</v>
      </c>
      <c r="C6">
        <v>178</v>
      </c>
    </row>
    <row r="7" spans="1:3" x14ac:dyDescent="0.25">
      <c r="A7">
        <v>6</v>
      </c>
      <c r="B7" t="s">
        <v>125</v>
      </c>
      <c r="C7">
        <v>148</v>
      </c>
    </row>
    <row r="8" spans="1:3" x14ac:dyDescent="0.25">
      <c r="A8">
        <v>7</v>
      </c>
      <c r="B8" t="s">
        <v>126</v>
      </c>
      <c r="C8">
        <v>136</v>
      </c>
    </row>
    <row r="9" spans="1:3" x14ac:dyDescent="0.25">
      <c r="A9">
        <v>8</v>
      </c>
      <c r="B9" t="s">
        <v>127</v>
      </c>
      <c r="C9">
        <v>130</v>
      </c>
    </row>
    <row r="10" spans="1:3" x14ac:dyDescent="0.25">
      <c r="A10">
        <v>9</v>
      </c>
      <c r="B10" t="s">
        <v>128</v>
      </c>
      <c r="C10">
        <v>115</v>
      </c>
    </row>
    <row r="11" spans="1:3" x14ac:dyDescent="0.25">
      <c r="A11">
        <v>10</v>
      </c>
      <c r="B11" t="s">
        <v>129</v>
      </c>
      <c r="C11">
        <v>114</v>
      </c>
    </row>
    <row r="12" spans="1:3" x14ac:dyDescent="0.25">
      <c r="A12">
        <v>11</v>
      </c>
      <c r="B12" t="s">
        <v>130</v>
      </c>
      <c r="C12">
        <v>113</v>
      </c>
    </row>
    <row r="13" spans="1:3" x14ac:dyDescent="0.25">
      <c r="A13">
        <v>12</v>
      </c>
      <c r="B13" t="s">
        <v>131</v>
      </c>
      <c r="C13">
        <v>112</v>
      </c>
    </row>
    <row r="14" spans="1:3" x14ac:dyDescent="0.25">
      <c r="A14">
        <v>13</v>
      </c>
      <c r="B14" t="s">
        <v>132</v>
      </c>
      <c r="C14">
        <v>110</v>
      </c>
    </row>
    <row r="15" spans="1:3" x14ac:dyDescent="0.25">
      <c r="A15">
        <v>14</v>
      </c>
      <c r="B15" t="s">
        <v>133</v>
      </c>
      <c r="C15">
        <v>101</v>
      </c>
    </row>
    <row r="16" spans="1:3" x14ac:dyDescent="0.25">
      <c r="A16">
        <v>15</v>
      </c>
      <c r="B16" t="s">
        <v>134</v>
      </c>
      <c r="C16">
        <v>100</v>
      </c>
    </row>
    <row r="17" spans="1:3" x14ac:dyDescent="0.25">
      <c r="A17">
        <v>16</v>
      </c>
      <c r="B17" t="s">
        <v>135</v>
      </c>
      <c r="C17">
        <v>97</v>
      </c>
    </row>
    <row r="18" spans="1:3" x14ac:dyDescent="0.25">
      <c r="A18">
        <v>17</v>
      </c>
      <c r="B18" t="s">
        <v>136</v>
      </c>
      <c r="C18">
        <v>90</v>
      </c>
    </row>
    <row r="19" spans="1:3" x14ac:dyDescent="0.25">
      <c r="A19">
        <v>18</v>
      </c>
      <c r="B19" t="s">
        <v>148</v>
      </c>
      <c r="C19">
        <v>88</v>
      </c>
    </row>
    <row r="20" spans="1:3" x14ac:dyDescent="0.25">
      <c r="A20">
        <v>19</v>
      </c>
      <c r="B20" t="s">
        <v>137</v>
      </c>
      <c r="C20">
        <v>81</v>
      </c>
    </row>
    <row r="21" spans="1:3" x14ac:dyDescent="0.25">
      <c r="A21">
        <v>20</v>
      </c>
      <c r="B21" t="s">
        <v>138</v>
      </c>
      <c r="C21">
        <v>75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zoomScale="115" zoomScaleNormal="115" workbookViewId="0">
      <selection activeCell="C6" sqref="C6"/>
    </sheetView>
  </sheetViews>
  <sheetFormatPr defaultRowHeight="13.8" x14ac:dyDescent="0.25"/>
  <sheetData>
    <row r="1" spans="1:3" x14ac:dyDescent="0.25">
      <c r="A1" t="s">
        <v>145</v>
      </c>
      <c r="B1" t="s">
        <v>146</v>
      </c>
    </row>
    <row r="2" spans="1:3" x14ac:dyDescent="0.25">
      <c r="A2">
        <v>2012</v>
      </c>
      <c r="B2">
        <v>4</v>
      </c>
    </row>
    <row r="3" spans="1:3" x14ac:dyDescent="0.25">
      <c r="A3">
        <v>2013</v>
      </c>
      <c r="B3">
        <v>7</v>
      </c>
    </row>
    <row r="4" spans="1:3" x14ac:dyDescent="0.25">
      <c r="A4">
        <v>2014</v>
      </c>
      <c r="B4">
        <v>2</v>
      </c>
      <c r="C4">
        <f>SUM(B2:B4)</f>
        <v>13</v>
      </c>
    </row>
    <row r="5" spans="1:3" x14ac:dyDescent="0.25">
      <c r="A5">
        <v>2015</v>
      </c>
      <c r="B5">
        <v>9</v>
      </c>
    </row>
    <row r="6" spans="1:3" x14ac:dyDescent="0.25">
      <c r="A6">
        <v>2016</v>
      </c>
      <c r="B6">
        <v>25</v>
      </c>
    </row>
    <row r="7" spans="1:3" x14ac:dyDescent="0.25">
      <c r="A7">
        <v>2017</v>
      </c>
      <c r="B7">
        <v>21</v>
      </c>
    </row>
    <row r="8" spans="1:3" x14ac:dyDescent="0.25">
      <c r="A8">
        <v>2018</v>
      </c>
      <c r="B8">
        <v>52</v>
      </c>
      <c r="C8">
        <f>SUM(B5:B8)</f>
        <v>107</v>
      </c>
    </row>
    <row r="9" spans="1:3" x14ac:dyDescent="0.25">
      <c r="A9">
        <v>2019</v>
      </c>
      <c r="B9">
        <v>83</v>
      </c>
    </row>
    <row r="10" spans="1:3" x14ac:dyDescent="0.25">
      <c r="A10">
        <v>2020</v>
      </c>
      <c r="B10">
        <v>130</v>
      </c>
    </row>
    <row r="11" spans="1:3" x14ac:dyDescent="0.25">
      <c r="A11">
        <v>2021</v>
      </c>
      <c r="B11">
        <v>161</v>
      </c>
    </row>
    <row r="12" spans="1:3" x14ac:dyDescent="0.25">
      <c r="A12">
        <v>2022</v>
      </c>
      <c r="B12">
        <v>203</v>
      </c>
    </row>
    <row r="13" spans="1:3" x14ac:dyDescent="0.25">
      <c r="A13">
        <v>2023</v>
      </c>
      <c r="B13">
        <v>199</v>
      </c>
    </row>
    <row r="14" spans="1:3" x14ac:dyDescent="0.25">
      <c r="A14">
        <v>2024</v>
      </c>
      <c r="B14">
        <v>170</v>
      </c>
      <c r="C14">
        <f>SUM(B9:B14)</f>
        <v>946</v>
      </c>
    </row>
    <row r="15" spans="1:3" x14ac:dyDescent="0.25">
      <c r="A15" t="s">
        <v>139</v>
      </c>
      <c r="B15">
        <f>SUM(B2:B14)</f>
        <v>1066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Country</vt:lpstr>
      <vt:lpstr>Institution</vt:lpstr>
      <vt:lpstr>Author</vt:lpstr>
      <vt:lpstr>Journal</vt:lpstr>
      <vt:lpstr>Document</vt:lpstr>
      <vt:lpstr>Keyword</vt:lpstr>
      <vt:lpstr>Publication trend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Zeping Chen</dc:creator>
  <cp:lastModifiedBy>Author</cp:lastModifiedBy>
  <dcterms:created xsi:type="dcterms:W3CDTF">2015-06-05T18:19:34Z</dcterms:created>
  <dcterms:modified xsi:type="dcterms:W3CDTF">2025-04-20T11:13:14Z</dcterms:modified>
</cp:coreProperties>
</file>