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autoCompressPictures="0" defaultThemeVersion="124226"/>
  <bookViews>
    <workbookView xWindow="360" yWindow="14220" windowWidth="20610" windowHeight="11640"/>
  </bookViews>
  <sheets>
    <sheet name="Feuil1" sheetId="1" r:id="rId1"/>
  </sheets>
  <definedNames>
    <definedName name="_xlnm._FilterDatabase" localSheetId="0" hidden="1">Feuil1!$A$4:$BB$41</definedName>
  </definedNames>
  <calcPr calcId="125725"/>
  <extLst>
    <ext xmlns:mx="http://schemas.microsoft.com/office/mac/excel/2008/main" uri="http://schemas.microsoft.com/office/mac/excel/2008/main">
      <mx:ArchID Flags="2"/>
    </ext>
  </extLst>
</workbook>
</file>

<file path=xl/calcChain.xml><?xml version="1.0" encoding="utf-8"?>
<calcChain xmlns="http://schemas.openxmlformats.org/spreadsheetml/2006/main">
  <c r="D40" i="1"/>
  <c r="D39"/>
  <c r="D38"/>
  <c r="D36"/>
  <c r="D34"/>
  <c r="D33"/>
</calcChain>
</file>

<file path=xl/sharedStrings.xml><?xml version="1.0" encoding="utf-8"?>
<sst xmlns="http://schemas.openxmlformats.org/spreadsheetml/2006/main" count="190" uniqueCount="102">
  <si>
    <t>30. Rootsi S, Myres NM, Lin AA, Jarve M, King RJ, Kutuev I et al. Distinguishing the co-ancestries of haplogroup G Y-chromosomes in the populations of Europe and the Caucasus. Eur J Hum Genet. 2012;20:1275-82.</t>
  </si>
  <si>
    <t>[31] updated by [30]</t>
  </si>
  <si>
    <t>32. Boattini A, Martinez-Cruz B, Sarno S, Harmant C, Useli A, Sanz P et al. Uniparental markers in Italy reveal a sex-biased genetic structure and different historical strata. PLoS One. 2013;8:e65441.</t>
  </si>
  <si>
    <t>[32]</t>
  </si>
  <si>
    <t>28. Karachanak S, Grugni V, Fornarino S, Nesheva D, Al-Zahery N, Battaglia V et al. Y-chromosome diversity in modern Bulgarians: new clues about their ancestry. PLoS One. 2013;8:e56779.</t>
  </si>
  <si>
    <t>29. Grugni V, Battaglia V, Hooshiar Kashani B, Parolo S, Al-Zahery N, Achilli A et al. Ancient migratory events in the Middle East: new clues from the Y-chromosome variation of modern Iranians. PLoS One. 2012;7:e41252.</t>
  </si>
  <si>
    <t>[29]</t>
  </si>
  <si>
    <t>Table S3. Y chromosome haplogroup frequencies and populations included in the PCA of Figure 2.</t>
  </si>
  <si>
    <t>source</t>
  </si>
  <si>
    <t>Country</t>
  </si>
  <si>
    <t>Region</t>
  </si>
  <si>
    <t>population</t>
  </si>
  <si>
    <t>N</t>
  </si>
  <si>
    <t>F-M89</t>
  </si>
  <si>
    <t>H-M69</t>
  </si>
  <si>
    <t>O-M175</t>
  </si>
  <si>
    <t>C-M130</t>
  </si>
  <si>
    <t>T-M70</t>
  </si>
  <si>
    <t>Armenia</t>
  </si>
  <si>
    <t>Caucasus</t>
  </si>
  <si>
    <t>Ararat Valley</t>
  </si>
  <si>
    <t>Gardman</t>
  </si>
  <si>
    <t>Lake Van</t>
  </si>
  <si>
    <t>Sasun</t>
  </si>
  <si>
    <t>Bulgaria</t>
  </si>
  <si>
    <t>Continental Balkans</t>
  </si>
  <si>
    <t>Burgas</t>
  </si>
  <si>
    <t>Varna</t>
  </si>
  <si>
    <t>Lovech</t>
  </si>
  <si>
    <t>Montana</t>
  </si>
  <si>
    <t>Plovdiv</t>
  </si>
  <si>
    <t>Razgrad</t>
  </si>
  <si>
    <t>Sofia City</t>
  </si>
  <si>
    <t>Sofia province</t>
  </si>
  <si>
    <t>Haskovo</t>
  </si>
  <si>
    <t>Unspecified</t>
  </si>
  <si>
    <t>Greece</t>
  </si>
  <si>
    <t>Mediterranean coast</t>
  </si>
  <si>
    <t>Nea Nikomedia</t>
  </si>
  <si>
    <t>Sesklo/Dimini</t>
  </si>
  <si>
    <t>Lerna/Franchti</t>
  </si>
  <si>
    <t>Crete</t>
  </si>
  <si>
    <t>Mediterranean Island</t>
  </si>
  <si>
    <t>Lebanon</t>
  </si>
  <si>
    <t>Levant/Middle East</t>
  </si>
  <si>
    <t>Lebanese</t>
  </si>
  <si>
    <t>Albania</t>
  </si>
  <si>
    <t>Croatia</t>
  </si>
  <si>
    <t>Czech Republic</t>
  </si>
  <si>
    <t>Continental Europe</t>
  </si>
  <si>
    <t>Hungary</t>
  </si>
  <si>
    <t>Egypt</t>
  </si>
  <si>
    <t>Turkey</t>
  </si>
  <si>
    <t>Turkey/Central</t>
  </si>
  <si>
    <t>Turkey/East</t>
  </si>
  <si>
    <t xml:space="preserve">Turkey/West </t>
  </si>
  <si>
    <t>Italy</t>
  </si>
  <si>
    <t>Italy_I</t>
  </si>
  <si>
    <t>Italy_II</t>
  </si>
  <si>
    <t>Italy_III</t>
  </si>
  <si>
    <t>Italy_IV</t>
  </si>
  <si>
    <t>Italy_V</t>
  </si>
  <si>
    <t>Italy_VI</t>
  </si>
  <si>
    <t>Italy_VII</t>
  </si>
  <si>
    <t>Italy_VIII</t>
  </si>
  <si>
    <t>present study</t>
  </si>
  <si>
    <t>Cyprus</t>
  </si>
  <si>
    <t>Haplogroups</t>
  </si>
  <si>
    <t>E-M96(xM35)</t>
  </si>
  <si>
    <t>E-M78</t>
  </si>
  <si>
    <t>E-M35(xM78)</t>
  </si>
  <si>
    <t>G-M201(xP15)</t>
  </si>
  <si>
    <t>G-P15</t>
  </si>
  <si>
    <t>J1-M267</t>
  </si>
  <si>
    <t>J2b-M12</t>
  </si>
  <si>
    <t>J2a-M410</t>
  </si>
  <si>
    <t>J2a-M67</t>
  </si>
  <si>
    <t>J2a-M92</t>
  </si>
  <si>
    <t>R2-M124</t>
  </si>
  <si>
    <t>R1b-M343</t>
  </si>
  <si>
    <t>R1b-M269</t>
  </si>
  <si>
    <t>I-M170</t>
  </si>
  <si>
    <t>Y*(xBT)-M91</t>
  </si>
  <si>
    <t>Q-M242</t>
  </si>
  <si>
    <t>L-M20</t>
  </si>
  <si>
    <t>Baghdad</t>
  </si>
  <si>
    <t>Iraq</t>
  </si>
  <si>
    <t>Arabs</t>
  </si>
  <si>
    <t>[12]</t>
  </si>
  <si>
    <t>[28]</t>
  </si>
  <si>
    <t>References</t>
  </si>
  <si>
    <t>12. Zalloua PA, Xue Y, Khalife J, Makhoul N, Debiane L, Platt DE et al. Y-chromosomal diversity in Lebanon is structured by recent historical events. Am J Hum Genet. 2008;82:873-82.</t>
  </si>
  <si>
    <t>[18]</t>
  </si>
  <si>
    <t>18. King RJ, Ozcan SS, Carter T, Kalfoglu E, Atasoy S, Triantaphyllidis C et al. Differential Y-chromosome Anatolian influences on the Greek and Cretan Neolithic. Ann Hum Genet. 2008;72:205-14.</t>
  </si>
  <si>
    <t>[27] updated in [30]</t>
    <phoneticPr fontId="7" type="noConversion"/>
  </si>
  <si>
    <t>26. Herrera KJ, Lowery RK, Hadden L, Calderon S, Chiou C, Yepiskoposyan L et al. Neolithic patrilineal signals indicate that the Armenian plateau was repopulated by agriculturalists. Eur J Hum Genet. 2012;20:313-20.</t>
  </si>
  <si>
    <t>27. Luis JR, Rowold DJ, Regueiro M, Caeiro B, Cinnioglu C, Roseman C et al. The Levant versus the Horn of Africa: evidence for bidirectional corridors of human migrations. Am J Hum Genet. 2004;74:532-44.</t>
  </si>
  <si>
    <t>[26]</t>
  </si>
  <si>
    <t>31. Cinnioglu C, King R, Kivisild T, Kalfoglu E, Atasoy S, Cavalleri GL et al. Excavating Y-chromosome haplotype strata in Anatolia. Hum Genet. 2004;114:127-48.</t>
  </si>
  <si>
    <t>R1a-M420</t>
  </si>
  <si>
    <t>N-M231</t>
  </si>
  <si>
    <t>K-M9*</t>
  </si>
</sst>
</file>

<file path=xl/styles.xml><?xml version="1.0" encoding="utf-8"?>
<styleSheet xmlns="http://schemas.openxmlformats.org/spreadsheetml/2006/main">
  <numFmts count="2">
    <numFmt numFmtId="164" formatCode="0.000"/>
    <numFmt numFmtId="165" formatCode="0.0000"/>
  </numFmts>
  <fonts count="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  <font>
      <b/>
      <sz val="12"/>
      <color indexed="8"/>
      <name val="Times New Roman"/>
      <family val="1"/>
    </font>
    <font>
      <b/>
      <sz val="10"/>
      <color indexed="8"/>
      <name val="Arial"/>
      <family val="2"/>
    </font>
    <font>
      <sz val="8"/>
      <name val="Verdana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9">
    <xf numFmtId="0" fontId="0" fillId="0" borderId="0" xfId="0"/>
    <xf numFmtId="0" fontId="2" fillId="0" borderId="0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left"/>
    </xf>
    <xf numFmtId="164" fontId="2" fillId="0" borderId="0" xfId="0" applyNumberFormat="1" applyFont="1" applyFill="1" applyBorder="1" applyAlignment="1">
      <alignment horizontal="center"/>
    </xf>
    <xf numFmtId="0" fontId="3" fillId="0" borderId="0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center" vertical="center" wrapText="1"/>
    </xf>
    <xf numFmtId="164" fontId="3" fillId="0" borderId="0" xfId="0" applyNumberFormat="1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/>
    </xf>
    <xf numFmtId="0" fontId="4" fillId="0" borderId="0" xfId="1" applyFont="1" applyFill="1" applyBorder="1" applyAlignment="1">
      <alignment horizontal="center"/>
    </xf>
    <xf numFmtId="165" fontId="2" fillId="0" borderId="0" xfId="0" applyNumberFormat="1" applyFont="1" applyFill="1" applyBorder="1" applyAlignment="1">
      <alignment horizontal="left"/>
    </xf>
    <xf numFmtId="1" fontId="2" fillId="0" borderId="0" xfId="0" applyNumberFormat="1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 vertical="center"/>
    </xf>
    <xf numFmtId="0" fontId="2" fillId="0" borderId="0" xfId="0" applyFont="1" applyFill="1" applyBorder="1"/>
    <xf numFmtId="164" fontId="2" fillId="0" borderId="0" xfId="0" applyNumberFormat="1" applyFont="1" applyFill="1" applyBorder="1"/>
    <xf numFmtId="0" fontId="2" fillId="0" borderId="1" xfId="0" applyFont="1" applyFill="1" applyBorder="1"/>
    <xf numFmtId="0" fontId="2" fillId="0" borderId="1" xfId="0" applyFont="1" applyFill="1" applyBorder="1" applyAlignment="1">
      <alignment horizontal="center"/>
    </xf>
    <xf numFmtId="0" fontId="2" fillId="0" borderId="3" xfId="0" applyFont="1" applyFill="1" applyBorder="1" applyAlignment="1">
      <alignment horizontal="left"/>
    </xf>
    <xf numFmtId="0" fontId="2" fillId="0" borderId="3" xfId="0" applyFont="1" applyFill="1" applyBorder="1"/>
    <xf numFmtId="0" fontId="2" fillId="0" borderId="3" xfId="0" applyFont="1" applyFill="1" applyBorder="1" applyAlignment="1">
      <alignment horizontal="center"/>
    </xf>
    <xf numFmtId="0" fontId="3" fillId="0" borderId="3" xfId="0" applyFont="1" applyFill="1" applyBorder="1" applyAlignment="1">
      <alignment horizontal="center" textRotation="90"/>
    </xf>
    <xf numFmtId="0" fontId="2" fillId="0" borderId="3" xfId="0" applyFont="1" applyFill="1" applyBorder="1" applyAlignment="1">
      <alignment horizontal="center" textRotation="90"/>
    </xf>
    <xf numFmtId="164" fontId="2" fillId="0" borderId="3" xfId="0" applyNumberFormat="1" applyFont="1" applyFill="1" applyBorder="1" applyAlignment="1">
      <alignment horizontal="center" textRotation="90"/>
    </xf>
    <xf numFmtId="0" fontId="4" fillId="0" borderId="3" xfId="1" applyFont="1" applyFill="1" applyBorder="1" applyAlignment="1">
      <alignment horizontal="center"/>
    </xf>
    <xf numFmtId="164" fontId="2" fillId="0" borderId="3" xfId="0" applyNumberFormat="1" applyFont="1" applyFill="1" applyBorder="1" applyAlignment="1">
      <alignment horizontal="center"/>
    </xf>
    <xf numFmtId="0" fontId="5" fillId="0" borderId="0" xfId="0" applyFont="1"/>
    <xf numFmtId="0" fontId="6" fillId="0" borderId="0" xfId="0" applyFont="1" applyFill="1" applyBorder="1"/>
    <xf numFmtId="164" fontId="3" fillId="0" borderId="3" xfId="0" applyNumberFormat="1" applyFont="1" applyFill="1" applyBorder="1" applyAlignment="1">
      <alignment horizontal="center" textRotation="90"/>
    </xf>
    <xf numFmtId="164" fontId="3" fillId="0" borderId="0" xfId="0" applyNumberFormat="1" applyFont="1" applyFill="1" applyBorder="1" applyAlignment="1">
      <alignment horizontal="center"/>
    </xf>
    <xf numFmtId="0" fontId="2" fillId="0" borderId="2" xfId="0" applyFont="1" applyFill="1" applyBorder="1" applyAlignment="1">
      <alignment horizontal="center"/>
    </xf>
  </cellXfs>
  <cellStyles count="2">
    <cellStyle name="Normal" xfId="0" builtinId="0"/>
    <cellStyle name="Normale 3 2" xfId="1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published="0" enableFormatConditionsCalculation="0"/>
  <dimension ref="A1:BB53"/>
  <sheetViews>
    <sheetView tabSelected="1" topLeftCell="H1" zoomScale="125" zoomScaleNormal="70" zoomScalePageLayoutView="70" workbookViewId="0">
      <selection activeCell="T5" sqref="T5"/>
    </sheetView>
  </sheetViews>
  <sheetFormatPr baseColWidth="10" defaultColWidth="11.42578125" defaultRowHeight="12.75"/>
  <cols>
    <col min="1" max="2" width="14.42578125" style="12" bestFit="1" customWidth="1"/>
    <col min="3" max="3" width="18.85546875" style="12" bestFit="1" customWidth="1"/>
    <col min="4" max="4" width="4.42578125" style="1" bestFit="1" customWidth="1"/>
    <col min="5" max="5" width="12" style="12" bestFit="1" customWidth="1"/>
    <col min="6" max="6" width="7.85546875" style="12" bestFit="1" customWidth="1"/>
    <col min="7" max="7" width="13" style="1" bestFit="1" customWidth="1"/>
    <col min="8" max="8" width="7.140625" style="12" bestFit="1" customWidth="1"/>
    <col min="9" max="9" width="13" style="12" bestFit="1" customWidth="1"/>
    <col min="10" max="10" width="7.140625" style="12" bestFit="1" customWidth="1"/>
    <col min="11" max="11" width="13" style="12" bestFit="1" customWidth="1"/>
    <col min="12" max="12" width="6.42578125" style="12" bestFit="1" customWidth="1"/>
    <col min="13" max="13" width="7.28515625" style="12" bestFit="1" customWidth="1"/>
    <col min="14" max="14" width="6.85546875" style="12" bestFit="1" customWidth="1"/>
    <col min="15" max="15" width="8.42578125" style="12" bestFit="1" customWidth="1"/>
    <col min="16" max="16" width="9.42578125" style="12" bestFit="1" customWidth="1"/>
    <col min="17" max="18" width="8.85546875" style="12" bestFit="1" customWidth="1"/>
    <col min="19" max="19" width="8.42578125" style="1" bestFit="1" customWidth="1"/>
    <col min="20" max="20" width="8.42578125" style="1" customWidth="1"/>
    <col min="21" max="21" width="6.85546875" style="12" bestFit="1" customWidth="1"/>
    <col min="22" max="22" width="7.140625" style="12" bestFit="1" customWidth="1"/>
    <col min="23" max="23" width="9.7109375" style="12" bestFit="1" customWidth="1"/>
    <col min="24" max="24" width="7.85546875" style="12" bestFit="1" customWidth="1"/>
    <col min="25" max="25" width="8.28515625" style="12" bestFit="1" customWidth="1"/>
    <col min="26" max="26" width="8.85546875" style="12" bestFit="1" customWidth="1"/>
    <col min="27" max="27" width="8.42578125" style="12" bestFit="1" customWidth="1"/>
    <col min="28" max="29" width="10" style="12" bestFit="1" customWidth="1"/>
    <col min="30" max="30" width="17.7109375" style="1" bestFit="1" customWidth="1"/>
    <col min="31" max="16384" width="11.42578125" style="12"/>
  </cols>
  <sheetData>
    <row r="1" spans="1:30" ht="15.75">
      <c r="A1" s="24" t="s">
        <v>7</v>
      </c>
    </row>
    <row r="2" spans="1:30" ht="15.75">
      <c r="A2" s="24"/>
    </row>
    <row r="3" spans="1:30" ht="15" customHeight="1">
      <c r="A3" s="14"/>
      <c r="B3" s="14"/>
      <c r="C3" s="14"/>
      <c r="D3" s="15"/>
      <c r="E3" s="28" t="s">
        <v>67</v>
      </c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  <c r="Q3" s="28"/>
      <c r="R3" s="28"/>
      <c r="S3" s="28"/>
      <c r="T3" s="28"/>
      <c r="U3" s="28"/>
      <c r="V3" s="28"/>
      <c r="W3" s="28"/>
      <c r="X3" s="28"/>
      <c r="Y3" s="28"/>
      <c r="Z3" s="28"/>
      <c r="AA3" s="28"/>
      <c r="AB3" s="28"/>
      <c r="AC3" s="28"/>
      <c r="AD3" s="15"/>
    </row>
    <row r="4" spans="1:30" ht="68.25">
      <c r="A4" s="16" t="s">
        <v>11</v>
      </c>
      <c r="B4" s="17" t="s">
        <v>9</v>
      </c>
      <c r="C4" s="16" t="s">
        <v>10</v>
      </c>
      <c r="D4" s="18" t="s">
        <v>12</v>
      </c>
      <c r="E4" s="19" t="s">
        <v>82</v>
      </c>
      <c r="F4" s="20" t="s">
        <v>16</v>
      </c>
      <c r="G4" s="20" t="s">
        <v>68</v>
      </c>
      <c r="H4" s="20" t="s">
        <v>69</v>
      </c>
      <c r="I4" s="20" t="s">
        <v>70</v>
      </c>
      <c r="J4" s="20" t="s">
        <v>13</v>
      </c>
      <c r="K4" s="20" t="s">
        <v>71</v>
      </c>
      <c r="L4" s="20" t="s">
        <v>72</v>
      </c>
      <c r="M4" s="20" t="s">
        <v>14</v>
      </c>
      <c r="N4" s="20" t="s">
        <v>81</v>
      </c>
      <c r="O4" s="20" t="s">
        <v>73</v>
      </c>
      <c r="P4" s="20" t="s">
        <v>75</v>
      </c>
      <c r="Q4" s="20" t="s">
        <v>76</v>
      </c>
      <c r="R4" s="20" t="s">
        <v>77</v>
      </c>
      <c r="S4" s="20" t="s">
        <v>74</v>
      </c>
      <c r="T4" s="20" t="s">
        <v>101</v>
      </c>
      <c r="U4" s="20" t="s">
        <v>84</v>
      </c>
      <c r="V4" s="20" t="s">
        <v>17</v>
      </c>
      <c r="W4" s="19" t="s">
        <v>100</v>
      </c>
      <c r="X4" s="19" t="s">
        <v>15</v>
      </c>
      <c r="Y4" s="20" t="s">
        <v>83</v>
      </c>
      <c r="Z4" s="20" t="s">
        <v>78</v>
      </c>
      <c r="AA4" s="26" t="s">
        <v>99</v>
      </c>
      <c r="AB4" s="21" t="s">
        <v>79</v>
      </c>
      <c r="AC4" s="20" t="s">
        <v>80</v>
      </c>
      <c r="AD4" s="18" t="s">
        <v>8</v>
      </c>
    </row>
    <row r="5" spans="1:30">
      <c r="A5" s="2" t="s">
        <v>20</v>
      </c>
      <c r="B5" s="12" t="s">
        <v>18</v>
      </c>
      <c r="C5" s="2" t="s">
        <v>19</v>
      </c>
      <c r="D5" s="1">
        <v>110</v>
      </c>
      <c r="E5" s="3"/>
      <c r="F5" s="3"/>
      <c r="G5" s="3"/>
      <c r="H5" s="3"/>
      <c r="I5" s="3">
        <v>5.5E-2</v>
      </c>
      <c r="J5" s="3"/>
      <c r="K5" s="3">
        <v>1.7999999999999999E-2</v>
      </c>
      <c r="L5" s="3">
        <v>9.0999999999999998E-2</v>
      </c>
      <c r="M5" s="3"/>
      <c r="N5" s="3">
        <v>8.9999999999999993E-3</v>
      </c>
      <c r="O5" s="3">
        <v>0.14499999999999999</v>
      </c>
      <c r="P5" s="3">
        <v>0.1</v>
      </c>
      <c r="Q5" s="3">
        <v>3.5999999999999997E-2</v>
      </c>
      <c r="R5" s="3">
        <v>9.0999999999999998E-2</v>
      </c>
      <c r="S5" s="3">
        <v>8.9999999999999993E-3</v>
      </c>
      <c r="T5" s="3"/>
      <c r="U5" s="3">
        <v>8.9999999999999993E-3</v>
      </c>
      <c r="V5" s="3">
        <v>3.5999999999999997E-2</v>
      </c>
      <c r="W5" s="3"/>
      <c r="X5" s="3">
        <v>1.7999999999999999E-2</v>
      </c>
      <c r="Y5" s="3"/>
      <c r="Z5" s="3"/>
      <c r="AA5" s="3">
        <v>8.9999999999999993E-3</v>
      </c>
      <c r="AB5" s="3"/>
      <c r="AC5" s="3">
        <v>0.373</v>
      </c>
      <c r="AD5" s="1" t="s">
        <v>97</v>
      </c>
    </row>
    <row r="6" spans="1:30">
      <c r="A6" s="2" t="s">
        <v>21</v>
      </c>
      <c r="B6" s="12" t="s">
        <v>18</v>
      </c>
      <c r="C6" s="2" t="s">
        <v>19</v>
      </c>
      <c r="D6" s="1">
        <v>96</v>
      </c>
      <c r="E6" s="3"/>
      <c r="F6" s="3"/>
      <c r="G6" s="3"/>
      <c r="H6" s="3"/>
      <c r="I6" s="3">
        <v>4.2000000000000003E-2</v>
      </c>
      <c r="J6" s="3"/>
      <c r="K6" s="3">
        <v>0.01</v>
      </c>
      <c r="L6" s="3">
        <v>5.1999999999999998E-2</v>
      </c>
      <c r="M6" s="3"/>
      <c r="N6" s="3">
        <v>8.3000000000000004E-2</v>
      </c>
      <c r="O6" s="3">
        <v>4.2000000000000003E-2</v>
      </c>
      <c r="P6" s="3">
        <v>0.14599999999999999</v>
      </c>
      <c r="Q6" s="3">
        <v>7.2999999999999995E-2</v>
      </c>
      <c r="R6" s="3">
        <v>7.2999999999999995E-2</v>
      </c>
      <c r="S6" s="3">
        <v>3.1E-2</v>
      </c>
      <c r="T6" s="3"/>
      <c r="U6" s="3">
        <v>0.01</v>
      </c>
      <c r="V6" s="3">
        <v>6.3E-2</v>
      </c>
      <c r="W6" s="3">
        <v>0.01</v>
      </c>
      <c r="X6" s="3"/>
      <c r="Y6" s="3"/>
      <c r="Z6" s="3"/>
      <c r="AA6" s="3">
        <v>5.1999999999999998E-2</v>
      </c>
      <c r="AB6" s="3"/>
      <c r="AC6" s="3">
        <v>0.313</v>
      </c>
      <c r="AD6" s="1" t="s">
        <v>97</v>
      </c>
    </row>
    <row r="7" spans="1:30">
      <c r="A7" s="2" t="s">
        <v>22</v>
      </c>
      <c r="B7" s="12" t="s">
        <v>18</v>
      </c>
      <c r="C7" s="2" t="s">
        <v>19</v>
      </c>
      <c r="D7" s="1">
        <v>103</v>
      </c>
      <c r="E7" s="3"/>
      <c r="F7" s="3"/>
      <c r="G7" s="3"/>
      <c r="H7" s="3">
        <v>3.9E-2</v>
      </c>
      <c r="I7" s="3">
        <v>3.9E-2</v>
      </c>
      <c r="J7" s="3"/>
      <c r="K7" s="3"/>
      <c r="L7" s="3">
        <v>7.8E-2</v>
      </c>
      <c r="M7" s="3"/>
      <c r="N7" s="3">
        <v>1.9E-2</v>
      </c>
      <c r="O7" s="3">
        <v>0.13600000000000001</v>
      </c>
      <c r="P7" s="3">
        <v>0.19400000000000001</v>
      </c>
      <c r="Q7" s="3">
        <v>6.8000000000000005E-2</v>
      </c>
      <c r="R7" s="3">
        <v>0.01</v>
      </c>
      <c r="S7" s="3">
        <v>1.9E-2</v>
      </c>
      <c r="T7" s="3"/>
      <c r="U7" s="3">
        <v>1.9E-2</v>
      </c>
      <c r="V7" s="3">
        <v>3.9E-2</v>
      </c>
      <c r="W7" s="3"/>
      <c r="X7" s="3"/>
      <c r="Y7" s="3">
        <v>0.01</v>
      </c>
      <c r="Z7" s="3">
        <v>0.01</v>
      </c>
      <c r="AA7" s="3"/>
      <c r="AB7" s="3"/>
      <c r="AC7" s="3">
        <v>0.32</v>
      </c>
      <c r="AD7" s="1" t="s">
        <v>97</v>
      </c>
    </row>
    <row r="8" spans="1:30">
      <c r="A8" s="2" t="s">
        <v>23</v>
      </c>
      <c r="B8" s="12" t="s">
        <v>18</v>
      </c>
      <c r="C8" s="2" t="s">
        <v>19</v>
      </c>
      <c r="D8" s="1">
        <v>104</v>
      </c>
      <c r="E8" s="3"/>
      <c r="F8" s="3"/>
      <c r="G8" s="3"/>
      <c r="H8" s="3"/>
      <c r="I8" s="3">
        <v>2.9000000000000001E-2</v>
      </c>
      <c r="J8" s="3"/>
      <c r="K8" s="3"/>
      <c r="L8" s="3">
        <v>0.125</v>
      </c>
      <c r="M8" s="3"/>
      <c r="N8" s="3"/>
      <c r="O8" s="3">
        <v>9.6000000000000002E-2</v>
      </c>
      <c r="P8" s="3">
        <v>9.6000000000000002E-2</v>
      </c>
      <c r="Q8" s="3">
        <v>7.6999999999999999E-2</v>
      </c>
      <c r="R8" s="3"/>
      <c r="S8" s="3"/>
      <c r="T8" s="3"/>
      <c r="U8" s="3">
        <v>3.7999999999999999E-2</v>
      </c>
      <c r="V8" s="3">
        <v>0.20200000000000001</v>
      </c>
      <c r="W8" s="3"/>
      <c r="X8" s="3"/>
      <c r="Y8" s="3"/>
      <c r="Z8" s="3">
        <v>0.17299999999999999</v>
      </c>
      <c r="AA8" s="3">
        <v>0.01</v>
      </c>
      <c r="AB8" s="3"/>
      <c r="AC8" s="3">
        <v>0.154</v>
      </c>
      <c r="AD8" s="1" t="s">
        <v>97</v>
      </c>
    </row>
    <row r="9" spans="1:30">
      <c r="A9" s="2" t="s">
        <v>26</v>
      </c>
      <c r="B9" s="2" t="s">
        <v>24</v>
      </c>
      <c r="C9" s="2" t="s">
        <v>25</v>
      </c>
      <c r="D9" s="1">
        <v>45</v>
      </c>
      <c r="E9" s="3"/>
      <c r="F9" s="3"/>
      <c r="G9" s="3">
        <v>2.1999999999999999E-2</v>
      </c>
      <c r="H9" s="3">
        <v>0.2</v>
      </c>
      <c r="I9" s="3">
        <v>4.3999999999999997E-2</v>
      </c>
      <c r="J9" s="3"/>
      <c r="K9" s="3"/>
      <c r="L9" s="3">
        <v>4.3999999999999997E-2</v>
      </c>
      <c r="M9" s="3"/>
      <c r="N9" s="3">
        <v>0.156</v>
      </c>
      <c r="O9" s="3">
        <v>6.6000000000000003E-2</v>
      </c>
      <c r="P9" s="3">
        <v>6.6000000000000003E-2</v>
      </c>
      <c r="Q9" s="3"/>
      <c r="R9" s="3"/>
      <c r="S9" s="3">
        <v>0.111</v>
      </c>
      <c r="T9" s="3"/>
      <c r="U9" s="3"/>
      <c r="V9" s="3"/>
      <c r="W9" s="3"/>
      <c r="X9" s="3"/>
      <c r="Y9" s="3"/>
      <c r="Z9" s="3"/>
      <c r="AA9" s="3">
        <v>0.111</v>
      </c>
      <c r="AB9" s="3"/>
      <c r="AC9" s="3">
        <v>0.17699999999999999</v>
      </c>
      <c r="AD9" s="1" t="s">
        <v>89</v>
      </c>
    </row>
    <row r="10" spans="1:30">
      <c r="A10" s="2" t="s">
        <v>27</v>
      </c>
      <c r="B10" s="2" t="s">
        <v>24</v>
      </c>
      <c r="C10" s="2" t="s">
        <v>25</v>
      </c>
      <c r="D10" s="1">
        <v>15</v>
      </c>
      <c r="E10" s="3"/>
      <c r="F10" s="3"/>
      <c r="G10" s="3">
        <v>6.7000000000000004E-2</v>
      </c>
      <c r="H10" s="3">
        <v>0.2</v>
      </c>
      <c r="I10" s="3"/>
      <c r="J10" s="3"/>
      <c r="K10" s="3"/>
      <c r="L10" s="3"/>
      <c r="M10" s="3"/>
      <c r="N10" s="3">
        <v>0.40100000000000002</v>
      </c>
      <c r="O10" s="3"/>
      <c r="P10" s="3"/>
      <c r="Q10" s="3"/>
      <c r="R10" s="3"/>
      <c r="S10" s="3">
        <v>6.7000000000000004E-2</v>
      </c>
      <c r="T10" s="3"/>
      <c r="U10" s="3"/>
      <c r="V10" s="3"/>
      <c r="W10" s="3"/>
      <c r="X10" s="3"/>
      <c r="Y10" s="3"/>
      <c r="Z10" s="3"/>
      <c r="AA10" s="3">
        <v>0.13400000000000001</v>
      </c>
      <c r="AB10" s="3"/>
      <c r="AC10" s="3">
        <v>0.13300000000000001</v>
      </c>
      <c r="AD10" s="1" t="s">
        <v>89</v>
      </c>
    </row>
    <row r="11" spans="1:30">
      <c r="A11" s="2" t="s">
        <v>28</v>
      </c>
      <c r="B11" s="2" t="s">
        <v>24</v>
      </c>
      <c r="C11" s="2" t="s">
        <v>25</v>
      </c>
      <c r="D11" s="1">
        <v>62</v>
      </c>
      <c r="E11" s="3"/>
      <c r="F11" s="3"/>
      <c r="G11" s="3"/>
      <c r="H11" s="3">
        <v>0.24199999999999999</v>
      </c>
      <c r="I11" s="3">
        <v>1.6E-2</v>
      </c>
      <c r="J11" s="3"/>
      <c r="K11" s="3"/>
      <c r="L11" s="3">
        <v>4.8000000000000001E-2</v>
      </c>
      <c r="M11" s="3"/>
      <c r="N11" s="3">
        <v>0.193</v>
      </c>
      <c r="O11" s="3">
        <v>3.2000000000000001E-2</v>
      </c>
      <c r="P11" s="3">
        <v>0.113</v>
      </c>
      <c r="Q11" s="3"/>
      <c r="R11" s="3"/>
      <c r="S11" s="3">
        <v>6.4000000000000001E-2</v>
      </c>
      <c r="T11" s="3"/>
      <c r="U11" s="3">
        <v>1.6E-2</v>
      </c>
      <c r="V11" s="3">
        <v>1.6E-2</v>
      </c>
      <c r="W11" s="3"/>
      <c r="X11" s="3"/>
      <c r="Y11" s="3">
        <v>1.6E-2</v>
      </c>
      <c r="Z11" s="3"/>
      <c r="AA11" s="3">
        <v>0.19400000000000001</v>
      </c>
      <c r="AB11" s="3">
        <v>1.6E-2</v>
      </c>
      <c r="AC11" s="3">
        <v>3.2000000000000001E-2</v>
      </c>
      <c r="AD11" s="1" t="s">
        <v>89</v>
      </c>
    </row>
    <row r="12" spans="1:30">
      <c r="A12" s="2" t="s">
        <v>29</v>
      </c>
      <c r="B12" s="2" t="s">
        <v>24</v>
      </c>
      <c r="C12" s="2" t="s">
        <v>25</v>
      </c>
      <c r="D12" s="1">
        <v>80</v>
      </c>
      <c r="E12" s="3"/>
      <c r="F12" s="3">
        <v>1.2999999999999999E-2</v>
      </c>
      <c r="G12" s="3"/>
      <c r="H12" s="3">
        <v>0.23799999999999999</v>
      </c>
      <c r="I12" s="3">
        <v>2.5000000000000001E-2</v>
      </c>
      <c r="J12" s="3"/>
      <c r="K12" s="3"/>
      <c r="L12" s="3">
        <v>3.7999999999999999E-2</v>
      </c>
      <c r="M12" s="3"/>
      <c r="N12" s="3">
        <v>0.251</v>
      </c>
      <c r="O12" s="3">
        <v>0.05</v>
      </c>
      <c r="P12" s="3">
        <v>3.7999999999999999E-2</v>
      </c>
      <c r="Q12" s="3"/>
      <c r="R12" s="3"/>
      <c r="S12" s="3">
        <v>3.7999999999999999E-2</v>
      </c>
      <c r="T12" s="3"/>
      <c r="U12" s="3"/>
      <c r="V12" s="3">
        <v>1.2999999999999999E-2</v>
      </c>
      <c r="W12" s="3"/>
      <c r="X12" s="3"/>
      <c r="Y12" s="3">
        <v>1.2999999999999999E-2</v>
      </c>
      <c r="Z12" s="3"/>
      <c r="AA12" s="3">
        <v>0.22600000000000001</v>
      </c>
      <c r="AB12" s="3"/>
      <c r="AC12" s="3">
        <v>6.4000000000000001E-2</v>
      </c>
      <c r="AD12" s="1" t="s">
        <v>89</v>
      </c>
    </row>
    <row r="13" spans="1:30">
      <c r="A13" s="2" t="s">
        <v>30</v>
      </c>
      <c r="B13" s="2" t="s">
        <v>24</v>
      </c>
      <c r="C13" s="2" t="s">
        <v>25</v>
      </c>
      <c r="D13" s="1">
        <v>159</v>
      </c>
      <c r="E13" s="3"/>
      <c r="F13" s="3"/>
      <c r="G13" s="3">
        <v>6.0000000000000001E-3</v>
      </c>
      <c r="H13" s="3">
        <v>0.20100000000000001</v>
      </c>
      <c r="I13" s="3">
        <v>2.5000000000000001E-2</v>
      </c>
      <c r="J13" s="3"/>
      <c r="K13" s="3"/>
      <c r="L13" s="3">
        <v>3.7999999999999999E-2</v>
      </c>
      <c r="M13" s="3">
        <v>6.0000000000000001E-3</v>
      </c>
      <c r="N13" s="3">
        <v>0.29599999999999999</v>
      </c>
      <c r="O13" s="3">
        <v>1.9E-2</v>
      </c>
      <c r="P13" s="3">
        <v>3.2000000000000001E-2</v>
      </c>
      <c r="Q13" s="3">
        <v>2.5000000000000001E-2</v>
      </c>
      <c r="R13" s="3"/>
      <c r="S13" s="3">
        <v>3.7999999999999999E-2</v>
      </c>
      <c r="T13" s="3"/>
      <c r="U13" s="3"/>
      <c r="V13" s="3">
        <v>1.2999999999999999E-2</v>
      </c>
      <c r="W13" s="3">
        <v>6.0000000000000001E-3</v>
      </c>
      <c r="X13" s="3"/>
      <c r="Y13" s="3">
        <v>6.0000000000000001E-3</v>
      </c>
      <c r="Z13" s="3"/>
      <c r="AA13" s="3">
        <v>0.16400000000000001</v>
      </c>
      <c r="AB13" s="3">
        <v>6.0000000000000001E-3</v>
      </c>
      <c r="AC13" s="3">
        <v>0.112</v>
      </c>
      <c r="AD13" s="1" t="s">
        <v>89</v>
      </c>
    </row>
    <row r="14" spans="1:30">
      <c r="A14" s="2" t="s">
        <v>31</v>
      </c>
      <c r="B14" s="2" t="s">
        <v>24</v>
      </c>
      <c r="C14" s="2" t="s">
        <v>25</v>
      </c>
      <c r="D14" s="1">
        <v>21</v>
      </c>
      <c r="E14" s="3"/>
      <c r="F14" s="3"/>
      <c r="G14" s="3"/>
      <c r="H14" s="3">
        <v>0.38100000000000001</v>
      </c>
      <c r="I14" s="3"/>
      <c r="J14" s="3"/>
      <c r="K14" s="3"/>
      <c r="L14" s="3">
        <v>0.14299999999999999</v>
      </c>
      <c r="M14" s="3"/>
      <c r="N14" s="3">
        <v>9.5000000000000001E-2</v>
      </c>
      <c r="O14" s="3"/>
      <c r="P14" s="3">
        <v>4.8000000000000001E-2</v>
      </c>
      <c r="Q14" s="3"/>
      <c r="R14" s="3"/>
      <c r="S14" s="3">
        <v>4.8000000000000001E-2</v>
      </c>
      <c r="T14" s="3"/>
      <c r="U14" s="3"/>
      <c r="V14" s="3">
        <v>4.8000000000000001E-2</v>
      </c>
      <c r="W14" s="3"/>
      <c r="X14" s="3"/>
      <c r="Y14" s="3"/>
      <c r="Z14" s="3"/>
      <c r="AA14" s="3">
        <v>9.5000000000000001E-2</v>
      </c>
      <c r="AB14" s="3"/>
      <c r="AC14" s="3">
        <v>0.14299999999999999</v>
      </c>
      <c r="AD14" s="1" t="s">
        <v>89</v>
      </c>
    </row>
    <row r="15" spans="1:30">
      <c r="A15" s="2" t="s">
        <v>32</v>
      </c>
      <c r="B15" s="2" t="s">
        <v>24</v>
      </c>
      <c r="C15" s="2" t="s">
        <v>25</v>
      </c>
      <c r="D15" s="1">
        <v>59</v>
      </c>
      <c r="E15" s="3"/>
      <c r="F15" s="3"/>
      <c r="G15" s="3"/>
      <c r="H15" s="3">
        <v>8.5000000000000006E-2</v>
      </c>
      <c r="I15" s="3">
        <v>1.7000000000000001E-2</v>
      </c>
      <c r="J15" s="3"/>
      <c r="K15" s="3"/>
      <c r="L15" s="3">
        <v>3.4000000000000002E-2</v>
      </c>
      <c r="M15" s="3">
        <v>3.4000000000000002E-2</v>
      </c>
      <c r="N15" s="3">
        <v>0.32200000000000001</v>
      </c>
      <c r="O15" s="3">
        <v>6.8000000000000005E-2</v>
      </c>
      <c r="P15" s="3">
        <v>3.4000000000000002E-2</v>
      </c>
      <c r="Q15" s="3"/>
      <c r="R15" s="3">
        <v>1.7000000000000001E-2</v>
      </c>
      <c r="S15" s="3">
        <v>3.4000000000000002E-2</v>
      </c>
      <c r="T15" s="3"/>
      <c r="U15" s="3"/>
      <c r="V15" s="3">
        <v>1.7000000000000001E-2</v>
      </c>
      <c r="W15" s="3"/>
      <c r="X15" s="3"/>
      <c r="Y15" s="3"/>
      <c r="Z15" s="3"/>
      <c r="AA15" s="3">
        <v>0.20399999999999999</v>
      </c>
      <c r="AB15" s="3"/>
      <c r="AC15" s="3">
        <v>0.13600000000000001</v>
      </c>
      <c r="AD15" s="1" t="s">
        <v>89</v>
      </c>
    </row>
    <row r="16" spans="1:30">
      <c r="A16" s="2" t="s">
        <v>33</v>
      </c>
      <c r="B16" s="2" t="s">
        <v>24</v>
      </c>
      <c r="C16" s="2" t="s">
        <v>25</v>
      </c>
      <c r="D16" s="1">
        <v>257</v>
      </c>
      <c r="E16" s="3"/>
      <c r="F16" s="3">
        <v>8.0000000000000002E-3</v>
      </c>
      <c r="G16" s="3"/>
      <c r="H16" s="3">
        <v>0.17100000000000001</v>
      </c>
      <c r="I16" s="3">
        <v>1.9E-2</v>
      </c>
      <c r="J16" s="3"/>
      <c r="K16" s="3"/>
      <c r="L16" s="3">
        <v>6.7000000000000004E-2</v>
      </c>
      <c r="M16" s="3">
        <v>4.0000000000000001E-3</v>
      </c>
      <c r="N16" s="3">
        <v>0.29599999999999999</v>
      </c>
      <c r="O16" s="3">
        <v>3.9E-2</v>
      </c>
      <c r="P16" s="3">
        <v>4.7E-2</v>
      </c>
      <c r="Q16" s="3">
        <v>1.2E-2</v>
      </c>
      <c r="R16" s="3">
        <v>8.0000000000000002E-3</v>
      </c>
      <c r="S16" s="3">
        <v>4.2999999999999997E-2</v>
      </c>
      <c r="T16" s="3"/>
      <c r="U16" s="3"/>
      <c r="V16" s="3">
        <v>8.0000000000000002E-3</v>
      </c>
      <c r="W16" s="3">
        <v>4.0000000000000001E-3</v>
      </c>
      <c r="X16" s="3"/>
      <c r="Y16" s="3">
        <v>4.0000000000000001E-3</v>
      </c>
      <c r="Z16" s="3">
        <v>4.0000000000000001E-3</v>
      </c>
      <c r="AA16" s="3">
        <v>0.17499999999999999</v>
      </c>
      <c r="AB16" s="3"/>
      <c r="AC16" s="3">
        <v>9.4E-2</v>
      </c>
      <c r="AD16" s="1" t="s">
        <v>89</v>
      </c>
    </row>
    <row r="17" spans="1:30">
      <c r="A17" s="2" t="s">
        <v>34</v>
      </c>
      <c r="B17" s="2" t="s">
        <v>24</v>
      </c>
      <c r="C17" s="2" t="s">
        <v>25</v>
      </c>
      <c r="D17" s="1">
        <v>41</v>
      </c>
      <c r="E17" s="3"/>
      <c r="F17" s="3"/>
      <c r="G17" s="3"/>
      <c r="H17" s="3">
        <v>0.29299999999999998</v>
      </c>
      <c r="I17" s="3">
        <v>2.4E-2</v>
      </c>
      <c r="J17" s="3"/>
      <c r="K17" s="3"/>
      <c r="L17" s="3"/>
      <c r="M17" s="3"/>
      <c r="N17" s="3">
        <v>9.7000000000000003E-2</v>
      </c>
      <c r="O17" s="3">
        <v>2.4E-2</v>
      </c>
      <c r="P17" s="3">
        <v>7.2999999999999995E-2</v>
      </c>
      <c r="Q17" s="3"/>
      <c r="R17" s="3">
        <v>2.4E-2</v>
      </c>
      <c r="S17" s="3"/>
      <c r="T17" s="3"/>
      <c r="U17" s="3"/>
      <c r="V17" s="3">
        <v>2.4E-2</v>
      </c>
      <c r="W17" s="3"/>
      <c r="X17" s="3"/>
      <c r="Y17" s="3"/>
      <c r="Z17" s="3"/>
      <c r="AA17" s="3">
        <v>0.29299999999999998</v>
      </c>
      <c r="AB17" s="3"/>
      <c r="AC17" s="3">
        <v>0.14699999999999999</v>
      </c>
      <c r="AD17" s="1" t="s">
        <v>89</v>
      </c>
    </row>
    <row r="18" spans="1:30">
      <c r="A18" s="2" t="s">
        <v>35</v>
      </c>
      <c r="B18" s="2" t="s">
        <v>24</v>
      </c>
      <c r="C18" s="2" t="s">
        <v>25</v>
      </c>
      <c r="D18" s="1">
        <v>69</v>
      </c>
      <c r="E18" s="3"/>
      <c r="F18" s="3">
        <v>1.4E-2</v>
      </c>
      <c r="G18" s="3"/>
      <c r="H18" s="3">
        <v>0.14499999999999999</v>
      </c>
      <c r="I18" s="3">
        <v>1.4E-2</v>
      </c>
      <c r="J18" s="3"/>
      <c r="K18" s="3"/>
      <c r="L18" s="3">
        <v>5.7000000000000002E-2</v>
      </c>
      <c r="M18" s="3">
        <v>1.4E-2</v>
      </c>
      <c r="N18" s="3">
        <v>0.31900000000000001</v>
      </c>
      <c r="O18" s="3"/>
      <c r="P18" s="3">
        <v>2.8000000000000001E-2</v>
      </c>
      <c r="Q18" s="3">
        <v>1.4E-2</v>
      </c>
      <c r="R18" s="3">
        <v>1.4E-2</v>
      </c>
      <c r="S18" s="3">
        <v>1.4E-2</v>
      </c>
      <c r="T18" s="3"/>
      <c r="U18" s="3">
        <v>1.4E-2</v>
      </c>
      <c r="V18" s="3">
        <v>5.8000000000000003E-2</v>
      </c>
      <c r="W18" s="3">
        <v>2.9000000000000001E-2</v>
      </c>
      <c r="X18" s="3"/>
      <c r="Y18" s="3"/>
      <c r="Z18" s="3"/>
      <c r="AA18" s="3">
        <v>0.115</v>
      </c>
      <c r="AB18" s="3"/>
      <c r="AC18" s="3">
        <v>0.14399999999999999</v>
      </c>
      <c r="AD18" s="1" t="s">
        <v>89</v>
      </c>
    </row>
    <row r="19" spans="1:30">
      <c r="A19" s="2" t="s">
        <v>38</v>
      </c>
      <c r="B19" s="2" t="s">
        <v>36</v>
      </c>
      <c r="C19" s="2" t="s">
        <v>37</v>
      </c>
      <c r="D19" s="1">
        <v>57</v>
      </c>
      <c r="E19" s="3"/>
      <c r="F19" s="3"/>
      <c r="G19" s="3"/>
      <c r="H19" s="3">
        <v>0.158</v>
      </c>
      <c r="I19" s="3">
        <v>3.5999999999999997E-2</v>
      </c>
      <c r="J19" s="3"/>
      <c r="K19" s="3"/>
      <c r="L19" s="3">
        <v>3.5000000000000003E-2</v>
      </c>
      <c r="M19" s="3"/>
      <c r="N19" s="3">
        <v>0.124</v>
      </c>
      <c r="O19" s="3">
        <v>0.105</v>
      </c>
      <c r="P19" s="3">
        <v>1.7999999999999999E-2</v>
      </c>
      <c r="Q19" s="3"/>
      <c r="R19" s="3">
        <v>1.7999999999999999E-2</v>
      </c>
      <c r="S19" s="3">
        <v>7.0000000000000007E-2</v>
      </c>
      <c r="T19" s="3"/>
      <c r="U19" s="3">
        <v>1.7999999999999999E-2</v>
      </c>
      <c r="V19" s="3"/>
      <c r="W19" s="27">
        <v>1.7999999999999999E-2</v>
      </c>
      <c r="X19" s="3"/>
      <c r="Y19" s="3"/>
      <c r="Z19" s="3"/>
      <c r="AA19" s="3">
        <v>0.21099999999999999</v>
      </c>
      <c r="AB19" s="3"/>
      <c r="AC19" s="3">
        <v>0.193</v>
      </c>
      <c r="AD19" s="1" t="s">
        <v>92</v>
      </c>
    </row>
    <row r="20" spans="1:30">
      <c r="A20" s="2" t="s">
        <v>39</v>
      </c>
      <c r="B20" s="2" t="s">
        <v>36</v>
      </c>
      <c r="C20" s="2" t="s">
        <v>37</v>
      </c>
      <c r="D20" s="1">
        <v>57</v>
      </c>
      <c r="E20" s="3"/>
      <c r="F20" s="3"/>
      <c r="G20" s="3"/>
      <c r="H20" s="3">
        <v>0.38600000000000001</v>
      </c>
      <c r="I20" s="3">
        <v>1.7999999999999999E-2</v>
      </c>
      <c r="J20" s="3"/>
      <c r="K20" s="3"/>
      <c r="L20" s="3">
        <v>5.2999999999999999E-2</v>
      </c>
      <c r="M20" s="3"/>
      <c r="N20" s="3">
        <v>0.14000000000000001</v>
      </c>
      <c r="O20" s="3">
        <v>3.5000000000000003E-2</v>
      </c>
      <c r="P20" s="3">
        <v>3.5000000000000003E-2</v>
      </c>
      <c r="Q20" s="3">
        <v>3.5000000000000003E-2</v>
      </c>
      <c r="R20" s="3">
        <v>1.7999999999999999E-2</v>
      </c>
      <c r="S20" s="3">
        <v>8.7999999999999995E-2</v>
      </c>
      <c r="T20" s="3"/>
      <c r="U20" s="3"/>
      <c r="V20" s="3"/>
      <c r="W20" s="27">
        <v>1.7999999999999999E-2</v>
      </c>
      <c r="X20" s="3"/>
      <c r="Y20" s="3"/>
      <c r="Z20" s="3"/>
      <c r="AA20" s="3">
        <v>0.123</v>
      </c>
      <c r="AB20" s="3"/>
      <c r="AC20" s="3">
        <v>5.2999999999999999E-2</v>
      </c>
      <c r="AD20" s="1" t="s">
        <v>92</v>
      </c>
    </row>
    <row r="21" spans="1:30">
      <c r="A21" s="2" t="s">
        <v>40</v>
      </c>
      <c r="B21" s="2" t="s">
        <v>36</v>
      </c>
      <c r="C21" s="2" t="s">
        <v>37</v>
      </c>
      <c r="D21" s="1">
        <v>57</v>
      </c>
      <c r="E21" s="3"/>
      <c r="F21" s="3"/>
      <c r="G21" s="3"/>
      <c r="H21" s="3">
        <v>0.35099999999999998</v>
      </c>
      <c r="I21" s="3"/>
      <c r="J21" s="3"/>
      <c r="K21" s="3"/>
      <c r="L21" s="3">
        <v>5.2999999999999999E-2</v>
      </c>
      <c r="M21" s="3"/>
      <c r="N21" s="3">
        <v>0.21199999999999999</v>
      </c>
      <c r="O21" s="3">
        <v>1.7999999999999999E-2</v>
      </c>
      <c r="P21" s="3">
        <v>7.0999999999999994E-2</v>
      </c>
      <c r="Q21" s="3">
        <v>5.2999999999999999E-2</v>
      </c>
      <c r="R21" s="3">
        <v>1.7999999999999999E-2</v>
      </c>
      <c r="S21" s="3">
        <v>1.7999999999999999E-2</v>
      </c>
      <c r="T21" s="3"/>
      <c r="U21" s="3"/>
      <c r="V21" s="3"/>
      <c r="W21" s="27">
        <v>3.5999999999999997E-2</v>
      </c>
      <c r="X21" s="3"/>
      <c r="Y21" s="3"/>
      <c r="Z21" s="3"/>
      <c r="AA21" s="3">
        <v>1.7999999999999999E-2</v>
      </c>
      <c r="AB21" s="3"/>
      <c r="AC21" s="3">
        <v>0.158</v>
      </c>
      <c r="AD21" s="1" t="s">
        <v>92</v>
      </c>
    </row>
    <row r="22" spans="1:30">
      <c r="A22" s="2" t="s">
        <v>41</v>
      </c>
      <c r="B22" s="2" t="s">
        <v>41</v>
      </c>
      <c r="C22" s="2" t="s">
        <v>42</v>
      </c>
      <c r="D22" s="1">
        <v>193</v>
      </c>
      <c r="E22" s="3"/>
      <c r="F22" s="3"/>
      <c r="G22" s="3"/>
      <c r="H22" s="3">
        <v>6.7000000000000004E-2</v>
      </c>
      <c r="I22" s="3">
        <v>2.1000000000000001E-2</v>
      </c>
      <c r="J22" s="3"/>
      <c r="K22" s="3"/>
      <c r="L22" s="3">
        <v>0.109</v>
      </c>
      <c r="M22" s="3"/>
      <c r="N22" s="3">
        <v>0.128</v>
      </c>
      <c r="O22" s="3">
        <v>8.3000000000000004E-2</v>
      </c>
      <c r="P22" s="3">
        <v>0.20200000000000001</v>
      </c>
      <c r="Q22" s="3">
        <v>5.1999999999999998E-2</v>
      </c>
      <c r="R22" s="3">
        <v>2.5999999999999999E-2</v>
      </c>
      <c r="S22" s="3">
        <v>3.1E-2</v>
      </c>
      <c r="T22" s="3"/>
      <c r="U22" s="3">
        <v>5.0000000000000001E-3</v>
      </c>
      <c r="V22" s="3"/>
      <c r="W22" s="27">
        <v>2.1000000000000001E-2</v>
      </c>
      <c r="X22" s="3"/>
      <c r="Y22" s="3"/>
      <c r="Z22" s="3"/>
      <c r="AA22" s="3">
        <v>8.7999999999999995E-2</v>
      </c>
      <c r="AB22" s="3"/>
      <c r="AC22" s="3">
        <v>0.17</v>
      </c>
      <c r="AD22" s="1" t="s">
        <v>92</v>
      </c>
    </row>
    <row r="23" spans="1:30">
      <c r="A23" s="9" t="s">
        <v>45</v>
      </c>
      <c r="B23" s="2" t="s">
        <v>43</v>
      </c>
      <c r="C23" s="2" t="s">
        <v>44</v>
      </c>
      <c r="D23" s="10">
        <v>914</v>
      </c>
      <c r="E23" s="3"/>
      <c r="F23" s="3">
        <v>1E-3</v>
      </c>
      <c r="G23" s="3">
        <v>1.4E-2</v>
      </c>
      <c r="H23" s="3">
        <v>0.105</v>
      </c>
      <c r="I23" s="3">
        <v>5.7000000000000002E-2</v>
      </c>
      <c r="J23" s="3"/>
      <c r="K23" s="3">
        <v>6.6000000000000003E-2</v>
      </c>
      <c r="L23" s="3">
        <v>3.5999999999999997E-2</v>
      </c>
      <c r="M23" s="3"/>
      <c r="N23" s="3">
        <v>4.8000000000000001E-2</v>
      </c>
      <c r="O23" s="3">
        <v>0.20100000000000001</v>
      </c>
      <c r="P23" s="3">
        <v>0.153</v>
      </c>
      <c r="Q23" s="3">
        <v>7.8E-2</v>
      </c>
      <c r="R23" s="3">
        <v>1E-3</v>
      </c>
      <c r="S23" s="3">
        <v>2.7E-2</v>
      </c>
      <c r="T23" s="3"/>
      <c r="U23" s="3">
        <v>5.1999999999999998E-2</v>
      </c>
      <c r="V23" s="3">
        <v>4.7E-2</v>
      </c>
      <c r="W23" s="27">
        <v>8.9999999999999993E-3</v>
      </c>
      <c r="X23" s="3">
        <v>1E-3</v>
      </c>
      <c r="Y23" s="3">
        <v>0.02</v>
      </c>
      <c r="Z23" s="3">
        <v>2E-3</v>
      </c>
      <c r="AA23" s="3">
        <v>3.7999999999999999E-2</v>
      </c>
      <c r="AB23" s="3">
        <v>8.0000000000000002E-3</v>
      </c>
      <c r="AC23" s="3">
        <v>7.2999999999999995E-2</v>
      </c>
      <c r="AD23" s="1" t="s">
        <v>88</v>
      </c>
    </row>
    <row r="24" spans="1:30">
      <c r="A24" s="4" t="s">
        <v>46</v>
      </c>
      <c r="B24" s="4" t="s">
        <v>46</v>
      </c>
      <c r="C24" s="4" t="s">
        <v>25</v>
      </c>
      <c r="D24" s="5">
        <v>119</v>
      </c>
      <c r="E24" s="3"/>
      <c r="F24" s="6"/>
      <c r="G24" s="3"/>
      <c r="H24" s="3">
        <v>0.311</v>
      </c>
      <c r="I24" s="3">
        <v>1.7000000000000001E-2</v>
      </c>
      <c r="J24" s="6"/>
      <c r="K24" s="3">
        <v>1.7000000000000001E-2</v>
      </c>
      <c r="L24" s="3"/>
      <c r="M24" s="6"/>
      <c r="N24" s="3">
        <v>0.193</v>
      </c>
      <c r="O24" s="3">
        <v>0.05</v>
      </c>
      <c r="P24" s="3"/>
      <c r="Q24" s="3">
        <v>2.5000000000000001E-2</v>
      </c>
      <c r="R24" s="6">
        <v>8.0000000000000002E-3</v>
      </c>
      <c r="S24" s="3">
        <v>0.14299999999999999</v>
      </c>
      <c r="T24" s="3"/>
      <c r="U24" s="3"/>
      <c r="V24" s="6"/>
      <c r="W24" s="6"/>
      <c r="X24" s="6"/>
      <c r="Y24" s="3"/>
      <c r="Z24" s="6"/>
      <c r="AA24" s="3">
        <v>0.05</v>
      </c>
      <c r="AB24" s="3"/>
      <c r="AC24" s="3">
        <v>0.185</v>
      </c>
      <c r="AD24" s="1" t="s">
        <v>6</v>
      </c>
    </row>
    <row r="25" spans="1:30">
      <c r="A25" s="4" t="s">
        <v>47</v>
      </c>
      <c r="B25" s="4" t="s">
        <v>47</v>
      </c>
      <c r="C25" s="4" t="s">
        <v>25</v>
      </c>
      <c r="D25" s="5">
        <v>118</v>
      </c>
      <c r="E25" s="3"/>
      <c r="F25" s="6"/>
      <c r="G25" s="3"/>
      <c r="H25" s="3">
        <v>8.5000000000000006E-2</v>
      </c>
      <c r="I25" s="3">
        <v>8.0000000000000002E-3</v>
      </c>
      <c r="J25" s="6"/>
      <c r="K25" s="3">
        <v>2.5000000000000001E-2</v>
      </c>
      <c r="L25" s="3">
        <v>2.1000000000000001E-2</v>
      </c>
      <c r="M25" s="6"/>
      <c r="N25" s="3">
        <v>0.39800000000000002</v>
      </c>
      <c r="O25" s="3"/>
      <c r="P25" s="3">
        <v>8.0000000000000002E-3</v>
      </c>
      <c r="Q25" s="3">
        <v>8.0000000000000002E-3</v>
      </c>
      <c r="R25" s="6"/>
      <c r="S25" s="3">
        <v>4.2000000000000003E-2</v>
      </c>
      <c r="T25" s="3"/>
      <c r="U25" s="3"/>
      <c r="V25" s="6"/>
      <c r="W25" s="6">
        <v>1.7000000000000001E-2</v>
      </c>
      <c r="X25" s="6"/>
      <c r="Y25" s="3"/>
      <c r="Z25" s="6"/>
      <c r="AA25" s="3">
        <v>0.29699999999999999</v>
      </c>
      <c r="AB25" s="3"/>
      <c r="AC25" s="3">
        <v>9.2999999999999999E-2</v>
      </c>
      <c r="AD25" s="1" t="s">
        <v>6</v>
      </c>
    </row>
    <row r="26" spans="1:30">
      <c r="A26" s="4" t="s">
        <v>48</v>
      </c>
      <c r="B26" s="4" t="s">
        <v>48</v>
      </c>
      <c r="C26" s="4" t="s">
        <v>49</v>
      </c>
      <c r="D26" s="5">
        <v>75</v>
      </c>
      <c r="E26" s="3"/>
      <c r="F26" s="6"/>
      <c r="G26" s="3"/>
      <c r="H26" s="3"/>
      <c r="I26" s="3"/>
      <c r="J26" s="6"/>
      <c r="K26" s="3">
        <v>1.0999999999999999E-2</v>
      </c>
      <c r="L26" s="3">
        <v>2.9000000000000001E-2</v>
      </c>
      <c r="M26" s="6"/>
      <c r="N26" s="3">
        <v>0.107</v>
      </c>
      <c r="O26" s="3"/>
      <c r="P26" s="3"/>
      <c r="Q26" s="3"/>
      <c r="R26" s="6"/>
      <c r="S26" s="3">
        <v>5.2999999999999999E-2</v>
      </c>
      <c r="T26" s="3"/>
      <c r="U26" s="3"/>
      <c r="V26" s="6">
        <v>1.2999999999999999E-2</v>
      </c>
      <c r="W26" s="6">
        <v>2.7E-2</v>
      </c>
      <c r="X26" s="6"/>
      <c r="Y26" s="3"/>
      <c r="Z26" s="6"/>
      <c r="AA26" s="3">
        <v>0.42699999999999999</v>
      </c>
      <c r="AB26" s="3"/>
      <c r="AC26" s="3">
        <v>0.33300000000000002</v>
      </c>
      <c r="AD26" s="1" t="s">
        <v>6</v>
      </c>
    </row>
    <row r="27" spans="1:30">
      <c r="A27" s="4" t="s">
        <v>50</v>
      </c>
      <c r="B27" s="4" t="s">
        <v>50</v>
      </c>
      <c r="C27" s="4" t="s">
        <v>49</v>
      </c>
      <c r="D27" s="5">
        <v>53</v>
      </c>
      <c r="E27" s="3"/>
      <c r="F27" s="6"/>
      <c r="G27" s="3"/>
      <c r="H27" s="3">
        <v>7.4999999999999997E-2</v>
      </c>
      <c r="I27" s="3">
        <v>1.9E-2</v>
      </c>
      <c r="J27" s="6"/>
      <c r="K27" s="3">
        <v>1E-3</v>
      </c>
      <c r="L27" s="3">
        <v>1.7999999999999999E-2</v>
      </c>
      <c r="M27" s="6"/>
      <c r="N27" s="3">
        <v>0.13200000000000001</v>
      </c>
      <c r="O27" s="3"/>
      <c r="P27" s="3"/>
      <c r="Q27" s="3">
        <v>1.9E-2</v>
      </c>
      <c r="R27" s="6"/>
      <c r="S27" s="3"/>
      <c r="T27" s="3"/>
      <c r="U27" s="3"/>
      <c r="V27" s="6">
        <v>1.9E-2</v>
      </c>
      <c r="W27" s="6"/>
      <c r="X27" s="6"/>
      <c r="Y27" s="3"/>
      <c r="Z27" s="6"/>
      <c r="AA27" s="3">
        <v>0.56599999999999995</v>
      </c>
      <c r="AB27" s="3"/>
      <c r="AC27" s="3">
        <v>0.151</v>
      </c>
      <c r="AD27" s="1" t="s">
        <v>6</v>
      </c>
    </row>
    <row r="28" spans="1:30">
      <c r="A28" s="4" t="s">
        <v>85</v>
      </c>
      <c r="B28" s="4" t="s">
        <v>86</v>
      </c>
      <c r="C28" s="2" t="s">
        <v>44</v>
      </c>
      <c r="D28" s="5">
        <v>154</v>
      </c>
      <c r="E28" s="3"/>
      <c r="F28" s="6"/>
      <c r="G28" s="3">
        <v>1.2999999999999999E-2</v>
      </c>
      <c r="H28" s="3">
        <v>7.8E-2</v>
      </c>
      <c r="I28" s="3">
        <v>4.4999999999999998E-2</v>
      </c>
      <c r="J28" s="6"/>
      <c r="K28" s="3">
        <v>1.9E-2</v>
      </c>
      <c r="L28" s="3"/>
      <c r="M28" s="6"/>
      <c r="N28" s="3">
        <v>6.0000000000000001E-3</v>
      </c>
      <c r="O28" s="3">
        <v>0.312</v>
      </c>
      <c r="P28" s="3">
        <v>0.13600000000000001</v>
      </c>
      <c r="Q28" s="3">
        <v>5.1999999999999998E-2</v>
      </c>
      <c r="R28" s="6">
        <v>1.2999999999999999E-2</v>
      </c>
      <c r="S28" s="3">
        <v>3.9E-2</v>
      </c>
      <c r="T28" s="3"/>
      <c r="U28" s="3">
        <v>6.0000000000000001E-3</v>
      </c>
      <c r="V28" s="6">
        <v>6.5000000000000002E-2</v>
      </c>
      <c r="W28" s="6"/>
      <c r="X28" s="6"/>
      <c r="Y28" s="3">
        <v>1.9E-2</v>
      </c>
      <c r="Z28" s="6"/>
      <c r="AA28" s="3">
        <v>8.4000000000000005E-2</v>
      </c>
      <c r="AB28" s="3"/>
      <c r="AC28" s="3">
        <v>0.11</v>
      </c>
      <c r="AD28" s="1" t="s">
        <v>6</v>
      </c>
    </row>
    <row r="29" spans="1:30">
      <c r="A29" s="4" t="s">
        <v>87</v>
      </c>
      <c r="B29" s="2" t="s">
        <v>51</v>
      </c>
      <c r="C29" s="2" t="s">
        <v>44</v>
      </c>
      <c r="D29" s="5">
        <v>147</v>
      </c>
      <c r="E29" s="3">
        <v>2.7E-2</v>
      </c>
      <c r="F29" s="6"/>
      <c r="G29" s="3">
        <v>2.7E-2</v>
      </c>
      <c r="H29" s="3">
        <v>0.17699999999999999</v>
      </c>
      <c r="I29" s="3">
        <v>0.17699999999999999</v>
      </c>
      <c r="J29" s="6"/>
      <c r="K29" s="3"/>
      <c r="L29" s="3">
        <v>8.7999999999999995E-2</v>
      </c>
      <c r="M29" s="6"/>
      <c r="N29" s="3">
        <v>7.0000000000000001E-3</v>
      </c>
      <c r="O29" s="3">
        <v>0.21099999999999999</v>
      </c>
      <c r="P29" s="3">
        <v>8.2000000000000003E-2</v>
      </c>
      <c r="Q29" s="3">
        <v>2.7E-2</v>
      </c>
      <c r="R29" s="6"/>
      <c r="S29" s="3">
        <v>7.0000000000000001E-3</v>
      </c>
      <c r="T29" s="3"/>
      <c r="U29" s="3"/>
      <c r="V29" s="6">
        <v>8.2000000000000003E-2</v>
      </c>
      <c r="W29" s="6"/>
      <c r="X29" s="6"/>
      <c r="Y29" s="3"/>
      <c r="Z29" s="6">
        <v>7.0000000000000001E-3</v>
      </c>
      <c r="AA29" s="27">
        <v>1.4E-2</v>
      </c>
      <c r="AB29" s="27">
        <v>3.4000000000000002E-2</v>
      </c>
      <c r="AC29" s="3">
        <v>0.02</v>
      </c>
      <c r="AD29" s="1" t="s">
        <v>94</v>
      </c>
    </row>
    <row r="30" spans="1:30">
      <c r="A30" s="4" t="s">
        <v>53</v>
      </c>
      <c r="B30" s="2" t="s">
        <v>52</v>
      </c>
      <c r="C30" s="2" t="s">
        <v>44</v>
      </c>
      <c r="D30" s="1">
        <v>163</v>
      </c>
      <c r="E30" s="3"/>
      <c r="F30" s="6">
        <v>1.2999999999999999E-2</v>
      </c>
      <c r="G30" s="3"/>
      <c r="H30" s="3">
        <v>0.02</v>
      </c>
      <c r="I30" s="3">
        <v>6.6000000000000003E-2</v>
      </c>
      <c r="J30" s="3"/>
      <c r="K30" s="3"/>
      <c r="L30" s="3">
        <v>0.122</v>
      </c>
      <c r="M30" s="6">
        <v>7.0000000000000001E-3</v>
      </c>
      <c r="N30" s="3">
        <v>5.2999999999999999E-2</v>
      </c>
      <c r="O30" s="3">
        <v>7.9000000000000001E-2</v>
      </c>
      <c r="P30" s="3">
        <v>0.20399999999999999</v>
      </c>
      <c r="Q30" s="3">
        <v>2.5999999999999999E-2</v>
      </c>
      <c r="R30" s="6">
        <v>3.9E-2</v>
      </c>
      <c r="S30" s="3">
        <v>7.0000000000000001E-3</v>
      </c>
      <c r="T30" s="3"/>
      <c r="U30" s="3">
        <v>7.0000000000000001E-3</v>
      </c>
      <c r="V30" s="3"/>
      <c r="W30" s="6">
        <v>4.2999999999999997E-2</v>
      </c>
      <c r="X30" s="6"/>
      <c r="Y30" s="3">
        <v>0.02</v>
      </c>
      <c r="Z30" s="6">
        <v>1.2999999999999999E-2</v>
      </c>
      <c r="AA30" s="3">
        <v>5.2999999999999999E-2</v>
      </c>
      <c r="AB30" s="3">
        <v>7.0000000000000001E-3</v>
      </c>
      <c r="AC30" s="3">
        <v>0.191</v>
      </c>
      <c r="AD30" s="1" t="s">
        <v>1</v>
      </c>
    </row>
    <row r="31" spans="1:30">
      <c r="A31" s="4" t="s">
        <v>54</v>
      </c>
      <c r="B31" s="2" t="s">
        <v>52</v>
      </c>
      <c r="C31" s="2" t="s">
        <v>44</v>
      </c>
      <c r="D31" s="1">
        <v>246</v>
      </c>
      <c r="E31" s="3"/>
      <c r="F31" s="6">
        <v>5.0000000000000001E-3</v>
      </c>
      <c r="G31" s="3"/>
      <c r="H31" s="3">
        <v>4.8000000000000001E-2</v>
      </c>
      <c r="I31" s="3">
        <v>6.3E-2</v>
      </c>
      <c r="J31" s="3"/>
      <c r="K31" s="3">
        <v>2.4E-2</v>
      </c>
      <c r="L31" s="3">
        <v>0.10100000000000001</v>
      </c>
      <c r="M31" s="6">
        <v>5.0000000000000001E-3</v>
      </c>
      <c r="N31" s="3">
        <v>1.9E-2</v>
      </c>
      <c r="O31" s="3">
        <v>9.6000000000000002E-2</v>
      </c>
      <c r="P31" s="3">
        <v>0.16800000000000001</v>
      </c>
      <c r="Q31" s="3">
        <v>2.9000000000000001E-2</v>
      </c>
      <c r="R31" s="6">
        <v>0.01</v>
      </c>
      <c r="S31" s="3">
        <v>2.9000000000000001E-2</v>
      </c>
      <c r="T31" s="3"/>
      <c r="U31" s="3">
        <v>6.3E-2</v>
      </c>
      <c r="V31" s="3"/>
      <c r="W31" s="6">
        <v>3.3000000000000002E-2</v>
      </c>
      <c r="X31" s="6">
        <v>5.0000000000000001E-3</v>
      </c>
      <c r="Y31" s="3">
        <v>2.9000000000000001E-2</v>
      </c>
      <c r="Z31" s="6">
        <v>0.01</v>
      </c>
      <c r="AA31" s="3">
        <v>9.0999999999999998E-2</v>
      </c>
      <c r="AB31" s="3">
        <v>1.9E-2</v>
      </c>
      <c r="AC31" s="3">
        <v>0.12</v>
      </c>
      <c r="AD31" s="1" t="s">
        <v>1</v>
      </c>
    </row>
    <row r="32" spans="1:30">
      <c r="A32" s="4" t="s">
        <v>55</v>
      </c>
      <c r="B32" s="2" t="s">
        <v>52</v>
      </c>
      <c r="C32" s="2" t="s">
        <v>44</v>
      </c>
      <c r="D32" s="1">
        <v>208</v>
      </c>
      <c r="E32" s="3">
        <v>1.2E-2</v>
      </c>
      <c r="F32" s="6">
        <v>2.5000000000000001E-2</v>
      </c>
      <c r="G32" s="3">
        <v>1.7999999999999999E-2</v>
      </c>
      <c r="H32" s="3">
        <v>0.08</v>
      </c>
      <c r="I32" s="3">
        <v>4.2999999999999997E-2</v>
      </c>
      <c r="J32" s="6"/>
      <c r="K32" s="3"/>
      <c r="L32" s="3">
        <v>9.2999999999999999E-2</v>
      </c>
      <c r="M32" s="6">
        <v>6.0000000000000001E-3</v>
      </c>
      <c r="N32" s="3">
        <v>9.8000000000000004E-2</v>
      </c>
      <c r="O32" s="3">
        <v>9.1999999999999998E-2</v>
      </c>
      <c r="P32" s="3">
        <v>0.11700000000000001</v>
      </c>
      <c r="Q32" s="3">
        <v>5.5E-2</v>
      </c>
      <c r="R32" s="6">
        <v>3.6999999999999998E-2</v>
      </c>
      <c r="S32" s="3">
        <v>1.2E-2</v>
      </c>
      <c r="T32" s="3"/>
      <c r="U32" s="3">
        <v>3.6999999999999998E-2</v>
      </c>
      <c r="V32" s="6">
        <v>2.5000000000000001E-2</v>
      </c>
      <c r="W32" s="6">
        <v>2.4E-2</v>
      </c>
      <c r="X32" s="6"/>
      <c r="Y32" s="3">
        <v>6.0000000000000001E-3</v>
      </c>
      <c r="Z32" s="6">
        <v>6.0000000000000001E-3</v>
      </c>
      <c r="AA32" s="3">
        <v>0.08</v>
      </c>
      <c r="AB32" s="3"/>
      <c r="AC32" s="3">
        <v>0.13500000000000001</v>
      </c>
      <c r="AD32" s="1" t="s">
        <v>1</v>
      </c>
    </row>
    <row r="33" spans="1:54">
      <c r="A33" s="12" t="s">
        <v>57</v>
      </c>
      <c r="B33" s="12" t="s">
        <v>56</v>
      </c>
      <c r="C33" s="2" t="s">
        <v>37</v>
      </c>
      <c r="D33" s="1">
        <f>30+51+41+39</f>
        <v>161</v>
      </c>
      <c r="E33" s="3"/>
      <c r="F33" s="3"/>
      <c r="G33" s="3"/>
      <c r="H33" s="3">
        <v>0.112</v>
      </c>
      <c r="I33" s="3">
        <v>6.0000000000000001E-3</v>
      </c>
      <c r="J33" s="3">
        <v>1.9E-2</v>
      </c>
      <c r="K33" s="3"/>
      <c r="L33" s="3">
        <v>8.1000000000000003E-2</v>
      </c>
      <c r="M33" s="3"/>
      <c r="N33" s="3">
        <v>8.1000000000000003E-2</v>
      </c>
      <c r="O33" s="3">
        <v>1.9E-2</v>
      </c>
      <c r="P33" s="3">
        <v>4.2999999999999997E-2</v>
      </c>
      <c r="Q33" s="3">
        <v>2.5000000000000001E-2</v>
      </c>
      <c r="R33" s="3">
        <v>1.2E-2</v>
      </c>
      <c r="S33" s="3">
        <v>6.0000000000000001E-3</v>
      </c>
      <c r="T33" s="3"/>
      <c r="U33" s="3"/>
      <c r="V33" s="3">
        <v>1.2E-2</v>
      </c>
      <c r="W33" s="3"/>
      <c r="X33" s="3"/>
      <c r="Y33" s="3"/>
      <c r="Z33" s="3"/>
      <c r="AA33" s="3">
        <v>3.1E-2</v>
      </c>
      <c r="AB33" s="3"/>
      <c r="AC33" s="3">
        <v>0.55300000000000005</v>
      </c>
      <c r="AD33" s="1" t="s">
        <v>3</v>
      </c>
    </row>
    <row r="34" spans="1:54">
      <c r="A34" s="12" t="s">
        <v>58</v>
      </c>
      <c r="B34" s="12" t="s">
        <v>56</v>
      </c>
      <c r="C34" s="2" t="s">
        <v>37</v>
      </c>
      <c r="D34" s="1">
        <f>73</f>
        <v>73</v>
      </c>
      <c r="E34" s="3"/>
      <c r="F34" s="3"/>
      <c r="G34" s="3"/>
      <c r="H34" s="3">
        <v>0.123</v>
      </c>
      <c r="I34" s="3">
        <v>2.7E-2</v>
      </c>
      <c r="J34" s="3">
        <v>1.4E-2</v>
      </c>
      <c r="K34" s="3"/>
      <c r="L34" s="3">
        <v>6.8000000000000005E-2</v>
      </c>
      <c r="M34" s="3"/>
      <c r="N34" s="3">
        <v>0.123</v>
      </c>
      <c r="O34" s="3">
        <v>1.4E-2</v>
      </c>
      <c r="P34" s="3">
        <v>0.11</v>
      </c>
      <c r="Q34" s="3">
        <v>1.4E-2</v>
      </c>
      <c r="R34" s="3">
        <v>1.4E-2</v>
      </c>
      <c r="S34" s="3"/>
      <c r="T34" s="3"/>
      <c r="U34" s="3">
        <v>8.2000000000000003E-2</v>
      </c>
      <c r="V34" s="3">
        <v>2.7E-2</v>
      </c>
      <c r="W34" s="3"/>
      <c r="X34" s="3"/>
      <c r="Y34" s="3"/>
      <c r="Z34" s="3"/>
      <c r="AA34" s="3"/>
      <c r="AB34" s="3">
        <v>1.4E-2</v>
      </c>
      <c r="AC34" s="3">
        <v>0.37</v>
      </c>
      <c r="AD34" s="1" t="s">
        <v>3</v>
      </c>
    </row>
    <row r="35" spans="1:54">
      <c r="A35" s="12" t="s">
        <v>59</v>
      </c>
      <c r="B35" s="12" t="s">
        <v>56</v>
      </c>
      <c r="C35" s="2" t="s">
        <v>37</v>
      </c>
      <c r="D35" s="1">
        <v>29</v>
      </c>
      <c r="E35" s="3"/>
      <c r="F35" s="3"/>
      <c r="G35" s="3"/>
      <c r="H35" s="3">
        <v>6.9000000000000006E-2</v>
      </c>
      <c r="I35" s="3">
        <v>3.4000000000000002E-2</v>
      </c>
      <c r="J35" s="3"/>
      <c r="K35" s="3"/>
      <c r="L35" s="3">
        <v>0.10299999999999999</v>
      </c>
      <c r="M35" s="3"/>
      <c r="N35" s="3">
        <v>0.10299999999999999</v>
      </c>
      <c r="O35" s="3">
        <v>6.9000000000000006E-2</v>
      </c>
      <c r="P35" s="3"/>
      <c r="Q35" s="3"/>
      <c r="R35" s="3"/>
      <c r="S35" s="3">
        <v>3.4000000000000002E-2</v>
      </c>
      <c r="T35" s="3"/>
      <c r="U35" s="3"/>
      <c r="V35" s="3"/>
      <c r="W35" s="3"/>
      <c r="X35" s="3"/>
      <c r="Y35" s="3"/>
      <c r="Z35" s="3"/>
      <c r="AA35" s="3"/>
      <c r="AB35" s="3"/>
      <c r="AC35" s="3">
        <v>0.58599999999999997</v>
      </c>
      <c r="AD35" s="1" t="s">
        <v>3</v>
      </c>
    </row>
    <row r="36" spans="1:54">
      <c r="A36" s="12" t="s">
        <v>60</v>
      </c>
      <c r="B36" s="12" t="s">
        <v>56</v>
      </c>
      <c r="C36" s="2" t="s">
        <v>37</v>
      </c>
      <c r="D36" s="1">
        <f>24+86+13</f>
        <v>123</v>
      </c>
      <c r="E36" s="3"/>
      <c r="F36" s="3"/>
      <c r="G36" s="3"/>
      <c r="H36" s="3">
        <v>8.1000000000000003E-2</v>
      </c>
      <c r="I36" s="3">
        <v>3.3000000000000002E-2</v>
      </c>
      <c r="J36" s="3">
        <v>1.6E-2</v>
      </c>
      <c r="K36" s="3">
        <v>8.0000000000000002E-3</v>
      </c>
      <c r="L36" s="3">
        <v>5.7000000000000002E-2</v>
      </c>
      <c r="M36" s="3"/>
      <c r="N36" s="3">
        <v>5.7000000000000002E-2</v>
      </c>
      <c r="O36" s="3">
        <v>3.3000000000000002E-2</v>
      </c>
      <c r="P36" s="3">
        <v>5.7000000000000002E-2</v>
      </c>
      <c r="Q36" s="3">
        <v>8.0000000000000002E-3</v>
      </c>
      <c r="R36" s="3"/>
      <c r="S36" s="3">
        <v>1.6E-2</v>
      </c>
      <c r="T36" s="3"/>
      <c r="U36" s="3">
        <v>8.0000000000000002E-3</v>
      </c>
      <c r="V36" s="3">
        <v>3.3000000000000002E-2</v>
      </c>
      <c r="W36" s="3"/>
      <c r="X36" s="3"/>
      <c r="Y36" s="3"/>
      <c r="Z36" s="3"/>
      <c r="AA36" s="3">
        <v>4.9000000000000002E-2</v>
      </c>
      <c r="AB36" s="3"/>
      <c r="AC36" s="3">
        <v>0.54500000000000004</v>
      </c>
      <c r="AD36" s="1" t="s">
        <v>3</v>
      </c>
    </row>
    <row r="37" spans="1:54">
      <c r="A37" s="12" t="s">
        <v>61</v>
      </c>
      <c r="B37" s="12" t="s">
        <v>56</v>
      </c>
      <c r="C37" s="2" t="s">
        <v>37</v>
      </c>
      <c r="D37" s="7">
        <v>77</v>
      </c>
      <c r="E37" s="3"/>
      <c r="F37" s="3"/>
      <c r="G37" s="3"/>
      <c r="H37" s="3">
        <v>7.8E-2</v>
      </c>
      <c r="I37" s="3">
        <v>2.5999999999999999E-2</v>
      </c>
      <c r="J37" s="3"/>
      <c r="K37" s="3">
        <v>1.2999999999999999E-2</v>
      </c>
      <c r="L37" s="3">
        <v>0.14299999999999999</v>
      </c>
      <c r="M37" s="3"/>
      <c r="N37" s="3">
        <v>3.9E-2</v>
      </c>
      <c r="O37" s="3">
        <v>3.9E-2</v>
      </c>
      <c r="P37" s="3">
        <v>0.13</v>
      </c>
      <c r="Q37" s="3">
        <v>2.5999999999999999E-2</v>
      </c>
      <c r="R37" s="3">
        <v>2.5999999999999999E-2</v>
      </c>
      <c r="S37" s="3">
        <v>5.1999999999999998E-2</v>
      </c>
      <c r="T37" s="3"/>
      <c r="U37" s="3">
        <v>1.2999999999999999E-2</v>
      </c>
      <c r="V37" s="3"/>
      <c r="W37" s="3"/>
      <c r="X37" s="3"/>
      <c r="Y37" s="3"/>
      <c r="Z37" s="3"/>
      <c r="AA37" s="3">
        <v>3.9E-2</v>
      </c>
      <c r="AB37" s="3">
        <v>1.2999999999999999E-2</v>
      </c>
      <c r="AC37" s="3">
        <v>0.36399999999999999</v>
      </c>
      <c r="AD37" s="1" t="s">
        <v>3</v>
      </c>
    </row>
    <row r="38" spans="1:54">
      <c r="A38" s="12" t="s">
        <v>62</v>
      </c>
      <c r="B38" s="12" t="s">
        <v>56</v>
      </c>
      <c r="C38" s="2" t="s">
        <v>37</v>
      </c>
      <c r="D38" s="1">
        <f>30+30+36+25+39+38</f>
        <v>198</v>
      </c>
      <c r="E38" s="3"/>
      <c r="F38" s="3"/>
      <c r="G38" s="3"/>
      <c r="H38" s="3">
        <v>0.13100000000000001</v>
      </c>
      <c r="I38" s="3">
        <v>4.4999999999999998E-2</v>
      </c>
      <c r="J38" s="3"/>
      <c r="K38" s="3">
        <v>5.0000000000000001E-3</v>
      </c>
      <c r="L38" s="3">
        <v>0.16700000000000001</v>
      </c>
      <c r="M38" s="3"/>
      <c r="N38" s="3">
        <v>7.0999999999999994E-2</v>
      </c>
      <c r="O38" s="3">
        <v>0.04</v>
      </c>
      <c r="P38" s="3">
        <v>7.0999999999999994E-2</v>
      </c>
      <c r="Q38" s="3">
        <v>0.03</v>
      </c>
      <c r="R38" s="3">
        <v>0.03</v>
      </c>
      <c r="S38" s="3">
        <v>0.04</v>
      </c>
      <c r="T38" s="3"/>
      <c r="U38" s="3">
        <v>2.5000000000000001E-2</v>
      </c>
      <c r="V38" s="3">
        <v>4.4999999999999998E-2</v>
      </c>
      <c r="W38" s="3"/>
      <c r="X38" s="3"/>
      <c r="Y38" s="3"/>
      <c r="Z38" s="3"/>
      <c r="AA38" s="3">
        <v>0.04</v>
      </c>
      <c r="AB38" s="3"/>
      <c r="AC38" s="3">
        <v>0.25800000000000001</v>
      </c>
      <c r="AD38" s="1" t="s">
        <v>3</v>
      </c>
    </row>
    <row r="39" spans="1:54">
      <c r="A39" s="12" t="s">
        <v>63</v>
      </c>
      <c r="B39" s="12" t="s">
        <v>56</v>
      </c>
      <c r="C39" s="2" t="s">
        <v>42</v>
      </c>
      <c r="D39" s="11">
        <f>45+52+44</f>
        <v>141</v>
      </c>
      <c r="E39" s="3"/>
      <c r="F39" s="3"/>
      <c r="G39" s="3">
        <v>1.4E-2</v>
      </c>
      <c r="H39" s="3">
        <v>0.106</v>
      </c>
      <c r="I39" s="3">
        <v>7.0999999999999994E-2</v>
      </c>
      <c r="J39" s="3"/>
      <c r="K39" s="3">
        <v>7.0000000000000001E-3</v>
      </c>
      <c r="L39" s="3">
        <v>0.113</v>
      </c>
      <c r="M39" s="3"/>
      <c r="N39" s="3">
        <v>0.05</v>
      </c>
      <c r="O39" s="3">
        <v>6.4000000000000001E-2</v>
      </c>
      <c r="P39" s="3">
        <v>0.113</v>
      </c>
      <c r="Q39" s="3">
        <v>2.8000000000000001E-2</v>
      </c>
      <c r="R39" s="3">
        <v>2.8000000000000001E-2</v>
      </c>
      <c r="S39" s="3">
        <v>2.1000000000000001E-2</v>
      </c>
      <c r="T39" s="3"/>
      <c r="U39" s="3"/>
      <c r="V39" s="3">
        <v>2.1000000000000001E-2</v>
      </c>
      <c r="W39" s="3"/>
      <c r="X39" s="3"/>
      <c r="Y39" s="3"/>
      <c r="Z39" s="3"/>
      <c r="AA39" s="3">
        <v>5.7000000000000002E-2</v>
      </c>
      <c r="AB39" s="3">
        <v>1.4E-2</v>
      </c>
      <c r="AC39" s="3">
        <v>0.29099999999999998</v>
      </c>
      <c r="AD39" s="1" t="s">
        <v>3</v>
      </c>
    </row>
    <row r="40" spans="1:54">
      <c r="A40" s="12" t="s">
        <v>64</v>
      </c>
      <c r="B40" s="12" t="s">
        <v>56</v>
      </c>
      <c r="C40" s="2" t="s">
        <v>42</v>
      </c>
      <c r="D40" s="1">
        <f>82</f>
        <v>82</v>
      </c>
      <c r="E40" s="3"/>
      <c r="F40" s="3"/>
      <c r="G40" s="3">
        <v>1.2E-2</v>
      </c>
      <c r="H40" s="3">
        <v>2.4E-2</v>
      </c>
      <c r="I40" s="3">
        <v>7.2999999999999995E-2</v>
      </c>
      <c r="J40" s="3">
        <v>1.2E-2</v>
      </c>
      <c r="K40" s="3"/>
      <c r="L40" s="3">
        <v>0.13400000000000001</v>
      </c>
      <c r="M40" s="3"/>
      <c r="N40" s="3">
        <v>0.41499999999999998</v>
      </c>
      <c r="O40" s="3">
        <v>2.4E-2</v>
      </c>
      <c r="P40" s="3">
        <v>6.0999999999999999E-2</v>
      </c>
      <c r="Q40" s="3">
        <v>1.2E-2</v>
      </c>
      <c r="R40" s="3"/>
      <c r="S40" s="3"/>
      <c r="T40" s="3"/>
      <c r="U40" s="3"/>
      <c r="V40" s="3">
        <v>1.2E-2</v>
      </c>
      <c r="W40" s="3"/>
      <c r="X40" s="3"/>
      <c r="Y40" s="3"/>
      <c r="Z40" s="3"/>
      <c r="AA40" s="3"/>
      <c r="AB40" s="3">
        <v>3.6999999999999998E-2</v>
      </c>
      <c r="AC40" s="3">
        <v>0.183</v>
      </c>
      <c r="AD40" s="1" t="s">
        <v>3</v>
      </c>
    </row>
    <row r="41" spans="1:54">
      <c r="A41" s="17" t="s">
        <v>66</v>
      </c>
      <c r="B41" s="17" t="s">
        <v>66</v>
      </c>
      <c r="C41" s="16" t="s">
        <v>42</v>
      </c>
      <c r="D41" s="22">
        <v>631</v>
      </c>
      <c r="E41" s="23">
        <v>2E-3</v>
      </c>
      <c r="F41" s="23">
        <v>2E-3</v>
      </c>
      <c r="G41" s="23"/>
      <c r="H41" s="23">
        <v>0.11899999999999999</v>
      </c>
      <c r="I41" s="23">
        <v>0.111</v>
      </c>
      <c r="J41" s="23">
        <v>2E-3</v>
      </c>
      <c r="K41" s="23"/>
      <c r="L41" s="23">
        <v>0.127</v>
      </c>
      <c r="M41" s="23">
        <v>3.0000000000000001E-3</v>
      </c>
      <c r="N41" s="23">
        <v>3.5000000000000003E-2</v>
      </c>
      <c r="O41" s="23">
        <v>6.5000000000000002E-2</v>
      </c>
      <c r="P41" s="23">
        <v>0.158</v>
      </c>
      <c r="Q41" s="23">
        <v>6.2E-2</v>
      </c>
      <c r="R41" s="23">
        <v>4.1000000000000002E-2</v>
      </c>
      <c r="S41" s="23">
        <v>7.2999999999999995E-2</v>
      </c>
      <c r="T41" s="23">
        <v>2E-3</v>
      </c>
      <c r="U41" s="23">
        <v>1.9E-2</v>
      </c>
      <c r="V41" s="23">
        <v>2.5000000000000001E-2</v>
      </c>
      <c r="W41" s="17"/>
      <c r="X41" s="23"/>
      <c r="Y41" s="23">
        <v>3.0000000000000001E-3</v>
      </c>
      <c r="Z41" s="23"/>
      <c r="AA41" s="23">
        <v>4.3999999999999997E-2</v>
      </c>
      <c r="AB41" s="23">
        <v>5.0000000000000001E-3</v>
      </c>
      <c r="AC41" s="23">
        <v>0.10299999999999999</v>
      </c>
      <c r="AD41" s="18" t="s">
        <v>65</v>
      </c>
      <c r="AG41" s="13"/>
      <c r="AH41" s="13"/>
      <c r="AI41" s="13"/>
      <c r="AK41" s="13"/>
      <c r="AL41" s="13"/>
      <c r="AM41" s="13"/>
      <c r="AN41" s="13"/>
      <c r="AO41" s="13"/>
      <c r="AP41" s="13"/>
      <c r="AQ41" s="13"/>
      <c r="AR41" s="13"/>
      <c r="AS41" s="13"/>
      <c r="AT41" s="13"/>
      <c r="AU41" s="13"/>
      <c r="AV41" s="13"/>
      <c r="AW41" s="13"/>
      <c r="AX41" s="13"/>
      <c r="AY41" s="13"/>
      <c r="AZ41" s="13"/>
      <c r="BA41" s="13"/>
      <c r="BB41" s="13"/>
    </row>
    <row r="42" spans="1:54">
      <c r="D42" s="8"/>
    </row>
    <row r="43" spans="1:54">
      <c r="D43" s="8"/>
    </row>
    <row r="44" spans="1:54">
      <c r="A44" s="25" t="s">
        <v>90</v>
      </c>
      <c r="D44" s="8"/>
    </row>
    <row r="45" spans="1:54">
      <c r="A45" s="12" t="s">
        <v>91</v>
      </c>
    </row>
    <row r="46" spans="1:54">
      <c r="A46" s="12" t="s">
        <v>93</v>
      </c>
    </row>
    <row r="47" spans="1:54">
      <c r="A47" s="12" t="s">
        <v>95</v>
      </c>
    </row>
    <row r="48" spans="1:54">
      <c r="A48" s="12" t="s">
        <v>96</v>
      </c>
    </row>
    <row r="49" spans="1:1">
      <c r="A49" s="12" t="s">
        <v>4</v>
      </c>
    </row>
    <row r="50" spans="1:1">
      <c r="A50" s="12" t="s">
        <v>5</v>
      </c>
    </row>
    <row r="51" spans="1:1">
      <c r="A51" s="12" t="s">
        <v>0</v>
      </c>
    </row>
    <row r="52" spans="1:1">
      <c r="A52" s="12" t="s">
        <v>98</v>
      </c>
    </row>
    <row r="53" spans="1:1">
      <c r="A53" s="12" t="s">
        <v>2</v>
      </c>
    </row>
  </sheetData>
  <mergeCells count="1">
    <mergeCell ref="E3:AC3"/>
  </mergeCells>
  <phoneticPr fontId="7" type="noConversion"/>
  <pageMargins left="0.7" right="0.7" top="0.75" bottom="0.75" header="0.3" footer="0.3"/>
  <pageSetup paperSize="9" orientation="portrait" r:id="rId1"/>
  <extLst>
    <ext xmlns:mx="http://schemas.microsoft.com/office/mac/excel/2008/main" uri="http://schemas.microsoft.com/office/mac/excel/2008/main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Steph</dc:creator>
  <cp:lastModifiedBy>Steph</cp:lastModifiedBy>
  <dcterms:created xsi:type="dcterms:W3CDTF">2015-05-04T08:59:28Z</dcterms:created>
  <dcterms:modified xsi:type="dcterms:W3CDTF">2016-01-11T18:21:47Z</dcterms:modified>
</cp:coreProperties>
</file>