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358\414\Stage200\Contents\PRE\ESM\"/>
    </mc:Choice>
  </mc:AlternateContent>
  <bookViews>
    <workbookView xWindow="-105" yWindow="-105" windowWidth="23250" windowHeight="13170"/>
  </bookViews>
  <sheets>
    <sheet name="cf. Falseryx sp." sheetId="1" r:id="rId1"/>
    <sheet name="Bavarioboa wintershofensis" sheetId="3" r:id="rId2"/>
    <sheet name="Viperinae (Oriental_aspis com.)" sheetId="4" r:id="rId3"/>
    <sheet name="‘Micrurus’ gallicus" sheetId="14" r:id="rId4"/>
    <sheet name="Elapidae indet., type 1" sheetId="12" r:id="rId5"/>
    <sheet name="Natrix cf. sansaniensis" sheetId="6" r:id="rId6"/>
    <sheet name="Wintershofia robusta" sheetId="7" r:id="rId7"/>
    <sheet name="Palaeonatrix aff. lehmani" sheetId="8" r:id="rId8"/>
    <sheet name="Natricidae indet., type 1" sheetId="9" r:id="rId9"/>
    <sheet name="Coluber' aff. caspioides" sheetId="10" r:id="rId10"/>
    <sheet name="Colubridae, type 1, 2, 3" sheetId="11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0" i="11" l="1"/>
  <c r="J59" i="11"/>
  <c r="J58" i="11"/>
  <c r="J57" i="11"/>
  <c r="J38" i="11"/>
  <c r="J36" i="11"/>
  <c r="J37" i="11"/>
  <c r="J9" i="11"/>
  <c r="J8" i="11"/>
  <c r="J6" i="11"/>
  <c r="J7" i="11"/>
  <c r="J5" i="11"/>
  <c r="J12" i="10"/>
  <c r="J11" i="10"/>
  <c r="J9" i="10"/>
  <c r="J10" i="10"/>
  <c r="J8" i="10"/>
  <c r="J5" i="10"/>
  <c r="J7" i="10"/>
  <c r="J6" i="10"/>
  <c r="J7" i="9"/>
  <c r="J6" i="9"/>
  <c r="J5" i="9"/>
  <c r="J9" i="8"/>
  <c r="J8" i="8"/>
  <c r="J7" i="8"/>
  <c r="J6" i="8"/>
  <c r="J5" i="8"/>
  <c r="J12" i="7"/>
  <c r="J11" i="7"/>
  <c r="J10" i="7"/>
  <c r="J8" i="7"/>
  <c r="J7" i="7"/>
  <c r="J9" i="7"/>
  <c r="J5" i="7"/>
  <c r="J6" i="7"/>
  <c r="J6" i="6"/>
  <c r="J8" i="6"/>
  <c r="J7" i="6"/>
  <c r="J5" i="6"/>
  <c r="J5" i="12"/>
  <c r="D10" i="12"/>
  <c r="D12" i="12"/>
  <c r="D7" i="12"/>
  <c r="D17" i="12"/>
  <c r="D15" i="12"/>
  <c r="D14" i="12"/>
  <c r="D8" i="12"/>
  <c r="D9" i="12"/>
  <c r="D13" i="12"/>
  <c r="D19" i="12"/>
  <c r="D6" i="12"/>
  <c r="D11" i="12"/>
  <c r="D5" i="12"/>
  <c r="D16" i="12"/>
  <c r="D18" i="12"/>
  <c r="D30" i="14"/>
  <c r="C30" i="14"/>
  <c r="B30" i="14"/>
  <c r="D29" i="14"/>
  <c r="C29" i="14"/>
  <c r="B29" i="14"/>
  <c r="D28" i="14"/>
  <c r="C28" i="14"/>
  <c r="B28" i="14"/>
  <c r="D27" i="14"/>
  <c r="C27" i="14"/>
  <c r="B27" i="14"/>
  <c r="J10" i="14"/>
  <c r="J9" i="14"/>
  <c r="J8" i="14"/>
  <c r="J7" i="14"/>
  <c r="J6" i="14"/>
  <c r="J5" i="14"/>
  <c r="C25" i="12" l="1"/>
  <c r="B25" i="12"/>
  <c r="C24" i="12"/>
  <c r="B24" i="12"/>
  <c r="C23" i="12"/>
  <c r="B23" i="12"/>
  <c r="C22" i="12"/>
  <c r="B22" i="12"/>
  <c r="D24" i="12"/>
  <c r="D22" i="12"/>
  <c r="J38" i="4"/>
  <c r="J37" i="4"/>
  <c r="J36" i="4"/>
  <c r="J7" i="4"/>
  <c r="J6" i="4"/>
  <c r="J5" i="4"/>
  <c r="J22" i="3"/>
  <c r="J20" i="3"/>
  <c r="J21" i="3"/>
  <c r="J19" i="3"/>
  <c r="J16" i="3"/>
  <c r="J18" i="3"/>
  <c r="J17" i="3"/>
  <c r="J14" i="3"/>
  <c r="J15" i="3"/>
  <c r="J12" i="3"/>
  <c r="J11" i="3"/>
  <c r="J9" i="3"/>
  <c r="J13" i="3"/>
  <c r="J8" i="3"/>
  <c r="J6" i="3"/>
  <c r="J5" i="3"/>
  <c r="J7" i="3"/>
  <c r="J10" i="3"/>
  <c r="J10" i="1"/>
  <c r="J7" i="1"/>
  <c r="J8" i="1"/>
  <c r="J9" i="1"/>
  <c r="J6" i="1"/>
  <c r="J5" i="1"/>
  <c r="D25" i="12" l="1"/>
  <c r="D23" i="12"/>
  <c r="D5" i="8"/>
  <c r="D10" i="8"/>
  <c r="D11" i="8"/>
  <c r="D13" i="8"/>
  <c r="D9" i="8"/>
  <c r="D6" i="8"/>
  <c r="D12" i="8"/>
  <c r="D15" i="8"/>
  <c r="D16" i="8"/>
  <c r="D18" i="8"/>
  <c r="D8" i="8"/>
  <c r="D17" i="8"/>
  <c r="D7" i="8"/>
  <c r="D14" i="8"/>
  <c r="D19" i="8"/>
  <c r="D20" i="8"/>
  <c r="B23" i="8"/>
  <c r="C23" i="8"/>
  <c r="B24" i="8"/>
  <c r="C24" i="8"/>
  <c r="B25" i="8"/>
  <c r="C25" i="8"/>
  <c r="B26" i="8"/>
  <c r="C26" i="8"/>
  <c r="N89" i="8"/>
  <c r="N86" i="8"/>
  <c r="L86" i="8"/>
  <c r="M86" i="8"/>
  <c r="L87" i="8"/>
  <c r="M87" i="8"/>
  <c r="N87" i="8"/>
  <c r="L88" i="8"/>
  <c r="M88" i="8"/>
  <c r="L89" i="8"/>
  <c r="M89" i="8"/>
  <c r="C82" i="11"/>
  <c r="B82" i="11"/>
  <c r="C51" i="11"/>
  <c r="B51" i="11"/>
  <c r="C30" i="11"/>
  <c r="B30" i="11"/>
  <c r="C81" i="11"/>
  <c r="B81" i="11"/>
  <c r="C50" i="11"/>
  <c r="B50" i="11"/>
  <c r="C29" i="11"/>
  <c r="B29" i="11"/>
  <c r="C80" i="11"/>
  <c r="B80" i="11"/>
  <c r="C49" i="11"/>
  <c r="B49" i="11"/>
  <c r="C28" i="11"/>
  <c r="B28" i="11"/>
  <c r="C79" i="11"/>
  <c r="B79" i="11"/>
  <c r="C48" i="11"/>
  <c r="B48" i="11"/>
  <c r="C27" i="11"/>
  <c r="B27" i="11"/>
  <c r="D61" i="11"/>
  <c r="D6" i="11"/>
  <c r="D73" i="11"/>
  <c r="D13" i="11"/>
  <c r="D71" i="11"/>
  <c r="D23" i="11"/>
  <c r="D60" i="11"/>
  <c r="D14" i="11"/>
  <c r="D70" i="11"/>
  <c r="D9" i="11"/>
  <c r="D76" i="11"/>
  <c r="D16" i="11"/>
  <c r="D59" i="11"/>
  <c r="D7" i="11"/>
  <c r="D65" i="11"/>
  <c r="D18" i="11"/>
  <c r="D67" i="11"/>
  <c r="D12" i="11"/>
  <c r="D68" i="11"/>
  <c r="D19" i="11"/>
  <c r="D66" i="11"/>
  <c r="D44" i="11"/>
  <c r="D22" i="11"/>
  <c r="D62" i="11"/>
  <c r="D43" i="11"/>
  <c r="D5" i="11"/>
  <c r="D75" i="11"/>
  <c r="D45" i="11"/>
  <c r="D10" i="11"/>
  <c r="D74" i="11"/>
  <c r="D42" i="11"/>
  <c r="D15" i="11"/>
  <c r="D57" i="11"/>
  <c r="D36" i="11"/>
  <c r="D8" i="11"/>
  <c r="D58" i="11"/>
  <c r="D37" i="11"/>
  <c r="D11" i="11"/>
  <c r="D72" i="11"/>
  <c r="D40" i="11"/>
  <c r="D20" i="11"/>
  <c r="D64" i="11"/>
  <c r="D39" i="11"/>
  <c r="D24" i="11"/>
  <c r="D63" i="11"/>
  <c r="D41" i="11"/>
  <c r="D17" i="11"/>
  <c r="D69" i="11"/>
  <c r="D38" i="11"/>
  <c r="D21" i="11"/>
  <c r="C29" i="10"/>
  <c r="B29" i="10"/>
  <c r="C28" i="10"/>
  <c r="B28" i="10"/>
  <c r="C27" i="10"/>
  <c r="B27" i="10"/>
  <c r="C26" i="10"/>
  <c r="B26" i="10"/>
  <c r="D7" i="10"/>
  <c r="D19" i="10"/>
  <c r="D8" i="10"/>
  <c r="D18" i="10"/>
  <c r="D11" i="10"/>
  <c r="D6" i="10"/>
  <c r="D22" i="10"/>
  <c r="D21" i="10"/>
  <c r="D13" i="10"/>
  <c r="D20" i="10"/>
  <c r="D12" i="10"/>
  <c r="D23" i="10"/>
  <c r="D10" i="10"/>
  <c r="D14" i="10"/>
  <c r="D15" i="10"/>
  <c r="D9" i="10"/>
  <c r="D5" i="10"/>
  <c r="D17" i="10"/>
  <c r="D16" i="10"/>
  <c r="C19" i="9"/>
  <c r="B19" i="9"/>
  <c r="C18" i="9"/>
  <c r="B18" i="9"/>
  <c r="C17" i="9"/>
  <c r="B17" i="9"/>
  <c r="C16" i="9"/>
  <c r="B16" i="9"/>
  <c r="D13" i="9"/>
  <c r="D12" i="9"/>
  <c r="D11" i="9"/>
  <c r="D10" i="9"/>
  <c r="D9" i="9"/>
  <c r="D8" i="9"/>
  <c r="D7" i="9"/>
  <c r="D6" i="9"/>
  <c r="D5" i="9"/>
  <c r="C25" i="7"/>
  <c r="B25" i="7"/>
  <c r="C24" i="7"/>
  <c r="B24" i="7"/>
  <c r="C23" i="7"/>
  <c r="B23" i="7"/>
  <c r="C22" i="7"/>
  <c r="B22" i="7"/>
  <c r="D7" i="7"/>
  <c r="D18" i="7"/>
  <c r="D9" i="7"/>
  <c r="D8" i="7"/>
  <c r="D13" i="7"/>
  <c r="D14" i="7"/>
  <c r="D19" i="7"/>
  <c r="D10" i="7"/>
  <c r="D15" i="7"/>
  <c r="D11" i="7"/>
  <c r="D16" i="7"/>
  <c r="D17" i="7"/>
  <c r="D5" i="7"/>
  <c r="D6" i="7"/>
  <c r="D12" i="7"/>
  <c r="C19" i="6"/>
  <c r="B19" i="6"/>
  <c r="C18" i="6"/>
  <c r="B18" i="6"/>
  <c r="C17" i="6"/>
  <c r="B17" i="6"/>
  <c r="C16" i="6"/>
  <c r="B16" i="6"/>
  <c r="D11" i="6"/>
  <c r="D12" i="6"/>
  <c r="D13" i="6"/>
  <c r="D7" i="6"/>
  <c r="D8" i="6"/>
  <c r="D9" i="6"/>
  <c r="D6" i="6"/>
  <c r="D10" i="6"/>
  <c r="D5" i="6"/>
  <c r="C57" i="4"/>
  <c r="B57" i="4"/>
  <c r="C30" i="4"/>
  <c r="B30" i="4"/>
  <c r="C56" i="4"/>
  <c r="B56" i="4"/>
  <c r="C29" i="4"/>
  <c r="B29" i="4"/>
  <c r="C55" i="4"/>
  <c r="B55" i="4"/>
  <c r="C28" i="4"/>
  <c r="B28" i="4"/>
  <c r="C54" i="4"/>
  <c r="B54" i="4"/>
  <c r="C27" i="4"/>
  <c r="B27" i="4"/>
  <c r="D12" i="4"/>
  <c r="D23" i="4"/>
  <c r="D14" i="4"/>
  <c r="D18" i="4"/>
  <c r="D50" i="4"/>
  <c r="D17" i="4"/>
  <c r="D51" i="4"/>
  <c r="D21" i="4"/>
  <c r="D43" i="4"/>
  <c r="D6" i="4"/>
  <c r="D36" i="4"/>
  <c r="D7" i="4"/>
  <c r="D42" i="4"/>
  <c r="D22" i="4"/>
  <c r="D44" i="4"/>
  <c r="D8" i="4"/>
  <c r="D40" i="4"/>
  <c r="D5" i="4"/>
  <c r="D38" i="4"/>
  <c r="D9" i="4"/>
  <c r="D41" i="4"/>
  <c r="D11" i="4"/>
  <c r="D47" i="4"/>
  <c r="D10" i="4"/>
  <c r="D45" i="4"/>
  <c r="D16" i="4"/>
  <c r="D49" i="4"/>
  <c r="D24" i="4"/>
  <c r="D48" i="4"/>
  <c r="D19" i="4"/>
  <c r="D39" i="4"/>
  <c r="D15" i="4"/>
  <c r="D46" i="4"/>
  <c r="D20" i="4"/>
  <c r="D37" i="4"/>
  <c r="D13" i="4"/>
  <c r="C30" i="3"/>
  <c r="B30" i="3"/>
  <c r="C29" i="3"/>
  <c r="B29" i="3"/>
  <c r="C28" i="3"/>
  <c r="B28" i="3"/>
  <c r="C27" i="3"/>
  <c r="B27" i="3"/>
  <c r="D24" i="3"/>
  <c r="D17" i="3"/>
  <c r="D21" i="3"/>
  <c r="D22" i="3"/>
  <c r="D19" i="3"/>
  <c r="D5" i="3"/>
  <c r="D7" i="3"/>
  <c r="D14" i="3"/>
  <c r="D23" i="3"/>
  <c r="D12" i="3"/>
  <c r="D10" i="3"/>
  <c r="D9" i="3"/>
  <c r="D13" i="3"/>
  <c r="D20" i="3"/>
  <c r="D11" i="3"/>
  <c r="D6" i="3"/>
  <c r="D18" i="3"/>
  <c r="D15" i="3"/>
  <c r="D16" i="3"/>
  <c r="D8" i="3"/>
  <c r="C30" i="1"/>
  <c r="B30" i="1"/>
  <c r="C29" i="1"/>
  <c r="B29" i="1"/>
  <c r="C28" i="1"/>
  <c r="B28" i="1"/>
  <c r="C27" i="1"/>
  <c r="B27" i="1"/>
  <c r="D6" i="1"/>
  <c r="D10" i="1"/>
  <c r="D22" i="1"/>
  <c r="D11" i="1"/>
  <c r="D19" i="1"/>
  <c r="D9" i="1"/>
  <c r="D12" i="1"/>
  <c r="D13" i="1"/>
  <c r="D5" i="1"/>
  <c r="D24" i="1"/>
  <c r="D16" i="1"/>
  <c r="D20" i="1"/>
  <c r="D14" i="1"/>
  <c r="D17" i="1"/>
  <c r="D15" i="1"/>
  <c r="D23" i="1"/>
  <c r="D18" i="1"/>
  <c r="D21" i="1"/>
  <c r="D8" i="1"/>
  <c r="D7" i="1"/>
  <c r="D48" i="11" l="1"/>
  <c r="D27" i="3"/>
  <c r="D25" i="8"/>
  <c r="D51" i="11"/>
  <c r="D27" i="11"/>
  <c r="D80" i="11"/>
  <c r="D82" i="11"/>
  <c r="D79" i="11"/>
  <c r="D50" i="11"/>
  <c r="D26" i="10"/>
  <c r="D18" i="9"/>
  <c r="D17" i="9"/>
  <c r="D24" i="8"/>
  <c r="D26" i="8"/>
  <c r="D23" i="8"/>
  <c r="N88" i="8"/>
  <c r="D22" i="7"/>
  <c r="D23" i="7"/>
  <c r="D25" i="7"/>
  <c r="D16" i="6"/>
  <c r="D19" i="6"/>
  <c r="D56" i="4"/>
  <c r="D27" i="4"/>
  <c r="D54" i="4"/>
  <c r="D29" i="4"/>
  <c r="D28" i="4"/>
  <c r="D29" i="3"/>
  <c r="D30" i="3"/>
  <c r="D28" i="11"/>
  <c r="D49" i="11"/>
  <c r="D29" i="11"/>
  <c r="D81" i="11"/>
  <c r="D30" i="11"/>
  <c r="D27" i="10"/>
  <c r="D28" i="10"/>
  <c r="D29" i="10"/>
  <c r="D19" i="9"/>
  <c r="D16" i="9"/>
  <c r="D24" i="7"/>
  <c r="D17" i="6"/>
  <c r="D18" i="6"/>
  <c r="D30" i="4"/>
  <c r="D57" i="4"/>
  <c r="D55" i="4"/>
  <c r="D28" i="3"/>
  <c r="D28" i="1"/>
  <c r="D29" i="1"/>
  <c r="D30" i="1"/>
  <c r="D27" i="1"/>
</calcChain>
</file>

<file path=xl/sharedStrings.xml><?xml version="1.0" encoding="utf-8"?>
<sst xmlns="http://schemas.openxmlformats.org/spreadsheetml/2006/main" count="626" uniqueCount="314">
  <si>
    <t>CL</t>
  </si>
  <si>
    <t>NAW</t>
  </si>
  <si>
    <t>CL/NAW</t>
  </si>
  <si>
    <t>Natricidae indet., type 1</t>
  </si>
  <si>
    <t>BSPG-WW/1091</t>
  </si>
  <si>
    <t>BSPG-WW/1093</t>
  </si>
  <si>
    <t>BSPG-WW/1094</t>
  </si>
  <si>
    <t>BSPG-WW/1095</t>
  </si>
  <si>
    <t>BSPG-WW/1096</t>
  </si>
  <si>
    <t>BSPG-WW/1097</t>
  </si>
  <si>
    <t>BSPG-WW/1098</t>
  </si>
  <si>
    <t>BSPG-WW/1099</t>
  </si>
  <si>
    <t>BSPG-WW/1104</t>
  </si>
  <si>
    <t>Colubridae' indet. type 1</t>
  </si>
  <si>
    <t>Colubridae' indet. type 2</t>
  </si>
  <si>
    <t>Colubridae' indet. type 3</t>
  </si>
  <si>
    <t>n</t>
  </si>
  <si>
    <t>mean</t>
  </si>
  <si>
    <t>SD</t>
  </si>
  <si>
    <t>MIN</t>
  </si>
  <si>
    <t>MAX</t>
  </si>
  <si>
    <t>SNSB-BSPG 1937 II 24379</t>
  </si>
  <si>
    <t>SNSB-BSPG 1937 II 24378</t>
  </si>
  <si>
    <t>collection number</t>
  </si>
  <si>
    <r>
      <t xml:space="preserve">cf. </t>
    </r>
    <r>
      <rPr>
        <b/>
        <i/>
        <sz val="11"/>
        <color theme="1"/>
        <rFont val="Calibri"/>
        <family val="2"/>
        <charset val="238"/>
        <scheme val="minor"/>
      </rPr>
      <t>Falseryx</t>
    </r>
    <r>
      <rPr>
        <b/>
        <sz val="11"/>
        <color theme="1"/>
        <rFont val="Calibri"/>
        <family val="2"/>
        <charset val="238"/>
        <scheme val="minor"/>
      </rPr>
      <t xml:space="preserve"> sp.</t>
    </r>
  </si>
  <si>
    <r>
      <rPr>
        <b/>
        <i/>
        <sz val="11"/>
        <color theme="1"/>
        <rFont val="Calibri"/>
        <family val="2"/>
        <charset val="238"/>
        <scheme val="minor"/>
      </rPr>
      <t>Bavarioboa wintershofensis</t>
    </r>
    <r>
      <rPr>
        <b/>
        <sz val="11"/>
        <color theme="1"/>
        <rFont val="Calibri"/>
        <family val="2"/>
        <charset val="238"/>
        <scheme val="minor"/>
      </rPr>
      <t xml:space="preserve"> sp. nov.</t>
    </r>
  </si>
  <si>
    <t>Viperinae 'Oriental vipers' indet.</t>
  </si>
  <si>
    <r>
      <rPr>
        <b/>
        <i/>
        <sz val="11"/>
        <color theme="1"/>
        <rFont val="Calibri"/>
        <family val="2"/>
        <charset val="238"/>
        <scheme val="minor"/>
      </rPr>
      <t>Natrix</t>
    </r>
    <r>
      <rPr>
        <b/>
        <sz val="11"/>
        <color theme="1"/>
        <rFont val="Calibri"/>
        <family val="2"/>
        <charset val="238"/>
        <scheme val="minor"/>
      </rPr>
      <t xml:space="preserve"> cf. </t>
    </r>
    <r>
      <rPr>
        <b/>
        <i/>
        <sz val="11"/>
        <color theme="1"/>
        <rFont val="Calibri"/>
        <family val="2"/>
        <charset val="238"/>
        <scheme val="minor"/>
      </rPr>
      <t>sansaniensis</t>
    </r>
  </si>
  <si>
    <r>
      <rPr>
        <b/>
        <i/>
        <sz val="11"/>
        <color theme="1"/>
        <rFont val="Calibri"/>
        <family val="2"/>
        <charset val="238"/>
        <scheme val="minor"/>
      </rPr>
      <t>Wintershofia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robusta</t>
    </r>
    <r>
      <rPr>
        <b/>
        <sz val="11"/>
        <color theme="1"/>
        <rFont val="Calibri"/>
        <family val="2"/>
        <charset val="238"/>
        <scheme val="minor"/>
      </rPr>
      <t xml:space="preserve"> gen. et sp. nov.</t>
    </r>
  </si>
  <si>
    <r>
      <rPr>
        <b/>
        <i/>
        <sz val="11"/>
        <color theme="1"/>
        <rFont val="Calibri"/>
        <family val="2"/>
        <charset val="238"/>
        <scheme val="minor"/>
      </rPr>
      <t>Palaeonatrix</t>
    </r>
    <r>
      <rPr>
        <b/>
        <sz val="11"/>
        <color theme="1"/>
        <rFont val="Calibri"/>
        <family val="2"/>
        <charset val="238"/>
        <scheme val="minor"/>
      </rPr>
      <t xml:space="preserve"> aff. </t>
    </r>
    <r>
      <rPr>
        <b/>
        <i/>
        <sz val="11"/>
        <color theme="1"/>
        <rFont val="Calibri"/>
        <family val="2"/>
        <charset val="238"/>
        <scheme val="minor"/>
      </rPr>
      <t>lehmani</t>
    </r>
  </si>
  <si>
    <r>
      <rPr>
        <b/>
        <i/>
        <sz val="11"/>
        <color theme="1"/>
        <rFont val="Calibri"/>
        <family val="2"/>
        <charset val="238"/>
        <scheme val="minor"/>
      </rPr>
      <t>Coluber</t>
    </r>
    <r>
      <rPr>
        <b/>
        <sz val="11"/>
        <color theme="1"/>
        <rFont val="Calibri"/>
        <family val="2"/>
        <charset val="238"/>
        <scheme val="minor"/>
      </rPr>
      <t xml:space="preserve">' aff. </t>
    </r>
    <r>
      <rPr>
        <b/>
        <i/>
        <sz val="11"/>
        <color theme="1"/>
        <rFont val="Calibri"/>
        <family val="2"/>
        <charset val="238"/>
        <scheme val="minor"/>
      </rPr>
      <t>caspioides</t>
    </r>
  </si>
  <si>
    <t>SNSB-BSPG 1937 II 23395</t>
  </si>
  <si>
    <t>SNSB-BSPG 1937 II 23396</t>
  </si>
  <si>
    <t>SNSB-BSPG 1937 II 23398</t>
  </si>
  <si>
    <t>SNSB-BSPG 1937 II 23394</t>
  </si>
  <si>
    <t>SNSB-BSPG 1937 II 23397</t>
  </si>
  <si>
    <t>SNSB-BSPG 1937 II 23393</t>
  </si>
  <si>
    <t>SNSB-BSPG 1937 II 23392</t>
  </si>
  <si>
    <t>SNSB-BSPG 1937 II 23391</t>
  </si>
  <si>
    <t>SNSB-BSPG 1937 II 23390</t>
  </si>
  <si>
    <t>SNSB-BSPG 1937 II 23389</t>
  </si>
  <si>
    <t>SNSB-BSPG 1937 II 23388</t>
  </si>
  <si>
    <t>SNSB-BSPG 1937 II 23387</t>
  </si>
  <si>
    <t>SNSB-BSPG 1937 II 23354</t>
  </si>
  <si>
    <t>SNSB-BSPG 1937 II 23353</t>
  </si>
  <si>
    <t>SNSB-BSPG 1937 II 23352</t>
  </si>
  <si>
    <t>SNSB-BSPG 1937 II 23351</t>
  </si>
  <si>
    <t>SNSB-BSPG 1937 II 23378</t>
  </si>
  <si>
    <t>SNSB-BSPG 1937 II 23386</t>
  </si>
  <si>
    <t>SNSB-BSPG 1937 II 23385</t>
  </si>
  <si>
    <t>SNSB-BSPG 1937 II 23377</t>
  </si>
  <si>
    <t>SNSB-BSPG 1937 II 23495</t>
  </si>
  <si>
    <t>SNSB-BSPG 1937 II 23496</t>
  </si>
  <si>
    <t>SNSB-BSPG 1937 II 23505</t>
  </si>
  <si>
    <t>SNSB-BSPG 1937 II 23506</t>
  </si>
  <si>
    <t>SNSB-BSPG 1937 II 23509</t>
  </si>
  <si>
    <t>SNSB-BSPG 1937 II 23510</t>
  </si>
  <si>
    <t>SNSB-BSPG 1937 II 23515</t>
  </si>
  <si>
    <t>SNSB-BSPG 1937 II 23516</t>
  </si>
  <si>
    <t>SNSB-BSPG 1937 II 23518</t>
  </si>
  <si>
    <t>SNSB-BSPG 1937 II 23526</t>
  </si>
  <si>
    <t>SNSB-BSPG 1937 II 23527</t>
  </si>
  <si>
    <t>SNSB-BSPG 1937 II 23528</t>
  </si>
  <si>
    <t>SNSB-BSPG 1937 II 23529</t>
  </si>
  <si>
    <t>SNSB-BSPG 1937 II 23530</t>
  </si>
  <si>
    <t>SNSB-BSPG 1937 II 23593</t>
  </si>
  <si>
    <t>SNSB-BSPG 1937 II 23595</t>
  </si>
  <si>
    <t>SNSB-BSPG 1937 II 23804 (holotype)</t>
  </si>
  <si>
    <t>SNSB-BSPG 1937 II 23795</t>
  </si>
  <si>
    <t>SNSB-BSPG 1937 II 23788</t>
  </si>
  <si>
    <t>SNSB-BSPG 1937 II 23803</t>
  </si>
  <si>
    <t>SNSB-BSPG 1937 II 24104</t>
  </si>
  <si>
    <t>SNSB-BSPG 1937 II 24105</t>
  </si>
  <si>
    <t>SNSB-BSPG 1937 II 24020</t>
  </si>
  <si>
    <t>SNSB-BSPG 1937 II 24106</t>
  </si>
  <si>
    <t>SNSB-BSPG 1937 II 24107</t>
  </si>
  <si>
    <t>SNSB-BSPG 1937 II 24108</t>
  </si>
  <si>
    <t>SNSB-BSPG 1937 II 24109</t>
  </si>
  <si>
    <t>SNSB-BSPG 1937 II 24021</t>
  </si>
  <si>
    <t>SNSB-BSPG 1937 II 24022</t>
  </si>
  <si>
    <t>SNSB-BSPG 1937 II 24023</t>
  </si>
  <si>
    <t>SNSB-BSPG 1937 II 24025</t>
  </si>
  <si>
    <t>SNSB-BSPG 1937 II 24026</t>
  </si>
  <si>
    <t>SNSB-BSPG 1937 II 24027</t>
  </si>
  <si>
    <t>SNSB-BSPG 1937 II 24028</t>
  </si>
  <si>
    <t>SNSB-BSPG 1937 II 24029</t>
  </si>
  <si>
    <t>SNSB-BSPG 1937 II 24030</t>
  </si>
  <si>
    <t>SNSB-BSPG 1937 II 24031</t>
  </si>
  <si>
    <t>SNSB-BSPG 1937 II 24032</t>
  </si>
  <si>
    <t>SNSB-BSPG 1937 II 24033</t>
  </si>
  <si>
    <t>SNSB-BSPG 1937 II 24155</t>
  </si>
  <si>
    <t>SNSB-BSPG 1937 II 24115</t>
  </si>
  <si>
    <t>SNSB-BSPG 1937 II 24116</t>
  </si>
  <si>
    <t>SNSB-BSPG 1937 II 24117</t>
  </si>
  <si>
    <t>SNSB-BSPG 1937 II 24118</t>
  </si>
  <si>
    <t>SNSB-BSPG 1937 II 24119</t>
  </si>
  <si>
    <t>SNSB-BSPG 1937 II 24120</t>
  </si>
  <si>
    <t>SNSB-BSPG 1937 II 24121</t>
  </si>
  <si>
    <t>SNSB-BSPG 1937 II 24122</t>
  </si>
  <si>
    <t>SNSB-BSPG 1937 II 24123</t>
  </si>
  <si>
    <t>SNSB-BSPG 1937 II 24130</t>
  </si>
  <si>
    <t>SNSB-BSPG 1937 II 24131</t>
  </si>
  <si>
    <t>SNSB-BSPG 1937 II 24132</t>
  </si>
  <si>
    <t>SNSB-BSPG 1937 II 24142</t>
  </si>
  <si>
    <t>SNSB-BSPG 1937 II 24145</t>
  </si>
  <si>
    <t>SNSB-BSPG 1937 II 24147</t>
  </si>
  <si>
    <t>SNSB-BSPG 1937 II 24334</t>
  </si>
  <si>
    <t>SNSB-BSPG 1937 II 24333</t>
  </si>
  <si>
    <t>SNSB-BSPG 1937 II 24307</t>
  </si>
  <si>
    <t>SNSB-BSPG 1937 II 24308</t>
  </si>
  <si>
    <t>SNSB-BSPG 1937 II 24309</t>
  </si>
  <si>
    <t>SNSB-BSPG 1937 II 24310</t>
  </si>
  <si>
    <t>SNSB-BSPG 1937 II 24311</t>
  </si>
  <si>
    <t>SNSB-BSPG 1937 II 24312</t>
  </si>
  <si>
    <t>SNSB-BSPG 1937 II 24313</t>
  </si>
  <si>
    <t>SNSB-BSPG 1937 II 24371</t>
  </si>
  <si>
    <t>SNSB-BSPG 1937 II 24388</t>
  </si>
  <si>
    <t>SNSB-BSPG 1937 II 24377</t>
  </si>
  <si>
    <t>SNSB-BSPG 1937 II 24372</t>
  </si>
  <si>
    <t>SNSB-BSPG 1937 II 24387</t>
  </si>
  <si>
    <t>SNSB-BSPG 1937 II 24386</t>
  </si>
  <si>
    <t>SNSB-BSPG 1937 II 24385</t>
  </si>
  <si>
    <t>SNSB-BSPG 1937 II 24365</t>
  </si>
  <si>
    <t>SNSB-BSPG 1937 II 24364</t>
  </si>
  <si>
    <t>SNSB-BSPG 1937 II 24362</t>
  </si>
  <si>
    <t>SNSB-BSPG 1937 II 24358</t>
  </si>
  <si>
    <t>SNSB-BSPG 1937 II 24359</t>
  </si>
  <si>
    <t>SNSB-BSPG 1937 II 24351</t>
  </si>
  <si>
    <t>SNSB-BSPG 1937 II 24428</t>
  </si>
  <si>
    <t>SNSB-BSPG 1937 II 24427</t>
  </si>
  <si>
    <t>SNSB-BSPG 1937 II 24429</t>
  </si>
  <si>
    <t>SNSB-BSPG 1937 II 24406</t>
  </si>
  <si>
    <t>SNSB-BSPG 1937 II 24407</t>
  </si>
  <si>
    <t>SNSB-BSPG 1937 II 24408</t>
  </si>
  <si>
    <t>SNSB-BSPG 1937 II 24412</t>
  </si>
  <si>
    <t>SNSB-BSPG 1937 II 24413</t>
  </si>
  <si>
    <t>SNSB-BSPG 1937 II 24414</t>
  </si>
  <si>
    <t>SNSB-BSPG 1937 II 24415</t>
  </si>
  <si>
    <t>SNSB-BSPG 1937 II 24417</t>
  </si>
  <si>
    <t>SNSB-BSPG 1937 II 24416</t>
  </si>
  <si>
    <t>SNSB-BSPG 1937 II 24420</t>
  </si>
  <si>
    <t>SNSB-BSPG 1937 II 24419</t>
  </si>
  <si>
    <t>SNSB-BSPG 1937 II 24418</t>
  </si>
  <si>
    <t>SNSB-BSPG 1937 II 24421</t>
  </si>
  <si>
    <t>SNSB-BSPG 1937 II 24648</t>
  </si>
  <si>
    <t>SNSB-BSPG 1937 II 24534</t>
  </si>
  <si>
    <t>SNSB-BSPG 1937 II 24536</t>
  </si>
  <si>
    <t>SNSB-BSPG 1937 II 24538</t>
  </si>
  <si>
    <t>SNSB-BSPG 1937 II 24539</t>
  </si>
  <si>
    <t>SNSB-BSPG 1937 II 24540</t>
  </si>
  <si>
    <t>SNSB-BSPG 1937 II 24541</t>
  </si>
  <si>
    <t>SNSB-BSPG 1937 II 24542</t>
  </si>
  <si>
    <t>SNSB-BSPG 1937 II 24543</t>
  </si>
  <si>
    <t>SNSB-BSPG 1937 II 24544</t>
  </si>
  <si>
    <t>SNSB-BSPG 1937 II 24545</t>
  </si>
  <si>
    <t>SNSB-BSPG 1937 II 24547</t>
  </si>
  <si>
    <t>SNSB-BSPG 1937 II 24549</t>
  </si>
  <si>
    <t>SNSB-BSPG 1937 II 24551</t>
  </si>
  <si>
    <t>SNSB-BSPG 1937 II 24563</t>
  </si>
  <si>
    <t>SNSB-BSPG 1937 II 24564</t>
  </si>
  <si>
    <t>SNSB-BSPG 1937 II 24566</t>
  </si>
  <si>
    <t>SNSB-BSPG 1937 II 24610</t>
  </si>
  <si>
    <t>SNSB-BSPG 1937 II 24612</t>
  </si>
  <si>
    <t>SNSB-BSPG 1937 II 24675</t>
  </si>
  <si>
    <t>SNSB-BSPG 1937 II 24674</t>
  </si>
  <si>
    <t>SNSB-BSPG 1937 II 24659</t>
  </si>
  <si>
    <t>SNSB-BSPG 1937 II 24660</t>
  </si>
  <si>
    <t>SNSB-BSPG 1937 II 24661</t>
  </si>
  <si>
    <t>SNSB-BSPG 1937 II 24662</t>
  </si>
  <si>
    <t>SNSB-BSPG 1937 II 24664</t>
  </si>
  <si>
    <t>SNSB-BSPG 1937 II 24665</t>
  </si>
  <si>
    <t>SNSB-BSPG 1937 II 24667</t>
  </si>
  <si>
    <t>SNSB-BSPG 1937 II 24666</t>
  </si>
  <si>
    <t>SNSB-BSPG 1937 II 24670</t>
  </si>
  <si>
    <t>SNSB-BSPG 1937 II 24669</t>
  </si>
  <si>
    <t>SNSB-BSPG 1937 II 24679</t>
  </si>
  <si>
    <t>SNSB-BSPG 1937 II 24680</t>
  </si>
  <si>
    <t>SNSB-BSPG 1937 II 24682</t>
  </si>
  <si>
    <t>SNSB-BSPG 1937 II 24683</t>
  </si>
  <si>
    <t>SNSB-BSPG 1937 II 24685</t>
  </si>
  <si>
    <t>SNSB-BSPG 1937 II 24688</t>
  </si>
  <si>
    <t>SNSB-BSPG 1937 II 24687</t>
  </si>
  <si>
    <t>SNSB-BSPG 1937 II 24715</t>
  </si>
  <si>
    <t>SNSB-BSPG 1937 II 24709</t>
  </si>
  <si>
    <t>SNSB-BSPG 1937 II 24717</t>
  </si>
  <si>
    <t>SNSB-BSPG 1937 II 24714</t>
  </si>
  <si>
    <t>SNSB-BSPG 1937 II 24703</t>
  </si>
  <si>
    <t>SNSB-BSPG 1937 II 24704</t>
  </si>
  <si>
    <t>SNSB-BSPG 1937 II 24705</t>
  </si>
  <si>
    <t>SNSB-BSPG 1937 II 24706</t>
  </si>
  <si>
    <t>SNSB-BSPG 1937 II 24707</t>
  </si>
  <si>
    <t>SNSB-BSPG 1937 II 24708</t>
  </si>
  <si>
    <t>SNSB-BSPG 1937 II 24739</t>
  </si>
  <si>
    <t>SNSB-BSPG 1937 II 24738</t>
  </si>
  <si>
    <t>SNSB-BSPG 1937 II 24740</t>
  </si>
  <si>
    <t>SNSB-BSPG 1937 II 24741</t>
  </si>
  <si>
    <t>SNSB-BSPG 1937 II 24720</t>
  </si>
  <si>
    <t>SNSB-BSPG 1937 II 24721</t>
  </si>
  <si>
    <t>SNSB-BSPG 1937 II 24722</t>
  </si>
  <si>
    <t>SNSB-BSPG 1937 II 24727</t>
  </si>
  <si>
    <t>SNSB-BSPG 1937 II 24726</t>
  </si>
  <si>
    <t>SNSB-BSPG 1937 II 24724</t>
  </si>
  <si>
    <t>SNSB-BSPG 1937 II 24723</t>
  </si>
  <si>
    <t>SNSB-BSPG 1937 II 24728</t>
  </si>
  <si>
    <t>SNSB-BSPG 1937 II 24729</t>
  </si>
  <si>
    <t>SNSB-BSPG 1937 II 24733</t>
  </si>
  <si>
    <t>SNSB-BSPG 1937 II 24732</t>
  </si>
  <si>
    <t>SNSB-BSPG 1937 II 24731</t>
  </si>
  <si>
    <t>SNSB-BSPG 1937 II 24734</t>
  </si>
  <si>
    <t>SNSB-BSPG 1937 II 24735</t>
  </si>
  <si>
    <t>SNSB-BSPG 1937 II 24736</t>
  </si>
  <si>
    <t>SNSB-BSPG 1937 II 24730</t>
  </si>
  <si>
    <t>hPO-PO</t>
  </si>
  <si>
    <t>NAH</t>
  </si>
  <si>
    <t>VR</t>
  </si>
  <si>
    <t>SNSB-BSPG 1937 II 23344</t>
  </si>
  <si>
    <t>SNSB-BSPG 1937 II 23400</t>
  </si>
  <si>
    <t>SNSB-BSPG 1937 II 23401</t>
  </si>
  <si>
    <t>anterior trunk vertebra</t>
  </si>
  <si>
    <t>position in the vertebral column</t>
  </si>
  <si>
    <t>middle trunk vertebra</t>
  </si>
  <si>
    <t>posterior trunk vertebra</t>
  </si>
  <si>
    <t>A)</t>
  </si>
  <si>
    <t>B)</t>
  </si>
  <si>
    <t>SNSB-BSPG 1937 II 23804</t>
  </si>
  <si>
    <t>SNSB-BSPG 1937 II 23474</t>
  </si>
  <si>
    <t>SNSB-BSPG 1937 II 23478</t>
  </si>
  <si>
    <t>SNSB-BSPG 1937 II 23477</t>
  </si>
  <si>
    <t>SNSB-BSPG 1937 II 23476</t>
  </si>
  <si>
    <t>SNSB-BSPG 1937 II 23789</t>
  </si>
  <si>
    <t>SNSB-BSPG 1937 II 23791</t>
  </si>
  <si>
    <t>SNSB-BSPG 1937 II 23781</t>
  </si>
  <si>
    <t>SNSB-BSPG 1937 II 23805</t>
  </si>
  <si>
    <t>SNSB-BSPG 1937 II 23815</t>
  </si>
  <si>
    <t>SNSB-BSPG 1937 II 23810</t>
  </si>
  <si>
    <t>SNSB-BSPG 1937 II 23857</t>
  </si>
  <si>
    <t>SNSB-BSPG 1937 II 23856</t>
  </si>
  <si>
    <t>SNSB-BSPG 1937 II 23817</t>
  </si>
  <si>
    <t>SNSB-BSPG 1937 II 23816</t>
  </si>
  <si>
    <t>anterior/middle trunk vertebra</t>
  </si>
  <si>
    <t>cloacal vertebra</t>
  </si>
  <si>
    <t>anterior caudal vertebra</t>
  </si>
  <si>
    <t>caudal vertebra</t>
  </si>
  <si>
    <t>middle caudal vertebra</t>
  </si>
  <si>
    <t>posterior caudal vertebra</t>
  </si>
  <si>
    <t>SNSB-BSPG 1937 II 24103</t>
  </si>
  <si>
    <t>trunk vertebra</t>
  </si>
  <si>
    <t>SNSB-BSPG 1937 II 24156</t>
  </si>
  <si>
    <t>SNSB-BSPG 1937 II 24157</t>
  </si>
  <si>
    <r>
      <rPr>
        <b/>
        <i/>
        <sz val="11"/>
        <color theme="1"/>
        <rFont val="Calibri"/>
        <family val="2"/>
        <charset val="238"/>
        <scheme val="minor"/>
      </rPr>
      <t>Vipera</t>
    </r>
    <r>
      <rPr>
        <b/>
        <sz val="11"/>
        <color theme="1"/>
        <rFont val="Calibri"/>
        <family val="2"/>
        <charset val="238"/>
        <scheme val="minor"/>
      </rPr>
      <t xml:space="preserve"> sp. (</t>
    </r>
    <r>
      <rPr>
        <b/>
        <i/>
        <sz val="11"/>
        <color theme="1"/>
        <rFont val="Calibri"/>
        <family val="2"/>
        <scheme val="minor"/>
      </rPr>
      <t>‘Vipera aspis’</t>
    </r>
    <r>
      <rPr>
        <b/>
        <sz val="11"/>
        <color theme="1"/>
        <rFont val="Calibri"/>
        <family val="2"/>
        <charset val="238"/>
        <scheme val="minor"/>
      </rPr>
      <t xml:space="preserve"> complex)</t>
    </r>
  </si>
  <si>
    <t>‘Micrurus’ gallicus</t>
  </si>
  <si>
    <t>SNSB-BSPG 1937 II 24280</t>
  </si>
  <si>
    <t>SNSB-BSPG 1937 II 24281</t>
  </si>
  <si>
    <t>SNSB-BSPG 1937 II 24282</t>
  </si>
  <si>
    <t>SNSB-BSPG 1937 II 24283</t>
  </si>
  <si>
    <t>SNSB-BSPG 1937 II 24284</t>
  </si>
  <si>
    <t>SNSB-BSPG 1937 II 24285</t>
  </si>
  <si>
    <t>SNSB-BSPG 1937 II 24275</t>
  </si>
  <si>
    <t>SNSB-BSPG 1937 II 24276</t>
  </si>
  <si>
    <t>SNSB-BSPG 1937 II 24277</t>
  </si>
  <si>
    <t>SNSB-BSPG 1937 II 24278</t>
  </si>
  <si>
    <t>SNSB-BSPG 1937 II 24258</t>
  </si>
  <si>
    <t>SNSB-BSPG 1937 II 24259</t>
  </si>
  <si>
    <t>SNSB-BSPG 1937 II 24260</t>
  </si>
  <si>
    <t>SNSB-BSPG 1937 II 24273</t>
  </si>
  <si>
    <t>SNSB-BSPG 1937 II 24272</t>
  </si>
  <si>
    <t>SNSB-BSPG 1937 II 24269</t>
  </si>
  <si>
    <t>SNSB-BSPG 1937 II 24263</t>
  </si>
  <si>
    <t>SNSB-BSPG 1937 II 24270</t>
  </si>
  <si>
    <t>SNSB-BSPG 1937 II 24254</t>
  </si>
  <si>
    <t>SNSB-BSPG 1937 II 24255</t>
  </si>
  <si>
    <t>SNSB-BSPG 1937 II 24268</t>
  </si>
  <si>
    <t>SNSB-BSPG 1937 II 24261</t>
  </si>
  <si>
    <t>SNSB-BSPG 1937 II 24262</t>
  </si>
  <si>
    <t>Elapidae indet., type 1</t>
  </si>
  <si>
    <t>SNSB-BSPG 1937 II 24291</t>
  </si>
  <si>
    <t>SNSB-BSPG 1937 II 24292</t>
  </si>
  <si>
    <t>SNSB-BSPG 1937 II 24293</t>
  </si>
  <si>
    <t>SNSB-BSPG 1937 II 24294</t>
  </si>
  <si>
    <t>SNSB-BSPG 1937 II 24295</t>
  </si>
  <si>
    <t>SNSB-BSPG 1937 II 24296</t>
  </si>
  <si>
    <t>SNSB-BSPG 1937 II 24297</t>
  </si>
  <si>
    <t>SNSB-BSPG 1937 II 24298</t>
  </si>
  <si>
    <t>SNSB-BSPG 1937 II 24299</t>
  </si>
  <si>
    <t>SNSB-BSPG 1937 II 24300</t>
  </si>
  <si>
    <t>SNSB-BSPG 1937 II 24301</t>
  </si>
  <si>
    <t>SNSB-BSPG 1937 II 24302</t>
  </si>
  <si>
    <t>SNSB-BSPG 1937 II 24303</t>
  </si>
  <si>
    <t>SNSB-BSPG 1937 II 24305</t>
  </si>
  <si>
    <t>SNSB-BSPG 1937 II 24306</t>
  </si>
  <si>
    <t>SNSB-BSPG 1937 II 24335</t>
  </si>
  <si>
    <t>SNSB-BSPG 1937 II 24336</t>
  </si>
  <si>
    <t>SNSB-BSPG 1937 II 24382</t>
  </si>
  <si>
    <t>SNSB-BSPG 1937 II 24384</t>
  </si>
  <si>
    <t>SNSB-BSPG 1937 II 24381</t>
  </si>
  <si>
    <t>SNSB-BSPG 1937 II 24390</t>
  </si>
  <si>
    <t>SNSB-BSPG 1937 II 24403</t>
  </si>
  <si>
    <t>SNSB-BSPG 1937 II 24405</t>
  </si>
  <si>
    <t>SNSB-BSPG 1937 II 24431</t>
  </si>
  <si>
    <t>SNSB-BSPG 1937 II 24432</t>
  </si>
  <si>
    <t>SNSB-BSPG 1937 II 24446</t>
  </si>
  <si>
    <t>SNSB-BSPG 1937 II 24447</t>
  </si>
  <si>
    <t>SNSB-BSPG 1937 II 24646</t>
  </si>
  <si>
    <t>SNSB-BSPG 1937 II 24647</t>
  </si>
  <si>
    <t>SNSB-BSPG 1937 II 24649</t>
  </si>
  <si>
    <t>SNSB-BSPG 1937 II 24650</t>
  </si>
  <si>
    <t>SNSB-BSPG 1937 II 24651</t>
  </si>
  <si>
    <t>SNSB-BSPG 1937 II 24652</t>
  </si>
  <si>
    <t>SNSB-BSPG 1937 II 24658</t>
  </si>
  <si>
    <t>middle/posterior trunk vertebra</t>
  </si>
  <si>
    <t>SNSB-BSPG 1937 II 24676</t>
  </si>
  <si>
    <t>SNSB-BSPG 1937 II 24677</t>
  </si>
  <si>
    <t>SNSB-BSPG 1937 II 24678</t>
  </si>
  <si>
    <t>SNSB-BSPG 1937 II 24716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</si>
</sst>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2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1" applyFont="1" applyAlignment="1">
      <alignment horizontal="left"/>
    </xf>
    <xf numFmtId="0" fontId="2" fillId="0" borderId="0" xfId="0" quotePrefix="1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5" fillId="2" borderId="3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2" fontId="0" fillId="0" borderId="3" xfId="0" applyNumberFormat="1" applyBorder="1"/>
    <xf numFmtId="2" fontId="0" fillId="2" borderId="3" xfId="0" applyNumberFormat="1" applyFill="1" applyBorder="1"/>
    <xf numFmtId="2" fontId="0" fillId="2" borderId="4" xfId="0" applyNumberFormat="1" applyFill="1" applyBorder="1"/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/>
    </xf>
    <xf numFmtId="2" fontId="0" fillId="0" borderId="9" xfId="0" applyNumberFormat="1" applyBorder="1"/>
    <xf numFmtId="2" fontId="0" fillId="0" borderId="10" xfId="0" applyNumberFormat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0" fontId="0" fillId="0" borderId="2" xfId="0" applyBorder="1"/>
    <xf numFmtId="0" fontId="0" fillId="0" borderId="3" xfId="0" applyBorder="1"/>
    <xf numFmtId="2" fontId="0" fillId="0" borderId="2" xfId="0" applyNumberFormat="1" applyBorder="1"/>
    <xf numFmtId="0" fontId="0" fillId="0" borderId="4" xfId="0" applyBorder="1" applyAlignment="1">
      <alignment horizontal="left" vertical="center"/>
    </xf>
    <xf numFmtId="0" fontId="0" fillId="0" borderId="13" xfId="0" applyBorder="1"/>
    <xf numFmtId="2" fontId="0" fillId="0" borderId="4" xfId="0" applyNumberFormat="1" applyBorder="1"/>
    <xf numFmtId="0" fontId="0" fillId="0" borderId="4" xfId="0" applyBorder="1"/>
    <xf numFmtId="1" fontId="0" fillId="2" borderId="2" xfId="0" applyNumberFormat="1" applyFill="1" applyBorder="1"/>
    <xf numFmtId="164" fontId="0" fillId="2" borderId="3" xfId="0" applyNumberFormat="1" applyFill="1" applyBorder="1"/>
    <xf numFmtId="0" fontId="6" fillId="0" borderId="0" xfId="0" applyFont="1" applyAlignment="1">
      <alignment horizontal="left"/>
    </xf>
    <xf numFmtId="1" fontId="0" fillId="0" borderId="0" xfId="0" applyNumberFormat="1"/>
    <xf numFmtId="164" fontId="0" fillId="0" borderId="0" xfId="0" applyNumberFormat="1"/>
    <xf numFmtId="0" fontId="5" fillId="0" borderId="0" xfId="1" applyFont="1"/>
    <xf numFmtId="0" fontId="2" fillId="0" borderId="0" xfId="0" quotePrefix="1" applyFont="1"/>
    <xf numFmtId="0" fontId="4" fillId="2" borderId="2" xfId="1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0" fontId="0" fillId="0" borderId="9" xfId="0" applyBorder="1"/>
    <xf numFmtId="0" fontId="0" fillId="0" borderId="10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/>
    </xf>
    <xf numFmtId="1" fontId="0" fillId="2" borderId="5" xfId="0" applyNumberFormat="1" applyFill="1" applyBorder="1"/>
    <xf numFmtId="1" fontId="0" fillId="2" borderId="6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</cellXfs>
  <cellStyles count="2">
    <cellStyle name="Normal" xfId="0" builtinId="0"/>
    <cellStyle name="Normální 2" xfId="1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topLeftCell="A10" zoomScaleNormal="100" workbookViewId="0">
      <selection activeCell="G22" sqref="A1:XFD1048576"/>
    </sheetView>
  </sheetViews>
  <sheetFormatPr defaultRowHeight="15" x14ac:dyDescent="0.25"/>
  <cols>
    <col min="1" max="1" width="22.7109375" style="6" customWidth="1"/>
    <col min="2" max="4" width="10.140625" customWidth="1"/>
    <col min="5" max="5" width="8.85546875" customWidth="1"/>
    <col min="6" max="6" width="21.85546875" style="6" bestFit="1" customWidth="1"/>
    <col min="7" max="7" width="31.7109375" bestFit="1" customWidth="1"/>
    <col min="8" max="10" width="10.140625" customWidth="1"/>
    <col min="11" max="11" width="8.85546875" style="6" customWidth="1"/>
    <col min="14" max="14" width="11.28515625" customWidth="1"/>
    <col min="16" max="16" width="22.7109375" style="6" customWidth="1"/>
    <col min="21" max="21" width="22.28515625" style="6" customWidth="1"/>
    <col min="22" max="22" width="13.7109375" customWidth="1"/>
    <col min="26" max="26" width="22.7109375" style="6" customWidth="1"/>
  </cols>
  <sheetData>
    <row r="1" spans="1:29" x14ac:dyDescent="0.25">
      <c r="A1" s="9" t="s">
        <v>24</v>
      </c>
      <c r="F1" s="9"/>
      <c r="K1" s="9"/>
      <c r="P1" s="9"/>
      <c r="U1" s="11"/>
      <c r="Z1" s="9"/>
    </row>
    <row r="2" spans="1:29" x14ac:dyDescent="0.25">
      <c r="A2" s="9"/>
      <c r="F2" s="9"/>
      <c r="K2" s="9"/>
      <c r="P2" s="9"/>
      <c r="U2" s="11"/>
      <c r="Z2" s="9"/>
    </row>
    <row r="3" spans="1:29" x14ac:dyDescent="0.25">
      <c r="A3" s="9" t="s">
        <v>222</v>
      </c>
      <c r="F3" s="9" t="s">
        <v>223</v>
      </c>
      <c r="K3" s="9"/>
    </row>
    <row r="4" spans="1:29" ht="15.75" x14ac:dyDescent="0.25">
      <c r="A4" s="16" t="s">
        <v>23</v>
      </c>
      <c r="B4" s="17" t="s">
        <v>0</v>
      </c>
      <c r="C4" s="17" t="s">
        <v>1</v>
      </c>
      <c r="D4" s="18" t="s">
        <v>2</v>
      </c>
      <c r="E4" s="2"/>
      <c r="F4" s="16" t="s">
        <v>23</v>
      </c>
      <c r="G4" s="16" t="s">
        <v>219</v>
      </c>
      <c r="H4" s="17" t="s">
        <v>212</v>
      </c>
      <c r="I4" s="17" t="s">
        <v>213</v>
      </c>
      <c r="J4" s="18" t="s">
        <v>214</v>
      </c>
      <c r="L4" s="3"/>
      <c r="M4" s="3"/>
      <c r="N4" s="2"/>
      <c r="P4" s="8"/>
      <c r="Q4" s="3"/>
      <c r="R4" s="3"/>
      <c r="S4" s="2"/>
      <c r="T4" s="2"/>
      <c r="U4" s="8"/>
      <c r="V4" s="3"/>
      <c r="W4" s="3"/>
      <c r="X4" s="2"/>
      <c r="Z4" s="8"/>
      <c r="AA4" s="3"/>
      <c r="AB4" s="3"/>
      <c r="AC4" s="2"/>
    </row>
    <row r="5" spans="1:29" x14ac:dyDescent="0.25">
      <c r="A5" s="13" t="s">
        <v>41</v>
      </c>
      <c r="B5" s="20">
        <v>3.14</v>
      </c>
      <c r="C5" s="20">
        <v>2.4700000000000002</v>
      </c>
      <c r="D5" s="20">
        <f t="shared" ref="D5:D24" si="0">B5/C5</f>
        <v>1.2712550607287449</v>
      </c>
      <c r="F5" s="31" t="s">
        <v>215</v>
      </c>
      <c r="G5" s="6" t="s">
        <v>218</v>
      </c>
      <c r="H5" s="31">
        <v>1.89</v>
      </c>
      <c r="I5" s="31">
        <v>0.51</v>
      </c>
      <c r="J5" s="33">
        <f>I5/H5</f>
        <v>0.26984126984126988</v>
      </c>
      <c r="P5" s="7"/>
      <c r="U5" s="7"/>
      <c r="Z5" s="7"/>
    </row>
    <row r="6" spans="1:29" x14ac:dyDescent="0.25">
      <c r="A6" s="12" t="s">
        <v>33</v>
      </c>
      <c r="B6" s="20">
        <v>3.63</v>
      </c>
      <c r="C6" s="20">
        <v>3</v>
      </c>
      <c r="D6" s="20">
        <f t="shared" si="0"/>
        <v>1.21</v>
      </c>
      <c r="F6" s="32" t="s">
        <v>216</v>
      </c>
      <c r="G6" t="s">
        <v>220</v>
      </c>
      <c r="H6" s="32">
        <v>2.4900000000000002</v>
      </c>
      <c r="I6" s="32">
        <v>0.64</v>
      </c>
      <c r="J6" s="20">
        <f>I6/H6</f>
        <v>0.25702811244979917</v>
      </c>
      <c r="P6" s="7"/>
      <c r="U6" s="7"/>
      <c r="Z6" s="7"/>
    </row>
    <row r="7" spans="1:29" x14ac:dyDescent="0.25">
      <c r="A7" s="12" t="s">
        <v>32</v>
      </c>
      <c r="B7" s="20">
        <v>3.63</v>
      </c>
      <c r="C7" s="20">
        <v>3.05</v>
      </c>
      <c r="D7" s="20">
        <f t="shared" si="0"/>
        <v>1.1901639344262296</v>
      </c>
      <c r="F7" s="32" t="s">
        <v>33</v>
      </c>
      <c r="G7" t="s">
        <v>220</v>
      </c>
      <c r="H7" s="32">
        <v>2.69</v>
      </c>
      <c r="I7" s="32">
        <v>0.66</v>
      </c>
      <c r="J7" s="20">
        <f>I7/H7</f>
        <v>0.24535315985130113</v>
      </c>
      <c r="P7" s="7"/>
      <c r="U7" s="7"/>
    </row>
    <row r="8" spans="1:29" x14ac:dyDescent="0.25">
      <c r="A8" s="13" t="s">
        <v>46</v>
      </c>
      <c r="B8" s="20">
        <v>2.76</v>
      </c>
      <c r="C8" s="20">
        <v>2.35</v>
      </c>
      <c r="D8" s="20">
        <f t="shared" si="0"/>
        <v>1.1744680851063829</v>
      </c>
      <c r="F8" s="32" t="s">
        <v>32</v>
      </c>
      <c r="G8" t="s">
        <v>220</v>
      </c>
      <c r="H8" s="32">
        <v>2.72</v>
      </c>
      <c r="I8" s="32">
        <v>0.51</v>
      </c>
      <c r="J8" s="20">
        <f>I8/H8</f>
        <v>0.1875</v>
      </c>
      <c r="P8" s="7"/>
      <c r="U8" s="7"/>
    </row>
    <row r="9" spans="1:29" x14ac:dyDescent="0.25">
      <c r="A9" s="13" t="s">
        <v>38</v>
      </c>
      <c r="B9" s="20">
        <v>3.43</v>
      </c>
      <c r="C9" s="20">
        <v>2.96</v>
      </c>
      <c r="D9" s="20">
        <f t="shared" si="0"/>
        <v>1.1587837837837838</v>
      </c>
      <c r="F9" s="32" t="s">
        <v>31</v>
      </c>
      <c r="G9" t="s">
        <v>220</v>
      </c>
      <c r="H9" s="32">
        <v>2.94</v>
      </c>
      <c r="I9" s="32">
        <v>0.49</v>
      </c>
      <c r="J9" s="20">
        <f>I9/H9</f>
        <v>0.16666666666666666</v>
      </c>
      <c r="P9" s="7"/>
      <c r="U9" s="7"/>
    </row>
    <row r="10" spans="1:29" x14ac:dyDescent="0.25">
      <c r="A10" s="13" t="s">
        <v>36</v>
      </c>
      <c r="B10" s="20">
        <v>3.59</v>
      </c>
      <c r="C10" s="20">
        <v>3.1</v>
      </c>
      <c r="D10" s="20">
        <f t="shared" si="0"/>
        <v>1.1580645161290322</v>
      </c>
      <c r="F10" s="37" t="s">
        <v>217</v>
      </c>
      <c r="G10" s="35" t="s">
        <v>221</v>
      </c>
      <c r="H10" s="37">
        <v>1.78</v>
      </c>
      <c r="I10" s="37">
        <v>0.48</v>
      </c>
      <c r="J10" s="36">
        <f t="shared" ref="J10" si="1">I10/H10</f>
        <v>0.2696629213483146</v>
      </c>
      <c r="P10" s="7"/>
      <c r="U10" s="7"/>
    </row>
    <row r="11" spans="1:29" x14ac:dyDescent="0.25">
      <c r="A11" s="13" t="s">
        <v>37</v>
      </c>
      <c r="B11" s="20">
        <v>3.47</v>
      </c>
      <c r="C11" s="20">
        <v>3.02</v>
      </c>
      <c r="D11" s="20">
        <f t="shared" si="0"/>
        <v>1.1490066225165563</v>
      </c>
      <c r="F11" s="7"/>
      <c r="H11" s="5"/>
      <c r="I11" s="5"/>
      <c r="J11" s="5"/>
      <c r="P11" s="7"/>
      <c r="U11" s="7"/>
    </row>
    <row r="12" spans="1:29" ht="15.75" x14ac:dyDescent="0.25">
      <c r="A12" s="13" t="s">
        <v>39</v>
      </c>
      <c r="B12" s="20">
        <v>3.3</v>
      </c>
      <c r="C12" s="20">
        <v>2.89</v>
      </c>
      <c r="D12" s="20">
        <f t="shared" si="0"/>
        <v>1.1418685121107266</v>
      </c>
      <c r="G12" s="10"/>
      <c r="I12" s="5"/>
      <c r="J12" s="5"/>
      <c r="K12" s="5"/>
      <c r="P12" s="7"/>
      <c r="U12" s="7"/>
    </row>
    <row r="13" spans="1:29" ht="15.75" x14ac:dyDescent="0.25">
      <c r="A13" s="13" t="s">
        <v>40</v>
      </c>
      <c r="B13" s="20">
        <v>3.15</v>
      </c>
      <c r="C13" s="20">
        <v>2.77</v>
      </c>
      <c r="D13" s="20">
        <f t="shared" si="0"/>
        <v>1.1371841155234657</v>
      </c>
      <c r="G13" s="10"/>
      <c r="I13" s="5"/>
      <c r="J13" s="5"/>
      <c r="K13" s="5"/>
      <c r="P13" s="7"/>
      <c r="U13" s="7"/>
    </row>
    <row r="14" spans="1:29" ht="15.75" x14ac:dyDescent="0.25">
      <c r="A14" s="13" t="s">
        <v>42</v>
      </c>
      <c r="B14" s="20">
        <v>2.91</v>
      </c>
      <c r="C14" s="20">
        <v>2.56</v>
      </c>
      <c r="D14" s="20">
        <f t="shared" si="0"/>
        <v>1.13671875</v>
      </c>
      <c r="G14" s="10"/>
      <c r="I14" s="5"/>
      <c r="J14" s="5"/>
      <c r="K14" s="5"/>
      <c r="P14" s="7"/>
      <c r="U14" s="7"/>
    </row>
    <row r="15" spans="1:29" ht="15.75" x14ac:dyDescent="0.25">
      <c r="A15" s="13" t="s">
        <v>49</v>
      </c>
      <c r="B15" s="20">
        <v>2.83</v>
      </c>
      <c r="C15" s="20">
        <v>2.4900000000000002</v>
      </c>
      <c r="D15" s="20">
        <f t="shared" si="0"/>
        <v>1.1365461847389557</v>
      </c>
      <c r="G15" s="10"/>
      <c r="I15" s="5"/>
      <c r="J15" s="5"/>
      <c r="K15" s="5"/>
      <c r="P15" s="7"/>
      <c r="U15" s="7"/>
    </row>
    <row r="16" spans="1:29" ht="15.75" x14ac:dyDescent="0.25">
      <c r="A16" s="12" t="s">
        <v>47</v>
      </c>
      <c r="B16" s="20">
        <v>2.92</v>
      </c>
      <c r="C16" s="20">
        <v>2.63</v>
      </c>
      <c r="D16" s="20">
        <f t="shared" si="0"/>
        <v>1.1102661596958174</v>
      </c>
      <c r="G16" s="10"/>
      <c r="I16" s="5"/>
      <c r="J16" s="5"/>
      <c r="K16" s="5"/>
      <c r="P16" s="7"/>
      <c r="U16" s="7"/>
    </row>
    <row r="17" spans="1:21" x14ac:dyDescent="0.25">
      <c r="A17" s="13" t="s">
        <v>48</v>
      </c>
      <c r="B17" s="20">
        <v>2.85</v>
      </c>
      <c r="C17" s="20">
        <v>2.59</v>
      </c>
      <c r="D17" s="20">
        <f t="shared" si="0"/>
        <v>1.1003861003861004</v>
      </c>
      <c r="G17" s="6"/>
      <c r="H17" s="5"/>
      <c r="I17" s="5"/>
      <c r="J17" s="5"/>
      <c r="K17" s="7"/>
      <c r="P17" s="7"/>
      <c r="U17" s="7"/>
    </row>
    <row r="18" spans="1:21" x14ac:dyDescent="0.25">
      <c r="A18" s="13" t="s">
        <v>44</v>
      </c>
      <c r="B18" s="20">
        <v>2.77</v>
      </c>
      <c r="C18" s="20">
        <v>2.57</v>
      </c>
      <c r="D18" s="20">
        <f t="shared" si="0"/>
        <v>1.0778210116731519</v>
      </c>
      <c r="G18" s="7"/>
      <c r="H18" s="5"/>
      <c r="I18" s="5"/>
      <c r="J18" s="5"/>
      <c r="K18" s="7"/>
      <c r="P18" s="7"/>
      <c r="U18" s="7"/>
    </row>
    <row r="19" spans="1:21" x14ac:dyDescent="0.25">
      <c r="A19" s="13" t="s">
        <v>35</v>
      </c>
      <c r="B19" s="20">
        <v>3.46</v>
      </c>
      <c r="C19" s="20">
        <v>3.22</v>
      </c>
      <c r="D19" s="20">
        <f t="shared" si="0"/>
        <v>1.0745341614906831</v>
      </c>
      <c r="G19" s="7"/>
      <c r="H19" s="5"/>
      <c r="I19" s="5"/>
      <c r="J19" s="5"/>
      <c r="K19" s="7"/>
      <c r="P19" s="7"/>
      <c r="U19" s="7"/>
    </row>
    <row r="20" spans="1:21" x14ac:dyDescent="0.25">
      <c r="A20" s="12" t="s">
        <v>50</v>
      </c>
      <c r="B20" s="20">
        <v>2.91</v>
      </c>
      <c r="C20" s="20">
        <v>2.76</v>
      </c>
      <c r="D20" s="20">
        <f t="shared" si="0"/>
        <v>1.0543478260869568</v>
      </c>
      <c r="G20" s="7"/>
      <c r="H20" s="5"/>
      <c r="I20" s="5"/>
      <c r="J20" s="5"/>
      <c r="K20" s="7"/>
      <c r="P20" s="7"/>
      <c r="U20" s="7"/>
    </row>
    <row r="21" spans="1:21" x14ac:dyDescent="0.25">
      <c r="A21" s="13" t="s">
        <v>45</v>
      </c>
      <c r="B21" s="20">
        <v>2.76</v>
      </c>
      <c r="C21" s="20">
        <v>2.62</v>
      </c>
      <c r="D21" s="20">
        <f t="shared" si="0"/>
        <v>1.0534351145038168</v>
      </c>
      <c r="G21" s="7"/>
      <c r="H21" s="5"/>
      <c r="I21" s="5"/>
      <c r="J21" s="5"/>
      <c r="K21" s="7"/>
      <c r="U21" s="7"/>
    </row>
    <row r="22" spans="1:21" x14ac:dyDescent="0.25">
      <c r="A22" s="12" t="s">
        <v>31</v>
      </c>
      <c r="B22" s="20">
        <v>3.47</v>
      </c>
      <c r="C22" s="20">
        <v>3.33</v>
      </c>
      <c r="D22" s="20">
        <f t="shared" si="0"/>
        <v>1.042042042042042</v>
      </c>
      <c r="G22" s="7"/>
      <c r="H22" s="5"/>
      <c r="I22" s="5"/>
      <c r="J22" s="5"/>
      <c r="K22" s="7"/>
      <c r="U22" s="7"/>
    </row>
    <row r="23" spans="1:21" x14ac:dyDescent="0.25">
      <c r="A23" s="13" t="s">
        <v>43</v>
      </c>
      <c r="B23" s="20">
        <v>2.78</v>
      </c>
      <c r="C23" s="20">
        <v>2.76</v>
      </c>
      <c r="D23" s="20">
        <f t="shared" si="0"/>
        <v>1.0072463768115942</v>
      </c>
      <c r="G23" s="7"/>
      <c r="H23" s="5"/>
      <c r="I23" s="5"/>
      <c r="J23" s="5"/>
      <c r="K23" s="7"/>
      <c r="U23" s="7"/>
    </row>
    <row r="24" spans="1:21" x14ac:dyDescent="0.25">
      <c r="A24" s="12" t="s">
        <v>34</v>
      </c>
      <c r="B24" s="20">
        <v>3.05</v>
      </c>
      <c r="C24" s="20">
        <v>3.03</v>
      </c>
      <c r="D24" s="20">
        <f t="shared" si="0"/>
        <v>1.0066006600660067</v>
      </c>
      <c r="G24" s="7"/>
      <c r="H24" s="5"/>
      <c r="I24" s="5"/>
      <c r="J24" s="5"/>
      <c r="K24" s="7"/>
      <c r="U24" s="7"/>
    </row>
    <row r="25" spans="1:21" x14ac:dyDescent="0.25">
      <c r="A25" s="13"/>
      <c r="B25" s="20"/>
      <c r="C25" s="20"/>
      <c r="D25" s="20"/>
      <c r="G25" s="7"/>
      <c r="H25" s="5"/>
      <c r="I25" s="5"/>
      <c r="J25" s="5"/>
      <c r="K25" s="7"/>
      <c r="U25" s="7"/>
    </row>
    <row r="26" spans="1:21" ht="15.75" x14ac:dyDescent="0.25">
      <c r="A26" s="19" t="s">
        <v>16</v>
      </c>
      <c r="B26" s="38">
        <v>20</v>
      </c>
      <c r="C26" s="38">
        <v>20</v>
      </c>
      <c r="D26" s="38">
        <v>20</v>
      </c>
      <c r="K26" s="10"/>
      <c r="P26" s="10"/>
      <c r="U26" s="10"/>
    </row>
    <row r="27" spans="1:21" ht="15.75" x14ac:dyDescent="0.25">
      <c r="A27" s="14" t="s">
        <v>17</v>
      </c>
      <c r="B27" s="39">
        <f>AVERAGE(B5:B24)</f>
        <v>3.1404999999999998</v>
      </c>
      <c r="C27" s="39">
        <f t="shared" ref="C27:D27" si="2">AVERAGE(C5:C24)</f>
        <v>2.8084999999999996</v>
      </c>
      <c r="D27" s="39">
        <f t="shared" si="2"/>
        <v>1.119536950891002</v>
      </c>
      <c r="K27" s="10"/>
      <c r="P27" s="10"/>
      <c r="U27" s="10"/>
    </row>
    <row r="28" spans="1:21" ht="15.75" x14ac:dyDescent="0.25">
      <c r="A28" s="14" t="s">
        <v>18</v>
      </c>
      <c r="B28" s="39">
        <f>STDEV(B5:B24)</f>
        <v>0.32529298534673406</v>
      </c>
      <c r="C28" s="39">
        <f t="shared" ref="C28:D28" si="3">STDEV(C5:C24)</f>
        <v>0.27249867213582796</v>
      </c>
      <c r="D28" s="39">
        <f t="shared" si="3"/>
        <v>6.8326551130951527E-2</v>
      </c>
      <c r="K28" s="10"/>
      <c r="P28" s="10"/>
      <c r="U28" s="10"/>
    </row>
    <row r="29" spans="1:21" ht="15.75" x14ac:dyDescent="0.25">
      <c r="A29" s="14" t="s">
        <v>19</v>
      </c>
      <c r="B29" s="21">
        <f>MIN(B5:B24)</f>
        <v>2.76</v>
      </c>
      <c r="C29" s="21">
        <f t="shared" ref="C29:D29" si="4">MIN(C5:C24)</f>
        <v>2.35</v>
      </c>
      <c r="D29" s="21">
        <f t="shared" si="4"/>
        <v>1.0066006600660067</v>
      </c>
      <c r="K29" s="10"/>
      <c r="P29" s="10"/>
      <c r="U29" s="10"/>
    </row>
    <row r="30" spans="1:21" ht="15.75" x14ac:dyDescent="0.25">
      <c r="A30" s="15" t="s">
        <v>20</v>
      </c>
      <c r="B30" s="22">
        <f>MAX(B5:B24)</f>
        <v>3.63</v>
      </c>
      <c r="C30" s="22">
        <f t="shared" ref="C30:D30" si="5">MAX(C5:C24)</f>
        <v>3.33</v>
      </c>
      <c r="D30" s="22">
        <f t="shared" si="5"/>
        <v>1.2712550607287449</v>
      </c>
      <c r="K30" s="10"/>
      <c r="P30" s="10"/>
      <c r="U30" s="10"/>
    </row>
    <row r="31" spans="1:21" ht="15.75" x14ac:dyDescent="0.25">
      <c r="A31" s="10"/>
      <c r="F31" s="10"/>
    </row>
    <row r="32" spans="1:21" ht="15.75" x14ac:dyDescent="0.25">
      <c r="A32" s="10"/>
    </row>
    <row r="33" spans="1:23" x14ac:dyDescent="0.25">
      <c r="A33" s="9"/>
      <c r="F33" s="9"/>
      <c r="K33" s="9"/>
      <c r="P33" s="9"/>
    </row>
    <row r="35" spans="1:23" ht="15.75" x14ac:dyDescent="0.25">
      <c r="A35" s="8"/>
      <c r="B35" s="3"/>
      <c r="C35" s="3"/>
      <c r="D35" s="2"/>
      <c r="E35" s="2"/>
      <c r="F35" s="8"/>
      <c r="G35" s="3"/>
      <c r="H35" s="3"/>
      <c r="I35" s="2"/>
      <c r="K35" s="8"/>
      <c r="L35" s="3"/>
      <c r="M35" s="3"/>
      <c r="N35" s="2"/>
      <c r="P35" s="8"/>
      <c r="Q35" s="3"/>
      <c r="R35" s="3"/>
      <c r="S35" s="2"/>
      <c r="T35" s="2"/>
    </row>
    <row r="36" spans="1:23" x14ac:dyDescent="0.25">
      <c r="A36" s="7"/>
      <c r="F36" s="7"/>
      <c r="K36" s="7"/>
      <c r="W36" s="4"/>
    </row>
    <row r="37" spans="1:23" x14ac:dyDescent="0.25">
      <c r="A37" s="7"/>
      <c r="F37" s="7"/>
      <c r="K37" s="7"/>
    </row>
    <row r="38" spans="1:23" x14ac:dyDescent="0.25">
      <c r="A38" s="7"/>
      <c r="F38" s="7"/>
      <c r="K38" s="7"/>
    </row>
    <row r="39" spans="1:23" x14ac:dyDescent="0.25">
      <c r="A39" s="7"/>
      <c r="F39" s="7"/>
      <c r="K39" s="7"/>
    </row>
    <row r="40" spans="1:23" x14ac:dyDescent="0.25">
      <c r="A40" s="7"/>
      <c r="F40" s="7"/>
      <c r="K40" s="7"/>
    </row>
    <row r="41" spans="1:23" x14ac:dyDescent="0.25">
      <c r="A41" s="7"/>
      <c r="F41" s="7"/>
      <c r="K41" s="7"/>
    </row>
    <row r="42" spans="1:23" x14ac:dyDescent="0.25">
      <c r="A42" s="7"/>
      <c r="F42" s="7"/>
      <c r="K42" s="7"/>
    </row>
    <row r="43" spans="1:23" x14ac:dyDescent="0.25">
      <c r="A43" s="7"/>
      <c r="F43" s="7"/>
      <c r="K43" s="7"/>
    </row>
    <row r="44" spans="1:23" x14ac:dyDescent="0.25">
      <c r="A44" s="7"/>
      <c r="F44" s="7"/>
      <c r="K44" s="7"/>
    </row>
    <row r="45" spans="1:23" x14ac:dyDescent="0.25">
      <c r="F45" s="7"/>
      <c r="K45" s="7"/>
    </row>
    <row r="46" spans="1:23" x14ac:dyDescent="0.25">
      <c r="F46" s="7"/>
      <c r="K46" s="7"/>
    </row>
    <row r="47" spans="1:23" x14ac:dyDescent="0.25">
      <c r="F47" s="7"/>
      <c r="K47" s="7"/>
    </row>
    <row r="48" spans="1:23" x14ac:dyDescent="0.25">
      <c r="F48" s="7"/>
      <c r="K48" s="7"/>
    </row>
    <row r="49" spans="1:34" x14ac:dyDescent="0.25">
      <c r="F49" s="7"/>
      <c r="K49" s="7"/>
    </row>
    <row r="50" spans="1:34" x14ac:dyDescent="0.25">
      <c r="F50" s="7"/>
      <c r="K50" s="7"/>
    </row>
    <row r="51" spans="1:34" x14ac:dyDescent="0.25">
      <c r="A51" s="7"/>
      <c r="K51" s="7"/>
    </row>
    <row r="52" spans="1:34" x14ac:dyDescent="0.25">
      <c r="A52" s="7"/>
      <c r="K52" s="7"/>
    </row>
    <row r="53" spans="1:34" ht="15.75" x14ac:dyDescent="0.25">
      <c r="A53" s="10"/>
      <c r="F53" s="10"/>
      <c r="K53" s="10"/>
      <c r="P53" s="10"/>
    </row>
    <row r="54" spans="1:34" ht="15.75" x14ac:dyDescent="0.25">
      <c r="A54" s="10"/>
      <c r="F54" s="10"/>
      <c r="K54" s="10"/>
      <c r="P54" s="10"/>
    </row>
    <row r="55" spans="1:34" ht="15.75" x14ac:dyDescent="0.25">
      <c r="A55" s="10"/>
      <c r="F55" s="10"/>
      <c r="K55" s="10"/>
      <c r="P55" s="10"/>
    </row>
    <row r="56" spans="1:34" ht="15.75" x14ac:dyDescent="0.25">
      <c r="A56" s="10"/>
      <c r="F56" s="10"/>
      <c r="K56" s="10"/>
      <c r="P56" s="10"/>
    </row>
    <row r="57" spans="1:34" ht="15.75" x14ac:dyDescent="0.25">
      <c r="A57" s="10"/>
      <c r="F57" s="10"/>
      <c r="K57" s="10"/>
      <c r="P57" s="10"/>
    </row>
    <row r="61" spans="1:34" x14ac:dyDescent="0.25">
      <c r="A61" s="11"/>
      <c r="F61" s="11"/>
      <c r="K61" s="11"/>
      <c r="P61" s="11"/>
    </row>
    <row r="63" spans="1:34" ht="15.75" x14ac:dyDescent="0.25">
      <c r="A63" s="8"/>
      <c r="B63" s="3"/>
      <c r="C63" s="3"/>
      <c r="D63" s="2"/>
      <c r="E63" s="2"/>
      <c r="F63" s="8"/>
      <c r="G63" s="3"/>
      <c r="H63" s="3"/>
      <c r="I63" s="2"/>
      <c r="K63" s="8"/>
      <c r="L63" s="3"/>
      <c r="M63" s="3"/>
      <c r="N63" s="2"/>
      <c r="P63" s="8"/>
      <c r="Q63" s="3"/>
      <c r="R63" s="3"/>
      <c r="S63" s="2"/>
      <c r="T63" s="2"/>
      <c r="V63" s="1"/>
      <c r="W63" s="2"/>
      <c r="X63" s="3"/>
      <c r="Y63" s="3"/>
      <c r="Z63" s="8"/>
      <c r="AA63" s="2"/>
      <c r="AC63" s="1"/>
      <c r="AD63" s="2"/>
      <c r="AE63" s="3"/>
      <c r="AF63" s="3"/>
      <c r="AG63" s="2"/>
      <c r="AH63" s="2"/>
    </row>
    <row r="64" spans="1:34" x14ac:dyDescent="0.25">
      <c r="A64" s="7"/>
      <c r="F64" s="7"/>
      <c r="K64" s="7"/>
      <c r="P64" s="7"/>
      <c r="W64" s="4"/>
    </row>
    <row r="65" spans="1:16" x14ac:dyDescent="0.25">
      <c r="A65" s="7"/>
      <c r="F65" s="7"/>
      <c r="K65" s="7"/>
      <c r="P65" s="7"/>
    </row>
    <row r="66" spans="1:16" x14ac:dyDescent="0.25">
      <c r="A66" s="7"/>
      <c r="F66" s="7"/>
      <c r="K66" s="7"/>
      <c r="P66" s="7"/>
    </row>
    <row r="67" spans="1:16" x14ac:dyDescent="0.25">
      <c r="A67" s="7"/>
      <c r="F67" s="7"/>
      <c r="K67" s="7"/>
      <c r="P67" s="7"/>
    </row>
    <row r="68" spans="1:16" x14ac:dyDescent="0.25">
      <c r="A68" s="7"/>
      <c r="F68" s="7"/>
      <c r="K68" s="7"/>
      <c r="P68" s="7"/>
    </row>
    <row r="69" spans="1:16" x14ac:dyDescent="0.25">
      <c r="A69" s="7"/>
      <c r="F69" s="7"/>
      <c r="K69" s="7"/>
      <c r="P69" s="7"/>
    </row>
    <row r="70" spans="1:16" x14ac:dyDescent="0.25">
      <c r="A70" s="7"/>
      <c r="F70" s="7"/>
      <c r="K70" s="7"/>
      <c r="P70" s="7"/>
    </row>
    <row r="71" spans="1:16" x14ac:dyDescent="0.25">
      <c r="A71" s="7"/>
      <c r="F71" s="7"/>
      <c r="K71" s="7"/>
      <c r="P71" s="7"/>
    </row>
    <row r="72" spans="1:16" x14ac:dyDescent="0.25">
      <c r="A72" s="7"/>
      <c r="F72" s="7"/>
      <c r="K72" s="7"/>
      <c r="P72" s="7"/>
    </row>
    <row r="73" spans="1:16" x14ac:dyDescent="0.25">
      <c r="A73" s="7"/>
      <c r="F73" s="7"/>
      <c r="K73" s="7"/>
      <c r="P73" s="7"/>
    </row>
    <row r="74" spans="1:16" x14ac:dyDescent="0.25">
      <c r="A74" s="7"/>
      <c r="F74" s="7"/>
      <c r="K74" s="7"/>
      <c r="P74" s="7"/>
    </row>
    <row r="75" spans="1:16" x14ac:dyDescent="0.25">
      <c r="A75" s="7"/>
      <c r="F75" s="7"/>
      <c r="P75" s="7"/>
    </row>
    <row r="76" spans="1:16" x14ac:dyDescent="0.25">
      <c r="A76" s="7"/>
      <c r="F76" s="7"/>
      <c r="P76" s="7"/>
    </row>
    <row r="77" spans="1:16" x14ac:dyDescent="0.25">
      <c r="A77" s="7"/>
      <c r="F77" s="7"/>
      <c r="P77" s="7"/>
    </row>
    <row r="78" spans="1:16" x14ac:dyDescent="0.25">
      <c r="A78" s="7"/>
      <c r="F78" s="7"/>
      <c r="P78" s="7"/>
    </row>
    <row r="79" spans="1:16" x14ac:dyDescent="0.25">
      <c r="A79" s="7"/>
      <c r="F79" s="7"/>
      <c r="P79" s="7"/>
    </row>
    <row r="80" spans="1:16" x14ac:dyDescent="0.25">
      <c r="A80" s="7"/>
      <c r="F80" s="7"/>
      <c r="P80" s="7"/>
    </row>
    <row r="81" spans="1:16" x14ac:dyDescent="0.25">
      <c r="A81" s="7"/>
      <c r="F81" s="7"/>
      <c r="P81" s="7"/>
    </row>
    <row r="82" spans="1:16" x14ac:dyDescent="0.25">
      <c r="A82" s="7"/>
      <c r="F82" s="7"/>
      <c r="P82" s="7"/>
    </row>
    <row r="83" spans="1:16" x14ac:dyDescent="0.25">
      <c r="F83" s="7"/>
      <c r="P83" s="7"/>
    </row>
    <row r="84" spans="1:16" x14ac:dyDescent="0.25">
      <c r="P84" s="7"/>
    </row>
    <row r="85" spans="1:16" ht="15.75" x14ac:dyDescent="0.25">
      <c r="A85" s="10"/>
      <c r="F85" s="10"/>
      <c r="K85" s="10"/>
      <c r="P85" s="10"/>
    </row>
    <row r="86" spans="1:16" ht="15.75" x14ac:dyDescent="0.25">
      <c r="A86" s="10"/>
      <c r="F86" s="10"/>
      <c r="G86" s="5"/>
      <c r="H86" s="5"/>
      <c r="I86" s="5"/>
      <c r="K86" s="10"/>
      <c r="P86" s="10"/>
    </row>
    <row r="87" spans="1:16" ht="15.75" x14ac:dyDescent="0.25">
      <c r="A87" s="10"/>
      <c r="F87" s="10"/>
      <c r="G87" s="5"/>
      <c r="H87" s="5"/>
      <c r="I87" s="5"/>
      <c r="K87" s="10"/>
      <c r="P87" s="10"/>
    </row>
    <row r="88" spans="1:16" ht="15.75" x14ac:dyDescent="0.25">
      <c r="A88" s="10"/>
      <c r="F88" s="10"/>
      <c r="G88" s="5"/>
      <c r="H88" s="5"/>
      <c r="I88" s="5"/>
      <c r="K88" s="10"/>
      <c r="P88" s="10"/>
    </row>
    <row r="89" spans="1:16" ht="15.75" x14ac:dyDescent="0.25">
      <c r="A89" s="10"/>
      <c r="F89" s="10"/>
      <c r="G89" s="5"/>
      <c r="H89" s="5"/>
      <c r="I89" s="5"/>
      <c r="K89" s="10"/>
      <c r="P89" s="10"/>
    </row>
    <row r="92" spans="1:16" x14ac:dyDescent="0.25">
      <c r="A92" s="9"/>
    </row>
    <row r="95" spans="1:16" x14ac:dyDescent="0.25">
      <c r="A95" s="7"/>
    </row>
  </sheetData>
  <sortState ref="A5:D24">
    <sortCondition descending="1" ref="D5:D24"/>
  </sortState>
  <phoneticPr fontId="1" type="noConversion"/>
  <pageMargins left="0.7" right="0.7" top="0.78740157499999996" bottom="0.78740157499999996" header="0.3" footer="0.3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4"/>
  <sheetViews>
    <sheetView workbookViewId="0">
      <selection activeCell="F4" sqref="F4:J12"/>
    </sheetView>
  </sheetViews>
  <sheetFormatPr defaultRowHeight="15" x14ac:dyDescent="0.25"/>
  <cols>
    <col min="1" max="1" width="26.140625" style="6" customWidth="1"/>
    <col min="2" max="2" width="8.42578125" customWidth="1"/>
    <col min="3" max="3" width="6.5703125" bestFit="1" customWidth="1"/>
    <col min="4" max="4" width="12.140625" bestFit="1" customWidth="1"/>
    <col min="5" max="5" width="8.85546875" customWidth="1"/>
    <col min="6" max="6" width="26.140625" style="6" bestFit="1" customWidth="1"/>
    <col min="7" max="7" width="31.7109375" bestFit="1" customWidth="1"/>
    <col min="9" max="10" width="8.85546875" customWidth="1"/>
    <col min="11" max="11" width="8.85546875" style="6" customWidth="1"/>
    <col min="14" max="14" width="11.28515625" customWidth="1"/>
    <col min="16" max="16" width="22.7109375" style="6" customWidth="1"/>
    <col min="21" max="21" width="22.28515625" style="6" customWidth="1"/>
    <col min="22" max="22" width="13.7109375" customWidth="1"/>
    <col min="26" max="26" width="22.7109375" style="6" customWidth="1"/>
  </cols>
  <sheetData>
    <row r="1" spans="1:29" x14ac:dyDescent="0.25">
      <c r="A1" s="11" t="s">
        <v>30</v>
      </c>
      <c r="F1" s="9"/>
      <c r="K1" s="9"/>
      <c r="P1" s="9"/>
      <c r="U1" s="11"/>
      <c r="Z1" s="9"/>
    </row>
    <row r="2" spans="1:29" x14ac:dyDescent="0.25">
      <c r="A2" s="11"/>
      <c r="F2" s="9"/>
      <c r="K2" s="9"/>
      <c r="P2" s="9"/>
      <c r="U2" s="11"/>
      <c r="Z2" s="9"/>
    </row>
    <row r="3" spans="1:29" x14ac:dyDescent="0.25">
      <c r="A3" s="9" t="s">
        <v>222</v>
      </c>
      <c r="F3" s="9" t="s">
        <v>223</v>
      </c>
      <c r="K3" s="9"/>
    </row>
    <row r="4" spans="1:29" ht="15.75" x14ac:dyDescent="0.25">
      <c r="A4" s="16" t="s">
        <v>23</v>
      </c>
      <c r="B4" s="23" t="s">
        <v>0</v>
      </c>
      <c r="C4" s="17" t="s">
        <v>1</v>
      </c>
      <c r="D4" s="24" t="s">
        <v>2</v>
      </c>
      <c r="E4" s="2"/>
      <c r="F4" s="16" t="s">
        <v>23</v>
      </c>
      <c r="G4" s="16" t="s">
        <v>219</v>
      </c>
      <c r="H4" s="17" t="s">
        <v>212</v>
      </c>
      <c r="I4" s="17" t="s">
        <v>213</v>
      </c>
      <c r="J4" s="18" t="s">
        <v>214</v>
      </c>
      <c r="K4" s="8"/>
      <c r="L4" s="3"/>
      <c r="M4" s="3"/>
      <c r="N4" s="2"/>
      <c r="P4" s="8"/>
      <c r="Q4" s="3"/>
      <c r="R4" s="3"/>
      <c r="S4" s="2"/>
      <c r="T4" s="2"/>
      <c r="U4" s="8"/>
      <c r="V4" s="3"/>
      <c r="W4" s="3"/>
      <c r="X4" s="2"/>
      <c r="Z4" s="8"/>
      <c r="AA4" s="3"/>
      <c r="AB4" s="3"/>
      <c r="AC4" s="2"/>
    </row>
    <row r="5" spans="1:29" x14ac:dyDescent="0.25">
      <c r="A5" s="13" t="s">
        <v>147</v>
      </c>
      <c r="B5" s="25">
        <v>5.63</v>
      </c>
      <c r="C5" s="20">
        <v>3.24</v>
      </c>
      <c r="D5" s="26">
        <f t="shared" ref="D5:D23" si="0">B5/C5</f>
        <v>1.7376543209876543</v>
      </c>
      <c r="F5" s="31" t="s">
        <v>144</v>
      </c>
      <c r="G5" s="31" t="s">
        <v>220</v>
      </c>
      <c r="H5" s="31">
        <v>2.83</v>
      </c>
      <c r="I5" s="31">
        <v>1.1000000000000001</v>
      </c>
      <c r="J5" s="33">
        <f>I5/H5</f>
        <v>0.3886925795053004</v>
      </c>
      <c r="K5" s="7"/>
      <c r="P5" s="7"/>
      <c r="U5" s="7"/>
      <c r="Z5" s="7"/>
    </row>
    <row r="6" spans="1:29" x14ac:dyDescent="0.25">
      <c r="A6" s="13" t="s">
        <v>158</v>
      </c>
      <c r="B6" s="25">
        <v>4.49</v>
      </c>
      <c r="C6" s="20">
        <v>2.77</v>
      </c>
      <c r="D6" s="26">
        <f t="shared" si="0"/>
        <v>1.6209386281588449</v>
      </c>
      <c r="F6" s="32" t="s">
        <v>302</v>
      </c>
      <c r="G6" s="32" t="s">
        <v>220</v>
      </c>
      <c r="H6" s="32">
        <v>3.37</v>
      </c>
      <c r="I6" s="32">
        <v>1.04</v>
      </c>
      <c r="J6" s="20">
        <f>I6/H6</f>
        <v>0.3086053412462908</v>
      </c>
      <c r="K6" s="7"/>
      <c r="P6" s="7"/>
      <c r="U6" s="7"/>
      <c r="Z6" s="7"/>
    </row>
    <row r="7" spans="1:29" x14ac:dyDescent="0.25">
      <c r="A7" s="13" t="s">
        <v>144</v>
      </c>
      <c r="B7" s="25">
        <v>4.3499999999999996</v>
      </c>
      <c r="C7" s="20">
        <v>2.72</v>
      </c>
      <c r="D7" s="26">
        <f t="shared" si="0"/>
        <v>1.5992647058823526</v>
      </c>
      <c r="F7" s="32" t="s">
        <v>303</v>
      </c>
      <c r="G7" s="32" t="s">
        <v>220</v>
      </c>
      <c r="H7" s="32">
        <v>2.9</v>
      </c>
      <c r="I7" s="32">
        <v>0.83</v>
      </c>
      <c r="J7" s="20">
        <f>I7/H7</f>
        <v>0.28620689655172415</v>
      </c>
      <c r="K7" s="7"/>
      <c r="P7" s="7"/>
      <c r="U7" s="7"/>
    </row>
    <row r="8" spans="1:29" x14ac:dyDescent="0.25">
      <c r="A8" s="13" t="s">
        <v>161</v>
      </c>
      <c r="B8" s="25">
        <v>4.38</v>
      </c>
      <c r="C8" s="20">
        <v>2.74</v>
      </c>
      <c r="D8" s="26">
        <f t="shared" si="0"/>
        <v>1.5985401459854014</v>
      </c>
      <c r="F8" s="32" t="s">
        <v>304</v>
      </c>
      <c r="G8" s="32" t="s">
        <v>309</v>
      </c>
      <c r="H8" s="32">
        <v>5.01</v>
      </c>
      <c r="I8" s="32">
        <v>0.98</v>
      </c>
      <c r="J8" s="20">
        <f t="shared" ref="J8:J12" si="1">I8/H8</f>
        <v>0.19560878243512975</v>
      </c>
      <c r="K8" s="7"/>
      <c r="P8" s="7"/>
      <c r="U8" s="7"/>
    </row>
    <row r="9" spans="1:29" x14ac:dyDescent="0.25">
      <c r="A9" s="13" t="s">
        <v>148</v>
      </c>
      <c r="B9" s="25">
        <v>5.36</v>
      </c>
      <c r="C9" s="20">
        <v>3.36</v>
      </c>
      <c r="D9" s="26">
        <f t="shared" si="0"/>
        <v>1.5952380952380953</v>
      </c>
      <c r="F9" s="32" t="s">
        <v>306</v>
      </c>
      <c r="G9" s="32" t="s">
        <v>221</v>
      </c>
      <c r="H9" s="32">
        <v>2.81</v>
      </c>
      <c r="I9" s="32">
        <v>1.05</v>
      </c>
      <c r="J9" s="20">
        <f>I9/H9</f>
        <v>0.37366548042704628</v>
      </c>
      <c r="K9" s="7"/>
      <c r="P9" s="7"/>
      <c r="U9" s="7"/>
    </row>
    <row r="10" spans="1:29" x14ac:dyDescent="0.25">
      <c r="A10" s="13" t="s">
        <v>151</v>
      </c>
      <c r="B10" s="25">
        <v>4.92</v>
      </c>
      <c r="C10" s="20">
        <v>3.1</v>
      </c>
      <c r="D10" s="26">
        <f t="shared" si="0"/>
        <v>1.5870967741935482</v>
      </c>
      <c r="F10" s="32" t="s">
        <v>305</v>
      </c>
      <c r="G10" s="32" t="s">
        <v>221</v>
      </c>
      <c r="H10" s="32">
        <v>2.2000000000000002</v>
      </c>
      <c r="I10" s="32">
        <v>0.65</v>
      </c>
      <c r="J10" s="20">
        <f>I10/H10</f>
        <v>0.29545454545454541</v>
      </c>
      <c r="K10" s="7"/>
      <c r="P10" s="7"/>
      <c r="U10" s="7"/>
    </row>
    <row r="11" spans="1:29" x14ac:dyDescent="0.25">
      <c r="A11" s="13" t="s">
        <v>159</v>
      </c>
      <c r="B11" s="25">
        <v>4.45</v>
      </c>
      <c r="C11" s="20">
        <v>2.86</v>
      </c>
      <c r="D11" s="26">
        <f t="shared" si="0"/>
        <v>1.555944055944056</v>
      </c>
      <c r="F11" s="32" t="s">
        <v>307</v>
      </c>
      <c r="G11" s="32" t="s">
        <v>240</v>
      </c>
      <c r="H11" s="32">
        <v>1.82</v>
      </c>
      <c r="I11" s="32">
        <v>0.7</v>
      </c>
      <c r="J11" s="20">
        <f t="shared" si="1"/>
        <v>0.38461538461538458</v>
      </c>
      <c r="K11" s="7"/>
      <c r="P11" s="7"/>
      <c r="U11" s="7"/>
    </row>
    <row r="12" spans="1:29" x14ac:dyDescent="0.25">
      <c r="A12" s="13" t="s">
        <v>153</v>
      </c>
      <c r="B12" s="25">
        <v>4.76</v>
      </c>
      <c r="C12" s="20">
        <v>3.06</v>
      </c>
      <c r="D12" s="26">
        <f t="shared" si="0"/>
        <v>1.5555555555555554</v>
      </c>
      <c r="F12" s="37" t="s">
        <v>308</v>
      </c>
      <c r="G12" s="37" t="s">
        <v>242</v>
      </c>
      <c r="H12" s="37">
        <v>1.62</v>
      </c>
      <c r="I12" s="37">
        <v>0.65</v>
      </c>
      <c r="J12" s="36">
        <f t="shared" si="1"/>
        <v>0.40123456790123457</v>
      </c>
      <c r="K12" s="7"/>
      <c r="P12" s="7"/>
      <c r="U12" s="7"/>
    </row>
    <row r="13" spans="1:29" x14ac:dyDescent="0.25">
      <c r="A13" s="13" t="s">
        <v>155</v>
      </c>
      <c r="B13" s="25">
        <v>4.62</v>
      </c>
      <c r="C13" s="20">
        <v>2.98</v>
      </c>
      <c r="D13" s="26">
        <f t="shared" si="0"/>
        <v>1.5503355704697988</v>
      </c>
      <c r="F13" s="7"/>
      <c r="K13" s="7"/>
      <c r="P13" s="7"/>
      <c r="U13" s="7"/>
    </row>
    <row r="14" spans="1:29" x14ac:dyDescent="0.25">
      <c r="A14" s="13" t="s">
        <v>150</v>
      </c>
      <c r="B14" s="25">
        <v>5.05</v>
      </c>
      <c r="C14" s="20">
        <v>3.3</v>
      </c>
      <c r="D14" s="26">
        <f t="shared" si="0"/>
        <v>1.5303030303030303</v>
      </c>
      <c r="F14" s="7"/>
      <c r="K14" s="7"/>
      <c r="P14" s="7"/>
      <c r="U14" s="7"/>
    </row>
    <row r="15" spans="1:29" x14ac:dyDescent="0.25">
      <c r="A15" s="13" t="s">
        <v>149</v>
      </c>
      <c r="B15" s="25">
        <v>5.24</v>
      </c>
      <c r="C15" s="20">
        <v>3.43</v>
      </c>
      <c r="D15" s="26">
        <f t="shared" si="0"/>
        <v>1.5276967930029155</v>
      </c>
      <c r="F15" s="7"/>
      <c r="K15" s="7"/>
      <c r="P15" s="7"/>
      <c r="U15" s="7"/>
    </row>
    <row r="16" spans="1:29" x14ac:dyDescent="0.25">
      <c r="A16" s="13" t="s">
        <v>145</v>
      </c>
      <c r="B16" s="25">
        <v>5.83</v>
      </c>
      <c r="C16" s="20">
        <v>3.82</v>
      </c>
      <c r="D16" s="26">
        <f t="shared" si="0"/>
        <v>1.5261780104712042</v>
      </c>
      <c r="F16" s="7"/>
      <c r="K16" s="7"/>
      <c r="P16" s="7"/>
      <c r="U16" s="7"/>
    </row>
    <row r="17" spans="1:21" x14ac:dyDescent="0.25">
      <c r="A17" s="13" t="s">
        <v>146</v>
      </c>
      <c r="B17" s="25">
        <v>5.76</v>
      </c>
      <c r="C17" s="20">
        <v>3.83</v>
      </c>
      <c r="D17" s="26">
        <f t="shared" si="0"/>
        <v>1.5039164490861618</v>
      </c>
      <c r="K17" s="7"/>
      <c r="P17" s="7"/>
      <c r="U17" s="7"/>
    </row>
    <row r="18" spans="1:21" x14ac:dyDescent="0.25">
      <c r="A18" s="13" t="s">
        <v>160</v>
      </c>
      <c r="B18" s="25">
        <v>4.41</v>
      </c>
      <c r="C18" s="20">
        <v>2.99</v>
      </c>
      <c r="D18" s="26">
        <f t="shared" si="0"/>
        <v>1.4749163879598661</v>
      </c>
      <c r="F18" s="7"/>
      <c r="K18" s="7"/>
      <c r="P18" s="7"/>
      <c r="U18" s="7"/>
    </row>
    <row r="19" spans="1:21" x14ac:dyDescent="0.25">
      <c r="A19" s="13" t="s">
        <v>162</v>
      </c>
      <c r="B19" s="25">
        <v>4.37</v>
      </c>
      <c r="C19" s="20">
        <v>2.99</v>
      </c>
      <c r="D19" s="26">
        <f t="shared" si="0"/>
        <v>1.4615384615384615</v>
      </c>
      <c r="F19" s="7"/>
      <c r="K19" s="7"/>
      <c r="P19" s="7"/>
      <c r="U19" s="7"/>
    </row>
    <row r="20" spans="1:21" x14ac:dyDescent="0.25">
      <c r="A20" s="13" t="s">
        <v>154</v>
      </c>
      <c r="B20" s="25">
        <v>4.71</v>
      </c>
      <c r="C20" s="20">
        <v>3.27</v>
      </c>
      <c r="D20" s="26">
        <f t="shared" si="0"/>
        <v>1.4403669724770642</v>
      </c>
      <c r="F20" s="7"/>
      <c r="K20" s="7"/>
      <c r="P20" s="7"/>
      <c r="U20" s="7"/>
    </row>
    <row r="21" spans="1:21" x14ac:dyDescent="0.25">
      <c r="A21" s="13" t="s">
        <v>156</v>
      </c>
      <c r="B21" s="25">
        <v>4.6100000000000003</v>
      </c>
      <c r="C21" s="20">
        <v>3.3</v>
      </c>
      <c r="D21" s="26">
        <f t="shared" si="0"/>
        <v>1.3969696969696972</v>
      </c>
      <c r="F21" s="7"/>
      <c r="K21" s="7"/>
      <c r="U21" s="7"/>
    </row>
    <row r="22" spans="1:21" x14ac:dyDescent="0.25">
      <c r="A22" s="13" t="s">
        <v>157</v>
      </c>
      <c r="B22" s="25">
        <v>4.5</v>
      </c>
      <c r="C22" s="20">
        <v>3.28</v>
      </c>
      <c r="D22" s="26">
        <f t="shared" si="0"/>
        <v>1.3719512195121952</v>
      </c>
      <c r="F22" s="7"/>
      <c r="K22" s="7"/>
      <c r="U22" s="7"/>
    </row>
    <row r="23" spans="1:21" x14ac:dyDescent="0.25">
      <c r="A23" s="13" t="s">
        <v>152</v>
      </c>
      <c r="B23" s="25">
        <v>4.8</v>
      </c>
      <c r="C23" s="20">
        <v>3.75</v>
      </c>
      <c r="D23" s="26">
        <f t="shared" si="0"/>
        <v>1.28</v>
      </c>
      <c r="F23" s="7"/>
      <c r="K23" s="7"/>
      <c r="U23" s="7"/>
    </row>
    <row r="24" spans="1:21" x14ac:dyDescent="0.25">
      <c r="A24" s="12"/>
      <c r="B24" s="25"/>
      <c r="C24" s="20"/>
      <c r="D24" s="26"/>
      <c r="F24" s="7"/>
      <c r="K24" s="7"/>
      <c r="U24" s="7"/>
    </row>
    <row r="25" spans="1:21" ht="15.75" x14ac:dyDescent="0.25">
      <c r="A25" s="19" t="s">
        <v>16</v>
      </c>
      <c r="B25" s="57">
        <v>19</v>
      </c>
      <c r="C25" s="38">
        <v>19</v>
      </c>
      <c r="D25" s="58">
        <v>19</v>
      </c>
      <c r="F25" s="10"/>
      <c r="K25" s="10"/>
      <c r="P25" s="10"/>
      <c r="U25" s="10"/>
    </row>
    <row r="26" spans="1:21" ht="15.75" x14ac:dyDescent="0.25">
      <c r="A26" s="14" t="s">
        <v>17</v>
      </c>
      <c r="B26" s="59">
        <f>AVERAGE(B5:B23)</f>
        <v>4.8547368421052628</v>
      </c>
      <c r="C26" s="39">
        <f>AVERAGE(C5:C23)</f>
        <v>3.1994736842105267</v>
      </c>
      <c r="D26" s="60">
        <f>AVERAGE(D5:D23)</f>
        <v>1.5218107828282053</v>
      </c>
      <c r="F26" s="10"/>
      <c r="K26" s="10"/>
      <c r="P26" s="10"/>
      <c r="U26" s="10"/>
    </row>
    <row r="27" spans="1:21" ht="15.75" x14ac:dyDescent="0.25">
      <c r="A27" s="14" t="s">
        <v>18</v>
      </c>
      <c r="B27" s="59">
        <f>STDEV(B5:B23)</f>
        <v>0.48883499171275274</v>
      </c>
      <c r="C27" s="39">
        <f>STDEV(C5:C23)</f>
        <v>0.34188161830620478</v>
      </c>
      <c r="D27" s="60">
        <f>STDEV(D5:D23)</f>
        <v>0.10287510417289575</v>
      </c>
      <c r="F27" s="10"/>
      <c r="K27" s="10"/>
      <c r="P27" s="10"/>
      <c r="U27" s="10"/>
    </row>
    <row r="28" spans="1:21" ht="15.75" x14ac:dyDescent="0.25">
      <c r="A28" s="14" t="s">
        <v>19</v>
      </c>
      <c r="B28" s="27">
        <f>MIN(B5:B23)</f>
        <v>4.3499999999999996</v>
      </c>
      <c r="C28" s="21">
        <f>MIN(C5:C23)</f>
        <v>2.72</v>
      </c>
      <c r="D28" s="28">
        <f>MIN(D5:D23)</f>
        <v>1.28</v>
      </c>
      <c r="F28" s="10"/>
      <c r="K28" s="10"/>
      <c r="P28" s="10"/>
      <c r="U28" s="10"/>
    </row>
    <row r="29" spans="1:21" ht="15.75" x14ac:dyDescent="0.25">
      <c r="A29" s="15" t="s">
        <v>20</v>
      </c>
      <c r="B29" s="29">
        <f>MAX(B5:B23)</f>
        <v>5.83</v>
      </c>
      <c r="C29" s="22">
        <f>MAX(C5:C23)</f>
        <v>3.83</v>
      </c>
      <c r="D29" s="30">
        <f>MAX(D5:D23)</f>
        <v>1.7376543209876543</v>
      </c>
      <c r="F29" s="10"/>
      <c r="K29" s="10"/>
      <c r="P29" s="10"/>
      <c r="U29" s="10"/>
    </row>
    <row r="30" spans="1:21" ht="15.75" x14ac:dyDescent="0.25">
      <c r="A30" s="10"/>
      <c r="F30" s="10"/>
    </row>
    <row r="31" spans="1:21" ht="15.75" x14ac:dyDescent="0.25">
      <c r="A31" s="10"/>
    </row>
    <row r="32" spans="1:21" x14ac:dyDescent="0.25">
      <c r="A32" s="9"/>
      <c r="F32" s="9"/>
      <c r="K32" s="9"/>
      <c r="P32" s="9"/>
    </row>
    <row r="34" spans="1:23" ht="15.75" x14ac:dyDescent="0.25">
      <c r="A34" s="8"/>
      <c r="B34" s="3"/>
      <c r="C34" s="3"/>
      <c r="D34" s="2"/>
      <c r="E34" s="2"/>
      <c r="F34" s="8"/>
      <c r="G34" s="3"/>
      <c r="H34" s="3"/>
      <c r="I34" s="2"/>
      <c r="K34" s="8"/>
      <c r="L34" s="3"/>
      <c r="M34" s="3"/>
      <c r="N34" s="2"/>
      <c r="P34" s="8"/>
      <c r="Q34" s="3"/>
      <c r="R34" s="3"/>
      <c r="S34" s="2"/>
      <c r="T34" s="2"/>
    </row>
    <row r="35" spans="1:23" x14ac:dyDescent="0.25">
      <c r="A35" s="7"/>
      <c r="F35" s="7"/>
      <c r="K35" s="7"/>
      <c r="W35" s="4"/>
    </row>
    <row r="36" spans="1:23" x14ac:dyDescent="0.25">
      <c r="A36" s="7"/>
      <c r="F36" s="7"/>
      <c r="K36" s="7"/>
    </row>
    <row r="37" spans="1:23" x14ac:dyDescent="0.25">
      <c r="A37" s="7"/>
      <c r="F37" s="7"/>
      <c r="K37" s="7"/>
    </row>
    <row r="38" spans="1:23" x14ac:dyDescent="0.25">
      <c r="A38" s="7"/>
      <c r="F38" s="7"/>
      <c r="K38" s="7"/>
    </row>
    <row r="39" spans="1:23" x14ac:dyDescent="0.25">
      <c r="A39" s="7"/>
      <c r="F39" s="7"/>
      <c r="K39" s="7"/>
    </row>
    <row r="40" spans="1:23" x14ac:dyDescent="0.25">
      <c r="A40" s="7"/>
      <c r="F40" s="7"/>
      <c r="K40" s="7"/>
    </row>
    <row r="41" spans="1:23" x14ac:dyDescent="0.25">
      <c r="A41" s="7"/>
      <c r="F41" s="7"/>
      <c r="K41" s="7"/>
    </row>
    <row r="42" spans="1:23" x14ac:dyDescent="0.25">
      <c r="A42" s="7"/>
      <c r="F42" s="7"/>
      <c r="K42" s="7"/>
    </row>
    <row r="43" spans="1:23" x14ac:dyDescent="0.25">
      <c r="A43" s="7"/>
      <c r="F43" s="7"/>
      <c r="K43" s="7"/>
    </row>
    <row r="44" spans="1:23" x14ac:dyDescent="0.25">
      <c r="F44" s="7"/>
      <c r="K44" s="7"/>
    </row>
    <row r="45" spans="1:23" x14ac:dyDescent="0.25">
      <c r="F45" s="7"/>
      <c r="K45" s="7"/>
    </row>
    <row r="46" spans="1:23" x14ac:dyDescent="0.25">
      <c r="F46" s="7"/>
      <c r="K46" s="7"/>
    </row>
    <row r="47" spans="1:23" x14ac:dyDescent="0.25">
      <c r="F47" s="7"/>
      <c r="K47" s="7"/>
    </row>
    <row r="48" spans="1:23" x14ac:dyDescent="0.25">
      <c r="F48" s="7"/>
      <c r="K48" s="7"/>
    </row>
    <row r="49" spans="1:34" x14ac:dyDescent="0.25">
      <c r="F49" s="7"/>
      <c r="K49" s="7"/>
    </row>
    <row r="50" spans="1:34" x14ac:dyDescent="0.25">
      <c r="A50" s="7"/>
      <c r="K50" s="7"/>
    </row>
    <row r="51" spans="1:34" x14ac:dyDescent="0.25">
      <c r="A51" s="7"/>
      <c r="K51" s="7"/>
    </row>
    <row r="52" spans="1:34" ht="15.75" x14ac:dyDescent="0.25">
      <c r="A52" s="10"/>
      <c r="F52" s="10"/>
      <c r="K52" s="10"/>
      <c r="P52" s="10"/>
    </row>
    <row r="53" spans="1:34" ht="15.75" x14ac:dyDescent="0.25">
      <c r="A53" s="10"/>
      <c r="F53" s="10"/>
      <c r="K53" s="10"/>
      <c r="P53" s="10"/>
    </row>
    <row r="54" spans="1:34" ht="15.75" x14ac:dyDescent="0.25">
      <c r="A54" s="10"/>
      <c r="F54" s="10"/>
      <c r="K54" s="10"/>
      <c r="P54" s="10"/>
    </row>
    <row r="55" spans="1:34" ht="15.75" x14ac:dyDescent="0.25">
      <c r="A55" s="10"/>
      <c r="F55" s="10"/>
      <c r="K55" s="10"/>
      <c r="P55" s="10"/>
    </row>
    <row r="56" spans="1:34" ht="15.75" x14ac:dyDescent="0.25">
      <c r="A56" s="10"/>
      <c r="F56" s="10"/>
      <c r="K56" s="10"/>
      <c r="P56" s="10"/>
    </row>
    <row r="60" spans="1:34" x14ac:dyDescent="0.25">
      <c r="F60" s="11"/>
      <c r="K60" s="11"/>
      <c r="P60" s="11"/>
    </row>
    <row r="62" spans="1:34" ht="15.75" x14ac:dyDescent="0.25">
      <c r="E62" s="2"/>
      <c r="F62" s="8"/>
      <c r="G62" s="3"/>
      <c r="H62" s="3"/>
      <c r="I62" s="2"/>
      <c r="K62" s="8"/>
      <c r="L62" s="3"/>
      <c r="M62" s="3"/>
      <c r="N62" s="2"/>
      <c r="P62" s="8"/>
      <c r="Q62" s="3"/>
      <c r="R62" s="3"/>
      <c r="S62" s="2"/>
      <c r="T62" s="2"/>
      <c r="V62" s="1"/>
      <c r="W62" s="2"/>
      <c r="X62" s="3"/>
      <c r="Y62" s="3"/>
      <c r="Z62" s="8"/>
      <c r="AA62" s="2"/>
      <c r="AC62" s="1"/>
      <c r="AD62" s="2"/>
      <c r="AE62" s="3"/>
      <c r="AF62" s="3"/>
      <c r="AG62" s="2"/>
      <c r="AH62" s="2"/>
    </row>
    <row r="63" spans="1:34" x14ac:dyDescent="0.25">
      <c r="F63" s="7"/>
      <c r="K63" s="7"/>
      <c r="P63" s="7"/>
      <c r="W63" s="4"/>
    </row>
    <row r="64" spans="1:34" x14ac:dyDescent="0.25">
      <c r="F64" s="7"/>
      <c r="K64" s="7"/>
      <c r="P64" s="7"/>
    </row>
    <row r="65" spans="6:16" x14ac:dyDescent="0.25">
      <c r="F65" s="7"/>
      <c r="K65" s="7"/>
      <c r="P65" s="7"/>
    </row>
    <row r="66" spans="6:16" x14ac:dyDescent="0.25">
      <c r="F66" s="7"/>
      <c r="K66" s="7"/>
      <c r="P66" s="7"/>
    </row>
    <row r="67" spans="6:16" x14ac:dyDescent="0.25">
      <c r="F67" s="7"/>
      <c r="K67" s="7"/>
      <c r="P67" s="7"/>
    </row>
    <row r="68" spans="6:16" x14ac:dyDescent="0.25">
      <c r="F68" s="7"/>
      <c r="K68" s="7"/>
      <c r="P68" s="7"/>
    </row>
    <row r="69" spans="6:16" x14ac:dyDescent="0.25">
      <c r="F69" s="7"/>
      <c r="K69" s="7"/>
      <c r="P69" s="7"/>
    </row>
    <row r="70" spans="6:16" x14ac:dyDescent="0.25">
      <c r="F70" s="7"/>
      <c r="K70" s="7"/>
      <c r="P70" s="7"/>
    </row>
    <row r="71" spans="6:16" x14ac:dyDescent="0.25">
      <c r="F71" s="7"/>
      <c r="K71" s="7"/>
      <c r="P71" s="7"/>
    </row>
    <row r="72" spans="6:16" x14ac:dyDescent="0.25">
      <c r="F72" s="7"/>
      <c r="K72" s="7"/>
      <c r="P72" s="7"/>
    </row>
    <row r="73" spans="6:16" x14ac:dyDescent="0.25">
      <c r="F73" s="7"/>
      <c r="K73" s="7"/>
      <c r="P73" s="7"/>
    </row>
    <row r="74" spans="6:16" x14ac:dyDescent="0.25">
      <c r="F74" s="7"/>
      <c r="P74" s="7"/>
    </row>
    <row r="75" spans="6:16" x14ac:dyDescent="0.25">
      <c r="F75" s="7"/>
      <c r="P75" s="7"/>
    </row>
    <row r="76" spans="6:16" x14ac:dyDescent="0.25">
      <c r="F76" s="7"/>
      <c r="P76" s="7"/>
    </row>
    <row r="77" spans="6:16" x14ac:dyDescent="0.25">
      <c r="F77" s="7"/>
      <c r="P77" s="7"/>
    </row>
    <row r="78" spans="6:16" x14ac:dyDescent="0.25">
      <c r="F78" s="7"/>
      <c r="P78" s="7"/>
    </row>
    <row r="79" spans="6:16" x14ac:dyDescent="0.25">
      <c r="F79" s="7"/>
      <c r="P79" s="7"/>
    </row>
    <row r="80" spans="6:16" x14ac:dyDescent="0.25">
      <c r="F80" s="7"/>
      <c r="P80" s="7"/>
    </row>
    <row r="81" spans="1:16" x14ac:dyDescent="0.25">
      <c r="F81" s="7"/>
      <c r="P81" s="7"/>
    </row>
    <row r="82" spans="1:16" x14ac:dyDescent="0.25">
      <c r="F82" s="7"/>
      <c r="P82" s="7"/>
    </row>
    <row r="83" spans="1:16" x14ac:dyDescent="0.25">
      <c r="P83" s="7"/>
    </row>
    <row r="84" spans="1:16" ht="15.75" x14ac:dyDescent="0.25">
      <c r="F84" s="10"/>
      <c r="K84" s="10"/>
      <c r="P84" s="10"/>
    </row>
    <row r="85" spans="1:16" ht="15.75" x14ac:dyDescent="0.25">
      <c r="F85" s="10"/>
      <c r="G85" s="5"/>
      <c r="H85" s="5"/>
      <c r="I85" s="5"/>
      <c r="K85" s="10"/>
      <c r="P85" s="10"/>
    </row>
    <row r="86" spans="1:16" ht="15.75" x14ac:dyDescent="0.25">
      <c r="F86" s="10"/>
      <c r="G86" s="5"/>
      <c r="H86" s="5"/>
      <c r="I86" s="5"/>
      <c r="K86" s="10"/>
      <c r="P86" s="10"/>
    </row>
    <row r="87" spans="1:16" ht="15.75" x14ac:dyDescent="0.25">
      <c r="F87" s="10"/>
      <c r="G87" s="5"/>
      <c r="H87" s="5"/>
      <c r="I87" s="5"/>
      <c r="K87" s="10"/>
      <c r="P87" s="10"/>
    </row>
    <row r="88" spans="1:16" ht="15.75" x14ac:dyDescent="0.25">
      <c r="F88" s="10"/>
      <c r="G88" s="5"/>
      <c r="H88" s="5"/>
      <c r="I88" s="5"/>
      <c r="K88" s="10"/>
      <c r="P88" s="10"/>
    </row>
    <row r="91" spans="1:16" x14ac:dyDescent="0.25">
      <c r="A91" s="9"/>
    </row>
    <row r="94" spans="1:16" x14ac:dyDescent="0.25">
      <c r="A94" s="7"/>
    </row>
  </sheetData>
  <sortState ref="F9:J10">
    <sortCondition descending="1" ref="J9:J10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7"/>
  <sheetViews>
    <sheetView topLeftCell="A18" workbookViewId="0">
      <selection activeCell="G48" sqref="G48"/>
    </sheetView>
  </sheetViews>
  <sheetFormatPr defaultRowHeight="15" x14ac:dyDescent="0.25"/>
  <cols>
    <col min="1" max="1" width="22.7109375" style="6" customWidth="1"/>
    <col min="2" max="4" width="10.140625" customWidth="1"/>
    <col min="5" max="5" width="8.85546875" customWidth="1"/>
    <col min="6" max="6" width="21.85546875" style="6" bestFit="1" customWidth="1"/>
    <col min="7" max="7" width="31.7109375" bestFit="1" customWidth="1"/>
    <col min="8" max="10" width="8.85546875" customWidth="1"/>
    <col min="11" max="11" width="8.85546875" style="6" customWidth="1"/>
    <col min="12" max="14" width="10.140625" customWidth="1"/>
    <col min="16" max="16" width="22.7109375" style="6" customWidth="1"/>
    <col min="21" max="21" width="22.28515625" style="6" customWidth="1"/>
    <col min="22" max="22" width="13.7109375" customWidth="1"/>
    <col min="26" max="26" width="22.7109375" style="6" customWidth="1"/>
  </cols>
  <sheetData>
    <row r="1" spans="1:29" x14ac:dyDescent="0.25">
      <c r="A1" s="11" t="s">
        <v>13</v>
      </c>
      <c r="P1" s="9"/>
      <c r="U1" s="11"/>
      <c r="Z1" s="9"/>
    </row>
    <row r="2" spans="1:29" x14ac:dyDescent="0.25">
      <c r="A2" s="11"/>
      <c r="P2" s="9"/>
      <c r="U2" s="11"/>
      <c r="Z2" s="9"/>
    </row>
    <row r="3" spans="1:29" x14ac:dyDescent="0.25">
      <c r="A3" s="9" t="s">
        <v>222</v>
      </c>
      <c r="F3" s="9" t="s">
        <v>223</v>
      </c>
    </row>
    <row r="4" spans="1:29" ht="15.75" x14ac:dyDescent="0.25">
      <c r="A4" s="16" t="s">
        <v>23</v>
      </c>
      <c r="B4" s="23" t="s">
        <v>0</v>
      </c>
      <c r="C4" s="17" t="s">
        <v>1</v>
      </c>
      <c r="D4" s="24" t="s">
        <v>2</v>
      </c>
      <c r="F4" s="16" t="s">
        <v>23</v>
      </c>
      <c r="G4" s="16" t="s">
        <v>219</v>
      </c>
      <c r="H4" s="17" t="s">
        <v>212</v>
      </c>
      <c r="I4" s="17" t="s">
        <v>213</v>
      </c>
      <c r="J4" s="18" t="s">
        <v>214</v>
      </c>
      <c r="P4" s="8"/>
      <c r="Q4" s="3"/>
      <c r="R4" s="3"/>
      <c r="S4" s="2"/>
      <c r="T4" s="2"/>
      <c r="U4" s="8"/>
      <c r="V4" s="3"/>
      <c r="W4" s="3"/>
      <c r="X4" s="2"/>
      <c r="Z4" s="8"/>
      <c r="AA4" s="3"/>
      <c r="AB4" s="3"/>
      <c r="AC4" s="2"/>
    </row>
    <row r="5" spans="1:29" x14ac:dyDescent="0.25">
      <c r="A5" s="13" t="s">
        <v>172</v>
      </c>
      <c r="B5" s="25">
        <v>3.7</v>
      </c>
      <c r="C5" s="20">
        <v>2.2999999999999998</v>
      </c>
      <c r="D5" s="26">
        <f t="shared" ref="D5:D24" si="0">B5/C5</f>
        <v>1.6086956521739133</v>
      </c>
      <c r="F5" s="31" t="s">
        <v>164</v>
      </c>
      <c r="G5" s="31" t="s">
        <v>220</v>
      </c>
      <c r="H5" s="31">
        <v>2.21</v>
      </c>
      <c r="I5" s="31">
        <v>0.99</v>
      </c>
      <c r="J5" s="33">
        <f>I5/H5</f>
        <v>0.44796380090497739</v>
      </c>
      <c r="P5" s="7"/>
      <c r="U5" s="7"/>
      <c r="Z5" s="7"/>
    </row>
    <row r="6" spans="1:29" x14ac:dyDescent="0.25">
      <c r="A6" s="13" t="s">
        <v>180</v>
      </c>
      <c r="B6" s="25">
        <v>3.52</v>
      </c>
      <c r="C6" s="20">
        <v>2.29</v>
      </c>
      <c r="D6" s="26">
        <f t="shared" si="0"/>
        <v>1.537117903930131</v>
      </c>
      <c r="F6" s="32" t="s">
        <v>310</v>
      </c>
      <c r="G6" s="32" t="s">
        <v>220</v>
      </c>
      <c r="H6" s="32">
        <v>1.8</v>
      </c>
      <c r="I6" s="32">
        <v>0.76</v>
      </c>
      <c r="J6" s="20">
        <f>I6/H6</f>
        <v>0.42222222222222222</v>
      </c>
      <c r="P6" s="7"/>
      <c r="U6" s="7"/>
      <c r="Z6" s="7"/>
    </row>
    <row r="7" spans="1:29" x14ac:dyDescent="0.25">
      <c r="A7" s="13" t="s">
        <v>176</v>
      </c>
      <c r="B7" s="25">
        <v>3.61</v>
      </c>
      <c r="C7" s="20">
        <v>2.38</v>
      </c>
      <c r="D7" s="26">
        <f t="shared" si="0"/>
        <v>1.5168067226890756</v>
      </c>
      <c r="F7" s="32" t="s">
        <v>163</v>
      </c>
      <c r="G7" s="32" t="s">
        <v>220</v>
      </c>
      <c r="H7" s="32">
        <v>2.35</v>
      </c>
      <c r="I7" s="32">
        <v>0.79</v>
      </c>
      <c r="J7" s="20">
        <f>I7/H7</f>
        <v>0.33617021276595743</v>
      </c>
      <c r="P7" s="7"/>
      <c r="U7" s="7"/>
    </row>
    <row r="8" spans="1:29" x14ac:dyDescent="0.25">
      <c r="A8" s="13" t="s">
        <v>163</v>
      </c>
      <c r="B8" s="25">
        <v>3.96</v>
      </c>
      <c r="C8" s="20">
        <v>2.65</v>
      </c>
      <c r="D8" s="26">
        <f t="shared" si="0"/>
        <v>1.4943396226415095</v>
      </c>
      <c r="F8" s="32" t="s">
        <v>311</v>
      </c>
      <c r="G8" s="32" t="s">
        <v>309</v>
      </c>
      <c r="H8" s="32">
        <v>1.96</v>
      </c>
      <c r="I8" s="32">
        <v>0.74</v>
      </c>
      <c r="J8" s="20">
        <f t="shared" ref="J8:J9" si="1">I8/H8</f>
        <v>0.37755102040816324</v>
      </c>
      <c r="P8" s="7"/>
      <c r="U8" s="7"/>
    </row>
    <row r="9" spans="1:29" x14ac:dyDescent="0.25">
      <c r="A9" s="13" t="s">
        <v>178</v>
      </c>
      <c r="B9" s="25">
        <v>3.58</v>
      </c>
      <c r="C9" s="20">
        <v>2.4</v>
      </c>
      <c r="D9" s="26">
        <f t="shared" si="0"/>
        <v>1.4916666666666667</v>
      </c>
      <c r="F9" s="37" t="s">
        <v>312</v>
      </c>
      <c r="G9" s="37" t="s">
        <v>221</v>
      </c>
      <c r="H9" s="37">
        <v>1.88</v>
      </c>
      <c r="I9" s="37">
        <v>0.71</v>
      </c>
      <c r="J9" s="36">
        <f t="shared" si="1"/>
        <v>0.37765957446808512</v>
      </c>
      <c r="P9" s="7"/>
      <c r="U9" s="7"/>
    </row>
    <row r="10" spans="1:29" x14ac:dyDescent="0.25">
      <c r="A10" s="13" t="s">
        <v>171</v>
      </c>
      <c r="B10" s="25">
        <v>3.82</v>
      </c>
      <c r="C10" s="20">
        <v>2.58</v>
      </c>
      <c r="D10" s="26">
        <f t="shared" si="0"/>
        <v>1.4806201550387597</v>
      </c>
      <c r="F10"/>
      <c r="J10" s="5"/>
      <c r="P10" s="7"/>
      <c r="U10" s="7"/>
    </row>
    <row r="11" spans="1:29" x14ac:dyDescent="0.25">
      <c r="A11" s="13" t="s">
        <v>166</v>
      </c>
      <c r="B11" s="25">
        <v>4.13</v>
      </c>
      <c r="C11" s="20">
        <v>2.81</v>
      </c>
      <c r="D11" s="26">
        <f t="shared" si="0"/>
        <v>1.4697508896797153</v>
      </c>
      <c r="F11"/>
      <c r="J11" s="5"/>
      <c r="P11" s="7"/>
      <c r="U11" s="7"/>
    </row>
    <row r="12" spans="1:29" x14ac:dyDescent="0.25">
      <c r="A12" s="13" t="s">
        <v>174</v>
      </c>
      <c r="B12" s="25">
        <v>3.66</v>
      </c>
      <c r="C12" s="20">
        <v>2.5099999999999998</v>
      </c>
      <c r="D12" s="26">
        <f t="shared" si="0"/>
        <v>1.4581673306772911</v>
      </c>
      <c r="F12"/>
      <c r="J12" s="5"/>
      <c r="P12" s="7"/>
      <c r="U12" s="7"/>
    </row>
    <row r="13" spans="1:29" x14ac:dyDescent="0.25">
      <c r="A13" s="13" t="s">
        <v>181</v>
      </c>
      <c r="B13" s="25">
        <v>3.53</v>
      </c>
      <c r="C13" s="20">
        <v>2.4300000000000002</v>
      </c>
      <c r="D13" s="26">
        <f t="shared" si="0"/>
        <v>1.4526748971193413</v>
      </c>
      <c r="P13" s="7"/>
      <c r="U13" s="7"/>
    </row>
    <row r="14" spans="1:29" x14ac:dyDescent="0.25">
      <c r="A14" s="13" t="s">
        <v>179</v>
      </c>
      <c r="B14" s="25">
        <v>3.55</v>
      </c>
      <c r="C14" s="20">
        <v>2.4700000000000002</v>
      </c>
      <c r="D14" s="26">
        <f t="shared" si="0"/>
        <v>1.4372469635627529</v>
      </c>
      <c r="P14" s="7"/>
      <c r="U14" s="7"/>
    </row>
    <row r="15" spans="1:29" x14ac:dyDescent="0.25">
      <c r="A15" s="13" t="s">
        <v>170</v>
      </c>
      <c r="B15" s="25">
        <v>3.82</v>
      </c>
      <c r="C15" s="20">
        <v>2.66</v>
      </c>
      <c r="D15" s="26">
        <f t="shared" si="0"/>
        <v>1.4360902255639096</v>
      </c>
      <c r="P15" s="7"/>
      <c r="U15" s="7"/>
    </row>
    <row r="16" spans="1:29" x14ac:dyDescent="0.25">
      <c r="A16" s="13" t="s">
        <v>177</v>
      </c>
      <c r="B16" s="25">
        <v>3.59</v>
      </c>
      <c r="C16" s="20">
        <v>2.5</v>
      </c>
      <c r="D16" s="26">
        <f t="shared" si="0"/>
        <v>1.4359999999999999</v>
      </c>
      <c r="P16" s="7"/>
      <c r="U16" s="7"/>
    </row>
    <row r="17" spans="1:21" x14ac:dyDescent="0.25">
      <c r="A17" s="13" t="s">
        <v>167</v>
      </c>
      <c r="B17" s="25">
        <v>4.17</v>
      </c>
      <c r="C17" s="20">
        <v>2.91</v>
      </c>
      <c r="D17" s="26">
        <f t="shared" si="0"/>
        <v>1.4329896907216495</v>
      </c>
      <c r="P17" s="7"/>
      <c r="U17" s="7"/>
    </row>
    <row r="18" spans="1:21" x14ac:dyDescent="0.25">
      <c r="A18" s="13" t="s">
        <v>175</v>
      </c>
      <c r="B18" s="25">
        <v>3.65</v>
      </c>
      <c r="C18" s="20">
        <v>2.56</v>
      </c>
      <c r="D18" s="26">
        <f t="shared" si="0"/>
        <v>1.42578125</v>
      </c>
      <c r="P18" s="7"/>
      <c r="U18" s="7"/>
    </row>
    <row r="19" spans="1:21" x14ac:dyDescent="0.25">
      <c r="A19" s="13" t="s">
        <v>167</v>
      </c>
      <c r="B19" s="25">
        <v>3.68</v>
      </c>
      <c r="C19" s="20">
        <v>2.6</v>
      </c>
      <c r="D19" s="26">
        <f t="shared" si="0"/>
        <v>1.4153846153846155</v>
      </c>
      <c r="P19" s="7"/>
      <c r="U19" s="7"/>
    </row>
    <row r="20" spans="1:21" x14ac:dyDescent="0.25">
      <c r="A20" s="13" t="s">
        <v>169</v>
      </c>
      <c r="B20" s="25">
        <v>4.1500000000000004</v>
      </c>
      <c r="C20" s="20">
        <v>2.97</v>
      </c>
      <c r="D20" s="26">
        <f t="shared" si="0"/>
        <v>1.3973063973063973</v>
      </c>
      <c r="P20" s="7"/>
      <c r="U20" s="7"/>
    </row>
    <row r="21" spans="1:21" x14ac:dyDescent="0.25">
      <c r="A21" s="13" t="s">
        <v>165</v>
      </c>
      <c r="B21" s="25">
        <v>4.3099999999999996</v>
      </c>
      <c r="C21" s="20">
        <v>3.11</v>
      </c>
      <c r="D21" s="26">
        <f t="shared" si="0"/>
        <v>1.3858520900321543</v>
      </c>
      <c r="U21" s="7"/>
    </row>
    <row r="22" spans="1:21" x14ac:dyDescent="0.25">
      <c r="A22" s="13" t="s">
        <v>173</v>
      </c>
      <c r="B22" s="25">
        <v>3.68</v>
      </c>
      <c r="C22" s="20">
        <v>2.68</v>
      </c>
      <c r="D22" s="26">
        <f t="shared" si="0"/>
        <v>1.3731343283582089</v>
      </c>
      <c r="U22" s="7"/>
    </row>
    <row r="23" spans="1:21" x14ac:dyDescent="0.25">
      <c r="A23" s="13" t="s">
        <v>164</v>
      </c>
      <c r="B23" s="25">
        <v>3.54</v>
      </c>
      <c r="C23" s="20">
        <v>2.58</v>
      </c>
      <c r="D23" s="26">
        <f t="shared" si="0"/>
        <v>1.3720930232558139</v>
      </c>
      <c r="U23" s="7"/>
    </row>
    <row r="24" spans="1:21" x14ac:dyDescent="0.25">
      <c r="A24" s="13" t="s">
        <v>168</v>
      </c>
      <c r="B24" s="25">
        <v>4.17</v>
      </c>
      <c r="C24" s="20">
        <v>3.19</v>
      </c>
      <c r="D24" s="26">
        <f t="shared" si="0"/>
        <v>1.3072100313479624</v>
      </c>
      <c r="U24" s="7"/>
    </row>
    <row r="25" spans="1:21" x14ac:dyDescent="0.25">
      <c r="A25" s="12"/>
      <c r="B25" s="25"/>
      <c r="C25" s="20"/>
      <c r="D25" s="26"/>
      <c r="U25" s="7"/>
    </row>
    <row r="26" spans="1:21" ht="15.75" x14ac:dyDescent="0.25">
      <c r="A26" s="19" t="s">
        <v>16</v>
      </c>
      <c r="B26" s="57">
        <v>20</v>
      </c>
      <c r="C26" s="38">
        <v>20</v>
      </c>
      <c r="D26" s="58">
        <v>20</v>
      </c>
      <c r="P26" s="10"/>
      <c r="U26" s="10"/>
    </row>
    <row r="27" spans="1:21" ht="15.75" x14ac:dyDescent="0.25">
      <c r="A27" s="14" t="s">
        <v>17</v>
      </c>
      <c r="B27" s="59">
        <f>AVERAGE(B5:B24)</f>
        <v>3.7910000000000004</v>
      </c>
      <c r="C27" s="39">
        <f>AVERAGE(C5:C24)</f>
        <v>2.629</v>
      </c>
      <c r="D27" s="60">
        <f>AVERAGE(D5:D24)</f>
        <v>1.4464464228074934</v>
      </c>
      <c r="P27" s="10"/>
      <c r="U27" s="10"/>
    </row>
    <row r="28" spans="1:21" ht="15.75" x14ac:dyDescent="0.25">
      <c r="A28" s="14" t="s">
        <v>18</v>
      </c>
      <c r="B28" s="59">
        <f>STDEV(B5:B24)</f>
        <v>0.2596536154186958</v>
      </c>
      <c r="C28" s="39">
        <f>STDEV(C5:C24)</f>
        <v>0.25358274887364834</v>
      </c>
      <c r="D28" s="60">
        <f>STDEV(D5:D24)</f>
        <v>6.6480192218120238E-2</v>
      </c>
      <c r="P28" s="10"/>
      <c r="U28" s="10"/>
    </row>
    <row r="29" spans="1:21" ht="15.75" x14ac:dyDescent="0.25">
      <c r="A29" s="14" t="s">
        <v>19</v>
      </c>
      <c r="B29" s="27">
        <f>MIN(B5:B24)</f>
        <v>3.52</v>
      </c>
      <c r="C29" s="21">
        <f>MIN(C5:C24)</f>
        <v>2.29</v>
      </c>
      <c r="D29" s="28">
        <f>MIN(D5:D24)</f>
        <v>1.3072100313479624</v>
      </c>
      <c r="P29" s="10"/>
      <c r="U29" s="10"/>
    </row>
    <row r="30" spans="1:21" ht="15.75" x14ac:dyDescent="0.25">
      <c r="A30" s="15" t="s">
        <v>20</v>
      </c>
      <c r="B30" s="29">
        <f>MAX(B5:B24)</f>
        <v>4.3099999999999996</v>
      </c>
      <c r="C30" s="22">
        <f>MAX(C5:C24)</f>
        <v>3.19</v>
      </c>
      <c r="D30" s="30">
        <f>MAX(D5:D24)</f>
        <v>1.6086956521739133</v>
      </c>
      <c r="P30" s="10"/>
      <c r="U30" s="10"/>
    </row>
    <row r="31" spans="1:21" ht="15.75" x14ac:dyDescent="0.25">
      <c r="A31" s="10"/>
      <c r="F31" s="10"/>
    </row>
    <row r="32" spans="1:21" x14ac:dyDescent="0.25">
      <c r="A32" s="11" t="s">
        <v>14</v>
      </c>
    </row>
    <row r="33" spans="1:23" x14ac:dyDescent="0.25">
      <c r="A33" s="11"/>
    </row>
    <row r="34" spans="1:23" x14ac:dyDescent="0.25">
      <c r="A34" s="9" t="s">
        <v>222</v>
      </c>
      <c r="F34" s="9" t="s">
        <v>223</v>
      </c>
      <c r="K34" s="9"/>
      <c r="P34" s="9"/>
    </row>
    <row r="35" spans="1:23" ht="15.75" x14ac:dyDescent="0.25">
      <c r="A35" s="16" t="s">
        <v>23</v>
      </c>
      <c r="B35" s="23" t="s">
        <v>0</v>
      </c>
      <c r="C35" s="17" t="s">
        <v>1</v>
      </c>
      <c r="D35" s="24" t="s">
        <v>2</v>
      </c>
      <c r="F35" s="16" t="s">
        <v>23</v>
      </c>
      <c r="G35" s="16" t="s">
        <v>219</v>
      </c>
      <c r="H35" s="17" t="s">
        <v>212</v>
      </c>
      <c r="I35" s="17" t="s">
        <v>213</v>
      </c>
      <c r="J35" s="18" t="s">
        <v>214</v>
      </c>
    </row>
    <row r="36" spans="1:23" ht="15.75" x14ac:dyDescent="0.25">
      <c r="A36" s="13" t="s">
        <v>188</v>
      </c>
      <c r="B36" s="25">
        <v>3.22</v>
      </c>
      <c r="C36" s="20">
        <v>2.1800000000000002</v>
      </c>
      <c r="D36" s="26">
        <f t="shared" ref="D36:D45" si="2">B36/C36</f>
        <v>1.4770642201834863</v>
      </c>
      <c r="E36" s="2"/>
      <c r="F36" s="31" t="s">
        <v>313</v>
      </c>
      <c r="G36" s="31" t="s">
        <v>220</v>
      </c>
      <c r="H36" s="31">
        <v>2.48</v>
      </c>
      <c r="I36" s="31">
        <v>0.79</v>
      </c>
      <c r="J36" s="33">
        <f>I36/H36</f>
        <v>0.31854838709677419</v>
      </c>
      <c r="K36" s="8"/>
      <c r="L36" s="3"/>
      <c r="M36" s="3"/>
      <c r="N36" s="2"/>
      <c r="P36" s="8"/>
      <c r="Q36" s="3"/>
      <c r="R36" s="3"/>
      <c r="S36" s="2"/>
      <c r="T36" s="2"/>
    </row>
    <row r="37" spans="1:23" x14ac:dyDescent="0.25">
      <c r="A37" s="13" t="s">
        <v>182</v>
      </c>
      <c r="B37" s="25">
        <v>3.52</v>
      </c>
      <c r="C37" s="20">
        <v>2.46</v>
      </c>
      <c r="D37" s="26">
        <f t="shared" si="2"/>
        <v>1.4308943089430894</v>
      </c>
      <c r="F37" s="32" t="s">
        <v>182</v>
      </c>
      <c r="G37" s="32" t="s">
        <v>220</v>
      </c>
      <c r="H37" s="32">
        <v>2.13</v>
      </c>
      <c r="I37" s="32">
        <v>0.65</v>
      </c>
      <c r="J37" s="20">
        <f>I37/H37</f>
        <v>0.30516431924882631</v>
      </c>
      <c r="K37" s="7"/>
      <c r="W37" s="4"/>
    </row>
    <row r="38" spans="1:23" x14ac:dyDescent="0.25">
      <c r="A38" s="13" t="s">
        <v>184</v>
      </c>
      <c r="B38" s="25">
        <v>3.89</v>
      </c>
      <c r="C38" s="20">
        <v>2.75</v>
      </c>
      <c r="D38" s="26">
        <f t="shared" si="2"/>
        <v>1.4145454545454546</v>
      </c>
      <c r="F38" s="37" t="s">
        <v>184</v>
      </c>
      <c r="G38" s="37" t="s">
        <v>221</v>
      </c>
      <c r="H38" s="37">
        <v>2.38</v>
      </c>
      <c r="I38" s="37">
        <v>0.98</v>
      </c>
      <c r="J38" s="36">
        <f t="shared" ref="J38" si="3">I38/H38</f>
        <v>0.41176470588235298</v>
      </c>
      <c r="K38" s="7"/>
    </row>
    <row r="39" spans="1:23" x14ac:dyDescent="0.25">
      <c r="A39" s="13" t="s">
        <v>185</v>
      </c>
      <c r="B39" s="25">
        <v>3.69</v>
      </c>
      <c r="C39" s="20">
        <v>2.65</v>
      </c>
      <c r="D39" s="26">
        <f t="shared" si="2"/>
        <v>1.3924528301886794</v>
      </c>
      <c r="F39"/>
      <c r="J39" s="5"/>
      <c r="K39" s="7"/>
    </row>
    <row r="40" spans="1:23" x14ac:dyDescent="0.25">
      <c r="A40" s="13" t="s">
        <v>187</v>
      </c>
      <c r="B40" s="25">
        <v>3.53</v>
      </c>
      <c r="C40" s="20">
        <v>2.54</v>
      </c>
      <c r="D40" s="26">
        <f t="shared" si="2"/>
        <v>1.389763779527559</v>
      </c>
      <c r="F40"/>
      <c r="J40" s="5"/>
      <c r="K40" s="7"/>
    </row>
    <row r="41" spans="1:23" x14ac:dyDescent="0.25">
      <c r="A41" s="13" t="s">
        <v>186</v>
      </c>
      <c r="B41" s="25">
        <v>3.63</v>
      </c>
      <c r="C41" s="20">
        <v>2.63</v>
      </c>
      <c r="D41" s="26">
        <f t="shared" si="2"/>
        <v>1.3802281368821292</v>
      </c>
      <c r="F41" s="7"/>
      <c r="K41" s="7"/>
    </row>
    <row r="42" spans="1:23" x14ac:dyDescent="0.25">
      <c r="A42" s="13" t="s">
        <v>189</v>
      </c>
      <c r="B42" s="25">
        <v>3.2</v>
      </c>
      <c r="C42" s="20">
        <v>2.33</v>
      </c>
      <c r="D42" s="26">
        <f t="shared" si="2"/>
        <v>1.3733905579399142</v>
      </c>
      <c r="F42" s="7"/>
      <c r="K42" s="7"/>
    </row>
    <row r="43" spans="1:23" x14ac:dyDescent="0.25">
      <c r="A43" s="13" t="s">
        <v>191</v>
      </c>
      <c r="B43" s="25">
        <v>3.14</v>
      </c>
      <c r="C43" s="20">
        <v>2.37</v>
      </c>
      <c r="D43" s="26">
        <f t="shared" si="2"/>
        <v>1.3248945147679325</v>
      </c>
      <c r="F43" s="7"/>
      <c r="K43" s="7"/>
    </row>
    <row r="44" spans="1:23" x14ac:dyDescent="0.25">
      <c r="A44" s="13" t="s">
        <v>183</v>
      </c>
      <c r="B44" s="25">
        <v>2.99</v>
      </c>
      <c r="C44" s="20">
        <v>2.27</v>
      </c>
      <c r="D44" s="26">
        <f t="shared" si="2"/>
        <v>1.3171806167400881</v>
      </c>
      <c r="F44" s="7"/>
      <c r="K44" s="7"/>
    </row>
    <row r="45" spans="1:23" x14ac:dyDescent="0.25">
      <c r="A45" s="13" t="s">
        <v>190</v>
      </c>
      <c r="B45" s="25">
        <v>3.14</v>
      </c>
      <c r="C45" s="20">
        <v>2.4</v>
      </c>
      <c r="D45" s="26">
        <f t="shared" si="2"/>
        <v>1.3083333333333333</v>
      </c>
      <c r="F45" s="7"/>
      <c r="K45" s="7"/>
    </row>
    <row r="46" spans="1:23" ht="15.75" x14ac:dyDescent="0.25">
      <c r="A46" s="12"/>
      <c r="B46" s="25"/>
      <c r="C46" s="20"/>
      <c r="D46" s="26"/>
      <c r="F46" s="10"/>
      <c r="K46" s="10"/>
      <c r="P46" s="10"/>
    </row>
    <row r="47" spans="1:23" ht="15.75" x14ac:dyDescent="0.25">
      <c r="A47" s="19" t="s">
        <v>16</v>
      </c>
      <c r="B47" s="57">
        <v>10</v>
      </c>
      <c r="C47" s="38">
        <v>10</v>
      </c>
      <c r="D47" s="58">
        <v>10</v>
      </c>
      <c r="F47" s="10"/>
      <c r="K47" s="10"/>
      <c r="P47" s="10"/>
    </row>
    <row r="48" spans="1:23" ht="15.75" x14ac:dyDescent="0.25">
      <c r="A48" s="14" t="s">
        <v>17</v>
      </c>
      <c r="B48" s="59">
        <f>AVERAGE(B36:B45)</f>
        <v>3.3950000000000005</v>
      </c>
      <c r="C48" s="39">
        <f>AVERAGE(C36:C45)</f>
        <v>2.4579999999999997</v>
      </c>
      <c r="D48" s="60">
        <f>AVERAGE(D36:D45)</f>
        <v>1.3808747753051667</v>
      </c>
      <c r="F48" s="10"/>
      <c r="K48" s="10"/>
      <c r="P48" s="10"/>
    </row>
    <row r="49" spans="1:34" ht="15.75" x14ac:dyDescent="0.25">
      <c r="A49" s="14" t="s">
        <v>18</v>
      </c>
      <c r="B49" s="59">
        <f>STDEV(B36:B45)</f>
        <v>0.29511767897644559</v>
      </c>
      <c r="C49" s="39">
        <f>STDEV(C36:C45)</f>
        <v>0.18213548070964455</v>
      </c>
      <c r="D49" s="60">
        <f>STDEV(D36:D45)</f>
        <v>5.3344343969796426E-2</v>
      </c>
    </row>
    <row r="50" spans="1:34" ht="15.75" x14ac:dyDescent="0.25">
      <c r="A50" s="14" t="s">
        <v>19</v>
      </c>
      <c r="B50" s="27">
        <f>MIN(B36:B45)</f>
        <v>2.99</v>
      </c>
      <c r="C50" s="21">
        <f>MIN(C36:C45)</f>
        <v>2.1800000000000002</v>
      </c>
      <c r="D50" s="28">
        <f>MIN(D36:D45)</f>
        <v>1.3083333333333333</v>
      </c>
    </row>
    <row r="51" spans="1:34" ht="15.75" x14ac:dyDescent="0.25">
      <c r="A51" s="15" t="s">
        <v>20</v>
      </c>
      <c r="B51" s="29">
        <f>MAX(B36:B45)</f>
        <v>3.89</v>
      </c>
      <c r="C51" s="22">
        <f>MAX(C36:C45)</f>
        <v>2.75</v>
      </c>
      <c r="D51" s="30">
        <f>MAX(D36:D45)</f>
        <v>1.4770642201834863</v>
      </c>
    </row>
    <row r="52" spans="1:34" x14ac:dyDescent="0.25">
      <c r="A52" s="11"/>
    </row>
    <row r="53" spans="1:34" x14ac:dyDescent="0.25">
      <c r="A53" s="11" t="s">
        <v>15</v>
      </c>
    </row>
    <row r="54" spans="1:34" x14ac:dyDescent="0.25">
      <c r="A54" s="11"/>
    </row>
    <row r="55" spans="1:34" ht="15.75" x14ac:dyDescent="0.25">
      <c r="A55" s="9" t="s">
        <v>222</v>
      </c>
      <c r="F55" s="9" t="s">
        <v>223</v>
      </c>
      <c r="T55" s="2"/>
      <c r="V55" s="1"/>
      <c r="W55" s="2"/>
      <c r="X55" s="3"/>
      <c r="Y55" s="3"/>
      <c r="Z55" s="8"/>
      <c r="AA55" s="2"/>
      <c r="AC55" s="1"/>
      <c r="AD55" s="2"/>
      <c r="AE55" s="3"/>
      <c r="AF55" s="3"/>
      <c r="AG55" s="2"/>
      <c r="AH55" s="2"/>
    </row>
    <row r="56" spans="1:34" ht="15.75" x14ac:dyDescent="0.25">
      <c r="A56" s="16" t="s">
        <v>23</v>
      </c>
      <c r="B56" s="23" t="s">
        <v>0</v>
      </c>
      <c r="C56" s="17" t="s">
        <v>1</v>
      </c>
      <c r="D56" s="24" t="s">
        <v>2</v>
      </c>
      <c r="F56" s="16" t="s">
        <v>23</v>
      </c>
      <c r="G56" s="16" t="s">
        <v>219</v>
      </c>
      <c r="H56" s="17" t="s">
        <v>212</v>
      </c>
      <c r="I56" s="17" t="s">
        <v>213</v>
      </c>
      <c r="J56" s="18" t="s">
        <v>214</v>
      </c>
      <c r="W56" s="4"/>
    </row>
    <row r="57" spans="1:34" x14ac:dyDescent="0.25">
      <c r="A57" s="13" t="s">
        <v>198</v>
      </c>
      <c r="B57" s="25">
        <v>3.77</v>
      </c>
      <c r="C57" s="20">
        <v>2.31</v>
      </c>
      <c r="D57" s="26">
        <f t="shared" ref="D57:D76" si="4">B57/C57</f>
        <v>1.6320346320346319</v>
      </c>
      <c r="F57" s="31" t="s">
        <v>193</v>
      </c>
      <c r="G57" s="31" t="s">
        <v>220</v>
      </c>
      <c r="H57" s="31">
        <v>2.46</v>
      </c>
      <c r="I57" s="31">
        <v>1.02</v>
      </c>
      <c r="J57" s="33">
        <f>I57/H57</f>
        <v>0.41463414634146345</v>
      </c>
    </row>
    <row r="58" spans="1:34" x14ac:dyDescent="0.25">
      <c r="A58" s="13" t="s">
        <v>194</v>
      </c>
      <c r="B58" s="25">
        <v>3.78</v>
      </c>
      <c r="C58" s="20">
        <v>2.38</v>
      </c>
      <c r="D58" s="26">
        <f t="shared" si="4"/>
        <v>1.588235294117647</v>
      </c>
      <c r="F58" s="32" t="s">
        <v>192</v>
      </c>
      <c r="G58" s="32" t="s">
        <v>220</v>
      </c>
      <c r="H58" s="32">
        <v>2.5299999999999998</v>
      </c>
      <c r="I58" s="32">
        <v>0.99</v>
      </c>
      <c r="J58" s="20">
        <f>I58/H58</f>
        <v>0.39130434782608697</v>
      </c>
    </row>
    <row r="59" spans="1:34" x14ac:dyDescent="0.25">
      <c r="A59" s="13" t="s">
        <v>205</v>
      </c>
      <c r="B59" s="25">
        <v>3.46</v>
      </c>
      <c r="C59" s="20">
        <v>2.1800000000000002</v>
      </c>
      <c r="D59" s="26">
        <f t="shared" si="4"/>
        <v>1.5871559633027521</v>
      </c>
      <c r="F59" s="32" t="s">
        <v>194</v>
      </c>
      <c r="G59" s="32" t="s">
        <v>220</v>
      </c>
      <c r="H59" s="32">
        <v>2.0699999999999998</v>
      </c>
      <c r="I59" s="32">
        <v>0.78</v>
      </c>
      <c r="J59" s="20">
        <f>I59/H59</f>
        <v>0.37681159420289861</v>
      </c>
    </row>
    <row r="60" spans="1:34" x14ac:dyDescent="0.25">
      <c r="A60" s="13" t="s">
        <v>208</v>
      </c>
      <c r="B60" s="25">
        <v>3.39</v>
      </c>
      <c r="C60" s="20">
        <v>2.14</v>
      </c>
      <c r="D60" s="26">
        <f t="shared" si="4"/>
        <v>1.5841121495327102</v>
      </c>
      <c r="F60" s="37" t="s">
        <v>195</v>
      </c>
      <c r="G60" s="37" t="s">
        <v>309</v>
      </c>
      <c r="H60" s="37">
        <v>2.2599999999999998</v>
      </c>
      <c r="I60" s="37">
        <v>1.04</v>
      </c>
      <c r="J60" s="36">
        <f t="shared" ref="J60" si="5">I60/H60</f>
        <v>0.46017699115044253</v>
      </c>
    </row>
    <row r="61" spans="1:34" x14ac:dyDescent="0.25">
      <c r="A61" s="13" t="s">
        <v>210</v>
      </c>
      <c r="B61" s="25">
        <v>3.12</v>
      </c>
      <c r="C61" s="20">
        <v>1.97</v>
      </c>
      <c r="D61" s="26">
        <f t="shared" si="4"/>
        <v>1.5837563451776651</v>
      </c>
    </row>
    <row r="62" spans="1:34" x14ac:dyDescent="0.25">
      <c r="A62" s="13" t="s">
        <v>201</v>
      </c>
      <c r="B62" s="25">
        <v>3.73</v>
      </c>
      <c r="C62" s="20">
        <v>2.4</v>
      </c>
      <c r="D62" s="26">
        <f t="shared" si="4"/>
        <v>1.5541666666666667</v>
      </c>
    </row>
    <row r="63" spans="1:34" x14ac:dyDescent="0.25">
      <c r="A63" s="13" t="s">
        <v>192</v>
      </c>
      <c r="B63" s="25">
        <v>4.13</v>
      </c>
      <c r="C63" s="20">
        <v>2.66</v>
      </c>
      <c r="D63" s="26">
        <f t="shared" si="4"/>
        <v>1.5526315789473684</v>
      </c>
    </row>
    <row r="64" spans="1:34" x14ac:dyDescent="0.25">
      <c r="A64" s="13" t="s">
        <v>193</v>
      </c>
      <c r="B64" s="25">
        <v>3.93</v>
      </c>
      <c r="C64" s="20">
        <v>2.54</v>
      </c>
      <c r="D64" s="26">
        <f t="shared" si="4"/>
        <v>1.5472440944881891</v>
      </c>
    </row>
    <row r="65" spans="1:4" x14ac:dyDescent="0.25">
      <c r="A65" s="13" t="s">
        <v>204</v>
      </c>
      <c r="B65" s="25">
        <v>3.62</v>
      </c>
      <c r="C65" s="20">
        <v>2.37</v>
      </c>
      <c r="D65" s="26">
        <f t="shared" si="4"/>
        <v>1.5274261603375527</v>
      </c>
    </row>
    <row r="66" spans="1:4" x14ac:dyDescent="0.25">
      <c r="A66" s="13" t="s">
        <v>195</v>
      </c>
      <c r="B66" s="25">
        <v>3.71</v>
      </c>
      <c r="C66" s="20">
        <v>2.4300000000000002</v>
      </c>
      <c r="D66" s="26">
        <f t="shared" si="4"/>
        <v>1.5267489711934155</v>
      </c>
    </row>
    <row r="67" spans="1:4" x14ac:dyDescent="0.25">
      <c r="A67" s="13" t="s">
        <v>203</v>
      </c>
      <c r="B67" s="25">
        <v>3.65</v>
      </c>
      <c r="C67" s="20">
        <v>2.4</v>
      </c>
      <c r="D67" s="26">
        <f t="shared" si="4"/>
        <v>1.5208333333333333</v>
      </c>
    </row>
    <row r="68" spans="1:4" x14ac:dyDescent="0.25">
      <c r="A68" s="13" t="s">
        <v>202</v>
      </c>
      <c r="B68" s="25">
        <v>3.7</v>
      </c>
      <c r="C68" s="20">
        <v>2.46</v>
      </c>
      <c r="D68" s="26">
        <f t="shared" si="4"/>
        <v>1.5040650406504066</v>
      </c>
    </row>
    <row r="69" spans="1:4" x14ac:dyDescent="0.25">
      <c r="A69" s="13" t="s">
        <v>196</v>
      </c>
      <c r="B69" s="25">
        <v>4.24</v>
      </c>
      <c r="C69" s="20">
        <v>2.82</v>
      </c>
      <c r="D69" s="26">
        <f t="shared" si="4"/>
        <v>1.5035460992907803</v>
      </c>
    </row>
    <row r="70" spans="1:4" x14ac:dyDescent="0.25">
      <c r="A70" s="13" t="s">
        <v>207</v>
      </c>
      <c r="B70" s="25">
        <v>3.45</v>
      </c>
      <c r="C70" s="20">
        <v>2.3199999999999998</v>
      </c>
      <c r="D70" s="26">
        <f t="shared" si="4"/>
        <v>1.4870689655172415</v>
      </c>
    </row>
    <row r="71" spans="1:4" x14ac:dyDescent="0.25">
      <c r="A71" s="13" t="s">
        <v>209</v>
      </c>
      <c r="B71" s="25">
        <v>3.38</v>
      </c>
      <c r="C71" s="20">
        <v>2.29</v>
      </c>
      <c r="D71" s="26">
        <f t="shared" si="4"/>
        <v>1.4759825327510916</v>
      </c>
    </row>
    <row r="72" spans="1:4" x14ac:dyDescent="0.25">
      <c r="A72" s="13" t="s">
        <v>197</v>
      </c>
      <c r="B72" s="25">
        <v>3.8</v>
      </c>
      <c r="C72" s="20">
        <v>2.6</v>
      </c>
      <c r="D72" s="26">
        <f t="shared" si="4"/>
        <v>1.4615384615384615</v>
      </c>
    </row>
    <row r="73" spans="1:4" x14ac:dyDescent="0.25">
      <c r="A73" s="13" t="s">
        <v>211</v>
      </c>
      <c r="B73" s="25">
        <v>3.16</v>
      </c>
      <c r="C73" s="20">
        <v>2.2000000000000002</v>
      </c>
      <c r="D73" s="26">
        <f t="shared" si="4"/>
        <v>1.4363636363636363</v>
      </c>
    </row>
    <row r="74" spans="1:4" x14ac:dyDescent="0.25">
      <c r="A74" s="13" t="s">
        <v>199</v>
      </c>
      <c r="B74" s="25">
        <v>3.76</v>
      </c>
      <c r="C74" s="20">
        <v>2.65</v>
      </c>
      <c r="D74" s="26">
        <f t="shared" si="4"/>
        <v>1.4188679245283018</v>
      </c>
    </row>
    <row r="75" spans="1:4" x14ac:dyDescent="0.25">
      <c r="A75" s="13" t="s">
        <v>200</v>
      </c>
      <c r="B75" s="25">
        <v>3.73</v>
      </c>
      <c r="C75" s="20">
        <v>2.64</v>
      </c>
      <c r="D75" s="26">
        <f t="shared" si="4"/>
        <v>1.4128787878787878</v>
      </c>
    </row>
    <row r="76" spans="1:4" x14ac:dyDescent="0.25">
      <c r="A76" s="13" t="s">
        <v>206</v>
      </c>
      <c r="B76" s="25">
        <v>3.45</v>
      </c>
      <c r="C76" s="20">
        <v>2.4500000000000002</v>
      </c>
      <c r="D76" s="26">
        <f t="shared" si="4"/>
        <v>1.4081632653061225</v>
      </c>
    </row>
    <row r="77" spans="1:4" x14ac:dyDescent="0.25">
      <c r="A77" s="13"/>
      <c r="B77" s="25"/>
      <c r="C77" s="20"/>
      <c r="D77" s="26"/>
    </row>
    <row r="78" spans="1:4" ht="15.75" x14ac:dyDescent="0.25">
      <c r="A78" s="19" t="s">
        <v>16</v>
      </c>
      <c r="B78" s="57">
        <v>20</v>
      </c>
      <c r="C78" s="38">
        <v>20</v>
      </c>
      <c r="D78" s="58">
        <v>20</v>
      </c>
    </row>
    <row r="79" spans="1:4" ht="15.75" x14ac:dyDescent="0.25">
      <c r="A79" s="14" t="s">
        <v>17</v>
      </c>
      <c r="B79" s="59">
        <f>AVERAGE(B57:B76)</f>
        <v>3.648000000000001</v>
      </c>
      <c r="C79" s="39">
        <f t="shared" ref="C79:D79" si="6">AVERAGE(C57:C76)</f>
        <v>2.4104999999999999</v>
      </c>
      <c r="D79" s="60">
        <f t="shared" si="6"/>
        <v>1.5156409951478382</v>
      </c>
    </row>
    <row r="80" spans="1:4" ht="15.75" x14ac:dyDescent="0.25">
      <c r="A80" s="14" t="s">
        <v>18</v>
      </c>
      <c r="B80" s="59">
        <f>STDEV(B57:B76)</f>
        <v>0.28285387709818233</v>
      </c>
      <c r="C80" s="39">
        <f t="shared" ref="C80:D80" si="7">STDEV(C57:C76)</f>
        <v>0.20484846774345686</v>
      </c>
      <c r="D80" s="60">
        <f t="shared" si="7"/>
        <v>6.5195380058751307E-2</v>
      </c>
    </row>
    <row r="81" spans="1:4" ht="15.75" x14ac:dyDescent="0.25">
      <c r="A81" s="14" t="s">
        <v>19</v>
      </c>
      <c r="B81" s="27">
        <f>MIN(B57:B76)</f>
        <v>3.12</v>
      </c>
      <c r="C81" s="21">
        <f t="shared" ref="C81:D81" si="8">MIN(C57:C76)</f>
        <v>1.97</v>
      </c>
      <c r="D81" s="28">
        <f t="shared" si="8"/>
        <v>1.4081632653061225</v>
      </c>
    </row>
    <row r="82" spans="1:4" ht="15.75" x14ac:dyDescent="0.25">
      <c r="A82" s="15" t="s">
        <v>20</v>
      </c>
      <c r="B82" s="29">
        <f>MAX(B57:B76)</f>
        <v>4.24</v>
      </c>
      <c r="C82" s="22">
        <f t="shared" ref="C82:D82" si="9">MAX(C57:C76)</f>
        <v>2.82</v>
      </c>
      <c r="D82" s="30">
        <f t="shared" si="9"/>
        <v>1.6320346320346319</v>
      </c>
    </row>
    <row r="84" spans="1:4" x14ac:dyDescent="0.25">
      <c r="A84" s="9"/>
    </row>
    <row r="87" spans="1:4" x14ac:dyDescent="0.25">
      <c r="A87" s="7"/>
    </row>
  </sheetData>
  <sortState ref="F57:J59">
    <sortCondition descending="1" ref="J57:J59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>
      <selection activeCell="I15" sqref="I15"/>
    </sheetView>
  </sheetViews>
  <sheetFormatPr defaultRowHeight="15" x14ac:dyDescent="0.25"/>
  <cols>
    <col min="1" max="1" width="30.7109375" style="6" customWidth="1"/>
    <col min="2" max="4" width="10.140625" customWidth="1"/>
    <col min="5" max="5" width="8.85546875" customWidth="1"/>
    <col min="6" max="6" width="21.85546875" style="6" bestFit="1" customWidth="1"/>
    <col min="7" max="7" width="31.7109375" bestFit="1" customWidth="1"/>
    <col min="9" max="10" width="8.85546875" customWidth="1"/>
  </cols>
  <sheetData>
    <row r="1" spans="1:10" x14ac:dyDescent="0.25">
      <c r="A1" s="9" t="s">
        <v>25</v>
      </c>
    </row>
    <row r="2" spans="1:10" x14ac:dyDescent="0.25">
      <c r="A2" s="9"/>
    </row>
    <row r="3" spans="1:10" x14ac:dyDescent="0.25">
      <c r="A3" s="9" t="s">
        <v>222</v>
      </c>
      <c r="F3" s="9" t="s">
        <v>223</v>
      </c>
    </row>
    <row r="4" spans="1:10" ht="15.75" x14ac:dyDescent="0.25">
      <c r="A4" s="16" t="s">
        <v>23</v>
      </c>
      <c r="B4" s="17" t="s">
        <v>0</v>
      </c>
      <c r="C4" s="17" t="s">
        <v>1</v>
      </c>
      <c r="D4" s="18" t="s">
        <v>2</v>
      </c>
      <c r="E4" s="2"/>
      <c r="F4" s="16" t="s">
        <v>23</v>
      </c>
      <c r="G4" s="16" t="s">
        <v>219</v>
      </c>
      <c r="H4" s="17" t="s">
        <v>212</v>
      </c>
      <c r="I4" s="17" t="s">
        <v>213</v>
      </c>
      <c r="J4" s="18" t="s">
        <v>214</v>
      </c>
    </row>
    <row r="5" spans="1:10" x14ac:dyDescent="0.25">
      <c r="A5" s="13" t="s">
        <v>61</v>
      </c>
      <c r="B5" s="20">
        <v>4.1500000000000004</v>
      </c>
      <c r="C5" s="20">
        <v>3.9</v>
      </c>
      <c r="D5" s="20">
        <f t="shared" ref="D5:D24" si="0">B5/C5</f>
        <v>1.0641025641025643</v>
      </c>
      <c r="F5" s="31" t="s">
        <v>226</v>
      </c>
      <c r="G5" s="31" t="s">
        <v>218</v>
      </c>
      <c r="H5" s="31">
        <v>2.4300000000000002</v>
      </c>
      <c r="I5" s="31">
        <v>0.96</v>
      </c>
      <c r="J5" s="33">
        <f t="shared" ref="J5:J22" si="1">I5/H5</f>
        <v>0.39506172839506171</v>
      </c>
    </row>
    <row r="6" spans="1:10" x14ac:dyDescent="0.25">
      <c r="A6" s="13" t="s">
        <v>53</v>
      </c>
      <c r="B6" s="20">
        <v>4.33</v>
      </c>
      <c r="C6" s="20">
        <v>4.3099999999999996</v>
      </c>
      <c r="D6" s="20">
        <f t="shared" si="0"/>
        <v>1.0046403712296985</v>
      </c>
      <c r="F6" s="32" t="s">
        <v>227</v>
      </c>
      <c r="G6" s="32" t="s">
        <v>218</v>
      </c>
      <c r="H6" s="32">
        <v>2.15</v>
      </c>
      <c r="I6" s="32">
        <v>0.81</v>
      </c>
      <c r="J6" s="20">
        <f t="shared" si="1"/>
        <v>0.37674418604651166</v>
      </c>
    </row>
    <row r="7" spans="1:10" x14ac:dyDescent="0.25">
      <c r="A7" s="13" t="s">
        <v>60</v>
      </c>
      <c r="B7" s="20">
        <v>4.1500000000000004</v>
      </c>
      <c r="C7" s="20">
        <v>4.2699999999999996</v>
      </c>
      <c r="D7" s="20">
        <f t="shared" si="0"/>
        <v>0.97189695550351307</v>
      </c>
      <c r="F7" s="32" t="s">
        <v>225</v>
      </c>
      <c r="G7" s="32" t="s">
        <v>218</v>
      </c>
      <c r="H7" s="32">
        <v>2.23</v>
      </c>
      <c r="I7" s="32">
        <v>0.74</v>
      </c>
      <c r="J7" s="20">
        <f t="shared" si="1"/>
        <v>0.33183856502242154</v>
      </c>
    </row>
    <row r="8" spans="1:10" x14ac:dyDescent="0.25">
      <c r="A8" s="13" t="s">
        <v>51</v>
      </c>
      <c r="B8" s="20">
        <v>4.49</v>
      </c>
      <c r="C8" s="20">
        <v>4.6399999999999997</v>
      </c>
      <c r="D8" s="20">
        <f t="shared" si="0"/>
        <v>0.96767241379310354</v>
      </c>
      <c r="F8" s="32" t="s">
        <v>228</v>
      </c>
      <c r="G8" s="32" t="s">
        <v>239</v>
      </c>
      <c r="H8" s="32">
        <v>3.06</v>
      </c>
      <c r="I8" s="32">
        <v>0.81</v>
      </c>
      <c r="J8" s="20">
        <f t="shared" si="1"/>
        <v>0.26470588235294118</v>
      </c>
    </row>
    <row r="9" spans="1:10" x14ac:dyDescent="0.25">
      <c r="A9" s="13" t="s">
        <v>56</v>
      </c>
      <c r="B9" s="20">
        <v>4.25</v>
      </c>
      <c r="C9" s="20">
        <v>4.42</v>
      </c>
      <c r="D9" s="20">
        <f t="shared" si="0"/>
        <v>0.96153846153846156</v>
      </c>
      <c r="F9" s="32" t="s">
        <v>69</v>
      </c>
      <c r="G9" s="32" t="s">
        <v>220</v>
      </c>
      <c r="H9" s="32">
        <v>3.47</v>
      </c>
      <c r="I9" s="32">
        <v>1.1399999999999999</v>
      </c>
      <c r="J9" s="20">
        <f t="shared" si="1"/>
        <v>0.32853025936599417</v>
      </c>
    </row>
    <row r="10" spans="1:10" x14ac:dyDescent="0.25">
      <c r="A10" s="13" t="s">
        <v>57</v>
      </c>
      <c r="B10" s="20">
        <v>4.2300000000000004</v>
      </c>
      <c r="C10" s="20">
        <v>4.41</v>
      </c>
      <c r="D10" s="20">
        <f t="shared" si="0"/>
        <v>0.95918367346938782</v>
      </c>
      <c r="F10" s="32" t="s">
        <v>224</v>
      </c>
      <c r="G10" s="12" t="s">
        <v>220</v>
      </c>
      <c r="H10" s="32">
        <v>3.62</v>
      </c>
      <c r="I10" s="32">
        <v>0.97</v>
      </c>
      <c r="J10" s="20">
        <f t="shared" si="1"/>
        <v>0.26795580110497236</v>
      </c>
    </row>
    <row r="11" spans="1:10" x14ac:dyDescent="0.25">
      <c r="A11" s="13" t="s">
        <v>54</v>
      </c>
      <c r="B11" s="20">
        <v>4.28</v>
      </c>
      <c r="C11" s="20">
        <v>4.47</v>
      </c>
      <c r="D11" s="20">
        <f t="shared" si="0"/>
        <v>0.95749440715883682</v>
      </c>
      <c r="F11" s="32" t="s">
        <v>68</v>
      </c>
      <c r="G11" s="32" t="s">
        <v>220</v>
      </c>
      <c r="H11" s="32">
        <v>3.48</v>
      </c>
      <c r="I11" s="32">
        <v>0.92</v>
      </c>
      <c r="J11" s="20">
        <f t="shared" si="1"/>
        <v>0.26436781609195403</v>
      </c>
    </row>
    <row r="12" spans="1:10" x14ac:dyDescent="0.25">
      <c r="A12" s="13" t="s">
        <v>58</v>
      </c>
      <c r="B12" s="20">
        <v>4.1900000000000004</v>
      </c>
      <c r="C12" s="20">
        <v>4.3899999999999997</v>
      </c>
      <c r="D12" s="20">
        <f t="shared" si="0"/>
        <v>0.95444191343963569</v>
      </c>
      <c r="F12" s="32" t="s">
        <v>229</v>
      </c>
      <c r="G12" s="32" t="s">
        <v>220</v>
      </c>
      <c r="H12" s="32">
        <v>3.27</v>
      </c>
      <c r="I12" s="32">
        <v>0.8</v>
      </c>
      <c r="J12" s="20">
        <f t="shared" si="1"/>
        <v>0.24464831804281348</v>
      </c>
    </row>
    <row r="13" spans="1:10" x14ac:dyDescent="0.25">
      <c r="A13" s="12" t="s">
        <v>69</v>
      </c>
      <c r="B13" s="20">
        <v>4.25</v>
      </c>
      <c r="C13" s="20">
        <v>4.46</v>
      </c>
      <c r="D13" s="20">
        <f t="shared" si="0"/>
        <v>0.952914798206278</v>
      </c>
      <c r="F13" s="32" t="s">
        <v>70</v>
      </c>
      <c r="G13" s="32" t="s">
        <v>220</v>
      </c>
      <c r="H13" s="32">
        <v>3.42</v>
      </c>
      <c r="I13" s="32">
        <v>0.81</v>
      </c>
      <c r="J13" s="20">
        <f t="shared" si="1"/>
        <v>0.23684210526315791</v>
      </c>
    </row>
    <row r="14" spans="1:10" x14ac:dyDescent="0.25">
      <c r="A14" s="12" t="s">
        <v>70</v>
      </c>
      <c r="B14" s="20">
        <v>4.1500000000000004</v>
      </c>
      <c r="C14" s="20">
        <v>4.37</v>
      </c>
      <c r="D14" s="20">
        <f t="shared" si="0"/>
        <v>0.94965675057208243</v>
      </c>
      <c r="F14" s="32" t="s">
        <v>231</v>
      </c>
      <c r="G14" s="32" t="s">
        <v>221</v>
      </c>
      <c r="H14" s="32">
        <v>2.39</v>
      </c>
      <c r="I14" s="32">
        <v>0.87</v>
      </c>
      <c r="J14" s="20">
        <f t="shared" si="1"/>
        <v>0.36401673640167365</v>
      </c>
    </row>
    <row r="15" spans="1:10" x14ac:dyDescent="0.25">
      <c r="A15" s="12" t="s">
        <v>67</v>
      </c>
      <c r="B15" s="20">
        <v>4.38</v>
      </c>
      <c r="C15" s="20">
        <v>4.62</v>
      </c>
      <c r="D15" s="20">
        <f t="shared" si="0"/>
        <v>0.94805194805194803</v>
      </c>
      <c r="F15" s="32" t="s">
        <v>230</v>
      </c>
      <c r="G15" s="32" t="s">
        <v>221</v>
      </c>
      <c r="H15" s="32">
        <v>3.39</v>
      </c>
      <c r="I15" s="32">
        <v>0.96</v>
      </c>
      <c r="J15" s="20">
        <f t="shared" si="1"/>
        <v>0.2831858407079646</v>
      </c>
    </row>
    <row r="16" spans="1:10" x14ac:dyDescent="0.25">
      <c r="A16" s="13" t="s">
        <v>52</v>
      </c>
      <c r="B16" s="20">
        <v>4.43</v>
      </c>
      <c r="C16" s="20">
        <v>4.76</v>
      </c>
      <c r="D16" s="20">
        <f t="shared" si="0"/>
        <v>0.93067226890756305</v>
      </c>
      <c r="F16" s="32" t="s">
        <v>234</v>
      </c>
      <c r="G16" s="32" t="s">
        <v>240</v>
      </c>
      <c r="H16" s="32">
        <v>2.2200000000000002</v>
      </c>
      <c r="I16" s="32">
        <v>1.08</v>
      </c>
      <c r="J16" s="20">
        <f t="shared" si="1"/>
        <v>0.48648648648648646</v>
      </c>
    </row>
    <row r="17" spans="1:10" x14ac:dyDescent="0.25">
      <c r="A17" s="13" t="s">
        <v>65</v>
      </c>
      <c r="B17" s="20">
        <v>4.0599999999999996</v>
      </c>
      <c r="C17" s="20">
        <v>4.37</v>
      </c>
      <c r="D17" s="20">
        <f t="shared" si="0"/>
        <v>0.92906178489702507</v>
      </c>
      <c r="F17" s="32" t="s">
        <v>232</v>
      </c>
      <c r="G17" s="32" t="s">
        <v>240</v>
      </c>
      <c r="H17" s="32">
        <v>2.17</v>
      </c>
      <c r="I17" s="32">
        <v>1.05</v>
      </c>
      <c r="J17" s="20">
        <f t="shared" si="1"/>
        <v>0.4838709677419355</v>
      </c>
    </row>
    <row r="18" spans="1:10" x14ac:dyDescent="0.25">
      <c r="A18" s="12" t="s">
        <v>68</v>
      </c>
      <c r="B18" s="20">
        <v>4.37</v>
      </c>
      <c r="C18" s="20">
        <v>4.74</v>
      </c>
      <c r="D18" s="20">
        <f t="shared" si="0"/>
        <v>0.92194092827004215</v>
      </c>
      <c r="F18" s="32" t="s">
        <v>233</v>
      </c>
      <c r="G18" s="32" t="s">
        <v>240</v>
      </c>
      <c r="H18" s="32">
        <v>2.17</v>
      </c>
      <c r="I18" s="32">
        <v>0.9</v>
      </c>
      <c r="J18" s="20">
        <f t="shared" si="1"/>
        <v>0.41474654377880188</v>
      </c>
    </row>
    <row r="19" spans="1:10" x14ac:dyDescent="0.25">
      <c r="A19" s="13" t="s">
        <v>62</v>
      </c>
      <c r="B19" s="20">
        <v>4.12</v>
      </c>
      <c r="C19" s="20">
        <v>4.49</v>
      </c>
      <c r="D19" s="20">
        <f t="shared" si="0"/>
        <v>0.91759465478841873</v>
      </c>
      <c r="F19" s="32" t="s">
        <v>235</v>
      </c>
      <c r="G19" s="32" t="s">
        <v>241</v>
      </c>
      <c r="H19" s="32">
        <v>1.85</v>
      </c>
      <c r="I19" s="32">
        <v>1.05</v>
      </c>
      <c r="J19" s="20">
        <f t="shared" si="1"/>
        <v>0.56756756756756754</v>
      </c>
    </row>
    <row r="20" spans="1:10" x14ac:dyDescent="0.25">
      <c r="A20" s="13" t="s">
        <v>55</v>
      </c>
      <c r="B20" s="20">
        <v>4.26</v>
      </c>
      <c r="C20" s="20">
        <v>4.6500000000000004</v>
      </c>
      <c r="D20" s="20">
        <f t="shared" si="0"/>
        <v>0.91612903225806441</v>
      </c>
      <c r="F20" s="32" t="s">
        <v>237</v>
      </c>
      <c r="G20" s="32" t="s">
        <v>241</v>
      </c>
      <c r="H20" s="32">
        <v>1.98</v>
      </c>
      <c r="I20" s="32">
        <v>0.97</v>
      </c>
      <c r="J20" s="20">
        <f t="shared" si="1"/>
        <v>0.48989898989898989</v>
      </c>
    </row>
    <row r="21" spans="1:10" x14ac:dyDescent="0.25">
      <c r="A21" s="13" t="s">
        <v>64</v>
      </c>
      <c r="B21" s="20">
        <v>4.08</v>
      </c>
      <c r="C21" s="20">
        <v>4.46</v>
      </c>
      <c r="D21" s="20">
        <f t="shared" si="0"/>
        <v>0.91479820627802688</v>
      </c>
      <c r="F21" s="32" t="s">
        <v>236</v>
      </c>
      <c r="G21" s="32" t="s">
        <v>243</v>
      </c>
      <c r="H21" s="32">
        <v>1.59</v>
      </c>
      <c r="I21" s="32">
        <v>0.84</v>
      </c>
      <c r="J21" s="20">
        <f t="shared" si="1"/>
        <v>0.52830188679245282</v>
      </c>
    </row>
    <row r="22" spans="1:10" x14ac:dyDescent="0.25">
      <c r="A22" s="13" t="s">
        <v>63</v>
      </c>
      <c r="B22" s="20">
        <v>4.0999999999999996</v>
      </c>
      <c r="C22" s="20">
        <v>4.53</v>
      </c>
      <c r="D22" s="20">
        <f t="shared" si="0"/>
        <v>0.90507726269315658</v>
      </c>
      <c r="F22" s="37" t="s">
        <v>238</v>
      </c>
      <c r="G22" s="37" t="s">
        <v>244</v>
      </c>
      <c r="H22" s="37">
        <v>1</v>
      </c>
      <c r="I22" s="37">
        <v>0.38</v>
      </c>
      <c r="J22" s="36">
        <f t="shared" si="1"/>
        <v>0.38</v>
      </c>
    </row>
    <row r="23" spans="1:10" x14ac:dyDescent="0.25">
      <c r="A23" s="13" t="s">
        <v>59</v>
      </c>
      <c r="B23" s="20">
        <v>4.16</v>
      </c>
      <c r="C23" s="20">
        <v>4.7699999999999996</v>
      </c>
      <c r="D23" s="20">
        <f t="shared" si="0"/>
        <v>0.87211740041928731</v>
      </c>
    </row>
    <row r="24" spans="1:10" x14ac:dyDescent="0.25">
      <c r="A24" s="13" t="s">
        <v>66</v>
      </c>
      <c r="B24" s="20">
        <v>4.05</v>
      </c>
      <c r="C24" s="20">
        <v>4.68</v>
      </c>
      <c r="D24" s="20">
        <f t="shared" si="0"/>
        <v>0.86538461538461542</v>
      </c>
    </row>
    <row r="25" spans="1:10" x14ac:dyDescent="0.25">
      <c r="A25" s="13"/>
      <c r="B25" s="20"/>
      <c r="C25" s="20"/>
      <c r="D25" s="20"/>
    </row>
    <row r="26" spans="1:10" ht="15.75" x14ac:dyDescent="0.25">
      <c r="A26" s="19" t="s">
        <v>16</v>
      </c>
      <c r="B26" s="38">
        <v>20</v>
      </c>
      <c r="C26" s="38">
        <v>20</v>
      </c>
      <c r="D26" s="38">
        <v>20</v>
      </c>
    </row>
    <row r="27" spans="1:10" ht="15.75" x14ac:dyDescent="0.25">
      <c r="A27" s="14" t="s">
        <v>17</v>
      </c>
      <c r="B27" s="39">
        <f>AVERAGE(B5:B24)</f>
        <v>4.2239999999999993</v>
      </c>
      <c r="C27" s="39">
        <f t="shared" ref="C27:D27" si="2">AVERAGE(C5:C24)</f>
        <v>4.4854999999999992</v>
      </c>
      <c r="D27" s="39">
        <f t="shared" si="2"/>
        <v>0.94321852054808542</v>
      </c>
    </row>
    <row r="28" spans="1:10" ht="15.75" x14ac:dyDescent="0.25">
      <c r="A28" s="14" t="s">
        <v>18</v>
      </c>
      <c r="B28" s="39">
        <f>STDEV(B5:B24)</f>
        <v>0.12600751857267131</v>
      </c>
      <c r="C28" s="39">
        <f t="shared" ref="C28:D28" si="3">STDEV(C5:C24)</f>
        <v>0.20484846774345694</v>
      </c>
      <c r="D28" s="39">
        <f t="shared" si="3"/>
        <v>4.3807041012994069E-2</v>
      </c>
    </row>
    <row r="29" spans="1:10" ht="15.75" x14ac:dyDescent="0.25">
      <c r="A29" s="14" t="s">
        <v>19</v>
      </c>
      <c r="B29" s="21">
        <f>MIN(B5:B24)</f>
        <v>4.05</v>
      </c>
      <c r="C29" s="21">
        <f t="shared" ref="C29:D29" si="4">MIN(C5:C24)</f>
        <v>3.9</v>
      </c>
      <c r="D29" s="21">
        <f t="shared" si="4"/>
        <v>0.86538461538461542</v>
      </c>
    </row>
    <row r="30" spans="1:10" ht="15.75" x14ac:dyDescent="0.25">
      <c r="A30" s="15" t="s">
        <v>20</v>
      </c>
      <c r="B30" s="22">
        <f>MAX(B5:B24)</f>
        <v>4.49</v>
      </c>
      <c r="C30" s="22">
        <f t="shared" ref="C30:D30" si="5">MAX(C5:C24)</f>
        <v>4.7699999999999996</v>
      </c>
      <c r="D30" s="22">
        <f t="shared" si="5"/>
        <v>1.0641025641025643</v>
      </c>
    </row>
    <row r="31" spans="1:10" ht="15.75" x14ac:dyDescent="0.25">
      <c r="A31" s="10"/>
      <c r="F31" s="10"/>
    </row>
    <row r="32" spans="1:10" ht="15.75" x14ac:dyDescent="0.25">
      <c r="A32" s="10"/>
    </row>
    <row r="33" spans="1:9" x14ac:dyDescent="0.25">
      <c r="A33" s="9"/>
      <c r="F33" s="9"/>
    </row>
    <row r="35" spans="1:9" ht="15.75" x14ac:dyDescent="0.25">
      <c r="A35" s="8"/>
      <c r="B35" s="3"/>
      <c r="C35" s="3"/>
      <c r="D35" s="2"/>
      <c r="E35" s="2"/>
      <c r="F35" s="8"/>
      <c r="G35" s="3"/>
      <c r="H35" s="3"/>
      <c r="I35" s="2"/>
    </row>
    <row r="36" spans="1:9" x14ac:dyDescent="0.25">
      <c r="A36" s="7"/>
      <c r="F36" s="7"/>
    </row>
    <row r="37" spans="1:9" x14ac:dyDescent="0.25">
      <c r="A37" s="7"/>
      <c r="F37" s="7"/>
    </row>
    <row r="38" spans="1:9" x14ac:dyDescent="0.25">
      <c r="A38" s="7"/>
      <c r="F38" s="7"/>
    </row>
    <row r="39" spans="1:9" x14ac:dyDescent="0.25">
      <c r="A39" s="7"/>
      <c r="F39" s="7"/>
    </row>
    <row r="40" spans="1:9" x14ac:dyDescent="0.25">
      <c r="A40" s="7"/>
      <c r="F40" s="7"/>
    </row>
    <row r="41" spans="1:9" x14ac:dyDescent="0.25">
      <c r="A41" s="7"/>
      <c r="F41" s="7"/>
    </row>
    <row r="42" spans="1:9" x14ac:dyDescent="0.25">
      <c r="A42" s="7"/>
      <c r="F42" s="7"/>
    </row>
    <row r="43" spans="1:9" x14ac:dyDescent="0.25">
      <c r="A43" s="7"/>
      <c r="F43" s="7"/>
    </row>
    <row r="44" spans="1:9" x14ac:dyDescent="0.25">
      <c r="A44" s="7"/>
      <c r="F44" s="7"/>
    </row>
    <row r="45" spans="1:9" x14ac:dyDescent="0.25">
      <c r="F45" s="7"/>
    </row>
    <row r="46" spans="1:9" x14ac:dyDescent="0.25">
      <c r="F46" s="7"/>
    </row>
    <row r="47" spans="1:9" x14ac:dyDescent="0.25">
      <c r="F47" s="7"/>
    </row>
    <row r="48" spans="1:9" x14ac:dyDescent="0.25">
      <c r="F48" s="7"/>
    </row>
    <row r="49" spans="1:10" x14ac:dyDescent="0.25">
      <c r="F49" s="7"/>
    </row>
    <row r="50" spans="1:10" x14ac:dyDescent="0.25">
      <c r="F50" s="7"/>
    </row>
    <row r="51" spans="1:10" x14ac:dyDescent="0.25">
      <c r="A51" s="7"/>
    </row>
    <row r="52" spans="1:10" x14ac:dyDescent="0.25">
      <c r="A52" s="7"/>
    </row>
    <row r="53" spans="1:10" ht="15.75" x14ac:dyDescent="0.25">
      <c r="A53" s="10"/>
      <c r="F53" s="10"/>
    </row>
    <row r="54" spans="1:10" ht="15.75" x14ac:dyDescent="0.25">
      <c r="A54" s="10"/>
      <c r="F54" s="10"/>
    </row>
    <row r="55" spans="1:10" ht="15.75" x14ac:dyDescent="0.25">
      <c r="A55" s="10"/>
      <c r="F55" s="10"/>
    </row>
    <row r="56" spans="1:10" ht="15.75" x14ac:dyDescent="0.25">
      <c r="A56" s="10"/>
      <c r="F56" s="10"/>
    </row>
    <row r="57" spans="1:10" ht="15.75" x14ac:dyDescent="0.25">
      <c r="A57" s="10"/>
      <c r="F57" s="10"/>
    </row>
    <row r="61" spans="1:10" x14ac:dyDescent="0.25">
      <c r="A61" s="11"/>
      <c r="F61" s="11"/>
    </row>
    <row r="63" spans="1:10" ht="15.75" x14ac:dyDescent="0.25">
      <c r="A63" s="8"/>
      <c r="B63" s="3"/>
      <c r="C63" s="3"/>
      <c r="D63" s="2"/>
      <c r="E63" s="2"/>
      <c r="F63" s="8"/>
      <c r="G63" s="3"/>
      <c r="H63" s="3"/>
      <c r="I63" s="2"/>
      <c r="J63" s="2"/>
    </row>
    <row r="64" spans="1:10" x14ac:dyDescent="0.25">
      <c r="A64" s="7"/>
      <c r="F64" s="7"/>
    </row>
    <row r="65" spans="1:6" x14ac:dyDescent="0.25">
      <c r="A65" s="7"/>
      <c r="F65" s="7"/>
    </row>
    <row r="66" spans="1:6" x14ac:dyDescent="0.25">
      <c r="A66" s="7"/>
      <c r="F66" s="7"/>
    </row>
    <row r="67" spans="1:6" x14ac:dyDescent="0.25">
      <c r="A67" s="7"/>
      <c r="F67" s="7"/>
    </row>
    <row r="68" spans="1:6" x14ac:dyDescent="0.25">
      <c r="A68" s="7"/>
      <c r="F68" s="7"/>
    </row>
    <row r="69" spans="1:6" x14ac:dyDescent="0.25">
      <c r="A69" s="7"/>
      <c r="F69" s="7"/>
    </row>
    <row r="70" spans="1:6" x14ac:dyDescent="0.25">
      <c r="A70" s="7"/>
      <c r="F70" s="7"/>
    </row>
    <row r="71" spans="1:6" x14ac:dyDescent="0.25">
      <c r="A71" s="7"/>
      <c r="F71" s="7"/>
    </row>
    <row r="72" spans="1:6" x14ac:dyDescent="0.25">
      <c r="A72" s="7"/>
      <c r="F72" s="7"/>
    </row>
    <row r="73" spans="1:6" x14ac:dyDescent="0.25">
      <c r="A73" s="7"/>
      <c r="F73" s="7"/>
    </row>
    <row r="74" spans="1:6" x14ac:dyDescent="0.25">
      <c r="A74" s="7"/>
      <c r="F74" s="7"/>
    </row>
    <row r="75" spans="1:6" x14ac:dyDescent="0.25">
      <c r="A75" s="7"/>
      <c r="F75" s="7"/>
    </row>
    <row r="76" spans="1:6" x14ac:dyDescent="0.25">
      <c r="A76" s="7"/>
      <c r="F76" s="7"/>
    </row>
    <row r="77" spans="1:6" x14ac:dyDescent="0.25">
      <c r="A77" s="7"/>
      <c r="F77" s="7"/>
    </row>
    <row r="78" spans="1:6" x14ac:dyDescent="0.25">
      <c r="A78" s="7"/>
      <c r="F78" s="7"/>
    </row>
    <row r="79" spans="1:6" x14ac:dyDescent="0.25">
      <c r="A79" s="7"/>
      <c r="F79" s="7"/>
    </row>
    <row r="80" spans="1:6" x14ac:dyDescent="0.25">
      <c r="A80" s="7"/>
      <c r="F80" s="7"/>
    </row>
    <row r="81" spans="1:9" x14ac:dyDescent="0.25">
      <c r="A81" s="7"/>
      <c r="F81" s="7"/>
    </row>
    <row r="82" spans="1:9" x14ac:dyDescent="0.25">
      <c r="A82" s="7"/>
      <c r="F82" s="7"/>
    </row>
    <row r="83" spans="1:9" x14ac:dyDescent="0.25">
      <c r="F83" s="7"/>
    </row>
    <row r="85" spans="1:9" ht="15.75" x14ac:dyDescent="0.25">
      <c r="A85" s="10"/>
      <c r="F85" s="10"/>
    </row>
    <row r="86" spans="1:9" ht="15.75" x14ac:dyDescent="0.25">
      <c r="A86" s="10"/>
      <c r="F86" s="10"/>
      <c r="G86" s="5"/>
      <c r="H86" s="5"/>
      <c r="I86" s="5"/>
    </row>
    <row r="87" spans="1:9" ht="15.75" x14ac:dyDescent="0.25">
      <c r="A87" s="10"/>
      <c r="F87" s="10"/>
      <c r="G87" s="5"/>
      <c r="H87" s="5"/>
      <c r="I87" s="5"/>
    </row>
    <row r="88" spans="1:9" ht="15.75" x14ac:dyDescent="0.25">
      <c r="A88" s="10"/>
      <c r="F88" s="10"/>
      <c r="G88" s="5"/>
      <c r="H88" s="5"/>
      <c r="I88" s="5"/>
    </row>
    <row r="89" spans="1:9" ht="15.75" x14ac:dyDescent="0.25">
      <c r="A89" s="10"/>
      <c r="F89" s="10"/>
      <c r="G89" s="5"/>
      <c r="H89" s="5"/>
      <c r="I89" s="5"/>
    </row>
    <row r="92" spans="1:9" x14ac:dyDescent="0.25">
      <c r="A92" s="9"/>
    </row>
    <row r="95" spans="1:9" x14ac:dyDescent="0.25">
      <c r="A95" s="7"/>
    </row>
  </sheetData>
  <sortState ref="A5:D24">
    <sortCondition descending="1" ref="D5:D24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opLeftCell="A32" workbookViewId="0">
      <selection activeCell="F40" sqref="F40"/>
    </sheetView>
  </sheetViews>
  <sheetFormatPr defaultRowHeight="15" x14ac:dyDescent="0.25"/>
  <cols>
    <col min="1" max="1" width="22.7109375" style="6" customWidth="1"/>
    <col min="2" max="4" width="10.140625" customWidth="1"/>
    <col min="5" max="5" width="8.85546875" customWidth="1"/>
    <col min="6" max="6" width="21.85546875" style="6" bestFit="1" customWidth="1"/>
    <col min="7" max="7" width="31.7109375" bestFit="1" customWidth="1"/>
    <col min="8" max="10" width="8.85546875" customWidth="1"/>
    <col min="11" max="11" width="8.85546875" style="6" customWidth="1"/>
    <col min="14" max="14" width="11.28515625" customWidth="1"/>
    <col min="16" max="16" width="22.7109375" style="6" customWidth="1"/>
    <col min="21" max="21" width="22.28515625" style="6" customWidth="1"/>
    <col min="22" max="22" width="13.7109375" customWidth="1"/>
    <col min="26" max="26" width="22.7109375" style="6" customWidth="1"/>
  </cols>
  <sheetData>
    <row r="1" spans="1:29" x14ac:dyDescent="0.25">
      <c r="A1" s="9" t="s">
        <v>26</v>
      </c>
      <c r="U1" s="11"/>
      <c r="Z1" s="9"/>
    </row>
    <row r="2" spans="1:29" x14ac:dyDescent="0.25">
      <c r="A2" s="9"/>
      <c r="U2" s="11"/>
      <c r="Z2" s="9"/>
    </row>
    <row r="3" spans="1:29" x14ac:dyDescent="0.25">
      <c r="A3" s="9" t="s">
        <v>222</v>
      </c>
      <c r="F3" s="9" t="s">
        <v>223</v>
      </c>
    </row>
    <row r="4" spans="1:29" ht="15.75" x14ac:dyDescent="0.25">
      <c r="A4" s="16" t="s">
        <v>23</v>
      </c>
      <c r="B4" s="17" t="s">
        <v>0</v>
      </c>
      <c r="C4" s="17" t="s">
        <v>1</v>
      </c>
      <c r="D4" s="18" t="s">
        <v>2</v>
      </c>
      <c r="F4" s="16" t="s">
        <v>23</v>
      </c>
      <c r="G4" s="16" t="s">
        <v>219</v>
      </c>
      <c r="H4" s="17" t="s">
        <v>212</v>
      </c>
      <c r="I4" s="17" t="s">
        <v>213</v>
      </c>
      <c r="J4" s="18" t="s">
        <v>214</v>
      </c>
      <c r="U4" s="8"/>
      <c r="V4" s="3"/>
      <c r="W4" s="3"/>
      <c r="X4" s="2"/>
      <c r="Z4" s="8"/>
      <c r="AA4" s="3"/>
      <c r="AB4" s="3"/>
      <c r="AC4" s="2"/>
    </row>
    <row r="5" spans="1:29" x14ac:dyDescent="0.25">
      <c r="A5" s="13" t="s">
        <v>80</v>
      </c>
      <c r="B5" s="20">
        <v>5.69</v>
      </c>
      <c r="C5" s="20">
        <v>3.4</v>
      </c>
      <c r="D5" s="20">
        <f t="shared" ref="D5:D24" si="0">B5/C5</f>
        <v>1.6735294117647059</v>
      </c>
      <c r="F5" s="31" t="s">
        <v>71</v>
      </c>
      <c r="G5" s="31" t="s">
        <v>246</v>
      </c>
      <c r="H5" s="31">
        <v>3.91</v>
      </c>
      <c r="I5" s="31">
        <v>0.82</v>
      </c>
      <c r="J5" s="33">
        <f>I5/H5</f>
        <v>0.20971867007672632</v>
      </c>
      <c r="U5" s="7"/>
      <c r="Z5" s="7"/>
    </row>
    <row r="6" spans="1:29" x14ac:dyDescent="0.25">
      <c r="A6" s="13" t="s">
        <v>83</v>
      </c>
      <c r="B6" s="20">
        <v>5.34</v>
      </c>
      <c r="C6" s="20">
        <v>3.59</v>
      </c>
      <c r="D6" s="20">
        <f t="shared" si="0"/>
        <v>1.4874651810584958</v>
      </c>
      <c r="F6" s="32" t="s">
        <v>72</v>
      </c>
      <c r="G6" s="32" t="s">
        <v>220</v>
      </c>
      <c r="H6" s="32">
        <v>4.46</v>
      </c>
      <c r="I6" s="32">
        <v>0.53</v>
      </c>
      <c r="J6" s="20">
        <f t="shared" ref="J6:J7" si="1">I6/H6</f>
        <v>0.1188340807174888</v>
      </c>
      <c r="U6" s="7"/>
      <c r="Z6" s="7"/>
    </row>
    <row r="7" spans="1:29" x14ac:dyDescent="0.25">
      <c r="A7" s="13" t="s">
        <v>82</v>
      </c>
      <c r="B7" s="20">
        <v>5.45</v>
      </c>
      <c r="C7" s="20">
        <v>3.68</v>
      </c>
      <c r="D7" s="20">
        <f t="shared" si="0"/>
        <v>1.4809782608695652</v>
      </c>
      <c r="F7" s="37" t="s">
        <v>245</v>
      </c>
      <c r="G7" s="37" t="s">
        <v>221</v>
      </c>
      <c r="H7" s="37">
        <v>3.28</v>
      </c>
      <c r="I7" s="37">
        <v>0.64</v>
      </c>
      <c r="J7" s="36">
        <f t="shared" si="1"/>
        <v>0.1951219512195122</v>
      </c>
      <c r="U7" s="7"/>
    </row>
    <row r="8" spans="1:29" x14ac:dyDescent="0.25">
      <c r="A8" s="13" t="s">
        <v>80</v>
      </c>
      <c r="B8" s="20">
        <v>5.65</v>
      </c>
      <c r="C8" s="20">
        <v>3.83</v>
      </c>
      <c r="D8" s="20">
        <f t="shared" si="0"/>
        <v>1.4751958224543082</v>
      </c>
      <c r="F8"/>
      <c r="J8" s="5"/>
      <c r="U8" s="7"/>
    </row>
    <row r="9" spans="1:29" x14ac:dyDescent="0.25">
      <c r="A9" s="13" t="s">
        <v>72</v>
      </c>
      <c r="B9" s="20">
        <v>5.69</v>
      </c>
      <c r="C9" s="20">
        <v>3.91</v>
      </c>
      <c r="D9" s="20">
        <f t="shared" si="0"/>
        <v>1.4552429667519182</v>
      </c>
      <c r="F9"/>
      <c r="J9" s="5"/>
      <c r="U9" s="7"/>
    </row>
    <row r="10" spans="1:29" x14ac:dyDescent="0.25">
      <c r="A10" s="13" t="s">
        <v>78</v>
      </c>
      <c r="B10" s="20">
        <v>5.82</v>
      </c>
      <c r="C10" s="20">
        <v>4.01</v>
      </c>
      <c r="D10" s="20">
        <f t="shared" si="0"/>
        <v>1.4513715710723194</v>
      </c>
      <c r="F10"/>
      <c r="G10" s="6"/>
      <c r="J10" s="5"/>
      <c r="U10" s="7"/>
    </row>
    <row r="11" spans="1:29" x14ac:dyDescent="0.25">
      <c r="A11" s="13" t="s">
        <v>79</v>
      </c>
      <c r="B11" s="20">
        <v>5.69</v>
      </c>
      <c r="C11" s="20">
        <v>3.95</v>
      </c>
      <c r="D11" s="20">
        <f t="shared" si="0"/>
        <v>1.4405063291139242</v>
      </c>
      <c r="F11"/>
      <c r="J11" s="5"/>
      <c r="U11" s="7"/>
    </row>
    <row r="12" spans="1:29" x14ac:dyDescent="0.25">
      <c r="A12" s="13" t="s">
        <v>89</v>
      </c>
      <c r="B12" s="20">
        <v>5.12</v>
      </c>
      <c r="C12" s="20">
        <v>3.56</v>
      </c>
      <c r="D12" s="20">
        <f t="shared" si="0"/>
        <v>1.4382022471910112</v>
      </c>
      <c r="F12"/>
      <c r="J12" s="5"/>
      <c r="U12" s="7"/>
    </row>
    <row r="13" spans="1:29" x14ac:dyDescent="0.25">
      <c r="A13" s="13" t="s">
        <v>74</v>
      </c>
      <c r="B13" s="20">
        <v>6.74</v>
      </c>
      <c r="C13" s="20">
        <v>4.71</v>
      </c>
      <c r="D13" s="20">
        <f t="shared" si="0"/>
        <v>1.4309978768577496</v>
      </c>
      <c r="F13"/>
      <c r="J13" s="5"/>
      <c r="U13" s="7"/>
    </row>
    <row r="14" spans="1:29" x14ac:dyDescent="0.25">
      <c r="A14" s="13" t="s">
        <v>87</v>
      </c>
      <c r="B14" s="20">
        <v>5.15</v>
      </c>
      <c r="C14" s="20">
        <v>3.6</v>
      </c>
      <c r="D14" s="20">
        <f t="shared" si="0"/>
        <v>1.4305555555555556</v>
      </c>
      <c r="F14"/>
      <c r="J14" s="5"/>
      <c r="U14" s="7"/>
    </row>
    <row r="15" spans="1:29" x14ac:dyDescent="0.25">
      <c r="A15" s="13" t="s">
        <v>75</v>
      </c>
      <c r="B15" s="20">
        <v>5.99</v>
      </c>
      <c r="C15" s="20">
        <v>4.24</v>
      </c>
      <c r="D15" s="20">
        <f t="shared" si="0"/>
        <v>1.4127358490566038</v>
      </c>
      <c r="F15"/>
      <c r="J15" s="5"/>
      <c r="U15" s="7"/>
    </row>
    <row r="16" spans="1:29" x14ac:dyDescent="0.25">
      <c r="A16" s="13" t="s">
        <v>73</v>
      </c>
      <c r="B16" s="20">
        <v>5.83</v>
      </c>
      <c r="C16" s="20">
        <v>4.18</v>
      </c>
      <c r="D16" s="20">
        <f t="shared" si="0"/>
        <v>1.3947368421052633</v>
      </c>
      <c r="F16"/>
      <c r="J16" s="5"/>
      <c r="U16" s="7"/>
    </row>
    <row r="17" spans="1:21" x14ac:dyDescent="0.25">
      <c r="A17" s="13" t="s">
        <v>85</v>
      </c>
      <c r="B17" s="20">
        <v>5.16</v>
      </c>
      <c r="C17" s="20">
        <v>3.73</v>
      </c>
      <c r="D17" s="20">
        <f t="shared" si="0"/>
        <v>1.3833780160857909</v>
      </c>
      <c r="F17"/>
      <c r="J17" s="5"/>
      <c r="U17" s="7"/>
    </row>
    <row r="18" spans="1:21" x14ac:dyDescent="0.25">
      <c r="A18" s="13" t="s">
        <v>86</v>
      </c>
      <c r="B18" s="20">
        <v>5.15</v>
      </c>
      <c r="C18" s="20">
        <v>3.74</v>
      </c>
      <c r="D18" s="20">
        <f t="shared" si="0"/>
        <v>1.3770053475935828</v>
      </c>
      <c r="F18"/>
      <c r="J18" s="5"/>
      <c r="U18" s="7"/>
    </row>
    <row r="19" spans="1:21" x14ac:dyDescent="0.25">
      <c r="A19" s="13" t="s">
        <v>76</v>
      </c>
      <c r="B19" s="20">
        <v>5.92</v>
      </c>
      <c r="C19" s="20">
        <v>4.37</v>
      </c>
      <c r="D19" s="20">
        <f t="shared" si="0"/>
        <v>1.354691075514874</v>
      </c>
      <c r="F19"/>
      <c r="J19" s="5"/>
      <c r="U19" s="7"/>
    </row>
    <row r="20" spans="1:21" x14ac:dyDescent="0.25">
      <c r="A20" s="13" t="s">
        <v>71</v>
      </c>
      <c r="B20" s="20">
        <v>6.08</v>
      </c>
      <c r="C20" s="20">
        <v>4.5199999999999996</v>
      </c>
      <c r="D20" s="20">
        <f t="shared" si="0"/>
        <v>1.345132743362832</v>
      </c>
      <c r="F20"/>
      <c r="J20" s="5"/>
      <c r="U20" s="7"/>
    </row>
    <row r="21" spans="1:21" x14ac:dyDescent="0.25">
      <c r="A21" s="13" t="s">
        <v>84</v>
      </c>
      <c r="B21" s="20">
        <v>5.28</v>
      </c>
      <c r="C21" s="20">
        <v>3.95</v>
      </c>
      <c r="D21" s="20">
        <f t="shared" si="0"/>
        <v>1.3367088607594937</v>
      </c>
      <c r="F21"/>
      <c r="J21" s="5"/>
      <c r="U21" s="7"/>
    </row>
    <row r="22" spans="1:21" x14ac:dyDescent="0.25">
      <c r="A22" s="13" t="s">
        <v>81</v>
      </c>
      <c r="B22" s="20">
        <v>5.52</v>
      </c>
      <c r="C22" s="20">
        <v>4.1399999999999997</v>
      </c>
      <c r="D22" s="20">
        <f t="shared" si="0"/>
        <v>1.3333333333333333</v>
      </c>
      <c r="F22"/>
      <c r="J22" s="5"/>
      <c r="U22" s="7"/>
    </row>
    <row r="23" spans="1:21" x14ac:dyDescent="0.25">
      <c r="A23" s="13" t="s">
        <v>88</v>
      </c>
      <c r="B23" s="20">
        <v>5.12</v>
      </c>
      <c r="C23" s="20">
        <v>3.91</v>
      </c>
      <c r="D23" s="20">
        <f t="shared" si="0"/>
        <v>1.3094629156010229</v>
      </c>
      <c r="U23" s="7"/>
    </row>
    <row r="24" spans="1:21" x14ac:dyDescent="0.25">
      <c r="A24" s="13" t="s">
        <v>77</v>
      </c>
      <c r="B24" s="20">
        <v>5.85</v>
      </c>
      <c r="C24" s="20">
        <v>4.5599999999999996</v>
      </c>
      <c r="D24" s="20">
        <f t="shared" si="0"/>
        <v>1.2828947368421053</v>
      </c>
      <c r="U24" s="7"/>
    </row>
    <row r="25" spans="1:21" x14ac:dyDescent="0.25">
      <c r="A25" s="13"/>
      <c r="B25" s="20"/>
      <c r="C25" s="20"/>
      <c r="D25" s="20"/>
      <c r="U25" s="7"/>
    </row>
    <row r="26" spans="1:21" ht="15.75" x14ac:dyDescent="0.25">
      <c r="A26" s="19" t="s">
        <v>16</v>
      </c>
      <c r="B26" s="38">
        <v>20</v>
      </c>
      <c r="C26" s="38">
        <v>20</v>
      </c>
      <c r="D26" s="38">
        <v>20</v>
      </c>
      <c r="U26" s="10"/>
    </row>
    <row r="27" spans="1:21" ht="15.75" x14ac:dyDescent="0.25">
      <c r="A27" s="14" t="s">
        <v>17</v>
      </c>
      <c r="B27" s="39">
        <f>AVERAGE(B5:B24)</f>
        <v>5.6120000000000001</v>
      </c>
      <c r="C27" s="39">
        <f t="shared" ref="C27:D27" si="2">AVERAGE(C5:C24)</f>
        <v>3.9790000000000001</v>
      </c>
      <c r="D27" s="39">
        <f t="shared" si="2"/>
        <v>1.4147062471472229</v>
      </c>
      <c r="U27" s="10"/>
    </row>
    <row r="28" spans="1:21" ht="15.75" x14ac:dyDescent="0.25">
      <c r="A28" s="14" t="s">
        <v>18</v>
      </c>
      <c r="B28" s="39">
        <f>STDEV(B5:B24)</f>
        <v>0.41234375031162129</v>
      </c>
      <c r="C28" s="39">
        <f t="shared" ref="C28:D28" si="3">STDEV(C5:C24)</f>
        <v>0.36278020023729307</v>
      </c>
      <c r="D28" s="39">
        <f t="shared" si="3"/>
        <v>8.5057102301858756E-2</v>
      </c>
      <c r="U28" s="10"/>
    </row>
    <row r="29" spans="1:21" ht="15.75" x14ac:dyDescent="0.25">
      <c r="A29" s="14" t="s">
        <v>19</v>
      </c>
      <c r="B29" s="21">
        <f>MIN(B5:B24)</f>
        <v>5.12</v>
      </c>
      <c r="C29" s="21">
        <f t="shared" ref="C29:D29" si="4">MIN(C5:C24)</f>
        <v>3.4</v>
      </c>
      <c r="D29" s="21">
        <f t="shared" si="4"/>
        <v>1.2828947368421053</v>
      </c>
      <c r="U29" s="10"/>
    </row>
    <row r="30" spans="1:21" ht="15.75" x14ac:dyDescent="0.25">
      <c r="A30" s="15" t="s">
        <v>20</v>
      </c>
      <c r="B30" s="22">
        <f>MAX(B5:B24)</f>
        <v>6.74</v>
      </c>
      <c r="C30" s="22">
        <f t="shared" ref="C30:D30" si="5">MAX(C5:C24)</f>
        <v>4.71</v>
      </c>
      <c r="D30" s="22">
        <f t="shared" si="5"/>
        <v>1.6735294117647059</v>
      </c>
      <c r="U30" s="10"/>
    </row>
    <row r="32" spans="1:21" x14ac:dyDescent="0.25">
      <c r="A32" s="9" t="s">
        <v>249</v>
      </c>
    </row>
    <row r="33" spans="1:23" x14ac:dyDescent="0.25">
      <c r="A33" s="9"/>
    </row>
    <row r="34" spans="1:23" x14ac:dyDescent="0.25">
      <c r="A34" s="9" t="s">
        <v>222</v>
      </c>
      <c r="F34" s="9" t="s">
        <v>223</v>
      </c>
      <c r="K34" s="9"/>
      <c r="P34" s="9"/>
    </row>
    <row r="35" spans="1:23" ht="15.75" x14ac:dyDescent="0.25">
      <c r="A35" s="16" t="s">
        <v>23</v>
      </c>
      <c r="B35" s="17" t="s">
        <v>0</v>
      </c>
      <c r="C35" s="17" t="s">
        <v>1</v>
      </c>
      <c r="D35" s="18" t="s">
        <v>2</v>
      </c>
      <c r="F35" s="16" t="s">
        <v>23</v>
      </c>
      <c r="G35" s="16" t="s">
        <v>219</v>
      </c>
      <c r="H35" s="17" t="s">
        <v>212</v>
      </c>
      <c r="I35" s="17" t="s">
        <v>213</v>
      </c>
      <c r="J35" s="18" t="s">
        <v>214</v>
      </c>
    </row>
    <row r="36" spans="1:23" ht="15.75" x14ac:dyDescent="0.25">
      <c r="A36" s="13" t="s">
        <v>103</v>
      </c>
      <c r="B36" s="20">
        <v>4.0199999999999996</v>
      </c>
      <c r="C36" s="20">
        <v>2.56</v>
      </c>
      <c r="D36" s="20">
        <f t="shared" ref="D36:D51" si="6">B36/C36</f>
        <v>1.5703124999999998</v>
      </c>
      <c r="E36" s="2"/>
      <c r="F36" s="31" t="s">
        <v>90</v>
      </c>
      <c r="G36" s="31" t="s">
        <v>246</v>
      </c>
      <c r="H36" s="31">
        <v>2.82</v>
      </c>
      <c r="I36" s="31">
        <v>0.68</v>
      </c>
      <c r="J36" s="33">
        <f>I36/H36</f>
        <v>0.24113475177304969</v>
      </c>
      <c r="K36" s="8"/>
      <c r="L36" s="3"/>
      <c r="M36" s="3"/>
      <c r="N36" s="2"/>
      <c r="P36" s="8"/>
      <c r="Q36" s="3"/>
      <c r="R36" s="3"/>
      <c r="S36" s="2"/>
      <c r="T36" s="2"/>
    </row>
    <row r="37" spans="1:23" x14ac:dyDescent="0.25">
      <c r="A37" s="13" t="s">
        <v>91</v>
      </c>
      <c r="B37" s="20">
        <v>4.63</v>
      </c>
      <c r="C37" s="20">
        <v>3.05</v>
      </c>
      <c r="D37" s="20">
        <f t="shared" si="6"/>
        <v>1.5180327868852459</v>
      </c>
      <c r="F37" s="32" t="s">
        <v>247</v>
      </c>
      <c r="G37" s="32" t="s">
        <v>220</v>
      </c>
      <c r="H37" s="32">
        <v>3.01</v>
      </c>
      <c r="I37" s="32">
        <v>0.98</v>
      </c>
      <c r="J37" s="20">
        <f t="shared" ref="J37:J38" si="7">I37/H37</f>
        <v>0.32558139534883723</v>
      </c>
      <c r="K37" s="7"/>
      <c r="W37" s="4"/>
    </row>
    <row r="38" spans="1:23" x14ac:dyDescent="0.25">
      <c r="A38" s="13" t="s">
        <v>99</v>
      </c>
      <c r="B38" s="20">
        <v>4.1500000000000004</v>
      </c>
      <c r="C38" s="20">
        <v>2.74</v>
      </c>
      <c r="D38" s="20">
        <f t="shared" si="6"/>
        <v>1.5145985401459854</v>
      </c>
      <c r="F38" s="37" t="s">
        <v>248</v>
      </c>
      <c r="G38" s="37" t="s">
        <v>221</v>
      </c>
      <c r="H38" s="37">
        <v>2.64</v>
      </c>
      <c r="I38" s="37">
        <v>0.78</v>
      </c>
      <c r="J38" s="36">
        <f t="shared" si="7"/>
        <v>0.29545454545454547</v>
      </c>
      <c r="K38" s="7"/>
    </row>
    <row r="39" spans="1:23" x14ac:dyDescent="0.25">
      <c r="A39" s="13" t="s">
        <v>93</v>
      </c>
      <c r="B39" s="20">
        <v>4.3899999999999997</v>
      </c>
      <c r="C39" s="20">
        <v>2.93</v>
      </c>
      <c r="D39" s="20">
        <f t="shared" si="6"/>
        <v>1.4982935153583616</v>
      </c>
      <c r="F39"/>
      <c r="J39" s="5"/>
      <c r="K39" s="7"/>
    </row>
    <row r="40" spans="1:23" x14ac:dyDescent="0.25">
      <c r="A40" s="13" t="s">
        <v>100</v>
      </c>
      <c r="B40" s="20">
        <v>4.13</v>
      </c>
      <c r="C40" s="20">
        <v>2.76</v>
      </c>
      <c r="D40" s="20">
        <f t="shared" si="6"/>
        <v>1.4963768115942029</v>
      </c>
      <c r="F40"/>
      <c r="J40" s="5"/>
      <c r="K40" s="7"/>
    </row>
    <row r="41" spans="1:23" x14ac:dyDescent="0.25">
      <c r="A41" s="13" t="s">
        <v>98</v>
      </c>
      <c r="B41" s="20">
        <v>4.16</v>
      </c>
      <c r="C41" s="20">
        <v>2.81</v>
      </c>
      <c r="D41" s="20">
        <f t="shared" si="6"/>
        <v>1.4804270462633453</v>
      </c>
      <c r="F41"/>
      <c r="G41" s="6"/>
      <c r="J41" s="5"/>
      <c r="K41" s="7"/>
    </row>
    <row r="42" spans="1:23" x14ac:dyDescent="0.25">
      <c r="A42" s="13" t="s">
        <v>102</v>
      </c>
      <c r="B42" s="20">
        <v>4.0999999999999996</v>
      </c>
      <c r="C42" s="20">
        <v>2.81</v>
      </c>
      <c r="D42" s="20">
        <f t="shared" si="6"/>
        <v>1.4590747330960852</v>
      </c>
      <c r="F42"/>
      <c r="J42" s="5"/>
      <c r="K42" s="7"/>
    </row>
    <row r="43" spans="1:23" x14ac:dyDescent="0.25">
      <c r="A43" s="13" t="s">
        <v>104</v>
      </c>
      <c r="B43" s="20">
        <v>4</v>
      </c>
      <c r="C43" s="20">
        <v>2.75</v>
      </c>
      <c r="D43" s="20">
        <f t="shared" si="6"/>
        <v>1.4545454545454546</v>
      </c>
      <c r="F43"/>
      <c r="J43" s="5"/>
      <c r="K43" s="7"/>
    </row>
    <row r="44" spans="1:23" x14ac:dyDescent="0.25">
      <c r="A44" s="13" t="s">
        <v>101</v>
      </c>
      <c r="B44" s="20">
        <v>4.1100000000000003</v>
      </c>
      <c r="C44" s="20">
        <v>2.85</v>
      </c>
      <c r="D44" s="20">
        <f t="shared" si="6"/>
        <v>1.4421052631578948</v>
      </c>
      <c r="F44"/>
      <c r="J44" s="5"/>
      <c r="K44" s="7"/>
    </row>
    <row r="45" spans="1:23" x14ac:dyDescent="0.25">
      <c r="A45" s="13" t="s">
        <v>96</v>
      </c>
      <c r="B45" s="20">
        <v>4.26</v>
      </c>
      <c r="C45" s="20">
        <v>2.98</v>
      </c>
      <c r="D45" s="20">
        <f t="shared" si="6"/>
        <v>1.4295302013422819</v>
      </c>
      <c r="F45"/>
      <c r="J45" s="5"/>
      <c r="K45" s="7"/>
    </row>
    <row r="46" spans="1:23" x14ac:dyDescent="0.25">
      <c r="A46" s="13" t="s">
        <v>92</v>
      </c>
      <c r="B46" s="20">
        <v>4.54</v>
      </c>
      <c r="C46" s="20">
        <v>3.21</v>
      </c>
      <c r="D46" s="20">
        <f t="shared" si="6"/>
        <v>1.4143302180685358</v>
      </c>
      <c r="F46"/>
      <c r="J46" s="5"/>
      <c r="K46" s="7"/>
    </row>
    <row r="47" spans="1:23" x14ac:dyDescent="0.25">
      <c r="A47" s="13" t="s">
        <v>97</v>
      </c>
      <c r="B47" s="20">
        <v>4.22</v>
      </c>
      <c r="C47" s="20">
        <v>3</v>
      </c>
      <c r="D47" s="20">
        <f t="shared" si="6"/>
        <v>1.4066666666666665</v>
      </c>
      <c r="F47"/>
      <c r="J47" s="5"/>
      <c r="K47" s="7"/>
    </row>
    <row r="48" spans="1:23" x14ac:dyDescent="0.25">
      <c r="A48" s="13" t="s">
        <v>94</v>
      </c>
      <c r="B48" s="20">
        <v>4.34</v>
      </c>
      <c r="C48" s="20">
        <v>3.1</v>
      </c>
      <c r="D48" s="20">
        <f t="shared" si="6"/>
        <v>1.4</v>
      </c>
      <c r="F48"/>
      <c r="J48" s="5"/>
      <c r="K48" s="7"/>
    </row>
    <row r="49" spans="1:34" x14ac:dyDescent="0.25">
      <c r="A49" s="13" t="s">
        <v>95</v>
      </c>
      <c r="B49" s="20">
        <v>4.29</v>
      </c>
      <c r="C49" s="20">
        <v>3.12</v>
      </c>
      <c r="D49" s="20">
        <f t="shared" si="6"/>
        <v>1.375</v>
      </c>
      <c r="F49"/>
      <c r="J49" s="5"/>
      <c r="K49" s="7"/>
    </row>
    <row r="50" spans="1:34" x14ac:dyDescent="0.25">
      <c r="A50" s="13" t="s">
        <v>105</v>
      </c>
      <c r="B50" s="20">
        <v>3.97</v>
      </c>
      <c r="C50" s="20">
        <v>2.92</v>
      </c>
      <c r="D50" s="20">
        <f t="shared" si="6"/>
        <v>1.3595890410958904</v>
      </c>
      <c r="F50"/>
      <c r="J50" s="5"/>
      <c r="K50" s="7"/>
    </row>
    <row r="51" spans="1:34" x14ac:dyDescent="0.25">
      <c r="A51" s="13" t="s">
        <v>90</v>
      </c>
      <c r="B51" s="20">
        <v>3.97</v>
      </c>
      <c r="C51" s="20">
        <v>2.98</v>
      </c>
      <c r="D51" s="20">
        <f t="shared" si="6"/>
        <v>1.3322147651006713</v>
      </c>
      <c r="F51"/>
      <c r="J51" s="5"/>
      <c r="K51" s="7"/>
    </row>
    <row r="52" spans="1:34" ht="15.75" x14ac:dyDescent="0.25">
      <c r="A52" s="12"/>
      <c r="B52" s="20"/>
      <c r="C52" s="20"/>
      <c r="D52" s="20"/>
      <c r="F52" s="10"/>
      <c r="K52" s="10"/>
      <c r="P52" s="10"/>
    </row>
    <row r="53" spans="1:34" ht="15.75" x14ac:dyDescent="0.25">
      <c r="A53" s="19" t="s">
        <v>16</v>
      </c>
      <c r="B53" s="38">
        <v>16</v>
      </c>
      <c r="C53" s="38">
        <v>16</v>
      </c>
      <c r="D53" s="38">
        <v>16</v>
      </c>
      <c r="F53" s="10"/>
      <c r="K53" s="10"/>
      <c r="P53" s="10"/>
    </row>
    <row r="54" spans="1:34" ht="15.75" x14ac:dyDescent="0.25">
      <c r="A54" s="14" t="s">
        <v>17</v>
      </c>
      <c r="B54" s="39">
        <f>AVERAGE(B36:B51)</f>
        <v>4.2050000000000001</v>
      </c>
      <c r="C54" s="39">
        <f>AVERAGE(C36:C51)</f>
        <v>2.910625</v>
      </c>
      <c r="D54" s="39">
        <f>AVERAGE(D36:D51)</f>
        <v>1.4469435964575386</v>
      </c>
      <c r="F54" s="10"/>
      <c r="K54" s="10"/>
      <c r="P54" s="10"/>
    </row>
    <row r="55" spans="1:34" ht="15.75" x14ac:dyDescent="0.25">
      <c r="A55" s="14" t="s">
        <v>18</v>
      </c>
      <c r="B55" s="39">
        <f>STDEV(B36:B51)</f>
        <v>0.1954823095150385</v>
      </c>
      <c r="C55" s="39">
        <f>STDEV(C36:C51)</f>
        <v>0.16956685014078271</v>
      </c>
      <c r="D55" s="39">
        <f>STDEV(D36:D51)</f>
        <v>6.4520232771929933E-2</v>
      </c>
    </row>
    <row r="56" spans="1:34" ht="15.75" x14ac:dyDescent="0.25">
      <c r="A56" s="14" t="s">
        <v>19</v>
      </c>
      <c r="B56" s="21">
        <f>MIN(B36:B51)</f>
        <v>3.97</v>
      </c>
      <c r="C56" s="21">
        <f>MIN(C36:C51)</f>
        <v>2.56</v>
      </c>
      <c r="D56" s="21">
        <f>MIN(D36:D51)</f>
        <v>1.3322147651006713</v>
      </c>
    </row>
    <row r="57" spans="1:34" ht="15.75" x14ac:dyDescent="0.25">
      <c r="A57" s="15" t="s">
        <v>20</v>
      </c>
      <c r="B57" s="22">
        <f>MAX(B36:B51)</f>
        <v>4.63</v>
      </c>
      <c r="C57" s="22">
        <f>MAX(C36:C51)</f>
        <v>3.21</v>
      </c>
      <c r="D57" s="22">
        <f>MAX(D36:D51)</f>
        <v>1.5703124999999998</v>
      </c>
    </row>
    <row r="58" spans="1:34" x14ac:dyDescent="0.25">
      <c r="A58" s="11"/>
      <c r="F58" s="11"/>
      <c r="K58" s="11"/>
      <c r="P58" s="11"/>
    </row>
    <row r="60" spans="1:34" ht="15.75" x14ac:dyDescent="0.25">
      <c r="A60" s="8"/>
      <c r="B60" s="3"/>
      <c r="C60" s="3"/>
      <c r="D60" s="2"/>
      <c r="E60" s="2"/>
      <c r="F60" s="8"/>
      <c r="G60" s="3"/>
      <c r="H60" s="3"/>
      <c r="I60" s="2"/>
      <c r="K60" s="8"/>
      <c r="L60" s="3"/>
      <c r="M60" s="3"/>
      <c r="N60" s="2"/>
      <c r="P60" s="8"/>
      <c r="Q60" s="3"/>
      <c r="R60" s="3"/>
      <c r="S60" s="2"/>
      <c r="T60" s="2"/>
      <c r="V60" s="1"/>
      <c r="W60" s="2"/>
      <c r="X60" s="3"/>
      <c r="Y60" s="3"/>
      <c r="Z60" s="8"/>
      <c r="AA60" s="2"/>
      <c r="AC60" s="1"/>
      <c r="AD60" s="2"/>
      <c r="AE60" s="3"/>
      <c r="AF60" s="3"/>
      <c r="AG60" s="2"/>
      <c r="AH60" s="2"/>
    </row>
    <row r="61" spans="1:34" x14ac:dyDescent="0.25">
      <c r="A61" s="7"/>
      <c r="F61" s="7"/>
      <c r="K61" s="7"/>
      <c r="P61" s="7"/>
      <c r="W61" s="4"/>
    </row>
    <row r="62" spans="1:34" x14ac:dyDescent="0.25">
      <c r="A62" s="7"/>
      <c r="F62" s="7"/>
      <c r="K62" s="7"/>
      <c r="P62" s="7"/>
    </row>
    <row r="63" spans="1:34" x14ac:dyDescent="0.25">
      <c r="A63" s="7"/>
      <c r="F63" s="7"/>
      <c r="K63" s="7"/>
      <c r="P63" s="7"/>
    </row>
    <row r="64" spans="1:34" x14ac:dyDescent="0.25">
      <c r="A64" s="7"/>
      <c r="F64" s="7"/>
      <c r="K64" s="7"/>
      <c r="P64" s="7"/>
    </row>
    <row r="65" spans="1:16" x14ac:dyDescent="0.25">
      <c r="A65" s="7"/>
      <c r="F65" s="7"/>
      <c r="K65" s="7"/>
      <c r="P65" s="7"/>
    </row>
    <row r="66" spans="1:16" x14ac:dyDescent="0.25">
      <c r="A66" s="7"/>
      <c r="F66" s="7"/>
      <c r="K66" s="7"/>
      <c r="P66" s="7"/>
    </row>
    <row r="67" spans="1:16" x14ac:dyDescent="0.25">
      <c r="A67" s="7"/>
      <c r="F67" s="7"/>
      <c r="K67" s="7"/>
      <c r="P67" s="7"/>
    </row>
    <row r="68" spans="1:16" x14ac:dyDescent="0.25">
      <c r="A68" s="7"/>
      <c r="F68" s="7"/>
      <c r="K68" s="7"/>
      <c r="P68" s="7"/>
    </row>
    <row r="69" spans="1:16" x14ac:dyDescent="0.25">
      <c r="A69" s="7"/>
      <c r="F69" s="7"/>
      <c r="K69" s="7"/>
      <c r="P69" s="7"/>
    </row>
    <row r="70" spans="1:16" x14ac:dyDescent="0.25">
      <c r="A70" s="7"/>
      <c r="F70" s="7"/>
      <c r="K70" s="7"/>
      <c r="P70" s="7"/>
    </row>
    <row r="71" spans="1:16" x14ac:dyDescent="0.25">
      <c r="A71" s="7"/>
      <c r="F71" s="7"/>
      <c r="K71" s="7"/>
      <c r="P71" s="7"/>
    </row>
    <row r="72" spans="1:16" x14ac:dyDescent="0.25">
      <c r="A72" s="7"/>
      <c r="F72" s="7"/>
      <c r="P72" s="7"/>
    </row>
    <row r="73" spans="1:16" x14ac:dyDescent="0.25">
      <c r="A73" s="7"/>
      <c r="F73" s="7"/>
      <c r="P73" s="7"/>
    </row>
    <row r="74" spans="1:16" x14ac:dyDescent="0.25">
      <c r="A74" s="7"/>
      <c r="F74" s="7"/>
      <c r="P74" s="7"/>
    </row>
    <row r="75" spans="1:16" x14ac:dyDescent="0.25">
      <c r="A75" s="7"/>
      <c r="F75" s="7"/>
      <c r="P75" s="7"/>
    </row>
    <row r="76" spans="1:16" x14ac:dyDescent="0.25">
      <c r="A76" s="7"/>
      <c r="F76" s="7"/>
      <c r="P76" s="7"/>
    </row>
    <row r="77" spans="1:16" x14ac:dyDescent="0.25">
      <c r="A77" s="7"/>
      <c r="F77" s="7"/>
      <c r="P77" s="7"/>
    </row>
    <row r="78" spans="1:16" x14ac:dyDescent="0.25">
      <c r="A78" s="7"/>
      <c r="F78" s="7"/>
      <c r="P78" s="7"/>
    </row>
    <row r="79" spans="1:16" x14ac:dyDescent="0.25">
      <c r="A79" s="7"/>
      <c r="F79" s="7"/>
      <c r="P79" s="7"/>
    </row>
    <row r="80" spans="1:16" x14ac:dyDescent="0.25">
      <c r="F80" s="7"/>
      <c r="P80" s="7"/>
    </row>
    <row r="81" spans="1:16" x14ac:dyDescent="0.25">
      <c r="P81" s="7"/>
    </row>
    <row r="82" spans="1:16" ht="15.75" x14ac:dyDescent="0.25">
      <c r="A82" s="10"/>
      <c r="F82" s="10"/>
      <c r="K82" s="10"/>
      <c r="P82" s="10"/>
    </row>
    <row r="83" spans="1:16" ht="15.75" x14ac:dyDescent="0.25">
      <c r="A83" s="10"/>
      <c r="F83" s="10"/>
      <c r="G83" s="5"/>
      <c r="H83" s="5"/>
      <c r="I83" s="5"/>
      <c r="K83" s="10"/>
      <c r="P83" s="10"/>
    </row>
    <row r="84" spans="1:16" ht="15.75" x14ac:dyDescent="0.25">
      <c r="A84" s="10"/>
      <c r="F84" s="10"/>
      <c r="G84" s="5"/>
      <c r="H84" s="5"/>
      <c r="I84" s="5"/>
      <c r="K84" s="10"/>
      <c r="P84" s="10"/>
    </row>
    <row r="85" spans="1:16" ht="15.75" x14ac:dyDescent="0.25">
      <c r="A85" s="10"/>
      <c r="F85" s="10"/>
      <c r="G85" s="5"/>
      <c r="H85" s="5"/>
      <c r="I85" s="5"/>
      <c r="K85" s="10"/>
      <c r="P85" s="10"/>
    </row>
    <row r="86" spans="1:16" ht="15.75" x14ac:dyDescent="0.25">
      <c r="A86" s="10"/>
      <c r="F86" s="10"/>
      <c r="G86" s="5"/>
      <c r="H86" s="5"/>
      <c r="I86" s="5"/>
      <c r="K86" s="10"/>
      <c r="P86" s="10"/>
    </row>
    <row r="89" spans="1:16" x14ac:dyDescent="0.25">
      <c r="A89" s="9"/>
    </row>
    <row r="92" spans="1:16" x14ac:dyDescent="0.25">
      <c r="A92" s="7"/>
    </row>
  </sheetData>
  <sortState ref="A36:D51">
    <sortCondition descending="1" ref="D36:D51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6"/>
  <sheetViews>
    <sheetView workbookViewId="0">
      <selection activeCell="G23" sqref="G23"/>
    </sheetView>
  </sheetViews>
  <sheetFormatPr defaultRowHeight="15" x14ac:dyDescent="0.25"/>
  <cols>
    <col min="1" max="1" width="22.7109375" style="6" customWidth="1"/>
    <col min="2" max="4" width="10.140625" customWidth="1"/>
    <col min="5" max="5" width="8.85546875" customWidth="1"/>
    <col min="6" max="6" width="21.85546875" style="6" bestFit="1" customWidth="1"/>
    <col min="7" max="7" width="31.7109375" bestFit="1" customWidth="1"/>
    <col min="8" max="10" width="8.85546875" customWidth="1"/>
    <col min="11" max="11" width="8.85546875" style="6" customWidth="1"/>
    <col min="14" max="14" width="11.28515625" customWidth="1"/>
    <col min="16" max="16" width="22.7109375" style="6" customWidth="1"/>
    <col min="21" max="21" width="22.28515625" style="6" customWidth="1"/>
    <col min="22" max="22" width="13.7109375" customWidth="1"/>
    <col min="26" max="26" width="22.7109375" style="6" customWidth="1"/>
  </cols>
  <sheetData>
    <row r="1" spans="1:29" x14ac:dyDescent="0.25">
      <c r="A1" s="40" t="s">
        <v>250</v>
      </c>
      <c r="U1" s="11"/>
      <c r="Z1" s="9"/>
    </row>
    <row r="2" spans="1:29" x14ac:dyDescent="0.25">
      <c r="A2" s="9"/>
      <c r="U2" s="11"/>
      <c r="Z2" s="9"/>
    </row>
    <row r="3" spans="1:29" x14ac:dyDescent="0.25">
      <c r="A3" s="9" t="s">
        <v>222</v>
      </c>
      <c r="F3" s="9" t="s">
        <v>223</v>
      </c>
    </row>
    <row r="4" spans="1:29" ht="15.75" x14ac:dyDescent="0.25">
      <c r="A4" s="16" t="s">
        <v>23</v>
      </c>
      <c r="B4" s="17" t="s">
        <v>0</v>
      </c>
      <c r="C4" s="17" t="s">
        <v>1</v>
      </c>
      <c r="D4" s="18" t="s">
        <v>2</v>
      </c>
      <c r="F4" s="16" t="s">
        <v>23</v>
      </c>
      <c r="G4" s="16" t="s">
        <v>219</v>
      </c>
      <c r="H4" s="17" t="s">
        <v>212</v>
      </c>
      <c r="I4" s="17" t="s">
        <v>213</v>
      </c>
      <c r="J4" s="18" t="s">
        <v>214</v>
      </c>
      <c r="U4" s="8"/>
      <c r="V4" s="3"/>
      <c r="W4" s="3"/>
      <c r="X4" s="2"/>
      <c r="Z4" s="8"/>
      <c r="AA4" s="3"/>
      <c r="AB4" s="3"/>
      <c r="AC4" s="2"/>
    </row>
    <row r="5" spans="1:29" x14ac:dyDescent="0.25">
      <c r="A5" s="31" t="s">
        <v>257</v>
      </c>
      <c r="B5" s="31">
        <v>3.92</v>
      </c>
      <c r="C5" s="31">
        <v>2.13</v>
      </c>
      <c r="D5" s="33">
        <v>1.8403755868544602</v>
      </c>
      <c r="F5" s="31" t="s">
        <v>251</v>
      </c>
      <c r="G5" s="31" t="s">
        <v>220</v>
      </c>
      <c r="H5" s="31">
        <v>1.8</v>
      </c>
      <c r="I5" s="31">
        <v>0.85</v>
      </c>
      <c r="J5" s="33">
        <f>I5/H5</f>
        <v>0.47222222222222221</v>
      </c>
      <c r="U5" s="7"/>
      <c r="Z5" s="7"/>
    </row>
    <row r="6" spans="1:29" x14ac:dyDescent="0.25">
      <c r="A6" s="32" t="s">
        <v>259</v>
      </c>
      <c r="B6" s="32">
        <v>3.1</v>
      </c>
      <c r="C6" s="32">
        <v>1.79</v>
      </c>
      <c r="D6" s="20">
        <v>1.7318435754189945</v>
      </c>
      <c r="F6" s="32" t="s">
        <v>252</v>
      </c>
      <c r="G6" s="32" t="s">
        <v>220</v>
      </c>
      <c r="H6" s="32">
        <v>1.8</v>
      </c>
      <c r="I6" s="32">
        <v>0.76</v>
      </c>
      <c r="J6" s="20">
        <f>I6/H6</f>
        <v>0.42222222222222222</v>
      </c>
      <c r="U6" s="7"/>
      <c r="Z6" s="7"/>
    </row>
    <row r="7" spans="1:29" x14ac:dyDescent="0.25">
      <c r="A7" s="32" t="s">
        <v>261</v>
      </c>
      <c r="B7" s="32">
        <v>3.75</v>
      </c>
      <c r="C7" s="32">
        <v>2.21</v>
      </c>
      <c r="D7" s="20">
        <v>1.6968325791855203</v>
      </c>
      <c r="F7" s="32" t="s">
        <v>253</v>
      </c>
      <c r="G7" s="32" t="s">
        <v>220</v>
      </c>
      <c r="H7" s="32">
        <v>1.58</v>
      </c>
      <c r="I7" s="32">
        <v>0.63</v>
      </c>
      <c r="J7" s="20">
        <f>I7/H7</f>
        <v>0.39873417721518983</v>
      </c>
      <c r="U7" s="7"/>
    </row>
    <row r="8" spans="1:29" x14ac:dyDescent="0.25">
      <c r="A8" s="32" t="s">
        <v>268</v>
      </c>
      <c r="B8" s="32">
        <v>3.1</v>
      </c>
      <c r="C8" s="32">
        <v>1.83</v>
      </c>
      <c r="D8" s="20">
        <v>1.6939890710382512</v>
      </c>
      <c r="F8" s="32" t="s">
        <v>254</v>
      </c>
      <c r="G8" s="32" t="s">
        <v>221</v>
      </c>
      <c r="H8" s="32">
        <v>1.51</v>
      </c>
      <c r="I8" s="32">
        <v>0.64</v>
      </c>
      <c r="J8" s="20">
        <f t="shared" ref="J8:J10" si="0">I8/H8</f>
        <v>0.42384105960264901</v>
      </c>
      <c r="U8" s="7"/>
    </row>
    <row r="9" spans="1:29" x14ac:dyDescent="0.25">
      <c r="A9" s="32" t="s">
        <v>263</v>
      </c>
      <c r="B9" s="32">
        <v>3.37</v>
      </c>
      <c r="C9" s="32">
        <v>2.0299999999999998</v>
      </c>
      <c r="D9" s="20">
        <v>1.660098522167488</v>
      </c>
      <c r="F9" s="32" t="s">
        <v>255</v>
      </c>
      <c r="G9" s="32" t="s">
        <v>240</v>
      </c>
      <c r="H9" s="32">
        <v>1.51</v>
      </c>
      <c r="I9" s="32">
        <v>0.54</v>
      </c>
      <c r="J9" s="20">
        <f t="shared" si="0"/>
        <v>0.35761589403973509</v>
      </c>
      <c r="U9" s="7"/>
    </row>
    <row r="10" spans="1:29" x14ac:dyDescent="0.25">
      <c r="A10" s="32" t="s">
        <v>267</v>
      </c>
      <c r="B10" s="32">
        <v>3.12</v>
      </c>
      <c r="C10" s="32">
        <v>1.88</v>
      </c>
      <c r="D10" s="20">
        <v>1.6595744680851066</v>
      </c>
      <c r="F10" s="37" t="s">
        <v>256</v>
      </c>
      <c r="G10" s="46" t="s">
        <v>242</v>
      </c>
      <c r="H10" s="37">
        <v>1.45</v>
      </c>
      <c r="I10" s="37">
        <v>0.77</v>
      </c>
      <c r="J10" s="36">
        <f t="shared" si="0"/>
        <v>0.53103448275862075</v>
      </c>
      <c r="U10" s="7"/>
    </row>
    <row r="11" spans="1:29" x14ac:dyDescent="0.25">
      <c r="A11" s="32" t="s">
        <v>258</v>
      </c>
      <c r="B11" s="32">
        <v>3.18</v>
      </c>
      <c r="C11" s="32">
        <v>1.92</v>
      </c>
      <c r="D11" s="20">
        <v>1.6562500000000002</v>
      </c>
      <c r="F11"/>
      <c r="J11" s="5"/>
      <c r="U11" s="7"/>
    </row>
    <row r="12" spans="1:29" x14ac:dyDescent="0.25">
      <c r="A12" s="32" t="s">
        <v>252</v>
      </c>
      <c r="B12" s="32">
        <v>3.37</v>
      </c>
      <c r="C12" s="32">
        <v>2.04</v>
      </c>
      <c r="D12" s="20">
        <v>1.6519607843137256</v>
      </c>
      <c r="F12"/>
      <c r="J12" s="5"/>
      <c r="U12" s="7"/>
    </row>
    <row r="13" spans="1:29" x14ac:dyDescent="0.25">
      <c r="A13" s="32" t="s">
        <v>251</v>
      </c>
      <c r="B13" s="32">
        <v>3.22</v>
      </c>
      <c r="C13" s="32">
        <v>1.95</v>
      </c>
      <c r="D13" s="20">
        <v>1.6512820512820514</v>
      </c>
      <c r="F13"/>
      <c r="J13" s="5"/>
      <c r="U13" s="7"/>
    </row>
    <row r="14" spans="1:29" x14ac:dyDescent="0.25">
      <c r="A14" s="32" t="s">
        <v>269</v>
      </c>
      <c r="B14" s="32">
        <v>3.07</v>
      </c>
      <c r="C14" s="32">
        <v>1.86</v>
      </c>
      <c r="D14" s="20">
        <v>1.650537634408602</v>
      </c>
      <c r="F14"/>
      <c r="J14" s="5"/>
      <c r="U14" s="7"/>
    </row>
    <row r="15" spans="1:29" x14ac:dyDescent="0.25">
      <c r="A15" s="32" t="s">
        <v>273</v>
      </c>
      <c r="B15" s="32">
        <v>2.82</v>
      </c>
      <c r="C15" s="32">
        <v>1.71</v>
      </c>
      <c r="D15" s="20">
        <v>1.6491228070175439</v>
      </c>
      <c r="F15"/>
      <c r="J15" s="5"/>
      <c r="U15" s="7"/>
    </row>
    <row r="16" spans="1:29" x14ac:dyDescent="0.25">
      <c r="A16" s="32" t="s">
        <v>264</v>
      </c>
      <c r="B16" s="32">
        <v>3.23</v>
      </c>
      <c r="C16" s="32">
        <v>1.96</v>
      </c>
      <c r="D16" s="20">
        <v>1.6479591836734695</v>
      </c>
      <c r="F16"/>
      <c r="G16" s="44"/>
      <c r="U16" s="7"/>
    </row>
    <row r="17" spans="1:21" x14ac:dyDescent="0.25">
      <c r="A17" s="32" t="s">
        <v>265</v>
      </c>
      <c r="B17" s="32">
        <v>3.22</v>
      </c>
      <c r="C17" s="32">
        <v>1.97</v>
      </c>
      <c r="D17" s="20">
        <v>1.6345177664974619</v>
      </c>
      <c r="F17"/>
      <c r="J17" s="5"/>
      <c r="U17" s="7"/>
    </row>
    <row r="18" spans="1:21" ht="15.75" x14ac:dyDescent="0.25">
      <c r="A18" s="32" t="s">
        <v>266</v>
      </c>
      <c r="B18" s="32">
        <v>3.21</v>
      </c>
      <c r="C18" s="32">
        <v>1.98</v>
      </c>
      <c r="D18" s="20">
        <v>1.6212121212121211</v>
      </c>
      <c r="F18"/>
      <c r="G18" s="2"/>
      <c r="H18" s="3"/>
      <c r="I18" s="3"/>
      <c r="J18" s="2"/>
      <c r="U18" s="7"/>
    </row>
    <row r="19" spans="1:21" x14ac:dyDescent="0.25">
      <c r="A19" s="32" t="s">
        <v>271</v>
      </c>
      <c r="B19" s="32">
        <v>2.88</v>
      </c>
      <c r="C19" s="32">
        <v>1.81</v>
      </c>
      <c r="D19" s="20">
        <v>1.5911602209944751</v>
      </c>
      <c r="F19"/>
      <c r="U19" s="7"/>
    </row>
    <row r="20" spans="1:21" x14ac:dyDescent="0.25">
      <c r="A20" s="32" t="s">
        <v>272</v>
      </c>
      <c r="B20" s="32">
        <v>2.87</v>
      </c>
      <c r="C20" s="32">
        <v>1.86</v>
      </c>
      <c r="D20" s="20">
        <v>1.543010752688172</v>
      </c>
      <c r="F20"/>
      <c r="G20" s="4"/>
      <c r="U20" s="7"/>
    </row>
    <row r="21" spans="1:21" x14ac:dyDescent="0.25">
      <c r="A21" s="32" t="s">
        <v>262</v>
      </c>
      <c r="B21" s="32">
        <v>3.42</v>
      </c>
      <c r="C21" s="32">
        <v>2.2200000000000002</v>
      </c>
      <c r="D21" s="20">
        <v>1.5405405405405403</v>
      </c>
      <c r="F21"/>
      <c r="G21" s="4"/>
      <c r="U21" s="7"/>
    </row>
    <row r="22" spans="1:21" x14ac:dyDescent="0.25">
      <c r="A22" s="32" t="s">
        <v>260</v>
      </c>
      <c r="B22" s="32">
        <v>2.9</v>
      </c>
      <c r="C22" s="32">
        <v>1.89</v>
      </c>
      <c r="D22" s="20">
        <v>1.5343915343915344</v>
      </c>
      <c r="F22"/>
      <c r="U22" s="7"/>
    </row>
    <row r="23" spans="1:21" x14ac:dyDescent="0.25">
      <c r="A23" s="32" t="s">
        <v>253</v>
      </c>
      <c r="B23" s="32">
        <v>2.82</v>
      </c>
      <c r="C23" s="32">
        <v>1.85</v>
      </c>
      <c r="D23" s="20">
        <v>1.5243243243243241</v>
      </c>
      <c r="G23" s="4"/>
      <c r="U23" s="7"/>
    </row>
    <row r="24" spans="1:21" x14ac:dyDescent="0.25">
      <c r="A24" s="32" t="s">
        <v>270</v>
      </c>
      <c r="B24" s="32">
        <v>2.99</v>
      </c>
      <c r="C24" s="32">
        <v>2.0299999999999998</v>
      </c>
      <c r="D24" s="20">
        <v>1.472906403940887</v>
      </c>
      <c r="G24" s="4"/>
      <c r="U24" s="7"/>
    </row>
    <row r="25" spans="1:21" x14ac:dyDescent="0.25">
      <c r="A25" s="34"/>
      <c r="B25" s="36"/>
      <c r="C25" s="36"/>
      <c r="D25" s="36"/>
      <c r="G25" s="4"/>
      <c r="U25" s="7"/>
    </row>
    <row r="26" spans="1:21" ht="15.75" x14ac:dyDescent="0.25">
      <c r="A26" s="19" t="s">
        <v>16</v>
      </c>
      <c r="B26" s="38">
        <v>20</v>
      </c>
      <c r="C26" s="38">
        <v>20</v>
      </c>
      <c r="D26" s="38">
        <v>20</v>
      </c>
      <c r="U26" s="10"/>
    </row>
    <row r="27" spans="1:21" ht="15.75" x14ac:dyDescent="0.25">
      <c r="A27" s="14" t="s">
        <v>17</v>
      </c>
      <c r="B27" s="39">
        <f>AVERAGE(B5:B24)</f>
        <v>3.1779999999999999</v>
      </c>
      <c r="C27" s="39">
        <f t="shared" ref="C27:D27" si="1">AVERAGE(C5:C24)</f>
        <v>1.9460000000000002</v>
      </c>
      <c r="D27" s="39">
        <f t="shared" si="1"/>
        <v>1.6325944964017367</v>
      </c>
      <c r="G27" s="4"/>
      <c r="U27" s="10"/>
    </row>
    <row r="28" spans="1:21" ht="15.75" x14ac:dyDescent="0.25">
      <c r="A28" s="14" t="s">
        <v>18</v>
      </c>
      <c r="B28" s="39">
        <f>STDEV(B5:B24)</f>
        <v>0.28992921096091895</v>
      </c>
      <c r="C28" s="39">
        <f t="shared" ref="C28:D28" si="2">STDEV(C5:C24)</f>
        <v>0.13527360189046883</v>
      </c>
      <c r="D28" s="39">
        <f t="shared" si="2"/>
        <v>8.2632485478548179E-2</v>
      </c>
      <c r="U28" s="10"/>
    </row>
    <row r="29" spans="1:21" ht="15.75" x14ac:dyDescent="0.25">
      <c r="A29" s="14" t="s">
        <v>19</v>
      </c>
      <c r="B29" s="21">
        <f>MIN(B5:B24)</f>
        <v>2.82</v>
      </c>
      <c r="C29" s="21">
        <f t="shared" ref="C29:D29" si="3">MIN(C5:C24)</f>
        <v>1.71</v>
      </c>
      <c r="D29" s="21">
        <f t="shared" si="3"/>
        <v>1.472906403940887</v>
      </c>
      <c r="G29" s="4"/>
      <c r="U29" s="10"/>
    </row>
    <row r="30" spans="1:21" ht="15.75" x14ac:dyDescent="0.25">
      <c r="A30" s="15" t="s">
        <v>20</v>
      </c>
      <c r="B30" s="22">
        <f>MAX(B5:B24)</f>
        <v>3.92</v>
      </c>
      <c r="C30" s="22">
        <f t="shared" ref="C30:D30" si="4">MAX(C5:C24)</f>
        <v>2.2200000000000002</v>
      </c>
      <c r="D30" s="22">
        <f t="shared" si="4"/>
        <v>1.8403755868544602</v>
      </c>
      <c r="G30" s="4"/>
      <c r="U30" s="10"/>
    </row>
    <row r="32" spans="1:21" x14ac:dyDescent="0.25">
      <c r="A32" s="9"/>
      <c r="G32" s="4"/>
    </row>
    <row r="33" spans="1:23" x14ac:dyDescent="0.25">
      <c r="A33" s="9"/>
      <c r="G33" s="4"/>
    </row>
    <row r="34" spans="1:23" x14ac:dyDescent="0.25">
      <c r="A34" s="9"/>
      <c r="F34" s="9"/>
      <c r="K34" s="9"/>
      <c r="P34" s="9"/>
    </row>
    <row r="35" spans="1:23" ht="15.75" x14ac:dyDescent="0.25">
      <c r="A35" s="8"/>
      <c r="B35" s="3"/>
      <c r="C35" s="3"/>
      <c r="D35" s="2"/>
      <c r="F35" s="8"/>
      <c r="G35" s="4"/>
    </row>
    <row r="36" spans="1:23" ht="15.75" x14ac:dyDescent="0.25">
      <c r="A36" s="7"/>
      <c r="B36" s="5"/>
      <c r="C36" s="5"/>
      <c r="D36" s="5"/>
      <c r="E36" s="2"/>
      <c r="F36"/>
      <c r="G36" s="4"/>
      <c r="K36" s="8"/>
      <c r="L36" s="3"/>
      <c r="M36" s="3"/>
      <c r="N36" s="2"/>
      <c r="P36" s="8"/>
      <c r="Q36" s="3"/>
      <c r="R36" s="3"/>
      <c r="S36" s="2"/>
      <c r="T36" s="2"/>
    </row>
    <row r="37" spans="1:23" x14ac:dyDescent="0.25">
      <c r="A37" s="7"/>
      <c r="B37" s="5"/>
      <c r="C37" s="5"/>
      <c r="D37" s="5"/>
      <c r="F37"/>
      <c r="K37" s="7"/>
      <c r="W37" s="4"/>
    </row>
    <row r="38" spans="1:23" x14ac:dyDescent="0.25">
      <c r="A38" s="7"/>
      <c r="B38" s="5"/>
      <c r="C38" s="5"/>
      <c r="D38" s="5"/>
      <c r="F38"/>
      <c r="G38" s="4"/>
      <c r="K38" s="7"/>
    </row>
    <row r="39" spans="1:23" x14ac:dyDescent="0.25">
      <c r="A39" s="7"/>
      <c r="B39" s="5"/>
      <c r="C39" s="5"/>
      <c r="D39" s="5"/>
      <c r="F39"/>
      <c r="G39" s="4"/>
      <c r="K39" s="7"/>
    </row>
    <row r="40" spans="1:23" ht="15.75" x14ac:dyDescent="0.25">
      <c r="A40" s="7"/>
      <c r="B40" s="5"/>
      <c r="C40" s="5"/>
      <c r="D40" s="5"/>
      <c r="F40"/>
      <c r="G40" s="43"/>
      <c r="K40" s="7"/>
    </row>
    <row r="41" spans="1:23" ht="15.75" x14ac:dyDescent="0.25">
      <c r="A41" s="7"/>
      <c r="B41" s="5"/>
      <c r="C41" s="5"/>
      <c r="D41" s="5"/>
      <c r="F41"/>
      <c r="G41" s="43"/>
      <c r="K41" s="7"/>
    </row>
    <row r="42" spans="1:23" ht="15.75" x14ac:dyDescent="0.25">
      <c r="A42" s="7"/>
      <c r="B42" s="5"/>
      <c r="C42" s="5"/>
      <c r="D42" s="5"/>
      <c r="F42"/>
      <c r="G42" s="43"/>
      <c r="K42" s="7"/>
    </row>
    <row r="43" spans="1:23" ht="15.75" x14ac:dyDescent="0.25">
      <c r="A43" s="7"/>
      <c r="B43" s="5"/>
      <c r="C43" s="5"/>
      <c r="D43" s="5"/>
      <c r="F43"/>
      <c r="G43" s="43"/>
      <c r="K43" s="7"/>
    </row>
    <row r="44" spans="1:23" ht="15.75" x14ac:dyDescent="0.25">
      <c r="A44" s="7"/>
      <c r="B44" s="5"/>
      <c r="C44" s="5"/>
      <c r="D44" s="5"/>
      <c r="F44"/>
      <c r="G44" s="43"/>
      <c r="K44" s="7"/>
    </row>
    <row r="45" spans="1:23" x14ac:dyDescent="0.25">
      <c r="A45" s="7"/>
      <c r="B45" s="5"/>
      <c r="C45" s="5"/>
      <c r="D45" s="5"/>
      <c r="F45"/>
      <c r="J45" s="5"/>
      <c r="K45" s="7"/>
    </row>
    <row r="46" spans="1:23" x14ac:dyDescent="0.25">
      <c r="A46" s="7"/>
      <c r="B46" s="5"/>
      <c r="C46" s="5"/>
      <c r="D46" s="5"/>
      <c r="F46"/>
      <c r="J46" s="5"/>
      <c r="K46" s="7"/>
    </row>
    <row r="47" spans="1:23" x14ac:dyDescent="0.25">
      <c r="A47" s="7"/>
      <c r="B47" s="5"/>
      <c r="C47" s="5"/>
      <c r="D47" s="5"/>
      <c r="F47"/>
      <c r="J47" s="5"/>
      <c r="K47" s="7"/>
    </row>
    <row r="48" spans="1:23" x14ac:dyDescent="0.25">
      <c r="A48" s="7"/>
      <c r="B48" s="5"/>
      <c r="C48" s="5"/>
      <c r="D48" s="5"/>
      <c r="F48"/>
      <c r="J48" s="5"/>
      <c r="K48" s="7"/>
    </row>
    <row r="49" spans="1:34" x14ac:dyDescent="0.25">
      <c r="A49" s="7"/>
      <c r="B49" s="5"/>
      <c r="C49" s="5"/>
      <c r="D49" s="5"/>
      <c r="F49"/>
      <c r="J49" s="5"/>
      <c r="K49" s="7"/>
    </row>
    <row r="50" spans="1:34" x14ac:dyDescent="0.25">
      <c r="A50" s="7"/>
      <c r="B50" s="5"/>
      <c r="C50" s="5"/>
      <c r="D50" s="5"/>
      <c r="F50"/>
      <c r="J50" s="5"/>
      <c r="K50" s="7"/>
    </row>
    <row r="51" spans="1:34" x14ac:dyDescent="0.25">
      <c r="A51" s="7"/>
      <c r="B51" s="5"/>
      <c r="C51" s="5"/>
      <c r="D51" s="5"/>
      <c r="F51"/>
      <c r="J51" s="5"/>
      <c r="K51" s="7"/>
    </row>
    <row r="52" spans="1:34" x14ac:dyDescent="0.25">
      <c r="B52" s="5"/>
      <c r="C52" s="5"/>
      <c r="D52" s="5"/>
      <c r="F52"/>
      <c r="J52" s="5"/>
      <c r="K52" s="7"/>
    </row>
    <row r="53" spans="1:34" x14ac:dyDescent="0.25">
      <c r="B53" s="5"/>
      <c r="C53" s="5"/>
      <c r="D53" s="5"/>
      <c r="F53"/>
      <c r="J53" s="5"/>
      <c r="K53" s="7"/>
    </row>
    <row r="54" spans="1:34" ht="15.75" x14ac:dyDescent="0.25">
      <c r="B54" s="5"/>
      <c r="C54" s="5"/>
      <c r="D54" s="5"/>
      <c r="F54" s="10"/>
      <c r="K54" s="10"/>
      <c r="P54" s="10"/>
    </row>
    <row r="55" spans="1:34" ht="15.75" x14ac:dyDescent="0.25">
      <c r="B55" s="5"/>
      <c r="C55" s="5"/>
      <c r="D55" s="5"/>
      <c r="F55" s="10"/>
      <c r="K55" s="10"/>
      <c r="P55" s="10"/>
    </row>
    <row r="56" spans="1:34" ht="15.75" x14ac:dyDescent="0.25">
      <c r="B56" s="5"/>
      <c r="C56" s="5"/>
      <c r="D56" s="5"/>
      <c r="F56" s="10"/>
      <c r="K56" s="10"/>
      <c r="P56" s="10"/>
    </row>
    <row r="57" spans="1:34" ht="15.75" x14ac:dyDescent="0.25">
      <c r="A57" s="10"/>
      <c r="B57" s="41"/>
      <c r="C57" s="41"/>
      <c r="D57" s="41"/>
      <c r="F57" s="10"/>
      <c r="K57" s="10"/>
      <c r="P57" s="10"/>
    </row>
    <row r="58" spans="1:34" ht="15.75" x14ac:dyDescent="0.25">
      <c r="A58" s="10"/>
      <c r="B58" s="42"/>
      <c r="C58" s="42"/>
      <c r="D58" s="42"/>
      <c r="F58" s="10"/>
      <c r="K58" s="10"/>
      <c r="P58" s="10"/>
    </row>
    <row r="59" spans="1:34" ht="15.75" x14ac:dyDescent="0.25">
      <c r="A59" s="10"/>
      <c r="B59" s="42"/>
      <c r="C59" s="42"/>
      <c r="D59" s="42"/>
    </row>
    <row r="60" spans="1:34" ht="15.75" x14ac:dyDescent="0.25">
      <c r="A60" s="10"/>
      <c r="B60" s="5"/>
      <c r="C60" s="5"/>
      <c r="D60" s="5"/>
    </row>
    <row r="61" spans="1:34" ht="15.75" x14ac:dyDescent="0.25">
      <c r="A61" s="10"/>
      <c r="B61" s="5"/>
      <c r="C61" s="5"/>
      <c r="D61" s="5"/>
    </row>
    <row r="62" spans="1:34" x14ac:dyDescent="0.25">
      <c r="A62" s="11"/>
      <c r="F62" s="11"/>
      <c r="K62" s="11"/>
      <c r="P62" s="11"/>
    </row>
    <row r="64" spans="1:34" ht="15.75" x14ac:dyDescent="0.25">
      <c r="A64" s="8"/>
      <c r="B64" s="3"/>
      <c r="C64" s="3"/>
      <c r="D64" s="2"/>
      <c r="E64" s="2"/>
      <c r="F64" s="8"/>
      <c r="G64" s="3"/>
      <c r="H64" s="3"/>
      <c r="I64" s="2"/>
      <c r="K64" s="8"/>
      <c r="L64" s="3"/>
      <c r="M64" s="3"/>
      <c r="N64" s="2"/>
      <c r="P64" s="8"/>
      <c r="Q64" s="3"/>
      <c r="R64" s="3"/>
      <c r="S64" s="2"/>
      <c r="T64" s="2"/>
      <c r="V64" s="1"/>
      <c r="W64" s="2"/>
      <c r="X64" s="3"/>
      <c r="Y64" s="3"/>
      <c r="Z64" s="8"/>
      <c r="AA64" s="2"/>
      <c r="AC64" s="1"/>
      <c r="AD64" s="2"/>
      <c r="AE64" s="3"/>
      <c r="AF64" s="3"/>
      <c r="AG64" s="2"/>
      <c r="AH64" s="2"/>
    </row>
    <row r="65" spans="1:23" x14ac:dyDescent="0.25">
      <c r="A65" s="7"/>
      <c r="F65" s="7"/>
      <c r="K65" s="7"/>
      <c r="P65" s="7"/>
      <c r="W65" s="4"/>
    </row>
    <row r="66" spans="1:23" x14ac:dyDescent="0.25">
      <c r="A66" s="7"/>
      <c r="F66" s="7"/>
      <c r="K66" s="7"/>
      <c r="P66" s="7"/>
    </row>
    <row r="67" spans="1:23" x14ac:dyDescent="0.25">
      <c r="A67" s="7"/>
      <c r="F67" s="7"/>
      <c r="K67" s="7"/>
      <c r="P67" s="7"/>
    </row>
    <row r="68" spans="1:23" x14ac:dyDescent="0.25">
      <c r="A68" s="7"/>
      <c r="F68" s="7"/>
      <c r="K68" s="7"/>
      <c r="P68" s="7"/>
    </row>
    <row r="69" spans="1:23" x14ac:dyDescent="0.25">
      <c r="A69" s="7"/>
      <c r="F69" s="7"/>
      <c r="K69" s="7"/>
      <c r="P69" s="7"/>
    </row>
    <row r="70" spans="1:23" x14ac:dyDescent="0.25">
      <c r="A70" s="7"/>
      <c r="F70" s="7"/>
      <c r="K70" s="7"/>
      <c r="P70" s="7"/>
    </row>
    <row r="71" spans="1:23" x14ac:dyDescent="0.25">
      <c r="A71" s="7"/>
      <c r="F71" s="7"/>
      <c r="K71" s="7"/>
      <c r="P71" s="7"/>
    </row>
    <row r="72" spans="1:23" x14ac:dyDescent="0.25">
      <c r="A72" s="7"/>
      <c r="F72" s="7"/>
      <c r="K72" s="7"/>
      <c r="P72" s="7"/>
    </row>
    <row r="73" spans="1:23" x14ac:dyDescent="0.25">
      <c r="A73" s="7"/>
      <c r="F73" s="7"/>
      <c r="K73" s="7"/>
      <c r="P73" s="7"/>
    </row>
    <row r="74" spans="1:23" x14ac:dyDescent="0.25">
      <c r="A74" s="7"/>
      <c r="F74" s="7"/>
      <c r="K74" s="7"/>
      <c r="P74" s="7"/>
    </row>
    <row r="75" spans="1:23" x14ac:dyDescent="0.25">
      <c r="A75" s="7"/>
      <c r="F75" s="7"/>
      <c r="K75" s="7"/>
      <c r="P75" s="7"/>
    </row>
    <row r="76" spans="1:23" x14ac:dyDescent="0.25">
      <c r="A76" s="7"/>
      <c r="F76" s="7"/>
      <c r="P76" s="7"/>
    </row>
    <row r="77" spans="1:23" x14ac:dyDescent="0.25">
      <c r="A77" s="7"/>
      <c r="F77" s="7"/>
      <c r="P77" s="7"/>
    </row>
    <row r="78" spans="1:23" x14ac:dyDescent="0.25">
      <c r="A78" s="7"/>
      <c r="F78" s="7"/>
      <c r="P78" s="7"/>
    </row>
    <row r="79" spans="1:23" x14ac:dyDescent="0.25">
      <c r="A79" s="7"/>
      <c r="F79" s="7"/>
      <c r="P79" s="7"/>
    </row>
    <row r="80" spans="1:23" x14ac:dyDescent="0.25">
      <c r="A80" s="7"/>
      <c r="F80" s="7"/>
      <c r="P80" s="7"/>
    </row>
    <row r="81" spans="1:16" x14ac:dyDescent="0.25">
      <c r="A81" s="7"/>
      <c r="F81" s="7"/>
      <c r="P81" s="7"/>
    </row>
    <row r="82" spans="1:16" x14ac:dyDescent="0.25">
      <c r="A82" s="7"/>
      <c r="F82" s="7"/>
      <c r="P82" s="7"/>
    </row>
    <row r="83" spans="1:16" x14ac:dyDescent="0.25">
      <c r="A83" s="7"/>
      <c r="F83" s="7"/>
      <c r="P83" s="7"/>
    </row>
    <row r="84" spans="1:16" x14ac:dyDescent="0.25">
      <c r="F84" s="7"/>
      <c r="P84" s="7"/>
    </row>
    <row r="85" spans="1:16" x14ac:dyDescent="0.25">
      <c r="P85" s="7"/>
    </row>
    <row r="86" spans="1:16" ht="15.75" x14ac:dyDescent="0.25">
      <c r="A86" s="10"/>
      <c r="F86" s="10"/>
      <c r="K86" s="10"/>
      <c r="P86" s="10"/>
    </row>
    <row r="87" spans="1:16" ht="15.75" x14ac:dyDescent="0.25">
      <c r="A87" s="10"/>
      <c r="F87" s="10"/>
      <c r="G87" s="5"/>
      <c r="H87" s="5"/>
      <c r="I87" s="5"/>
      <c r="K87" s="10"/>
      <c r="P87" s="10"/>
    </row>
    <row r="88" spans="1:16" ht="15.75" x14ac:dyDescent="0.25">
      <c r="A88" s="10"/>
      <c r="F88" s="10"/>
      <c r="G88" s="5"/>
      <c r="H88" s="5"/>
      <c r="I88" s="5"/>
      <c r="K88" s="10"/>
      <c r="P88" s="10"/>
    </row>
    <row r="89" spans="1:16" ht="15.75" x14ac:dyDescent="0.25">
      <c r="A89" s="10"/>
      <c r="F89" s="10"/>
      <c r="G89" s="5"/>
      <c r="H89" s="5"/>
      <c r="I89" s="5"/>
      <c r="K89" s="10"/>
      <c r="P89" s="10"/>
    </row>
    <row r="90" spans="1:16" ht="15.75" x14ac:dyDescent="0.25">
      <c r="A90" s="10"/>
      <c r="F90" s="10"/>
      <c r="G90" s="5"/>
      <c r="H90" s="5"/>
      <c r="I90" s="5"/>
      <c r="K90" s="10"/>
      <c r="P90" s="10"/>
    </row>
    <row r="93" spans="1:16" x14ac:dyDescent="0.25">
      <c r="A93" s="9"/>
    </row>
    <row r="96" spans="1:16" x14ac:dyDescent="0.25">
      <c r="A96" s="7"/>
    </row>
  </sheetData>
  <sortState ref="A5:D24">
    <sortCondition descending="1" ref="D5:D24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workbookViewId="0">
      <selection activeCell="G23" sqref="G23"/>
    </sheetView>
  </sheetViews>
  <sheetFormatPr defaultRowHeight="15" x14ac:dyDescent="0.25"/>
  <cols>
    <col min="1" max="1" width="22.7109375" style="6" customWidth="1"/>
    <col min="2" max="4" width="10.140625" customWidth="1"/>
    <col min="5" max="5" width="8.85546875" customWidth="1"/>
    <col min="6" max="6" width="26.140625" style="6" bestFit="1" customWidth="1"/>
    <col min="7" max="7" width="31.7109375" bestFit="1" customWidth="1"/>
    <col min="8" max="10" width="8.85546875" customWidth="1"/>
    <col min="11" max="11" width="8.85546875" style="6" customWidth="1"/>
    <col min="14" max="14" width="11.28515625" customWidth="1"/>
    <col min="16" max="16" width="22.7109375" style="6" customWidth="1"/>
    <col min="21" max="21" width="22.28515625" style="6" customWidth="1"/>
    <col min="22" max="22" width="13.7109375" customWidth="1"/>
    <col min="26" max="26" width="22.7109375" style="6" customWidth="1"/>
  </cols>
  <sheetData>
    <row r="1" spans="1:29" x14ac:dyDescent="0.25">
      <c r="A1" s="9" t="s">
        <v>274</v>
      </c>
      <c r="U1" s="11"/>
      <c r="Z1" s="9"/>
    </row>
    <row r="2" spans="1:29" x14ac:dyDescent="0.25">
      <c r="A2" s="9"/>
      <c r="U2" s="11"/>
      <c r="Z2" s="9"/>
    </row>
    <row r="3" spans="1:29" x14ac:dyDescent="0.25">
      <c r="A3" s="9" t="s">
        <v>222</v>
      </c>
      <c r="F3" s="9" t="s">
        <v>223</v>
      </c>
    </row>
    <row r="4" spans="1:29" ht="15.75" x14ac:dyDescent="0.25">
      <c r="A4" s="16" t="s">
        <v>23</v>
      </c>
      <c r="B4" s="17" t="s">
        <v>0</v>
      </c>
      <c r="C4" s="17" t="s">
        <v>1</v>
      </c>
      <c r="D4" s="18" t="s">
        <v>2</v>
      </c>
      <c r="F4" s="16" t="s">
        <v>23</v>
      </c>
      <c r="G4" s="16" t="s">
        <v>219</v>
      </c>
      <c r="H4" s="17" t="s">
        <v>212</v>
      </c>
      <c r="I4" s="17" t="s">
        <v>213</v>
      </c>
      <c r="J4" s="18" t="s">
        <v>214</v>
      </c>
      <c r="U4" s="8"/>
      <c r="V4" s="3"/>
      <c r="W4" s="3"/>
      <c r="X4" s="2"/>
      <c r="Z4" s="8"/>
      <c r="AA4" s="3"/>
      <c r="AB4" s="3"/>
      <c r="AC4" s="2"/>
    </row>
    <row r="5" spans="1:29" x14ac:dyDescent="0.25">
      <c r="A5" s="13" t="s">
        <v>277</v>
      </c>
      <c r="B5" s="25">
        <v>2.2999999999999998</v>
      </c>
      <c r="C5" s="20">
        <v>1.3</v>
      </c>
      <c r="D5" s="26">
        <f t="shared" ref="D5:D19" si="0">B5/C5</f>
        <v>1.7692307692307689</v>
      </c>
      <c r="F5" s="47" t="s">
        <v>289</v>
      </c>
      <c r="G5" s="47" t="s">
        <v>220</v>
      </c>
      <c r="H5" s="47">
        <v>1.36</v>
      </c>
      <c r="I5" s="47">
        <v>0.39</v>
      </c>
      <c r="J5" s="48">
        <f t="shared" ref="J5" si="1">I5/H5</f>
        <v>0.28676470588235292</v>
      </c>
      <c r="U5" s="7"/>
      <c r="Z5" s="7"/>
    </row>
    <row r="6" spans="1:29" x14ac:dyDescent="0.25">
      <c r="A6" s="13" t="s">
        <v>279</v>
      </c>
      <c r="B6" s="25">
        <v>2.12</v>
      </c>
      <c r="C6" s="20">
        <v>1.31</v>
      </c>
      <c r="D6" s="26">
        <f t="shared" si="0"/>
        <v>1.6183206106870229</v>
      </c>
      <c r="F6"/>
      <c r="J6" s="5"/>
      <c r="U6" s="7"/>
      <c r="Z6" s="7"/>
    </row>
    <row r="7" spans="1:29" x14ac:dyDescent="0.25">
      <c r="A7" s="13" t="s">
        <v>287</v>
      </c>
      <c r="B7" s="25">
        <v>2.8</v>
      </c>
      <c r="C7" s="20">
        <v>1.74</v>
      </c>
      <c r="D7" s="26">
        <f t="shared" si="0"/>
        <v>1.6091954022988504</v>
      </c>
      <c r="F7"/>
      <c r="J7" s="5"/>
      <c r="U7" s="7"/>
    </row>
    <row r="8" spans="1:29" x14ac:dyDescent="0.25">
      <c r="A8" s="13" t="s">
        <v>283</v>
      </c>
      <c r="B8" s="25">
        <v>2.2000000000000002</v>
      </c>
      <c r="C8" s="20">
        <v>1.39</v>
      </c>
      <c r="D8" s="26">
        <f t="shared" si="0"/>
        <v>1.5827338129496404</v>
      </c>
      <c r="F8"/>
      <c r="J8" s="5"/>
      <c r="U8" s="7"/>
    </row>
    <row r="9" spans="1:29" x14ac:dyDescent="0.25">
      <c r="A9" s="13" t="s">
        <v>282</v>
      </c>
      <c r="B9" s="25">
        <v>2.31</v>
      </c>
      <c r="C9" s="20">
        <v>1.47</v>
      </c>
      <c r="D9" s="26">
        <f t="shared" si="0"/>
        <v>1.5714285714285714</v>
      </c>
      <c r="F9"/>
      <c r="J9" s="5"/>
      <c r="U9" s="7"/>
    </row>
    <row r="10" spans="1:29" x14ac:dyDescent="0.25">
      <c r="A10" s="13" t="s">
        <v>289</v>
      </c>
      <c r="B10" s="25">
        <v>2.34</v>
      </c>
      <c r="C10" s="20">
        <v>1.51</v>
      </c>
      <c r="D10" s="26">
        <f t="shared" si="0"/>
        <v>1.5496688741721854</v>
      </c>
      <c r="F10"/>
      <c r="G10" s="6"/>
      <c r="J10" s="5"/>
      <c r="U10" s="7"/>
    </row>
    <row r="11" spans="1:29" x14ac:dyDescent="0.25">
      <c r="A11" s="13" t="s">
        <v>278</v>
      </c>
      <c r="B11" s="25">
        <v>2.4900000000000002</v>
      </c>
      <c r="C11" s="20">
        <v>1.64</v>
      </c>
      <c r="D11" s="26">
        <f t="shared" si="0"/>
        <v>1.5182926829268295</v>
      </c>
      <c r="F11"/>
      <c r="J11" s="5"/>
      <c r="U11" s="7"/>
    </row>
    <row r="12" spans="1:29" x14ac:dyDescent="0.25">
      <c r="A12" s="13" t="s">
        <v>288</v>
      </c>
      <c r="B12" s="25">
        <v>3.02</v>
      </c>
      <c r="C12" s="20">
        <v>1.99</v>
      </c>
      <c r="D12" s="26">
        <f t="shared" si="0"/>
        <v>1.5175879396984924</v>
      </c>
      <c r="F12"/>
      <c r="J12" s="5"/>
      <c r="U12" s="7"/>
    </row>
    <row r="13" spans="1:29" x14ac:dyDescent="0.25">
      <c r="A13" s="13" t="s">
        <v>281</v>
      </c>
      <c r="B13" s="25">
        <v>2.3199999999999998</v>
      </c>
      <c r="C13" s="20">
        <v>1.54</v>
      </c>
      <c r="D13" s="26">
        <f t="shared" si="0"/>
        <v>1.5064935064935063</v>
      </c>
      <c r="F13"/>
      <c r="J13" s="5"/>
      <c r="U13" s="7"/>
    </row>
    <row r="14" spans="1:29" x14ac:dyDescent="0.25">
      <c r="A14" s="13" t="s">
        <v>284</v>
      </c>
      <c r="B14" s="25">
        <v>2.5499999999999998</v>
      </c>
      <c r="C14" s="20">
        <v>1.71</v>
      </c>
      <c r="D14" s="26">
        <f t="shared" si="0"/>
        <v>1.4912280701754386</v>
      </c>
      <c r="F14"/>
      <c r="J14" s="5"/>
      <c r="U14" s="7"/>
    </row>
    <row r="15" spans="1:29" x14ac:dyDescent="0.25">
      <c r="A15" s="13" t="s">
        <v>285</v>
      </c>
      <c r="B15" s="25">
        <v>2.2000000000000002</v>
      </c>
      <c r="C15" s="20">
        <v>1.48</v>
      </c>
      <c r="D15" s="26">
        <f t="shared" si="0"/>
        <v>1.4864864864864866</v>
      </c>
      <c r="F15"/>
      <c r="J15" s="5"/>
      <c r="U15" s="7"/>
    </row>
    <row r="16" spans="1:29" x14ac:dyDescent="0.25">
      <c r="A16" s="13" t="s">
        <v>276</v>
      </c>
      <c r="B16" s="25">
        <v>2.46</v>
      </c>
      <c r="C16" s="20">
        <v>1.67</v>
      </c>
      <c r="D16" s="26">
        <f t="shared" si="0"/>
        <v>1.4730538922155689</v>
      </c>
      <c r="F16"/>
      <c r="G16" s="44"/>
      <c r="U16" s="7"/>
    </row>
    <row r="17" spans="1:23" x14ac:dyDescent="0.25">
      <c r="A17" s="13" t="s">
        <v>286</v>
      </c>
      <c r="B17" s="25">
        <v>2.42</v>
      </c>
      <c r="C17" s="20">
        <v>1.65</v>
      </c>
      <c r="D17" s="26">
        <f t="shared" si="0"/>
        <v>1.4666666666666668</v>
      </c>
      <c r="F17"/>
      <c r="J17" s="5"/>
      <c r="U17" s="7"/>
    </row>
    <row r="18" spans="1:23" ht="15.75" x14ac:dyDescent="0.25">
      <c r="A18" s="13" t="s">
        <v>275</v>
      </c>
      <c r="B18" s="25">
        <v>2.38</v>
      </c>
      <c r="C18" s="20">
        <v>1.63</v>
      </c>
      <c r="D18" s="26">
        <f t="shared" si="0"/>
        <v>1.4601226993865031</v>
      </c>
      <c r="F18"/>
      <c r="G18" s="2"/>
      <c r="H18" s="3"/>
      <c r="I18" s="3"/>
      <c r="J18" s="2"/>
      <c r="U18" s="7"/>
    </row>
    <row r="19" spans="1:23" x14ac:dyDescent="0.25">
      <c r="A19" s="13" t="s">
        <v>280</v>
      </c>
      <c r="B19" s="25">
        <v>2.36</v>
      </c>
      <c r="C19" s="20">
        <v>1.66</v>
      </c>
      <c r="D19" s="26">
        <f t="shared" si="0"/>
        <v>1.4216867469879517</v>
      </c>
      <c r="F19"/>
      <c r="U19" s="7"/>
    </row>
    <row r="20" spans="1:23" x14ac:dyDescent="0.25">
      <c r="A20" s="34"/>
      <c r="B20" s="36"/>
      <c r="C20" s="36"/>
      <c r="D20" s="36"/>
      <c r="G20" s="4"/>
      <c r="U20" s="7"/>
    </row>
    <row r="21" spans="1:23" ht="15.75" x14ac:dyDescent="0.25">
      <c r="A21" s="19" t="s">
        <v>16</v>
      </c>
      <c r="B21" s="38">
        <v>15</v>
      </c>
      <c r="C21" s="38">
        <v>15</v>
      </c>
      <c r="D21" s="38">
        <v>15</v>
      </c>
      <c r="U21" s="10"/>
    </row>
    <row r="22" spans="1:23" ht="15.75" x14ac:dyDescent="0.25">
      <c r="A22" s="14" t="s">
        <v>17</v>
      </c>
      <c r="B22" s="39">
        <f>AVERAGE(B5:B19)</f>
        <v>2.4180000000000001</v>
      </c>
      <c r="C22" s="39">
        <f>AVERAGE(C5:C19)</f>
        <v>1.5793333333333333</v>
      </c>
      <c r="D22" s="39">
        <f>AVERAGE(D5:D19)</f>
        <v>1.5361464487869654</v>
      </c>
      <c r="G22" s="4"/>
      <c r="U22" s="10"/>
    </row>
    <row r="23" spans="1:23" ht="15.75" x14ac:dyDescent="0.25">
      <c r="A23" s="14" t="s">
        <v>18</v>
      </c>
      <c r="B23" s="39">
        <f>STDEV(B5:B19)</f>
        <v>0.23339727015174297</v>
      </c>
      <c r="C23" s="39">
        <f>STDEV(C5:C19)</f>
        <v>0.17970080954848602</v>
      </c>
      <c r="D23" s="39">
        <f>STDEV(D5:D19)</f>
        <v>8.607724895089483E-2</v>
      </c>
      <c r="U23" s="10"/>
    </row>
    <row r="24" spans="1:23" ht="15.75" x14ac:dyDescent="0.25">
      <c r="A24" s="14" t="s">
        <v>19</v>
      </c>
      <c r="B24" s="21">
        <f>MIN(B5:B19)</f>
        <v>2.12</v>
      </c>
      <c r="C24" s="21">
        <f>MIN(C5:C19)</f>
        <v>1.3</v>
      </c>
      <c r="D24" s="21">
        <f>MIN(D5:D19)</f>
        <v>1.4216867469879517</v>
      </c>
      <c r="G24" s="4"/>
      <c r="U24" s="10"/>
    </row>
    <row r="25" spans="1:23" ht="15.75" x14ac:dyDescent="0.25">
      <c r="A25" s="15" t="s">
        <v>20</v>
      </c>
      <c r="B25" s="22">
        <f>MAX(B5:B19)</f>
        <v>3.02</v>
      </c>
      <c r="C25" s="22">
        <f>MAX(C5:C19)</f>
        <v>1.99</v>
      </c>
      <c r="D25" s="22">
        <f>MAX(D5:D19)</f>
        <v>1.7692307692307689</v>
      </c>
      <c r="G25" s="4"/>
      <c r="U25" s="10"/>
    </row>
    <row r="27" spans="1:23" x14ac:dyDescent="0.25">
      <c r="A27" s="9"/>
      <c r="G27" s="4"/>
    </row>
    <row r="28" spans="1:23" x14ac:dyDescent="0.25">
      <c r="A28" s="9"/>
      <c r="G28" s="4"/>
    </row>
    <row r="29" spans="1:23" x14ac:dyDescent="0.25">
      <c r="A29" s="9"/>
      <c r="F29" s="9"/>
      <c r="K29" s="9"/>
      <c r="P29" s="9"/>
    </row>
    <row r="30" spans="1:23" ht="15.75" x14ac:dyDescent="0.25">
      <c r="A30" s="8"/>
      <c r="B30" s="3"/>
      <c r="C30" s="3"/>
      <c r="D30" s="2"/>
      <c r="F30" s="8"/>
      <c r="G30" s="4"/>
    </row>
    <row r="31" spans="1:23" ht="15.75" x14ac:dyDescent="0.25">
      <c r="A31" s="7"/>
      <c r="B31" s="5"/>
      <c r="C31" s="5"/>
      <c r="D31" s="5"/>
      <c r="E31" s="2"/>
      <c r="F31"/>
      <c r="G31" s="4"/>
      <c r="K31" s="8"/>
      <c r="L31" s="3"/>
      <c r="M31" s="3"/>
      <c r="N31" s="2"/>
      <c r="P31" s="8"/>
      <c r="Q31" s="3"/>
      <c r="R31" s="3"/>
      <c r="S31" s="2"/>
      <c r="T31" s="2"/>
    </row>
    <row r="32" spans="1:23" x14ac:dyDescent="0.25">
      <c r="A32" s="7"/>
      <c r="B32" s="5"/>
      <c r="C32" s="5"/>
      <c r="D32" s="5"/>
      <c r="F32"/>
      <c r="K32" s="7"/>
      <c r="W32" s="4"/>
    </row>
    <row r="33" spans="1:11" x14ac:dyDescent="0.25">
      <c r="A33" s="7"/>
      <c r="B33" s="5"/>
      <c r="C33" s="5"/>
      <c r="D33" s="5"/>
      <c r="F33"/>
      <c r="G33" s="4"/>
      <c r="K33" s="7"/>
    </row>
    <row r="34" spans="1:11" x14ac:dyDescent="0.25">
      <c r="A34" s="7"/>
      <c r="B34" s="5"/>
      <c r="C34" s="5"/>
      <c r="D34" s="5"/>
      <c r="F34"/>
      <c r="G34" s="4"/>
      <c r="K34" s="7"/>
    </row>
    <row r="35" spans="1:11" ht="15.75" x14ac:dyDescent="0.25">
      <c r="A35" s="7"/>
      <c r="B35" s="5"/>
      <c r="C35" s="5"/>
      <c r="D35" s="5"/>
      <c r="F35"/>
      <c r="G35" s="43"/>
      <c r="K35" s="7"/>
    </row>
    <row r="36" spans="1:11" ht="15.75" x14ac:dyDescent="0.25">
      <c r="A36" s="7"/>
      <c r="B36" s="5"/>
      <c r="C36" s="5"/>
      <c r="D36" s="5"/>
      <c r="F36"/>
      <c r="G36" s="43"/>
      <c r="K36" s="7"/>
    </row>
    <row r="37" spans="1:11" ht="15.75" x14ac:dyDescent="0.25">
      <c r="A37" s="7"/>
      <c r="B37" s="5"/>
      <c r="C37" s="5"/>
      <c r="D37" s="5"/>
      <c r="F37"/>
      <c r="G37" s="43"/>
      <c r="K37" s="7"/>
    </row>
    <row r="38" spans="1:11" ht="15.75" x14ac:dyDescent="0.25">
      <c r="A38" s="7"/>
      <c r="B38" s="5"/>
      <c r="C38" s="5"/>
      <c r="D38" s="5"/>
      <c r="F38"/>
      <c r="G38" s="43"/>
      <c r="K38" s="7"/>
    </row>
    <row r="39" spans="1:11" ht="15.75" x14ac:dyDescent="0.25">
      <c r="A39" s="7"/>
      <c r="B39" s="5"/>
      <c r="C39" s="5"/>
      <c r="D39" s="5"/>
      <c r="F39"/>
      <c r="G39" s="43"/>
      <c r="K39" s="7"/>
    </row>
    <row r="40" spans="1:11" x14ac:dyDescent="0.25">
      <c r="A40" s="7"/>
      <c r="B40" s="5"/>
      <c r="C40" s="5"/>
      <c r="D40" s="5"/>
      <c r="F40"/>
      <c r="J40" s="5"/>
      <c r="K40" s="7"/>
    </row>
    <row r="41" spans="1:11" x14ac:dyDescent="0.25">
      <c r="A41" s="7"/>
      <c r="B41" s="5"/>
      <c r="C41" s="5"/>
      <c r="D41" s="5"/>
      <c r="F41"/>
      <c r="J41" s="5"/>
      <c r="K41" s="7"/>
    </row>
    <row r="42" spans="1:11" x14ac:dyDescent="0.25">
      <c r="A42" s="7"/>
      <c r="B42" s="5"/>
      <c r="C42" s="5"/>
      <c r="D42" s="5"/>
      <c r="F42"/>
      <c r="J42" s="5"/>
      <c r="K42" s="7"/>
    </row>
    <row r="43" spans="1:11" x14ac:dyDescent="0.25">
      <c r="A43" s="7"/>
      <c r="B43" s="5"/>
      <c r="C43" s="5"/>
      <c r="D43" s="5"/>
      <c r="F43"/>
      <c r="J43" s="5"/>
      <c r="K43" s="7"/>
    </row>
    <row r="44" spans="1:11" x14ac:dyDescent="0.25">
      <c r="A44" s="7"/>
      <c r="B44" s="5"/>
      <c r="C44" s="5"/>
      <c r="D44" s="5"/>
      <c r="F44"/>
      <c r="J44" s="5"/>
      <c r="K44" s="7"/>
    </row>
    <row r="45" spans="1:11" x14ac:dyDescent="0.25">
      <c r="A45" s="7"/>
      <c r="B45" s="5"/>
      <c r="C45" s="5"/>
      <c r="D45" s="5"/>
      <c r="F45"/>
      <c r="J45" s="5"/>
      <c r="K45" s="7"/>
    </row>
    <row r="46" spans="1:11" x14ac:dyDescent="0.25">
      <c r="A46" s="7"/>
      <c r="B46" s="5"/>
      <c r="C46" s="5"/>
      <c r="D46" s="5"/>
      <c r="F46"/>
      <c r="J46" s="5"/>
      <c r="K46" s="7"/>
    </row>
    <row r="47" spans="1:11" x14ac:dyDescent="0.25">
      <c r="B47" s="5"/>
      <c r="C47" s="5"/>
      <c r="D47" s="5"/>
      <c r="F47"/>
      <c r="J47" s="5"/>
      <c r="K47" s="7"/>
    </row>
    <row r="48" spans="1:11" x14ac:dyDescent="0.25">
      <c r="B48" s="5"/>
      <c r="C48" s="5"/>
      <c r="D48" s="5"/>
      <c r="F48"/>
      <c r="J48" s="5"/>
      <c r="K48" s="7"/>
    </row>
    <row r="49" spans="1:34" ht="15.75" x14ac:dyDescent="0.25">
      <c r="B49" s="5"/>
      <c r="C49" s="5"/>
      <c r="D49" s="5"/>
      <c r="F49" s="10"/>
      <c r="K49" s="10"/>
      <c r="P49" s="10"/>
    </row>
    <row r="50" spans="1:34" ht="15.75" x14ac:dyDescent="0.25">
      <c r="B50" s="5"/>
      <c r="C50" s="5"/>
      <c r="D50" s="5"/>
      <c r="F50" s="10"/>
      <c r="K50" s="10"/>
      <c r="P50" s="10"/>
    </row>
    <row r="51" spans="1:34" ht="15.75" x14ac:dyDescent="0.25">
      <c r="B51" s="5"/>
      <c r="C51" s="5"/>
      <c r="D51" s="5"/>
      <c r="F51" s="10"/>
      <c r="K51" s="10"/>
      <c r="P51" s="10"/>
    </row>
    <row r="52" spans="1:34" ht="15.75" x14ac:dyDescent="0.25">
      <c r="A52" s="10"/>
      <c r="B52" s="41"/>
      <c r="C52" s="41"/>
      <c r="D52" s="41"/>
      <c r="F52" s="10"/>
      <c r="K52" s="10"/>
      <c r="P52" s="10"/>
    </row>
    <row r="53" spans="1:34" ht="15.75" x14ac:dyDescent="0.25">
      <c r="A53" s="10"/>
      <c r="B53" s="42"/>
      <c r="C53" s="42"/>
      <c r="D53" s="42"/>
      <c r="F53" s="10"/>
      <c r="K53" s="10"/>
      <c r="P53" s="10"/>
    </row>
    <row r="54" spans="1:34" ht="15.75" x14ac:dyDescent="0.25">
      <c r="A54" s="10"/>
      <c r="B54" s="42"/>
      <c r="C54" s="42"/>
      <c r="D54" s="42"/>
    </row>
    <row r="55" spans="1:34" ht="15.75" x14ac:dyDescent="0.25">
      <c r="A55" s="10"/>
      <c r="B55" s="5"/>
      <c r="C55" s="5"/>
      <c r="D55" s="5"/>
    </row>
    <row r="56" spans="1:34" ht="15.75" x14ac:dyDescent="0.25">
      <c r="A56" s="10"/>
      <c r="B56" s="5"/>
      <c r="C56" s="5"/>
      <c r="D56" s="5"/>
    </row>
    <row r="57" spans="1:34" x14ac:dyDescent="0.25">
      <c r="A57" s="11"/>
      <c r="F57" s="11"/>
      <c r="K57" s="11"/>
      <c r="P57" s="11"/>
    </row>
    <row r="59" spans="1:34" ht="15.75" x14ac:dyDescent="0.25">
      <c r="A59" s="8"/>
      <c r="B59" s="3"/>
      <c r="C59" s="3"/>
      <c r="D59" s="2"/>
      <c r="E59" s="2"/>
      <c r="F59" s="8"/>
      <c r="G59" s="3"/>
      <c r="H59" s="3"/>
      <c r="I59" s="2"/>
      <c r="K59" s="8"/>
      <c r="L59" s="3"/>
      <c r="M59" s="3"/>
      <c r="N59" s="2"/>
      <c r="P59" s="8"/>
      <c r="Q59" s="3"/>
      <c r="R59" s="3"/>
      <c r="S59" s="2"/>
      <c r="T59" s="2"/>
      <c r="V59" s="1"/>
      <c r="W59" s="2"/>
      <c r="X59" s="3"/>
      <c r="Y59" s="3"/>
      <c r="Z59" s="8"/>
      <c r="AA59" s="2"/>
      <c r="AC59" s="1"/>
      <c r="AD59" s="2"/>
      <c r="AE59" s="3"/>
      <c r="AF59" s="3"/>
      <c r="AG59" s="2"/>
      <c r="AH59" s="2"/>
    </row>
    <row r="60" spans="1:34" x14ac:dyDescent="0.25">
      <c r="A60" s="7"/>
      <c r="F60" s="7"/>
      <c r="K60" s="7"/>
      <c r="P60" s="7"/>
      <c r="W60" s="4"/>
    </row>
    <row r="61" spans="1:34" x14ac:dyDescent="0.25">
      <c r="A61" s="7"/>
      <c r="F61" s="7"/>
      <c r="K61" s="7"/>
      <c r="P61" s="7"/>
    </row>
    <row r="62" spans="1:34" x14ac:dyDescent="0.25">
      <c r="A62" s="7"/>
      <c r="F62" s="7"/>
      <c r="K62" s="7"/>
      <c r="P62" s="7"/>
    </row>
    <row r="63" spans="1:34" x14ac:dyDescent="0.25">
      <c r="A63" s="7"/>
      <c r="F63" s="7"/>
      <c r="K63" s="7"/>
      <c r="P63" s="7"/>
    </row>
    <row r="64" spans="1:34" x14ac:dyDescent="0.25">
      <c r="A64" s="7"/>
      <c r="F64" s="7"/>
      <c r="K64" s="7"/>
      <c r="P64" s="7"/>
    </row>
    <row r="65" spans="1:16" x14ac:dyDescent="0.25">
      <c r="A65" s="7"/>
      <c r="F65" s="7"/>
      <c r="K65" s="7"/>
      <c r="P65" s="7"/>
    </row>
    <row r="66" spans="1:16" x14ac:dyDescent="0.25">
      <c r="A66" s="7"/>
      <c r="F66" s="7"/>
      <c r="K66" s="7"/>
      <c r="P66" s="7"/>
    </row>
    <row r="67" spans="1:16" x14ac:dyDescent="0.25">
      <c r="A67" s="7"/>
      <c r="F67" s="7"/>
      <c r="K67" s="7"/>
      <c r="P67" s="7"/>
    </row>
    <row r="68" spans="1:16" x14ac:dyDescent="0.25">
      <c r="A68" s="7"/>
      <c r="F68" s="7"/>
      <c r="K68" s="7"/>
      <c r="P68" s="7"/>
    </row>
    <row r="69" spans="1:16" x14ac:dyDescent="0.25">
      <c r="A69" s="7"/>
      <c r="F69" s="7"/>
      <c r="K69" s="7"/>
      <c r="P69" s="7"/>
    </row>
    <row r="70" spans="1:16" x14ac:dyDescent="0.25">
      <c r="A70" s="7"/>
      <c r="F70" s="7"/>
      <c r="K70" s="7"/>
      <c r="P70" s="7"/>
    </row>
    <row r="71" spans="1:16" x14ac:dyDescent="0.25">
      <c r="A71" s="7"/>
      <c r="F71" s="7"/>
      <c r="P71" s="7"/>
    </row>
    <row r="72" spans="1:16" x14ac:dyDescent="0.25">
      <c r="A72" s="7"/>
      <c r="F72" s="7"/>
      <c r="P72" s="7"/>
    </row>
    <row r="73" spans="1:16" x14ac:dyDescent="0.25">
      <c r="A73" s="7"/>
      <c r="F73" s="7"/>
      <c r="P73" s="7"/>
    </row>
    <row r="74" spans="1:16" x14ac:dyDescent="0.25">
      <c r="A74" s="7"/>
      <c r="F74" s="7"/>
      <c r="P74" s="7"/>
    </row>
    <row r="75" spans="1:16" x14ac:dyDescent="0.25">
      <c r="A75" s="7"/>
      <c r="F75" s="7"/>
      <c r="P75" s="7"/>
    </row>
    <row r="76" spans="1:16" x14ac:dyDescent="0.25">
      <c r="A76" s="7"/>
      <c r="F76" s="7"/>
      <c r="P76" s="7"/>
    </row>
    <row r="77" spans="1:16" x14ac:dyDescent="0.25">
      <c r="A77" s="7"/>
      <c r="F77" s="7"/>
      <c r="P77" s="7"/>
    </row>
    <row r="78" spans="1:16" x14ac:dyDescent="0.25">
      <c r="A78" s="7"/>
      <c r="F78" s="7"/>
      <c r="P78" s="7"/>
    </row>
    <row r="79" spans="1:16" x14ac:dyDescent="0.25">
      <c r="F79" s="7"/>
      <c r="P79" s="7"/>
    </row>
    <row r="80" spans="1:16" x14ac:dyDescent="0.25">
      <c r="P80" s="7"/>
    </row>
    <row r="81" spans="1:16" ht="15.75" x14ac:dyDescent="0.25">
      <c r="A81" s="10"/>
      <c r="F81" s="10"/>
      <c r="K81" s="10"/>
      <c r="P81" s="10"/>
    </row>
    <row r="82" spans="1:16" ht="15.75" x14ac:dyDescent="0.25">
      <c r="A82" s="10"/>
      <c r="F82" s="10"/>
      <c r="G82" s="5"/>
      <c r="H82" s="5"/>
      <c r="I82" s="5"/>
      <c r="K82" s="10"/>
      <c r="P82" s="10"/>
    </row>
    <row r="83" spans="1:16" ht="15.75" x14ac:dyDescent="0.25">
      <c r="A83" s="10"/>
      <c r="F83" s="10"/>
      <c r="G83" s="5"/>
      <c r="H83" s="5"/>
      <c r="I83" s="5"/>
      <c r="K83" s="10"/>
      <c r="P83" s="10"/>
    </row>
    <row r="84" spans="1:16" ht="15.75" x14ac:dyDescent="0.25">
      <c r="A84" s="10"/>
      <c r="F84" s="10"/>
      <c r="G84" s="5"/>
      <c r="H84" s="5"/>
      <c r="I84" s="5"/>
      <c r="K84" s="10"/>
      <c r="P84" s="10"/>
    </row>
    <row r="85" spans="1:16" ht="15.75" x14ac:dyDescent="0.25">
      <c r="A85" s="10"/>
      <c r="F85" s="10"/>
      <c r="G85" s="5"/>
      <c r="H85" s="5"/>
      <c r="I85" s="5"/>
      <c r="K85" s="10"/>
      <c r="P85" s="10"/>
    </row>
    <row r="88" spans="1:16" x14ac:dyDescent="0.25">
      <c r="A88" s="9"/>
    </row>
    <row r="91" spans="1:16" x14ac:dyDescent="0.25">
      <c r="A91" s="7"/>
    </row>
  </sheetData>
  <sortState ref="A5:D19">
    <sortCondition descending="1" ref="D5:D19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workbookViewId="0">
      <selection activeCell="F4" sqref="F4:J8"/>
    </sheetView>
  </sheetViews>
  <sheetFormatPr defaultRowHeight="15" x14ac:dyDescent="0.25"/>
  <cols>
    <col min="1" max="1" width="22.7109375" style="6" customWidth="1"/>
    <col min="2" max="4" width="10.140625" customWidth="1"/>
    <col min="5" max="5" width="8.85546875" customWidth="1"/>
    <col min="6" max="6" width="21.85546875" style="6" bestFit="1" customWidth="1"/>
    <col min="7" max="7" width="31.7109375" bestFit="1" customWidth="1"/>
    <col min="9" max="10" width="8.85546875" customWidth="1"/>
    <col min="11" max="11" width="8.85546875" style="6" customWidth="1"/>
    <col min="14" max="14" width="11.28515625" customWidth="1"/>
    <col min="16" max="16" width="22.7109375" style="6" customWidth="1"/>
    <col min="21" max="21" width="22.28515625" style="6" customWidth="1"/>
    <col min="22" max="22" width="13.7109375" customWidth="1"/>
    <col min="26" max="26" width="22.7109375" style="6" customWidth="1"/>
  </cols>
  <sheetData>
    <row r="1" spans="1:29" x14ac:dyDescent="0.25">
      <c r="A1" s="9" t="s">
        <v>27</v>
      </c>
      <c r="F1" s="9"/>
      <c r="K1" s="9"/>
      <c r="P1" s="9"/>
      <c r="U1" s="11"/>
      <c r="Z1" s="9"/>
    </row>
    <row r="2" spans="1:29" x14ac:dyDescent="0.25">
      <c r="A2" s="9"/>
      <c r="F2" s="9"/>
      <c r="K2" s="9"/>
      <c r="P2" s="9"/>
      <c r="U2" s="11"/>
      <c r="Z2" s="9"/>
    </row>
    <row r="3" spans="1:29" x14ac:dyDescent="0.25">
      <c r="A3" s="9" t="s">
        <v>222</v>
      </c>
      <c r="F3" s="9" t="s">
        <v>223</v>
      </c>
      <c r="K3" s="9"/>
    </row>
    <row r="4" spans="1:29" ht="15.75" x14ac:dyDescent="0.25">
      <c r="A4" s="16" t="s">
        <v>23</v>
      </c>
      <c r="B4" s="17" t="s">
        <v>0</v>
      </c>
      <c r="C4" s="17" t="s">
        <v>1</v>
      </c>
      <c r="D4" s="18" t="s">
        <v>2</v>
      </c>
      <c r="E4" s="2"/>
      <c r="F4" s="16" t="s">
        <v>23</v>
      </c>
      <c r="G4" s="16" t="s">
        <v>219</v>
      </c>
      <c r="H4" s="17" t="s">
        <v>212</v>
      </c>
      <c r="I4" s="17" t="s">
        <v>213</v>
      </c>
      <c r="J4" s="18" t="s">
        <v>214</v>
      </c>
      <c r="K4" s="8"/>
      <c r="L4" s="3"/>
      <c r="M4" s="3"/>
      <c r="N4" s="2"/>
      <c r="P4" s="8"/>
      <c r="Q4" s="3"/>
      <c r="R4" s="3"/>
      <c r="S4" s="2"/>
      <c r="T4" s="2"/>
      <c r="U4" s="8"/>
      <c r="V4" s="3"/>
      <c r="W4" s="3"/>
      <c r="X4" s="2"/>
      <c r="Z4" s="8"/>
      <c r="AA4" s="3"/>
      <c r="AB4" s="3"/>
      <c r="AC4" s="2"/>
    </row>
    <row r="5" spans="1:29" x14ac:dyDescent="0.25">
      <c r="A5" s="13" t="s">
        <v>106</v>
      </c>
      <c r="B5" s="20">
        <v>5.07</v>
      </c>
      <c r="C5" s="20">
        <v>2.84</v>
      </c>
      <c r="D5" s="20">
        <f t="shared" ref="D5:D13" si="0">B5/C5</f>
        <v>1.785211267605634</v>
      </c>
      <c r="F5" s="51" t="s">
        <v>107</v>
      </c>
      <c r="G5" s="31" t="s">
        <v>246</v>
      </c>
      <c r="H5" s="53">
        <v>2.36</v>
      </c>
      <c r="I5" s="31">
        <v>1.1399999999999999</v>
      </c>
      <c r="J5" s="33">
        <f t="shared" ref="J5:J6" si="1">I5/H5</f>
        <v>0.48305084745762711</v>
      </c>
      <c r="K5" s="7"/>
      <c r="P5" s="7"/>
      <c r="U5" s="7"/>
      <c r="Z5" s="7"/>
    </row>
    <row r="6" spans="1:29" x14ac:dyDescent="0.25">
      <c r="A6" s="13" t="s">
        <v>109</v>
      </c>
      <c r="B6" s="20">
        <v>4.84</v>
      </c>
      <c r="C6" s="20">
        <v>2.74</v>
      </c>
      <c r="D6" s="20">
        <f t="shared" si="0"/>
        <v>1.7664233576642334</v>
      </c>
      <c r="F6" s="49" t="s">
        <v>106</v>
      </c>
      <c r="G6" s="32" t="s">
        <v>220</v>
      </c>
      <c r="H6" s="50">
        <v>2.79</v>
      </c>
      <c r="I6" s="32">
        <v>1.06</v>
      </c>
      <c r="J6" s="20">
        <f t="shared" si="1"/>
        <v>0.37992831541218641</v>
      </c>
      <c r="K6" s="7"/>
      <c r="P6" s="7"/>
      <c r="U6" s="7"/>
      <c r="Z6" s="7"/>
    </row>
    <row r="7" spans="1:29" x14ac:dyDescent="0.25">
      <c r="A7" s="13" t="s">
        <v>107</v>
      </c>
      <c r="B7" s="20">
        <v>4.42</v>
      </c>
      <c r="C7" s="20">
        <v>2.5499999999999998</v>
      </c>
      <c r="D7" s="20">
        <f t="shared" si="0"/>
        <v>1.7333333333333334</v>
      </c>
      <c r="F7" s="49" t="s">
        <v>291</v>
      </c>
      <c r="G7" s="32" t="s">
        <v>221</v>
      </c>
      <c r="H7" s="50">
        <v>1.44</v>
      </c>
      <c r="I7" s="32">
        <v>0.66</v>
      </c>
      <c r="J7" s="20">
        <f>I7/H7</f>
        <v>0.45833333333333337</v>
      </c>
      <c r="K7" s="7"/>
      <c r="P7" s="7"/>
      <c r="U7" s="7"/>
    </row>
    <row r="8" spans="1:29" x14ac:dyDescent="0.25">
      <c r="A8" s="13" t="s">
        <v>111</v>
      </c>
      <c r="B8" s="20">
        <v>4.5599999999999996</v>
      </c>
      <c r="C8" s="20">
        <v>2.65</v>
      </c>
      <c r="D8" s="20">
        <f t="shared" si="0"/>
        <v>1.7207547169811319</v>
      </c>
      <c r="F8" s="52" t="s">
        <v>290</v>
      </c>
      <c r="G8" s="37" t="s">
        <v>221</v>
      </c>
      <c r="H8" s="54">
        <v>2.2000000000000002</v>
      </c>
      <c r="I8" s="37">
        <v>0.98</v>
      </c>
      <c r="J8" s="36">
        <f>I8/H8</f>
        <v>0.44545454545454544</v>
      </c>
      <c r="K8" s="7"/>
      <c r="P8" s="7"/>
      <c r="U8" s="7"/>
    </row>
    <row r="9" spans="1:29" x14ac:dyDescent="0.25">
      <c r="A9" s="13" t="s">
        <v>110</v>
      </c>
      <c r="B9" s="20">
        <v>4.66</v>
      </c>
      <c r="C9" s="20">
        <v>2.71</v>
      </c>
      <c r="D9" s="20">
        <f t="shared" si="0"/>
        <v>1.7195571955719557</v>
      </c>
      <c r="F9" s="7"/>
      <c r="K9" s="7"/>
      <c r="P9" s="7"/>
      <c r="U9" s="7"/>
    </row>
    <row r="10" spans="1:29" x14ac:dyDescent="0.25">
      <c r="A10" s="13" t="s">
        <v>108</v>
      </c>
      <c r="B10" s="20">
        <v>4.87</v>
      </c>
      <c r="C10" s="20">
        <v>2.85</v>
      </c>
      <c r="D10" s="20">
        <f t="shared" si="0"/>
        <v>1.7087719298245614</v>
      </c>
      <c r="F10" s="7"/>
      <c r="K10" s="7"/>
      <c r="P10" s="7"/>
      <c r="U10" s="7"/>
    </row>
    <row r="11" spans="1:29" x14ac:dyDescent="0.25">
      <c r="A11" s="13" t="s">
        <v>114</v>
      </c>
      <c r="B11" s="20">
        <v>4.1500000000000004</v>
      </c>
      <c r="C11" s="20">
        <v>2.5099999999999998</v>
      </c>
      <c r="D11" s="20">
        <f t="shared" si="0"/>
        <v>1.6533864541832672</v>
      </c>
      <c r="F11" s="7"/>
      <c r="K11" s="7"/>
      <c r="P11" s="7"/>
      <c r="U11" s="7"/>
    </row>
    <row r="12" spans="1:29" x14ac:dyDescent="0.25">
      <c r="A12" s="13" t="s">
        <v>113</v>
      </c>
      <c r="B12" s="20">
        <v>4.24</v>
      </c>
      <c r="C12" s="20">
        <v>2.61</v>
      </c>
      <c r="D12" s="20">
        <f t="shared" si="0"/>
        <v>1.624521072796935</v>
      </c>
      <c r="K12" s="7"/>
      <c r="P12" s="7"/>
      <c r="U12" s="7"/>
    </row>
    <row r="13" spans="1:29" x14ac:dyDescent="0.25">
      <c r="A13" s="13" t="s">
        <v>112</v>
      </c>
      <c r="B13" s="20">
        <v>4.25</v>
      </c>
      <c r="C13" s="20">
        <v>2.67</v>
      </c>
      <c r="D13" s="20">
        <f t="shared" si="0"/>
        <v>1.5917602996254683</v>
      </c>
      <c r="F13" s="7"/>
      <c r="K13" s="7"/>
      <c r="P13" s="7"/>
      <c r="U13" s="7"/>
    </row>
    <row r="14" spans="1:29" x14ac:dyDescent="0.25">
      <c r="A14" s="12"/>
      <c r="B14" s="20"/>
      <c r="C14" s="20"/>
      <c r="D14" s="20"/>
      <c r="F14" s="7"/>
      <c r="K14" s="7"/>
      <c r="P14" s="7"/>
      <c r="U14" s="7"/>
    </row>
    <row r="15" spans="1:29" ht="15.75" x14ac:dyDescent="0.25">
      <c r="A15" s="19" t="s">
        <v>16</v>
      </c>
      <c r="B15" s="38">
        <v>9</v>
      </c>
      <c r="C15" s="38">
        <v>9</v>
      </c>
      <c r="D15" s="38">
        <v>9</v>
      </c>
      <c r="F15" s="7"/>
      <c r="K15" s="7"/>
      <c r="P15" s="7"/>
      <c r="U15" s="7"/>
    </row>
    <row r="16" spans="1:29" ht="15.75" x14ac:dyDescent="0.25">
      <c r="A16" s="14" t="s">
        <v>17</v>
      </c>
      <c r="B16" s="39">
        <f>AVERAGE(B5:B13)</f>
        <v>4.5622222222222222</v>
      </c>
      <c r="C16" s="39">
        <f>AVERAGE(C5:C13)</f>
        <v>2.6811111111111114</v>
      </c>
      <c r="D16" s="39">
        <f>AVERAGE(D5:D13)</f>
        <v>1.7004132919540575</v>
      </c>
      <c r="F16" s="7"/>
      <c r="K16" s="7"/>
      <c r="P16" s="7"/>
      <c r="U16" s="7"/>
    </row>
    <row r="17" spans="1:21" ht="15.75" x14ac:dyDescent="0.25">
      <c r="A17" s="14" t="s">
        <v>18</v>
      </c>
      <c r="B17" s="39">
        <f>STDEV(B5:B13)</f>
        <v>0.32224904102951873</v>
      </c>
      <c r="C17" s="39">
        <f>STDEV(C5:C13)</f>
        <v>0.11762699992395934</v>
      </c>
      <c r="D17" s="39">
        <f>STDEV(D5:D13)</f>
        <v>6.4477233540474799E-2</v>
      </c>
      <c r="K17" s="7"/>
      <c r="P17" s="7"/>
      <c r="U17" s="7"/>
    </row>
    <row r="18" spans="1:21" ht="15.75" x14ac:dyDescent="0.25">
      <c r="A18" s="14" t="s">
        <v>19</v>
      </c>
      <c r="B18" s="21">
        <f>MIN(B5:B13)</f>
        <v>4.1500000000000004</v>
      </c>
      <c r="C18" s="21">
        <f>MIN(C5:C13)</f>
        <v>2.5099999999999998</v>
      </c>
      <c r="D18" s="21">
        <f>MIN(D5:D13)</f>
        <v>1.5917602996254683</v>
      </c>
      <c r="F18" s="7"/>
      <c r="K18" s="7"/>
      <c r="P18" s="7"/>
      <c r="U18" s="7"/>
    </row>
    <row r="19" spans="1:21" ht="15.75" x14ac:dyDescent="0.25">
      <c r="A19" s="15" t="s">
        <v>20</v>
      </c>
      <c r="B19" s="22">
        <f>MAX(B5:B13)</f>
        <v>5.07</v>
      </c>
      <c r="C19" s="22">
        <f>MAX(C5:C13)</f>
        <v>2.85</v>
      </c>
      <c r="D19" s="22">
        <f>MAX(D5:D13)</f>
        <v>1.785211267605634</v>
      </c>
      <c r="F19" s="7"/>
      <c r="K19" s="7"/>
      <c r="P19" s="7"/>
      <c r="U19" s="7"/>
    </row>
    <row r="20" spans="1:21" x14ac:dyDescent="0.25">
      <c r="A20" s="7"/>
      <c r="F20" s="7"/>
      <c r="K20" s="7"/>
      <c r="P20" s="7"/>
      <c r="U20" s="7"/>
    </row>
    <row r="21" spans="1:21" x14ac:dyDescent="0.25">
      <c r="A21" s="7"/>
      <c r="F21" s="7"/>
      <c r="K21" s="7"/>
      <c r="U21" s="7"/>
    </row>
    <row r="22" spans="1:21" x14ac:dyDescent="0.25">
      <c r="A22" s="7"/>
      <c r="F22" s="7"/>
      <c r="K22" s="7"/>
      <c r="U22" s="7"/>
    </row>
    <row r="23" spans="1:21" x14ac:dyDescent="0.25">
      <c r="A23" s="7"/>
      <c r="F23" s="7"/>
      <c r="K23" s="7"/>
      <c r="U23" s="7"/>
    </row>
    <row r="24" spans="1:21" x14ac:dyDescent="0.25">
      <c r="A24" s="7"/>
      <c r="F24" s="7"/>
      <c r="K24" s="7"/>
      <c r="U24" s="7"/>
    </row>
    <row r="25" spans="1:21" x14ac:dyDescent="0.25">
      <c r="A25" s="7"/>
      <c r="F25" s="7"/>
      <c r="K25" s="7"/>
      <c r="U25" s="7"/>
    </row>
    <row r="26" spans="1:21" ht="15.75" x14ac:dyDescent="0.25">
      <c r="A26" s="10"/>
      <c r="F26" s="10"/>
      <c r="K26" s="10"/>
      <c r="P26" s="10"/>
      <c r="U26" s="10"/>
    </row>
    <row r="27" spans="1:21" ht="15.75" x14ac:dyDescent="0.25">
      <c r="A27" s="10"/>
      <c r="F27" s="10"/>
      <c r="K27" s="10"/>
      <c r="P27" s="10"/>
      <c r="U27" s="10"/>
    </row>
    <row r="28" spans="1:21" ht="15.75" x14ac:dyDescent="0.25">
      <c r="A28" s="10"/>
      <c r="F28" s="10"/>
      <c r="K28" s="10"/>
      <c r="P28" s="10"/>
      <c r="U28" s="10"/>
    </row>
    <row r="29" spans="1:21" ht="15.75" x14ac:dyDescent="0.25">
      <c r="A29" s="10"/>
      <c r="F29" s="10"/>
      <c r="K29" s="10"/>
      <c r="P29" s="10"/>
      <c r="U29" s="10"/>
    </row>
    <row r="30" spans="1:21" ht="15.75" x14ac:dyDescent="0.25">
      <c r="A30" s="10"/>
      <c r="F30" s="10"/>
      <c r="K30" s="10"/>
      <c r="P30" s="10"/>
      <c r="U30" s="10"/>
    </row>
    <row r="31" spans="1:21" ht="15.75" x14ac:dyDescent="0.25">
      <c r="A31" s="10"/>
      <c r="F31" s="10"/>
    </row>
    <row r="32" spans="1:21" ht="15.75" x14ac:dyDescent="0.25">
      <c r="A32" s="10"/>
    </row>
    <row r="33" spans="5:23" x14ac:dyDescent="0.25">
      <c r="F33" s="9"/>
      <c r="K33" s="9"/>
      <c r="P33" s="9"/>
    </row>
    <row r="35" spans="5:23" ht="15.75" x14ac:dyDescent="0.25">
      <c r="E35" s="2"/>
      <c r="F35" s="8"/>
      <c r="G35" s="3"/>
      <c r="H35" s="3"/>
      <c r="I35" s="2"/>
      <c r="K35" s="8"/>
      <c r="L35" s="3"/>
      <c r="M35" s="3"/>
      <c r="N35" s="2"/>
      <c r="P35" s="8"/>
      <c r="Q35" s="3"/>
      <c r="R35" s="3"/>
      <c r="S35" s="2"/>
      <c r="T35" s="2"/>
    </row>
    <row r="36" spans="5:23" x14ac:dyDescent="0.25">
      <c r="F36" s="7"/>
      <c r="K36" s="7"/>
      <c r="W36" s="4"/>
    </row>
    <row r="37" spans="5:23" x14ac:dyDescent="0.25">
      <c r="F37" s="7"/>
      <c r="K37" s="7"/>
    </row>
    <row r="38" spans="5:23" x14ac:dyDescent="0.25">
      <c r="F38" s="7"/>
      <c r="K38" s="7"/>
    </row>
    <row r="39" spans="5:23" x14ac:dyDescent="0.25">
      <c r="F39" s="7"/>
      <c r="K39" s="7"/>
    </row>
    <row r="40" spans="5:23" x14ac:dyDescent="0.25">
      <c r="F40" s="7"/>
      <c r="K40" s="7"/>
    </row>
    <row r="41" spans="5:23" x14ac:dyDescent="0.25">
      <c r="F41" s="7"/>
      <c r="K41" s="7"/>
    </row>
    <row r="42" spans="5:23" x14ac:dyDescent="0.25">
      <c r="F42" s="7"/>
      <c r="K42" s="7"/>
    </row>
    <row r="43" spans="5:23" x14ac:dyDescent="0.25">
      <c r="F43" s="7"/>
      <c r="K43" s="7"/>
    </row>
    <row r="44" spans="5:23" x14ac:dyDescent="0.25">
      <c r="F44" s="7"/>
      <c r="K44" s="7"/>
    </row>
    <row r="45" spans="5:23" x14ac:dyDescent="0.25">
      <c r="F45" s="7"/>
      <c r="K45" s="7"/>
    </row>
    <row r="46" spans="5:23" x14ac:dyDescent="0.25">
      <c r="F46" s="7"/>
      <c r="K46" s="7"/>
    </row>
    <row r="47" spans="5:23" x14ac:dyDescent="0.25">
      <c r="F47" s="7"/>
      <c r="K47" s="7"/>
    </row>
    <row r="48" spans="5:23" x14ac:dyDescent="0.25">
      <c r="F48" s="7"/>
      <c r="K48" s="7"/>
    </row>
    <row r="49" spans="1:34" x14ac:dyDescent="0.25">
      <c r="F49" s="7"/>
      <c r="K49" s="7"/>
    </row>
    <row r="50" spans="1:34" x14ac:dyDescent="0.25">
      <c r="F50" s="7"/>
      <c r="K50" s="7"/>
    </row>
    <row r="51" spans="1:34" x14ac:dyDescent="0.25">
      <c r="A51" s="7"/>
      <c r="K51" s="7"/>
    </row>
    <row r="52" spans="1:34" x14ac:dyDescent="0.25">
      <c r="A52" s="7"/>
      <c r="K52" s="7"/>
    </row>
    <row r="53" spans="1:34" ht="15.75" x14ac:dyDescent="0.25">
      <c r="F53" s="10"/>
      <c r="K53" s="10"/>
      <c r="P53" s="10"/>
    </row>
    <row r="54" spans="1:34" ht="15.75" x14ac:dyDescent="0.25">
      <c r="F54" s="10"/>
      <c r="K54" s="10"/>
      <c r="P54" s="10"/>
    </row>
    <row r="55" spans="1:34" ht="15.75" x14ac:dyDescent="0.25">
      <c r="F55" s="10"/>
      <c r="K55" s="10"/>
      <c r="P55" s="10"/>
    </row>
    <row r="56" spans="1:34" ht="15.75" x14ac:dyDescent="0.25">
      <c r="F56" s="10"/>
      <c r="K56" s="10"/>
      <c r="P56" s="10"/>
    </row>
    <row r="57" spans="1:34" ht="15.75" x14ac:dyDescent="0.25">
      <c r="F57" s="10"/>
      <c r="K57" s="10"/>
      <c r="P57" s="10"/>
    </row>
    <row r="61" spans="1:34" x14ac:dyDescent="0.25">
      <c r="A61" s="11"/>
      <c r="F61" s="11"/>
      <c r="K61" s="11"/>
      <c r="P61" s="11"/>
    </row>
    <row r="63" spans="1:34" ht="15.75" x14ac:dyDescent="0.25">
      <c r="A63" s="8"/>
      <c r="B63" s="3"/>
      <c r="C63" s="3"/>
      <c r="D63" s="2"/>
      <c r="E63" s="2"/>
      <c r="F63" s="8"/>
      <c r="G63" s="3"/>
      <c r="H63" s="3"/>
      <c r="I63" s="2"/>
      <c r="K63" s="8"/>
      <c r="L63" s="3"/>
      <c r="M63" s="3"/>
      <c r="N63" s="2"/>
      <c r="P63" s="8"/>
      <c r="Q63" s="3"/>
      <c r="R63" s="3"/>
      <c r="S63" s="2"/>
      <c r="T63" s="2"/>
      <c r="V63" s="1"/>
      <c r="W63" s="2"/>
      <c r="X63" s="3"/>
      <c r="Y63" s="3"/>
      <c r="Z63" s="8"/>
      <c r="AA63" s="2"/>
      <c r="AC63" s="1"/>
      <c r="AD63" s="2"/>
      <c r="AE63" s="3"/>
      <c r="AF63" s="3"/>
      <c r="AG63" s="2"/>
      <c r="AH63" s="2"/>
    </row>
    <row r="64" spans="1:34" x14ac:dyDescent="0.25">
      <c r="A64" s="7"/>
      <c r="F64" s="7"/>
      <c r="K64" s="7"/>
      <c r="P64" s="7"/>
      <c r="W64" s="4"/>
    </row>
    <row r="65" spans="1:16" x14ac:dyDescent="0.25">
      <c r="A65" s="7"/>
      <c r="F65" s="7"/>
      <c r="K65" s="7"/>
      <c r="P65" s="7"/>
    </row>
    <row r="66" spans="1:16" x14ac:dyDescent="0.25">
      <c r="A66" s="7"/>
      <c r="F66" s="7"/>
      <c r="K66" s="7"/>
      <c r="P66" s="7"/>
    </row>
    <row r="67" spans="1:16" x14ac:dyDescent="0.25">
      <c r="A67" s="7"/>
      <c r="F67" s="7"/>
      <c r="K67" s="7"/>
      <c r="P67" s="7"/>
    </row>
    <row r="68" spans="1:16" x14ac:dyDescent="0.25">
      <c r="A68" s="7"/>
      <c r="F68" s="7"/>
      <c r="K68" s="7"/>
      <c r="P68" s="7"/>
    </row>
    <row r="69" spans="1:16" x14ac:dyDescent="0.25">
      <c r="A69" s="7"/>
      <c r="F69" s="7"/>
      <c r="K69" s="7"/>
      <c r="P69" s="7"/>
    </row>
    <row r="70" spans="1:16" x14ac:dyDescent="0.25">
      <c r="A70" s="7"/>
      <c r="F70" s="7"/>
      <c r="K70" s="7"/>
      <c r="P70" s="7"/>
    </row>
    <row r="71" spans="1:16" x14ac:dyDescent="0.25">
      <c r="A71" s="7"/>
      <c r="F71" s="7"/>
      <c r="K71" s="7"/>
      <c r="P71" s="7"/>
    </row>
    <row r="72" spans="1:16" x14ac:dyDescent="0.25">
      <c r="A72" s="7"/>
      <c r="F72" s="7"/>
      <c r="K72" s="7"/>
      <c r="P72" s="7"/>
    </row>
    <row r="73" spans="1:16" x14ac:dyDescent="0.25">
      <c r="A73" s="7"/>
      <c r="F73" s="7"/>
      <c r="K73" s="7"/>
      <c r="P73" s="7"/>
    </row>
    <row r="74" spans="1:16" x14ac:dyDescent="0.25">
      <c r="A74" s="7"/>
      <c r="F74" s="7"/>
      <c r="K74" s="7"/>
      <c r="P74" s="7"/>
    </row>
    <row r="75" spans="1:16" x14ac:dyDescent="0.25">
      <c r="A75" s="7"/>
      <c r="F75" s="7"/>
      <c r="P75" s="7"/>
    </row>
    <row r="76" spans="1:16" x14ac:dyDescent="0.25">
      <c r="A76" s="7"/>
      <c r="F76" s="7"/>
      <c r="P76" s="7"/>
    </row>
    <row r="77" spans="1:16" x14ac:dyDescent="0.25">
      <c r="A77" s="7"/>
      <c r="F77" s="7"/>
      <c r="P77" s="7"/>
    </row>
    <row r="78" spans="1:16" x14ac:dyDescent="0.25">
      <c r="A78" s="7"/>
      <c r="F78" s="7"/>
      <c r="P78" s="7"/>
    </row>
    <row r="79" spans="1:16" x14ac:dyDescent="0.25">
      <c r="A79" s="7"/>
      <c r="F79" s="7"/>
      <c r="P79" s="7"/>
    </row>
    <row r="80" spans="1:16" x14ac:dyDescent="0.25">
      <c r="A80" s="7"/>
      <c r="F80" s="7"/>
      <c r="P80" s="7"/>
    </row>
    <row r="81" spans="1:16" x14ac:dyDescent="0.25">
      <c r="A81" s="7"/>
      <c r="F81" s="7"/>
      <c r="P81" s="7"/>
    </row>
    <row r="82" spans="1:16" x14ac:dyDescent="0.25">
      <c r="A82" s="7"/>
      <c r="F82" s="7"/>
      <c r="P82" s="7"/>
    </row>
    <row r="83" spans="1:16" x14ac:dyDescent="0.25">
      <c r="F83" s="7"/>
      <c r="P83" s="7"/>
    </row>
    <row r="84" spans="1:16" x14ac:dyDescent="0.25">
      <c r="P84" s="7"/>
    </row>
    <row r="85" spans="1:16" ht="15.75" x14ac:dyDescent="0.25">
      <c r="A85" s="10"/>
      <c r="F85" s="10"/>
      <c r="K85" s="10"/>
      <c r="P85" s="10"/>
    </row>
    <row r="86" spans="1:16" ht="15.75" x14ac:dyDescent="0.25">
      <c r="A86" s="10"/>
      <c r="F86" s="10"/>
      <c r="G86" s="5"/>
      <c r="H86" s="5"/>
      <c r="I86" s="5"/>
      <c r="K86" s="10"/>
      <c r="P86" s="10"/>
    </row>
    <row r="87" spans="1:16" ht="15.75" x14ac:dyDescent="0.25">
      <c r="A87" s="10"/>
      <c r="F87" s="10"/>
      <c r="G87" s="5"/>
      <c r="H87" s="5"/>
      <c r="I87" s="5"/>
      <c r="K87" s="10"/>
      <c r="P87" s="10"/>
    </row>
    <row r="88" spans="1:16" ht="15.75" x14ac:dyDescent="0.25">
      <c r="A88" s="10"/>
      <c r="F88" s="10"/>
      <c r="G88" s="5"/>
      <c r="H88" s="5"/>
      <c r="I88" s="5"/>
      <c r="K88" s="10"/>
      <c r="P88" s="10"/>
    </row>
    <row r="89" spans="1:16" ht="15.75" x14ac:dyDescent="0.25">
      <c r="A89" s="10"/>
      <c r="F89" s="10"/>
      <c r="G89" s="5"/>
      <c r="H89" s="5"/>
      <c r="I89" s="5"/>
      <c r="K89" s="10"/>
      <c r="P89" s="10"/>
    </row>
    <row r="92" spans="1:16" x14ac:dyDescent="0.25">
      <c r="A92" s="9"/>
    </row>
    <row r="95" spans="1:16" x14ac:dyDescent="0.25">
      <c r="A95" s="7"/>
    </row>
  </sheetData>
  <sortState ref="F7:J8">
    <sortCondition descending="1" ref="J7:J8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4"/>
  <sheetViews>
    <sheetView zoomScaleNormal="100" workbookViewId="0">
      <selection activeCell="G19" sqref="G19"/>
    </sheetView>
  </sheetViews>
  <sheetFormatPr defaultRowHeight="15" x14ac:dyDescent="0.25"/>
  <cols>
    <col min="1" max="1" width="22.7109375" style="6" customWidth="1"/>
    <col min="2" max="4" width="10.140625" customWidth="1"/>
    <col min="5" max="5" width="8.85546875" customWidth="1"/>
    <col min="6" max="6" width="21.85546875" style="6" bestFit="1" customWidth="1"/>
    <col min="7" max="7" width="31.7109375" bestFit="1" customWidth="1"/>
    <col min="9" max="10" width="8.85546875" customWidth="1"/>
    <col min="11" max="11" width="8.85546875" style="6" customWidth="1"/>
    <col min="14" max="14" width="11.28515625" customWidth="1"/>
    <col min="16" max="16" width="22.7109375" style="6" customWidth="1"/>
    <col min="21" max="21" width="22.28515625" style="6" customWidth="1"/>
    <col min="22" max="22" width="13.7109375" customWidth="1"/>
    <col min="26" max="26" width="22.7109375" style="6" customWidth="1"/>
  </cols>
  <sheetData>
    <row r="1" spans="1:29" x14ac:dyDescent="0.25">
      <c r="A1" s="9" t="s">
        <v>28</v>
      </c>
      <c r="F1" s="9"/>
      <c r="K1" s="9"/>
      <c r="P1" s="9"/>
      <c r="U1" s="11"/>
      <c r="Z1" s="9"/>
    </row>
    <row r="2" spans="1:29" x14ac:dyDescent="0.25">
      <c r="A2" s="9"/>
      <c r="F2" s="9"/>
      <c r="K2" s="9"/>
      <c r="P2" s="9"/>
      <c r="U2" s="11"/>
      <c r="Z2" s="9"/>
    </row>
    <row r="3" spans="1:29" x14ac:dyDescent="0.25">
      <c r="A3" s="9" t="s">
        <v>222</v>
      </c>
      <c r="F3" s="9" t="s">
        <v>223</v>
      </c>
      <c r="K3" s="9"/>
    </row>
    <row r="4" spans="1:29" ht="15.75" x14ac:dyDescent="0.25">
      <c r="A4" s="16" t="s">
        <v>23</v>
      </c>
      <c r="B4" s="17" t="s">
        <v>0</v>
      </c>
      <c r="C4" s="17" t="s">
        <v>1</v>
      </c>
      <c r="D4" s="18" t="s">
        <v>2</v>
      </c>
      <c r="E4" s="2"/>
      <c r="F4" s="45" t="s">
        <v>23</v>
      </c>
      <c r="G4" s="45" t="s">
        <v>219</v>
      </c>
      <c r="H4" s="55" t="s">
        <v>212</v>
      </c>
      <c r="I4" s="55" t="s">
        <v>213</v>
      </c>
      <c r="J4" s="56" t="s">
        <v>214</v>
      </c>
      <c r="K4" s="8"/>
      <c r="L4" s="3"/>
      <c r="M4" s="3"/>
      <c r="N4" s="2"/>
      <c r="P4" s="8"/>
      <c r="Q4" s="3"/>
      <c r="R4" s="3"/>
      <c r="S4" s="2"/>
      <c r="T4" s="2"/>
      <c r="U4" s="8"/>
      <c r="V4" s="3"/>
      <c r="W4" s="3"/>
      <c r="X4" s="2"/>
      <c r="Z4" s="8"/>
      <c r="AA4" s="3"/>
      <c r="AB4" s="3"/>
      <c r="AC4" s="2"/>
    </row>
    <row r="5" spans="1:29" x14ac:dyDescent="0.25">
      <c r="A5" s="13" t="s">
        <v>115</v>
      </c>
      <c r="B5" s="20">
        <v>4.84</v>
      </c>
      <c r="C5" s="20">
        <v>2.81</v>
      </c>
      <c r="D5" s="20">
        <f t="shared" ref="D5:D19" si="0">B5/C5</f>
        <v>1.7224199288256228</v>
      </c>
      <c r="F5" s="31" t="s">
        <v>292</v>
      </c>
      <c r="G5" s="31" t="s">
        <v>239</v>
      </c>
      <c r="H5" s="31">
        <v>3.01</v>
      </c>
      <c r="I5" s="31">
        <v>1.42</v>
      </c>
      <c r="J5" s="33">
        <f t="shared" ref="J5:J12" si="1">I5/H5</f>
        <v>0.47176079734219273</v>
      </c>
      <c r="K5" s="7"/>
      <c r="P5" s="7"/>
      <c r="U5" s="7"/>
      <c r="Z5" s="7"/>
    </row>
    <row r="6" spans="1:29" x14ac:dyDescent="0.25">
      <c r="A6" s="13" t="s">
        <v>123</v>
      </c>
      <c r="B6" s="20">
        <v>4.84</v>
      </c>
      <c r="C6" s="20">
        <v>2.9</v>
      </c>
      <c r="D6" s="20">
        <f t="shared" si="0"/>
        <v>1.6689655172413793</v>
      </c>
      <c r="F6" s="32" t="s">
        <v>116</v>
      </c>
      <c r="G6" s="32" t="s">
        <v>220</v>
      </c>
      <c r="H6" s="32">
        <v>2.93</v>
      </c>
      <c r="I6" s="32">
        <v>1.51</v>
      </c>
      <c r="J6" s="20">
        <f t="shared" si="1"/>
        <v>0.51535836177474403</v>
      </c>
      <c r="K6" s="7"/>
      <c r="P6" s="7"/>
      <c r="U6" s="7"/>
      <c r="Z6" s="7"/>
    </row>
    <row r="7" spans="1:29" x14ac:dyDescent="0.25">
      <c r="A7" s="13" t="s">
        <v>22</v>
      </c>
      <c r="B7" s="20">
        <v>4.47</v>
      </c>
      <c r="C7" s="20">
        <v>2.85</v>
      </c>
      <c r="D7" s="20">
        <f t="shared" si="0"/>
        <v>1.5684210526315787</v>
      </c>
      <c r="F7" s="32" t="s">
        <v>121</v>
      </c>
      <c r="G7" s="32" t="s">
        <v>220</v>
      </c>
      <c r="H7" s="32">
        <v>3.02</v>
      </c>
      <c r="I7" s="32">
        <v>1.38</v>
      </c>
      <c r="J7" s="20">
        <f t="shared" si="1"/>
        <v>0.45695364238410591</v>
      </c>
      <c r="K7" s="7"/>
      <c r="P7" s="7"/>
      <c r="U7" s="7"/>
    </row>
    <row r="8" spans="1:29" x14ac:dyDescent="0.25">
      <c r="A8" s="13" t="s">
        <v>127</v>
      </c>
      <c r="B8" s="20">
        <v>4.53</v>
      </c>
      <c r="C8" s="20">
        <v>2.92</v>
      </c>
      <c r="D8" s="20">
        <f t="shared" si="0"/>
        <v>1.5513698630136987</v>
      </c>
      <c r="F8" s="32" t="s">
        <v>22</v>
      </c>
      <c r="G8" s="32" t="s">
        <v>220</v>
      </c>
      <c r="H8" s="32">
        <v>2.91</v>
      </c>
      <c r="I8" s="32">
        <v>1.24</v>
      </c>
      <c r="J8" s="20">
        <f t="shared" si="1"/>
        <v>0.42611683848797249</v>
      </c>
      <c r="K8" s="7"/>
      <c r="P8" s="7"/>
      <c r="U8" s="7"/>
    </row>
    <row r="9" spans="1:29" x14ac:dyDescent="0.25">
      <c r="A9" s="13" t="s">
        <v>120</v>
      </c>
      <c r="B9" s="20">
        <v>4.51</v>
      </c>
      <c r="C9" s="20">
        <v>2.93</v>
      </c>
      <c r="D9" s="20">
        <f t="shared" si="0"/>
        <v>1.539249146757679</v>
      </c>
      <c r="F9" s="32" t="s">
        <v>293</v>
      </c>
      <c r="G9" s="32" t="s">
        <v>220</v>
      </c>
      <c r="H9" s="32">
        <v>3.14</v>
      </c>
      <c r="I9" s="32">
        <v>1.36</v>
      </c>
      <c r="J9" s="20">
        <f t="shared" si="1"/>
        <v>0.43312101910828027</v>
      </c>
      <c r="K9" s="7"/>
      <c r="P9" s="7"/>
      <c r="U9" s="7"/>
    </row>
    <row r="10" spans="1:29" x14ac:dyDescent="0.25">
      <c r="A10" s="13" t="s">
        <v>118</v>
      </c>
      <c r="B10" s="20">
        <v>4.58</v>
      </c>
      <c r="C10" s="20">
        <v>2.99</v>
      </c>
      <c r="D10" s="20">
        <f t="shared" si="0"/>
        <v>1.531772575250836</v>
      </c>
      <c r="F10" s="32" t="s">
        <v>294</v>
      </c>
      <c r="G10" s="32" t="s">
        <v>221</v>
      </c>
      <c r="H10" s="32">
        <v>2.61</v>
      </c>
      <c r="I10" s="32">
        <v>1.05</v>
      </c>
      <c r="J10" s="20">
        <f t="shared" si="1"/>
        <v>0.40229885057471271</v>
      </c>
      <c r="K10" s="7"/>
      <c r="P10" s="7"/>
      <c r="U10" s="7"/>
    </row>
    <row r="11" spans="1:29" x14ac:dyDescent="0.25">
      <c r="A11" s="13" t="s">
        <v>124</v>
      </c>
      <c r="B11" s="20">
        <v>4.6500000000000004</v>
      </c>
      <c r="C11" s="20">
        <v>3.04</v>
      </c>
      <c r="D11" s="20">
        <f t="shared" si="0"/>
        <v>1.5296052631578949</v>
      </c>
      <c r="F11" s="32" t="s">
        <v>295</v>
      </c>
      <c r="G11" s="32" t="s">
        <v>240</v>
      </c>
      <c r="H11" s="32">
        <v>2.02</v>
      </c>
      <c r="I11" s="32">
        <v>0.87</v>
      </c>
      <c r="J11" s="20">
        <f t="shared" si="1"/>
        <v>0.43069306930693069</v>
      </c>
      <c r="K11" s="7"/>
      <c r="P11" s="7"/>
      <c r="U11" s="7"/>
    </row>
    <row r="12" spans="1:29" x14ac:dyDescent="0.25">
      <c r="A12" s="13" t="s">
        <v>122</v>
      </c>
      <c r="B12" s="20">
        <v>4.8600000000000003</v>
      </c>
      <c r="C12" s="20">
        <v>3.2</v>
      </c>
      <c r="D12" s="20">
        <f t="shared" si="0"/>
        <v>1.51875</v>
      </c>
      <c r="F12" s="37" t="s">
        <v>296</v>
      </c>
      <c r="G12" s="37" t="s">
        <v>242</v>
      </c>
      <c r="H12" s="37">
        <v>1.28</v>
      </c>
      <c r="I12" s="37">
        <v>0.54</v>
      </c>
      <c r="J12" s="36">
        <f t="shared" si="1"/>
        <v>0.421875</v>
      </c>
      <c r="K12" s="7"/>
      <c r="P12" s="7"/>
      <c r="U12" s="7"/>
    </row>
    <row r="13" spans="1:29" x14ac:dyDescent="0.25">
      <c r="A13" s="13" t="s">
        <v>119</v>
      </c>
      <c r="B13" s="20">
        <v>4.53</v>
      </c>
      <c r="C13" s="20">
        <v>2.99</v>
      </c>
      <c r="D13" s="20">
        <f t="shared" si="0"/>
        <v>1.5150501672240801</v>
      </c>
      <c r="K13" s="7"/>
      <c r="P13" s="7"/>
      <c r="U13" s="7"/>
    </row>
    <row r="14" spans="1:29" x14ac:dyDescent="0.25">
      <c r="A14" s="13" t="s">
        <v>126</v>
      </c>
      <c r="B14" s="20">
        <v>4.55</v>
      </c>
      <c r="C14" s="20">
        <v>3.05</v>
      </c>
      <c r="D14" s="20">
        <f t="shared" si="0"/>
        <v>1.4918032786885247</v>
      </c>
      <c r="K14" s="7"/>
      <c r="P14" s="7"/>
      <c r="U14" s="7"/>
    </row>
    <row r="15" spans="1:29" x14ac:dyDescent="0.25">
      <c r="A15" s="13" t="s">
        <v>21</v>
      </c>
      <c r="B15" s="20">
        <v>4.62</v>
      </c>
      <c r="C15" s="20">
        <v>3.12</v>
      </c>
      <c r="D15" s="20">
        <f t="shared" si="0"/>
        <v>1.4807692307692308</v>
      </c>
      <c r="K15" s="7"/>
      <c r="P15" s="7"/>
      <c r="U15" s="7"/>
    </row>
    <row r="16" spans="1:29" x14ac:dyDescent="0.25">
      <c r="A16" s="13" t="s">
        <v>117</v>
      </c>
      <c r="B16" s="20">
        <v>4.66</v>
      </c>
      <c r="C16" s="20">
        <v>3.15</v>
      </c>
      <c r="D16" s="20">
        <f t="shared" si="0"/>
        <v>1.4793650793650794</v>
      </c>
      <c r="F16" s="7"/>
      <c r="K16" s="7"/>
      <c r="P16" s="7"/>
      <c r="U16" s="7"/>
    </row>
    <row r="17" spans="1:21" x14ac:dyDescent="0.25">
      <c r="A17" s="13" t="s">
        <v>116</v>
      </c>
      <c r="B17" s="20">
        <v>4.6900000000000004</v>
      </c>
      <c r="C17" s="20">
        <v>3.18</v>
      </c>
      <c r="D17" s="20">
        <f t="shared" si="0"/>
        <v>1.4748427672955975</v>
      </c>
      <c r="K17" s="7"/>
      <c r="P17" s="7"/>
      <c r="U17" s="7"/>
    </row>
    <row r="18" spans="1:21" x14ac:dyDescent="0.25">
      <c r="A18" s="13" t="s">
        <v>121</v>
      </c>
      <c r="B18" s="20">
        <v>4.5</v>
      </c>
      <c r="C18" s="20">
        <v>3.06</v>
      </c>
      <c r="D18" s="20">
        <f t="shared" si="0"/>
        <v>1.4705882352941175</v>
      </c>
      <c r="F18" s="7"/>
      <c r="K18" s="7"/>
      <c r="P18" s="7"/>
      <c r="U18" s="7"/>
    </row>
    <row r="19" spans="1:21" x14ac:dyDescent="0.25">
      <c r="A19" s="13" t="s">
        <v>125</v>
      </c>
      <c r="B19" s="20">
        <v>4.5599999999999996</v>
      </c>
      <c r="C19" s="20">
        <v>3.11</v>
      </c>
      <c r="D19" s="20">
        <f t="shared" si="0"/>
        <v>1.4662379421221865</v>
      </c>
      <c r="F19" s="7"/>
      <c r="K19" s="7"/>
      <c r="P19" s="7"/>
      <c r="U19" s="7"/>
    </row>
    <row r="20" spans="1:21" x14ac:dyDescent="0.25">
      <c r="A20" s="12"/>
      <c r="B20" s="20"/>
      <c r="C20" s="20"/>
      <c r="D20" s="20"/>
      <c r="F20" s="7"/>
      <c r="K20" s="7"/>
      <c r="P20" s="7"/>
      <c r="U20" s="7"/>
    </row>
    <row r="21" spans="1:21" ht="15.75" x14ac:dyDescent="0.25">
      <c r="A21" s="19" t="s">
        <v>16</v>
      </c>
      <c r="B21" s="38">
        <v>15</v>
      </c>
      <c r="C21" s="38">
        <v>15</v>
      </c>
      <c r="D21" s="38">
        <v>15</v>
      </c>
      <c r="F21" s="7"/>
      <c r="K21" s="7"/>
      <c r="U21" s="7"/>
    </row>
    <row r="22" spans="1:21" ht="15.75" x14ac:dyDescent="0.25">
      <c r="A22" s="14" t="s">
        <v>17</v>
      </c>
      <c r="B22" s="39">
        <f>AVERAGE(B5:B19)</f>
        <v>4.6259999999999994</v>
      </c>
      <c r="C22" s="39">
        <f>AVERAGE(C5:C19)</f>
        <v>3.02</v>
      </c>
      <c r="D22" s="39">
        <f>AVERAGE(D5:D19)</f>
        <v>1.5339473365091671</v>
      </c>
      <c r="F22" s="7"/>
      <c r="K22" s="7"/>
      <c r="U22" s="7"/>
    </row>
    <row r="23" spans="1:21" ht="15.75" x14ac:dyDescent="0.25">
      <c r="A23" s="14" t="s">
        <v>18</v>
      </c>
      <c r="B23" s="39">
        <f>STDEV(B5:B19)</f>
        <v>0.12998901052451653</v>
      </c>
      <c r="C23" s="39">
        <f>STDEV(C5:C19)</f>
        <v>0.12047524938461722</v>
      </c>
      <c r="D23" s="39">
        <f>STDEV(D5:D19)</f>
        <v>7.346481488769975E-2</v>
      </c>
      <c r="F23" s="7"/>
      <c r="K23" s="7"/>
      <c r="U23" s="7"/>
    </row>
    <row r="24" spans="1:21" ht="15.75" x14ac:dyDescent="0.25">
      <c r="A24" s="14" t="s">
        <v>19</v>
      </c>
      <c r="B24" s="21">
        <f>MIN(B5:B19)</f>
        <v>4.47</v>
      </c>
      <c r="C24" s="21">
        <f>MIN(C5:C19)</f>
        <v>2.81</v>
      </c>
      <c r="D24" s="21">
        <f>MIN(D5:D19)</f>
        <v>1.4662379421221865</v>
      </c>
      <c r="F24" s="7"/>
      <c r="K24" s="7"/>
      <c r="U24" s="7"/>
    </row>
    <row r="25" spans="1:21" ht="15.75" x14ac:dyDescent="0.25">
      <c r="A25" s="15" t="s">
        <v>20</v>
      </c>
      <c r="B25" s="22">
        <f>MAX(B5:B19)</f>
        <v>4.8600000000000003</v>
      </c>
      <c r="C25" s="22">
        <f>MAX(C5:C19)</f>
        <v>3.2</v>
      </c>
      <c r="D25" s="22">
        <f>MAX(D5:D19)</f>
        <v>1.7224199288256228</v>
      </c>
      <c r="F25" s="10"/>
      <c r="K25" s="10"/>
      <c r="P25" s="10"/>
      <c r="U25" s="10"/>
    </row>
    <row r="26" spans="1:21" ht="15.75" x14ac:dyDescent="0.25">
      <c r="A26" s="10"/>
      <c r="F26" s="10"/>
      <c r="K26" s="10"/>
      <c r="P26" s="10"/>
      <c r="U26" s="10"/>
    </row>
    <row r="27" spans="1:21" ht="15.75" x14ac:dyDescent="0.25">
      <c r="A27" s="10"/>
      <c r="F27" s="10"/>
      <c r="K27" s="10"/>
      <c r="P27" s="10"/>
      <c r="U27" s="10"/>
    </row>
    <row r="28" spans="1:21" ht="15.75" x14ac:dyDescent="0.25">
      <c r="A28" s="10"/>
      <c r="F28" s="10"/>
      <c r="K28" s="10"/>
      <c r="P28" s="10"/>
      <c r="U28" s="10"/>
    </row>
    <row r="29" spans="1:21" ht="15.75" x14ac:dyDescent="0.25">
      <c r="A29" s="10"/>
      <c r="F29" s="10"/>
      <c r="K29" s="10"/>
      <c r="P29" s="10"/>
      <c r="U29" s="10"/>
    </row>
    <row r="30" spans="1:21" ht="15.75" x14ac:dyDescent="0.25">
      <c r="A30" s="10"/>
      <c r="F30" s="10"/>
    </row>
    <row r="31" spans="1:21" ht="15.75" x14ac:dyDescent="0.25">
      <c r="A31" s="10"/>
    </row>
    <row r="32" spans="1:21" x14ac:dyDescent="0.25">
      <c r="A32" s="9"/>
      <c r="K32" s="9"/>
      <c r="P32" s="9"/>
    </row>
    <row r="34" spans="1:23" ht="15.75" x14ac:dyDescent="0.25">
      <c r="A34" s="8"/>
      <c r="B34" s="3"/>
      <c r="C34" s="3"/>
      <c r="D34" s="2"/>
      <c r="E34" s="2"/>
      <c r="K34" s="8"/>
      <c r="L34" s="3"/>
      <c r="M34" s="3"/>
      <c r="N34" s="2"/>
      <c r="P34" s="8"/>
      <c r="Q34" s="3"/>
      <c r="R34" s="3"/>
      <c r="S34" s="2"/>
      <c r="T34" s="2"/>
    </row>
    <row r="35" spans="1:23" x14ac:dyDescent="0.25">
      <c r="A35" s="7"/>
      <c r="K35" s="7"/>
      <c r="W35" s="4"/>
    </row>
    <row r="36" spans="1:23" x14ac:dyDescent="0.25">
      <c r="A36" s="7"/>
      <c r="K36" s="7"/>
    </row>
    <row r="37" spans="1:23" x14ac:dyDescent="0.25">
      <c r="A37" s="7"/>
      <c r="K37" s="7"/>
    </row>
    <row r="38" spans="1:23" x14ac:dyDescent="0.25">
      <c r="A38" s="7"/>
      <c r="K38" s="7"/>
    </row>
    <row r="39" spans="1:23" x14ac:dyDescent="0.25">
      <c r="A39" s="7"/>
      <c r="K39" s="7"/>
    </row>
    <row r="40" spans="1:23" x14ac:dyDescent="0.25">
      <c r="A40" s="7"/>
      <c r="K40" s="7"/>
    </row>
    <row r="41" spans="1:23" x14ac:dyDescent="0.25">
      <c r="A41" s="7"/>
      <c r="K41" s="7"/>
    </row>
    <row r="42" spans="1:23" x14ac:dyDescent="0.25">
      <c r="A42" s="7"/>
      <c r="K42" s="7"/>
    </row>
    <row r="43" spans="1:23" x14ac:dyDescent="0.25">
      <c r="A43" s="7"/>
      <c r="K43" s="7"/>
    </row>
    <row r="44" spans="1:23" x14ac:dyDescent="0.25">
      <c r="K44" s="7"/>
    </row>
    <row r="45" spans="1:23" x14ac:dyDescent="0.25">
      <c r="K45" s="7"/>
    </row>
    <row r="46" spans="1:23" x14ac:dyDescent="0.25">
      <c r="K46" s="7"/>
    </row>
    <row r="47" spans="1:23" x14ac:dyDescent="0.25">
      <c r="K47" s="7"/>
    </row>
    <row r="48" spans="1:23" x14ac:dyDescent="0.25">
      <c r="K48" s="7"/>
    </row>
    <row r="49" spans="1:34" x14ac:dyDescent="0.25">
      <c r="K49" s="7"/>
    </row>
    <row r="50" spans="1:34" x14ac:dyDescent="0.25">
      <c r="A50" s="7"/>
      <c r="K50" s="7"/>
    </row>
    <row r="51" spans="1:34" x14ac:dyDescent="0.25">
      <c r="A51" s="7"/>
      <c r="K51" s="7"/>
    </row>
    <row r="52" spans="1:34" ht="15.75" x14ac:dyDescent="0.25">
      <c r="A52" s="10"/>
      <c r="K52" s="10"/>
      <c r="P52" s="10"/>
    </row>
    <row r="53" spans="1:34" ht="15.75" x14ac:dyDescent="0.25">
      <c r="A53" s="10"/>
      <c r="K53" s="10"/>
      <c r="P53" s="10"/>
    </row>
    <row r="54" spans="1:34" ht="15.75" x14ac:dyDescent="0.25">
      <c r="A54" s="10"/>
      <c r="K54" s="10"/>
      <c r="P54" s="10"/>
    </row>
    <row r="55" spans="1:34" ht="15.75" x14ac:dyDescent="0.25">
      <c r="A55" s="10"/>
      <c r="K55" s="10"/>
      <c r="P55" s="10"/>
    </row>
    <row r="56" spans="1:34" ht="15.75" x14ac:dyDescent="0.25">
      <c r="A56" s="10"/>
      <c r="K56" s="10"/>
      <c r="P56" s="10"/>
    </row>
    <row r="60" spans="1:34" x14ac:dyDescent="0.25">
      <c r="A60" s="11"/>
      <c r="F60" s="11"/>
      <c r="K60" s="11"/>
      <c r="P60" s="11"/>
    </row>
    <row r="62" spans="1:34" ht="15.75" x14ac:dyDescent="0.25">
      <c r="A62" s="8"/>
      <c r="B62" s="3"/>
      <c r="C62" s="3"/>
      <c r="D62" s="2"/>
      <c r="E62" s="2"/>
      <c r="F62" s="8"/>
      <c r="G62" s="3"/>
      <c r="H62" s="3"/>
      <c r="I62" s="2"/>
      <c r="K62" s="8"/>
      <c r="L62" s="3"/>
      <c r="M62" s="3"/>
      <c r="N62" s="2"/>
      <c r="P62" s="8"/>
      <c r="Q62" s="3"/>
      <c r="R62" s="3"/>
      <c r="S62" s="2"/>
      <c r="T62" s="2"/>
      <c r="V62" s="1"/>
      <c r="W62" s="2"/>
      <c r="X62" s="3"/>
      <c r="Y62" s="3"/>
      <c r="Z62" s="8"/>
      <c r="AA62" s="2"/>
      <c r="AC62" s="1"/>
      <c r="AD62" s="2"/>
      <c r="AE62" s="3"/>
      <c r="AF62" s="3"/>
      <c r="AG62" s="2"/>
      <c r="AH62" s="2"/>
    </row>
    <row r="63" spans="1:34" x14ac:dyDescent="0.25">
      <c r="A63" s="7"/>
      <c r="F63" s="7"/>
      <c r="K63" s="7"/>
      <c r="P63" s="7"/>
      <c r="W63" s="4"/>
    </row>
    <row r="64" spans="1:34" x14ac:dyDescent="0.25">
      <c r="A64" s="7"/>
      <c r="F64" s="7"/>
      <c r="K64" s="7"/>
      <c r="P64" s="7"/>
    </row>
    <row r="65" spans="1:16" x14ac:dyDescent="0.25">
      <c r="A65" s="7"/>
      <c r="F65" s="7"/>
      <c r="K65" s="7"/>
      <c r="P65" s="7"/>
    </row>
    <row r="66" spans="1:16" x14ac:dyDescent="0.25">
      <c r="A66" s="7"/>
      <c r="F66" s="7"/>
      <c r="K66" s="7"/>
      <c r="P66" s="7"/>
    </row>
    <row r="67" spans="1:16" x14ac:dyDescent="0.25">
      <c r="A67" s="7"/>
      <c r="F67" s="7"/>
      <c r="K67" s="7"/>
      <c r="P67" s="7"/>
    </row>
    <row r="68" spans="1:16" x14ac:dyDescent="0.25">
      <c r="A68" s="7"/>
      <c r="F68" s="7"/>
      <c r="K68" s="7"/>
      <c r="P68" s="7"/>
    </row>
    <row r="69" spans="1:16" x14ac:dyDescent="0.25">
      <c r="A69" s="7"/>
      <c r="F69" s="7"/>
      <c r="K69" s="7"/>
      <c r="P69" s="7"/>
    </row>
    <row r="70" spans="1:16" x14ac:dyDescent="0.25">
      <c r="A70" s="7"/>
      <c r="F70" s="7"/>
      <c r="K70" s="7"/>
      <c r="P70" s="7"/>
    </row>
    <row r="71" spans="1:16" x14ac:dyDescent="0.25">
      <c r="A71" s="7"/>
      <c r="F71" s="7"/>
      <c r="K71" s="7"/>
      <c r="P71" s="7"/>
    </row>
    <row r="72" spans="1:16" x14ac:dyDescent="0.25">
      <c r="A72" s="7"/>
      <c r="F72" s="7"/>
      <c r="K72" s="7"/>
      <c r="P72" s="7"/>
    </row>
    <row r="73" spans="1:16" x14ac:dyDescent="0.25">
      <c r="A73" s="7"/>
      <c r="F73" s="7"/>
      <c r="K73" s="7"/>
      <c r="P73" s="7"/>
    </row>
    <row r="74" spans="1:16" x14ac:dyDescent="0.25">
      <c r="A74" s="7"/>
      <c r="F74" s="7"/>
      <c r="P74" s="7"/>
    </row>
    <row r="75" spans="1:16" x14ac:dyDescent="0.25">
      <c r="A75" s="7"/>
      <c r="F75" s="7"/>
      <c r="P75" s="7"/>
    </row>
    <row r="76" spans="1:16" x14ac:dyDescent="0.25">
      <c r="A76" s="7"/>
      <c r="F76" s="7"/>
      <c r="P76" s="7"/>
    </row>
    <row r="77" spans="1:16" x14ac:dyDescent="0.25">
      <c r="A77" s="7"/>
      <c r="F77" s="7"/>
      <c r="P77" s="7"/>
    </row>
    <row r="78" spans="1:16" x14ac:dyDescent="0.25">
      <c r="A78" s="7"/>
      <c r="F78" s="7"/>
      <c r="P78" s="7"/>
    </row>
    <row r="79" spans="1:16" x14ac:dyDescent="0.25">
      <c r="A79" s="7"/>
      <c r="F79" s="7"/>
      <c r="P79" s="7"/>
    </row>
    <row r="80" spans="1:16" x14ac:dyDescent="0.25">
      <c r="A80" s="7"/>
      <c r="F80" s="7"/>
      <c r="P80" s="7"/>
    </row>
    <row r="81" spans="1:16" x14ac:dyDescent="0.25">
      <c r="A81" s="7"/>
      <c r="F81" s="7"/>
      <c r="P81" s="7"/>
    </row>
    <row r="82" spans="1:16" x14ac:dyDescent="0.25">
      <c r="F82" s="7"/>
      <c r="P82" s="7"/>
    </row>
    <row r="83" spans="1:16" x14ac:dyDescent="0.25">
      <c r="P83" s="7"/>
    </row>
    <row r="84" spans="1:16" ht="15.75" x14ac:dyDescent="0.25">
      <c r="A84" s="10"/>
      <c r="F84" s="10"/>
      <c r="K84" s="10"/>
      <c r="P84" s="10"/>
    </row>
    <row r="85" spans="1:16" ht="15.75" x14ac:dyDescent="0.25">
      <c r="A85" s="10"/>
      <c r="F85" s="10"/>
      <c r="G85" s="5"/>
      <c r="H85" s="5"/>
      <c r="I85" s="5"/>
      <c r="K85" s="10"/>
      <c r="P85" s="10"/>
    </row>
    <row r="86" spans="1:16" ht="15.75" x14ac:dyDescent="0.25">
      <c r="A86" s="10"/>
      <c r="F86" s="10"/>
      <c r="G86" s="5"/>
      <c r="H86" s="5"/>
      <c r="I86" s="5"/>
      <c r="K86" s="10"/>
      <c r="P86" s="10"/>
    </row>
    <row r="87" spans="1:16" ht="15.75" x14ac:dyDescent="0.25">
      <c r="A87" s="10"/>
      <c r="F87" s="10"/>
      <c r="G87" s="5"/>
      <c r="H87" s="5"/>
      <c r="I87" s="5"/>
      <c r="K87" s="10"/>
      <c r="P87" s="10"/>
    </row>
    <row r="88" spans="1:16" ht="15.75" x14ac:dyDescent="0.25">
      <c r="A88" s="10"/>
      <c r="F88" s="10"/>
      <c r="G88" s="5"/>
      <c r="H88" s="5"/>
      <c r="I88" s="5"/>
      <c r="K88" s="10"/>
      <c r="P88" s="10"/>
    </row>
    <row r="91" spans="1:16" x14ac:dyDescent="0.25">
      <c r="A91" s="9"/>
    </row>
    <row r="94" spans="1:16" x14ac:dyDescent="0.25">
      <c r="A94" s="7"/>
    </row>
  </sheetData>
  <sortState ref="F6:J9">
    <sortCondition descending="1" ref="J6:J9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workbookViewId="0">
      <selection activeCell="F4" sqref="F4:J9"/>
    </sheetView>
  </sheetViews>
  <sheetFormatPr defaultRowHeight="15" x14ac:dyDescent="0.25"/>
  <cols>
    <col min="1" max="1" width="22.7109375" style="6" customWidth="1"/>
    <col min="2" max="4" width="10.140625" customWidth="1"/>
    <col min="5" max="5" width="8.85546875" customWidth="1"/>
    <col min="6" max="6" width="21.85546875" style="6" bestFit="1" customWidth="1"/>
    <col min="7" max="7" width="31.7109375" bestFit="1" customWidth="1"/>
    <col min="8" max="10" width="8.85546875" customWidth="1"/>
    <col min="11" max="11" width="8.85546875" style="6" customWidth="1"/>
    <col min="14" max="14" width="11.28515625" customWidth="1"/>
    <col min="16" max="16" width="22.7109375" style="6" customWidth="1"/>
    <col min="21" max="21" width="22.28515625" style="6" customWidth="1"/>
    <col min="22" max="22" width="13.7109375" customWidth="1"/>
    <col min="26" max="26" width="22.7109375" style="6" customWidth="1"/>
  </cols>
  <sheetData>
    <row r="1" spans="1:29" x14ac:dyDescent="0.25">
      <c r="A1" s="9" t="s">
        <v>29</v>
      </c>
      <c r="F1" s="9"/>
      <c r="K1" s="9"/>
      <c r="P1" s="9"/>
      <c r="U1" s="11"/>
      <c r="Z1" s="9"/>
    </row>
    <row r="2" spans="1:29" x14ac:dyDescent="0.25">
      <c r="A2" s="9"/>
      <c r="F2" s="9"/>
      <c r="K2" s="9"/>
      <c r="P2" s="9"/>
      <c r="U2" s="11"/>
      <c r="Z2" s="9"/>
    </row>
    <row r="3" spans="1:29" x14ac:dyDescent="0.25">
      <c r="A3" s="9" t="s">
        <v>222</v>
      </c>
      <c r="F3" s="9" t="s">
        <v>223</v>
      </c>
      <c r="K3" s="9"/>
    </row>
    <row r="4" spans="1:29" ht="15.75" x14ac:dyDescent="0.25">
      <c r="A4" s="16" t="s">
        <v>23</v>
      </c>
      <c r="B4" s="23" t="s">
        <v>0</v>
      </c>
      <c r="C4" s="17" t="s">
        <v>1</v>
      </c>
      <c r="D4" s="24" t="s">
        <v>2</v>
      </c>
      <c r="E4" s="2"/>
      <c r="F4" s="16" t="s">
        <v>23</v>
      </c>
      <c r="G4" s="16" t="s">
        <v>219</v>
      </c>
      <c r="H4" s="17" t="s">
        <v>212</v>
      </c>
      <c r="I4" s="17" t="s">
        <v>213</v>
      </c>
      <c r="J4" s="18" t="s">
        <v>214</v>
      </c>
      <c r="K4" s="8"/>
      <c r="L4" s="3"/>
      <c r="M4" s="3"/>
      <c r="N4" s="2"/>
      <c r="P4" s="8"/>
      <c r="Q4" s="3"/>
      <c r="R4" s="3"/>
      <c r="S4" s="2"/>
      <c r="T4" s="2"/>
      <c r="U4" s="8"/>
      <c r="V4" s="3"/>
      <c r="W4" s="3"/>
      <c r="X4" s="2"/>
      <c r="Z4" s="8"/>
      <c r="AA4" s="3"/>
      <c r="AB4" s="3"/>
      <c r="AC4" s="2"/>
    </row>
    <row r="5" spans="1:29" x14ac:dyDescent="0.25">
      <c r="A5" s="13" t="s">
        <v>128</v>
      </c>
      <c r="B5" s="25">
        <v>7.04</v>
      </c>
      <c r="C5" s="20">
        <v>3.54</v>
      </c>
      <c r="D5" s="26">
        <f t="shared" ref="D5:D20" si="0">B5/C5</f>
        <v>1.9887005649717513</v>
      </c>
      <c r="F5" s="31" t="s">
        <v>297</v>
      </c>
      <c r="G5" s="31" t="s">
        <v>218</v>
      </c>
      <c r="H5" s="31">
        <v>2.12</v>
      </c>
      <c r="I5" s="31">
        <v>1.1299999999999999</v>
      </c>
      <c r="J5" s="33">
        <f t="shared" ref="J5:J9" si="1">I5/H5</f>
        <v>0.53301886792452824</v>
      </c>
      <c r="K5" s="7"/>
      <c r="P5" s="7"/>
      <c r="U5" s="7"/>
      <c r="Z5" s="7"/>
    </row>
    <row r="6" spans="1:29" x14ac:dyDescent="0.25">
      <c r="A6" s="13" t="s">
        <v>130</v>
      </c>
      <c r="B6" s="25">
        <v>5.86</v>
      </c>
      <c r="C6" s="20">
        <v>3.07</v>
      </c>
      <c r="D6" s="26">
        <f t="shared" si="0"/>
        <v>1.9087947882736158</v>
      </c>
      <c r="F6" s="32" t="s">
        <v>129</v>
      </c>
      <c r="G6" s="32" t="s">
        <v>239</v>
      </c>
      <c r="H6" s="32">
        <v>3.29</v>
      </c>
      <c r="I6" s="32">
        <v>1.61</v>
      </c>
      <c r="J6" s="20">
        <f t="shared" si="1"/>
        <v>0.48936170212765961</v>
      </c>
      <c r="K6" s="7"/>
      <c r="P6" s="7"/>
      <c r="U6" s="7"/>
      <c r="Z6" s="7"/>
    </row>
    <row r="7" spans="1:29" x14ac:dyDescent="0.25">
      <c r="A7" s="13" t="s">
        <v>140</v>
      </c>
      <c r="B7" s="25">
        <v>4.28</v>
      </c>
      <c r="C7" s="20">
        <v>2.36</v>
      </c>
      <c r="D7" s="26">
        <f t="shared" si="0"/>
        <v>1.8135593220338986</v>
      </c>
      <c r="F7" s="32" t="s">
        <v>128</v>
      </c>
      <c r="G7" s="32" t="s">
        <v>220</v>
      </c>
      <c r="H7" s="32">
        <v>3.43</v>
      </c>
      <c r="I7" s="32">
        <v>1.62</v>
      </c>
      <c r="J7" s="20">
        <f t="shared" si="1"/>
        <v>0.47230320699708456</v>
      </c>
      <c r="K7" s="7"/>
      <c r="P7" s="7"/>
      <c r="U7" s="7"/>
    </row>
    <row r="8" spans="1:29" x14ac:dyDescent="0.25">
      <c r="A8" s="13" t="s">
        <v>138</v>
      </c>
      <c r="B8" s="25">
        <v>4.57</v>
      </c>
      <c r="C8" s="20">
        <v>2.52</v>
      </c>
      <c r="D8" s="26">
        <f t="shared" si="0"/>
        <v>1.8134920634920635</v>
      </c>
      <c r="F8" s="32" t="s">
        <v>130</v>
      </c>
      <c r="G8" s="32" t="s">
        <v>221</v>
      </c>
      <c r="H8" s="32">
        <v>2.66</v>
      </c>
      <c r="I8" s="32">
        <v>1.35</v>
      </c>
      <c r="J8" s="20">
        <f t="shared" si="1"/>
        <v>0.50751879699248126</v>
      </c>
      <c r="K8" s="7"/>
      <c r="P8" s="7"/>
      <c r="U8" s="7"/>
    </row>
    <row r="9" spans="1:29" x14ac:dyDescent="0.25">
      <c r="A9" s="13" t="s">
        <v>133</v>
      </c>
      <c r="B9" s="25">
        <v>5.86</v>
      </c>
      <c r="C9" s="20">
        <v>3.24</v>
      </c>
      <c r="D9" s="26">
        <f t="shared" si="0"/>
        <v>1.808641975308642</v>
      </c>
      <c r="F9" s="37" t="s">
        <v>298</v>
      </c>
      <c r="G9" s="37" t="s">
        <v>241</v>
      </c>
      <c r="H9" s="37">
        <v>2.13</v>
      </c>
      <c r="I9" s="37">
        <v>0.81</v>
      </c>
      <c r="J9" s="36">
        <f t="shared" si="1"/>
        <v>0.38028169014084512</v>
      </c>
      <c r="K9" s="7"/>
      <c r="P9" s="7"/>
      <c r="U9" s="7"/>
    </row>
    <row r="10" spans="1:29" x14ac:dyDescent="0.25">
      <c r="A10" s="13" t="s">
        <v>129</v>
      </c>
      <c r="B10" s="25">
        <v>6.6</v>
      </c>
      <c r="C10" s="20">
        <v>3.7</v>
      </c>
      <c r="D10" s="26">
        <f t="shared" si="0"/>
        <v>1.7837837837837835</v>
      </c>
      <c r="F10"/>
      <c r="J10" s="5"/>
      <c r="K10" s="7"/>
      <c r="P10" s="7"/>
      <c r="U10" s="7"/>
    </row>
    <row r="11" spans="1:29" x14ac:dyDescent="0.25">
      <c r="A11" s="13" t="s">
        <v>131</v>
      </c>
      <c r="B11" s="25">
        <v>6.22</v>
      </c>
      <c r="C11" s="20">
        <v>3.6</v>
      </c>
      <c r="D11" s="26">
        <f t="shared" si="0"/>
        <v>1.7277777777777776</v>
      </c>
      <c r="F11"/>
      <c r="J11" s="5"/>
      <c r="K11" s="7"/>
      <c r="P11" s="7"/>
      <c r="U11" s="7"/>
    </row>
    <row r="12" spans="1:29" x14ac:dyDescent="0.25">
      <c r="A12" s="13" t="s">
        <v>134</v>
      </c>
      <c r="B12" s="25">
        <v>5.82</v>
      </c>
      <c r="C12" s="20">
        <v>3.39</v>
      </c>
      <c r="D12" s="26">
        <f t="shared" si="0"/>
        <v>1.7168141592920354</v>
      </c>
      <c r="F12"/>
      <c r="J12" s="5"/>
      <c r="K12" s="7"/>
      <c r="P12" s="7"/>
      <c r="U12" s="7"/>
    </row>
    <row r="13" spans="1:29" x14ac:dyDescent="0.25">
      <c r="A13" s="13" t="s">
        <v>132</v>
      </c>
      <c r="B13" s="25">
        <v>6.18</v>
      </c>
      <c r="C13" s="20">
        <v>3.62</v>
      </c>
      <c r="D13" s="26">
        <f t="shared" si="0"/>
        <v>1.7071823204419889</v>
      </c>
      <c r="F13" s="7"/>
      <c r="K13" s="7"/>
      <c r="P13" s="7"/>
      <c r="U13" s="7"/>
    </row>
    <row r="14" spans="1:29" x14ac:dyDescent="0.25">
      <c r="A14" s="13" t="s">
        <v>141</v>
      </c>
      <c r="B14" s="25">
        <v>4.2699999999999996</v>
      </c>
      <c r="C14" s="20">
        <v>2.52</v>
      </c>
      <c r="D14" s="26">
        <f t="shared" si="0"/>
        <v>1.6944444444444442</v>
      </c>
      <c r="F14" s="7"/>
      <c r="K14" s="7"/>
      <c r="P14" s="7"/>
      <c r="U14" s="7"/>
    </row>
    <row r="15" spans="1:29" x14ac:dyDescent="0.25">
      <c r="A15" s="13" t="s">
        <v>135</v>
      </c>
      <c r="B15" s="25">
        <v>5.76</v>
      </c>
      <c r="C15" s="20">
        <v>3.41</v>
      </c>
      <c r="D15" s="26">
        <f t="shared" si="0"/>
        <v>1.6891495601173019</v>
      </c>
      <c r="F15" s="7"/>
      <c r="K15" s="7"/>
      <c r="P15" s="7"/>
      <c r="U15" s="7"/>
    </row>
    <row r="16" spans="1:29" x14ac:dyDescent="0.25">
      <c r="A16" s="13" t="s">
        <v>136</v>
      </c>
      <c r="B16" s="25">
        <v>5.31</v>
      </c>
      <c r="C16" s="20">
        <v>3.15</v>
      </c>
      <c r="D16" s="26">
        <f t="shared" si="0"/>
        <v>1.6857142857142857</v>
      </c>
      <c r="F16" s="7"/>
      <c r="K16" s="7"/>
      <c r="P16" s="7"/>
      <c r="U16" s="7"/>
    </row>
    <row r="17" spans="1:21" x14ac:dyDescent="0.25">
      <c r="A17" s="13" t="s">
        <v>139</v>
      </c>
      <c r="B17" s="25">
        <v>4.55</v>
      </c>
      <c r="C17" s="20">
        <v>2.7</v>
      </c>
      <c r="D17" s="26">
        <f t="shared" si="0"/>
        <v>1.6851851851851851</v>
      </c>
      <c r="K17" s="7"/>
      <c r="P17" s="7"/>
      <c r="U17" s="7"/>
    </row>
    <row r="18" spans="1:21" x14ac:dyDescent="0.25">
      <c r="A18" s="13" t="s">
        <v>137</v>
      </c>
      <c r="B18" s="25">
        <v>4.96</v>
      </c>
      <c r="C18" s="20">
        <v>2.96</v>
      </c>
      <c r="D18" s="26">
        <f t="shared" si="0"/>
        <v>1.6756756756756757</v>
      </c>
      <c r="F18" s="7"/>
      <c r="K18" s="7"/>
      <c r="P18" s="7"/>
      <c r="U18" s="7"/>
    </row>
    <row r="19" spans="1:21" x14ac:dyDescent="0.25">
      <c r="A19" s="13" t="s">
        <v>142</v>
      </c>
      <c r="B19" s="25">
        <v>4.16</v>
      </c>
      <c r="C19" s="20">
        <v>2.5499999999999998</v>
      </c>
      <c r="D19" s="26">
        <f t="shared" si="0"/>
        <v>1.631372549019608</v>
      </c>
      <c r="F19" s="7"/>
      <c r="K19" s="7"/>
      <c r="P19" s="7"/>
      <c r="U19" s="7"/>
    </row>
    <row r="20" spans="1:21" x14ac:dyDescent="0.25">
      <c r="A20" s="13" t="s">
        <v>143</v>
      </c>
      <c r="B20" s="25">
        <v>4.0199999999999996</v>
      </c>
      <c r="C20" s="20">
        <v>2.56</v>
      </c>
      <c r="D20" s="26">
        <f t="shared" si="0"/>
        <v>1.5703124999999998</v>
      </c>
      <c r="F20" s="7"/>
      <c r="K20" s="7"/>
      <c r="P20" s="7"/>
      <c r="U20" s="7"/>
    </row>
    <row r="21" spans="1:21" x14ac:dyDescent="0.25">
      <c r="A21" s="13"/>
      <c r="B21" s="25"/>
      <c r="C21" s="20"/>
      <c r="D21" s="26"/>
      <c r="F21" s="7"/>
      <c r="K21" s="7"/>
      <c r="U21" s="7"/>
    </row>
    <row r="22" spans="1:21" ht="15.75" x14ac:dyDescent="0.25">
      <c r="A22" s="19" t="s">
        <v>16</v>
      </c>
      <c r="B22" s="57">
        <v>16</v>
      </c>
      <c r="C22" s="38">
        <v>16</v>
      </c>
      <c r="D22" s="58">
        <v>16</v>
      </c>
      <c r="F22" s="7"/>
      <c r="K22" s="7"/>
      <c r="U22" s="7"/>
    </row>
    <row r="23" spans="1:21" ht="15.75" x14ac:dyDescent="0.25">
      <c r="A23" s="14" t="s">
        <v>17</v>
      </c>
      <c r="B23" s="59">
        <f>AVERAGE(B5:B20)</f>
        <v>5.3412499999999987</v>
      </c>
      <c r="C23" s="39">
        <f>AVERAGE(C5:C20)</f>
        <v>3.055625</v>
      </c>
      <c r="D23" s="60">
        <f>AVERAGE(D5:D20)</f>
        <v>1.7437875597207539</v>
      </c>
      <c r="F23" s="7"/>
      <c r="K23" s="7"/>
      <c r="U23" s="7"/>
    </row>
    <row r="24" spans="1:21" ht="15.75" x14ac:dyDescent="0.25">
      <c r="A24" s="14" t="s">
        <v>18</v>
      </c>
      <c r="B24" s="59">
        <f>STDEV(B5:B20)</f>
        <v>0.95466486266124551</v>
      </c>
      <c r="C24" s="39">
        <f>STDEV(C5:C20)</f>
        <v>0.46474320866473934</v>
      </c>
      <c r="D24" s="60">
        <f>STDEV(D5:D20)</f>
        <v>0.10477370969058773</v>
      </c>
      <c r="F24" s="7"/>
      <c r="K24" s="7"/>
      <c r="U24" s="7"/>
    </row>
    <row r="25" spans="1:21" ht="15.75" x14ac:dyDescent="0.25">
      <c r="A25" s="14" t="s">
        <v>19</v>
      </c>
      <c r="B25" s="27">
        <f>MIN(B5:B20)</f>
        <v>4.0199999999999996</v>
      </c>
      <c r="C25" s="21">
        <f>MIN(C5:C20)</f>
        <v>2.36</v>
      </c>
      <c r="D25" s="28">
        <f>MIN(D5:D20)</f>
        <v>1.5703124999999998</v>
      </c>
      <c r="F25" s="7"/>
      <c r="K25" s="7"/>
      <c r="U25" s="7"/>
    </row>
    <row r="26" spans="1:21" ht="15.75" x14ac:dyDescent="0.25">
      <c r="A26" s="15" t="s">
        <v>20</v>
      </c>
      <c r="B26" s="29">
        <f>MAX(B5:B20)</f>
        <v>7.04</v>
      </c>
      <c r="C26" s="22">
        <f>MAX(C5:C20)</f>
        <v>3.7</v>
      </c>
      <c r="D26" s="30">
        <f>MAX(D5:D20)</f>
        <v>1.9887005649717513</v>
      </c>
      <c r="F26" s="10"/>
      <c r="K26" s="10"/>
      <c r="P26" s="10"/>
      <c r="U26" s="10"/>
    </row>
    <row r="27" spans="1:21" ht="15.75" x14ac:dyDescent="0.25">
      <c r="A27" s="10"/>
      <c r="F27" s="10"/>
      <c r="K27" s="10"/>
      <c r="P27" s="10"/>
      <c r="U27" s="10"/>
    </row>
    <row r="28" spans="1:21" ht="15.75" x14ac:dyDescent="0.25">
      <c r="A28" s="10"/>
      <c r="F28" s="10"/>
      <c r="K28" s="10"/>
      <c r="P28" s="10"/>
      <c r="U28" s="10"/>
    </row>
    <row r="29" spans="1:21" ht="15.75" x14ac:dyDescent="0.25">
      <c r="A29" s="10"/>
      <c r="F29" s="10"/>
      <c r="K29" s="10"/>
      <c r="P29" s="10"/>
      <c r="U29" s="10"/>
    </row>
    <row r="30" spans="1:21" ht="15.75" x14ac:dyDescent="0.25">
      <c r="A30" s="10"/>
      <c r="F30" s="10"/>
      <c r="K30" s="10"/>
      <c r="P30" s="10"/>
      <c r="U30" s="10"/>
    </row>
    <row r="31" spans="1:21" ht="15.75" x14ac:dyDescent="0.25">
      <c r="A31" s="10"/>
      <c r="F31" s="10"/>
    </row>
    <row r="32" spans="1:21" ht="15.75" x14ac:dyDescent="0.25">
      <c r="A32" s="10"/>
    </row>
    <row r="33" spans="1:23" x14ac:dyDescent="0.25">
      <c r="A33" s="9"/>
      <c r="F33" s="9"/>
      <c r="P33" s="9"/>
    </row>
    <row r="35" spans="1:23" ht="15.75" x14ac:dyDescent="0.25">
      <c r="A35" s="8"/>
      <c r="B35" s="3"/>
      <c r="C35" s="3"/>
      <c r="D35" s="2"/>
      <c r="E35" s="2"/>
      <c r="F35" s="8"/>
      <c r="G35" s="3"/>
      <c r="H35" s="3"/>
      <c r="I35" s="2"/>
      <c r="P35" s="8"/>
      <c r="Q35" s="3"/>
      <c r="R35" s="3"/>
      <c r="S35" s="2"/>
      <c r="T35" s="2"/>
    </row>
    <row r="36" spans="1:23" x14ac:dyDescent="0.25">
      <c r="A36" s="7"/>
      <c r="F36" s="7"/>
      <c r="W36" s="4"/>
    </row>
    <row r="37" spans="1:23" x14ac:dyDescent="0.25">
      <c r="A37" s="7"/>
      <c r="F37" s="7"/>
    </row>
    <row r="38" spans="1:23" x14ac:dyDescent="0.25">
      <c r="A38" s="7"/>
      <c r="F38" s="7"/>
    </row>
    <row r="39" spans="1:23" x14ac:dyDescent="0.25">
      <c r="A39" s="7"/>
      <c r="F39" s="7"/>
    </row>
    <row r="40" spans="1:23" x14ac:dyDescent="0.25">
      <c r="A40" s="7"/>
      <c r="F40" s="7"/>
    </row>
    <row r="41" spans="1:23" x14ac:dyDescent="0.25">
      <c r="A41" s="7"/>
      <c r="F41" s="7"/>
    </row>
    <row r="42" spans="1:23" x14ac:dyDescent="0.25">
      <c r="A42" s="7"/>
      <c r="F42" s="7"/>
    </row>
    <row r="43" spans="1:23" x14ac:dyDescent="0.25">
      <c r="A43" s="7"/>
      <c r="F43" s="7"/>
    </row>
    <row r="44" spans="1:23" x14ac:dyDescent="0.25">
      <c r="A44" s="7"/>
      <c r="F44" s="7"/>
    </row>
    <row r="45" spans="1:23" x14ac:dyDescent="0.25">
      <c r="F45" s="7"/>
    </row>
    <row r="46" spans="1:23" x14ac:dyDescent="0.25">
      <c r="F46" s="7"/>
    </row>
    <row r="47" spans="1:23" x14ac:dyDescent="0.25">
      <c r="F47" s="7"/>
    </row>
    <row r="48" spans="1:23" x14ac:dyDescent="0.25">
      <c r="F48" s="7"/>
    </row>
    <row r="49" spans="1:34" x14ac:dyDescent="0.25">
      <c r="F49" s="7"/>
    </row>
    <row r="50" spans="1:34" x14ac:dyDescent="0.25">
      <c r="F50" s="7"/>
    </row>
    <row r="51" spans="1:34" x14ac:dyDescent="0.25">
      <c r="A51" s="7"/>
    </row>
    <row r="52" spans="1:34" x14ac:dyDescent="0.25">
      <c r="A52" s="7"/>
    </row>
    <row r="53" spans="1:34" ht="15.75" x14ac:dyDescent="0.25">
      <c r="A53" s="10"/>
      <c r="F53" s="10"/>
      <c r="P53" s="10"/>
    </row>
    <row r="54" spans="1:34" ht="15.75" x14ac:dyDescent="0.25">
      <c r="A54" s="10"/>
      <c r="F54" s="10"/>
      <c r="P54" s="10"/>
    </row>
    <row r="55" spans="1:34" ht="15.75" x14ac:dyDescent="0.25">
      <c r="A55" s="10"/>
      <c r="F55" s="10"/>
      <c r="P55" s="10"/>
    </row>
    <row r="56" spans="1:34" ht="15.75" x14ac:dyDescent="0.25">
      <c r="A56" s="10"/>
      <c r="F56" s="10"/>
      <c r="P56" s="10"/>
    </row>
    <row r="57" spans="1:34" ht="15.75" x14ac:dyDescent="0.25">
      <c r="A57" s="10"/>
      <c r="F57" s="10"/>
      <c r="P57" s="10"/>
    </row>
    <row r="61" spans="1:34" x14ac:dyDescent="0.25">
      <c r="A61" s="11"/>
      <c r="F61" s="11"/>
      <c r="K61" s="11"/>
      <c r="P61" s="11"/>
    </row>
    <row r="63" spans="1:34" ht="15.75" x14ac:dyDescent="0.25">
      <c r="A63" s="8"/>
      <c r="B63" s="3"/>
      <c r="C63" s="3"/>
      <c r="D63" s="2"/>
      <c r="E63" s="2"/>
      <c r="F63" s="8"/>
      <c r="G63" s="3"/>
      <c r="H63" s="3"/>
      <c r="I63" s="2"/>
      <c r="K63" s="8"/>
      <c r="L63" s="3"/>
      <c r="M63" s="3"/>
      <c r="N63" s="2"/>
      <c r="P63" s="8"/>
      <c r="Q63" s="3"/>
      <c r="R63" s="3"/>
      <c r="S63" s="2"/>
      <c r="T63" s="2"/>
      <c r="V63" s="1"/>
      <c r="W63" s="2"/>
      <c r="X63" s="3"/>
      <c r="Y63" s="3"/>
      <c r="Z63" s="8"/>
      <c r="AA63" s="2"/>
      <c r="AC63" s="1"/>
      <c r="AD63" s="2"/>
      <c r="AE63" s="3"/>
      <c r="AF63" s="3"/>
      <c r="AG63" s="2"/>
      <c r="AH63" s="2"/>
    </row>
    <row r="64" spans="1:34" x14ac:dyDescent="0.25">
      <c r="A64" s="7"/>
      <c r="F64" s="7"/>
      <c r="K64" s="7"/>
      <c r="P64" s="7"/>
      <c r="W64" s="4"/>
    </row>
    <row r="65" spans="1:16" x14ac:dyDescent="0.25">
      <c r="A65" s="7"/>
      <c r="F65" s="7"/>
      <c r="K65" s="7"/>
      <c r="P65" s="7"/>
    </row>
    <row r="66" spans="1:16" x14ac:dyDescent="0.25">
      <c r="A66" s="7"/>
      <c r="F66" s="7"/>
      <c r="K66" s="7"/>
      <c r="P66" s="7"/>
    </row>
    <row r="67" spans="1:16" x14ac:dyDescent="0.25">
      <c r="A67" s="7"/>
      <c r="F67" s="7"/>
      <c r="K67" s="7"/>
      <c r="P67" s="7"/>
    </row>
    <row r="68" spans="1:16" x14ac:dyDescent="0.25">
      <c r="A68" s="7"/>
      <c r="F68" s="7"/>
      <c r="K68" s="7"/>
      <c r="P68" s="7"/>
    </row>
    <row r="69" spans="1:16" x14ac:dyDescent="0.25">
      <c r="A69" s="7"/>
      <c r="F69" s="7"/>
      <c r="K69" s="7"/>
      <c r="P69" s="7"/>
    </row>
    <row r="70" spans="1:16" x14ac:dyDescent="0.25">
      <c r="A70" s="7"/>
      <c r="F70" s="7"/>
      <c r="K70" s="7"/>
      <c r="P70" s="7"/>
    </row>
    <row r="71" spans="1:16" x14ac:dyDescent="0.25">
      <c r="A71" s="7"/>
      <c r="F71" s="7"/>
      <c r="K71" s="7"/>
      <c r="P71" s="7"/>
    </row>
    <row r="72" spans="1:16" x14ac:dyDescent="0.25">
      <c r="A72" s="7"/>
      <c r="F72" s="7"/>
      <c r="K72" s="7"/>
      <c r="P72" s="7"/>
    </row>
    <row r="73" spans="1:16" x14ac:dyDescent="0.25">
      <c r="A73" s="7"/>
      <c r="F73" s="7"/>
      <c r="K73" s="7"/>
      <c r="P73" s="7"/>
    </row>
    <row r="74" spans="1:16" x14ac:dyDescent="0.25">
      <c r="A74" s="7"/>
      <c r="F74" s="7"/>
      <c r="K74" s="7"/>
      <c r="P74" s="7"/>
    </row>
    <row r="75" spans="1:16" x14ac:dyDescent="0.25">
      <c r="A75" s="7"/>
      <c r="F75" s="7"/>
      <c r="P75" s="7"/>
    </row>
    <row r="76" spans="1:16" x14ac:dyDescent="0.25">
      <c r="A76" s="7"/>
      <c r="F76" s="7"/>
      <c r="P76" s="7"/>
    </row>
    <row r="77" spans="1:16" x14ac:dyDescent="0.25">
      <c r="A77" s="7"/>
      <c r="F77" s="7"/>
      <c r="P77" s="7"/>
    </row>
    <row r="78" spans="1:16" x14ac:dyDescent="0.25">
      <c r="A78" s="7"/>
      <c r="F78" s="7"/>
      <c r="P78" s="7"/>
    </row>
    <row r="79" spans="1:16" x14ac:dyDescent="0.25">
      <c r="A79" s="7"/>
      <c r="F79" s="7"/>
      <c r="P79" s="7"/>
    </row>
    <row r="80" spans="1:16" x14ac:dyDescent="0.25">
      <c r="A80" s="7"/>
      <c r="F80" s="7"/>
      <c r="P80" s="7"/>
    </row>
    <row r="81" spans="1:16" x14ac:dyDescent="0.25">
      <c r="A81" s="7"/>
      <c r="F81" s="7"/>
      <c r="P81" s="7"/>
    </row>
    <row r="82" spans="1:16" x14ac:dyDescent="0.25">
      <c r="A82" s="7"/>
      <c r="F82" s="7"/>
      <c r="P82" s="7"/>
    </row>
    <row r="83" spans="1:16" x14ac:dyDescent="0.25">
      <c r="F83" s="7"/>
      <c r="P83" s="7"/>
    </row>
    <row r="84" spans="1:16" x14ac:dyDescent="0.25">
      <c r="P84" s="7"/>
    </row>
    <row r="85" spans="1:16" ht="15.75" x14ac:dyDescent="0.25">
      <c r="A85" s="10"/>
      <c r="F85" s="10"/>
      <c r="K85" s="10" t="s">
        <v>16</v>
      </c>
      <c r="L85">
        <v>10</v>
      </c>
      <c r="M85">
        <v>10</v>
      </c>
      <c r="N85">
        <v>10</v>
      </c>
      <c r="P85" s="10"/>
    </row>
    <row r="86" spans="1:16" ht="15.75" x14ac:dyDescent="0.25">
      <c r="A86" s="10"/>
      <c r="F86" s="10"/>
      <c r="G86" s="5"/>
      <c r="H86" s="5"/>
      <c r="I86" s="5"/>
      <c r="K86" s="10" t="s">
        <v>17</v>
      </c>
      <c r="L86" t="e">
        <f>AVERAGE(L64:L73)</f>
        <v>#DIV/0!</v>
      </c>
      <c r="M86" t="e">
        <f>AVERAGE(M64:M73)</f>
        <v>#DIV/0!</v>
      </c>
      <c r="N86" t="e">
        <f>AVERAGE(N64:N73)</f>
        <v>#DIV/0!</v>
      </c>
      <c r="P86" s="10"/>
    </row>
    <row r="87" spans="1:16" ht="15.75" x14ac:dyDescent="0.25">
      <c r="A87" s="10"/>
      <c r="F87" s="10"/>
      <c r="G87" s="5"/>
      <c r="H87" s="5"/>
      <c r="I87" s="5"/>
      <c r="K87" s="10" t="s">
        <v>18</v>
      </c>
      <c r="L87" t="e">
        <f>STDEV(L64:L73)</f>
        <v>#DIV/0!</v>
      </c>
      <c r="M87" t="e">
        <f>STDEV(M64:M73)</f>
        <v>#DIV/0!</v>
      </c>
      <c r="N87" t="e">
        <f>STDEV(N64:N73)</f>
        <v>#DIV/0!</v>
      </c>
      <c r="P87" s="10"/>
    </row>
    <row r="88" spans="1:16" ht="15.75" x14ac:dyDescent="0.25">
      <c r="A88" s="10"/>
      <c r="F88" s="10"/>
      <c r="G88" s="5"/>
      <c r="H88" s="5"/>
      <c r="I88" s="5"/>
      <c r="K88" s="10" t="s">
        <v>19</v>
      </c>
      <c r="L88">
        <f>MIN(L64:L73)</f>
        <v>0</v>
      </c>
      <c r="M88">
        <f>MIN(M64:M73)</f>
        <v>0</v>
      </c>
      <c r="N88">
        <f>MIN(N64:N73)</f>
        <v>0</v>
      </c>
      <c r="P88" s="10"/>
    </row>
    <row r="89" spans="1:16" ht="15.75" x14ac:dyDescent="0.25">
      <c r="A89" s="10"/>
      <c r="F89" s="10"/>
      <c r="G89" s="5"/>
      <c r="H89" s="5"/>
      <c r="I89" s="5"/>
      <c r="K89" s="10" t="s">
        <v>20</v>
      </c>
      <c r="L89">
        <f>MAX(L64:L73)</f>
        <v>0</v>
      </c>
      <c r="M89">
        <f>MAX(M64:M73)</f>
        <v>0</v>
      </c>
      <c r="N89">
        <f>MAX(N64:N73)</f>
        <v>0</v>
      </c>
      <c r="P89" s="10"/>
    </row>
    <row r="92" spans="1:16" x14ac:dyDescent="0.25">
      <c r="A92" s="9"/>
    </row>
    <row r="95" spans="1:16" x14ac:dyDescent="0.25">
      <c r="A95" s="7"/>
    </row>
  </sheetData>
  <sortState ref="A5:D20">
    <sortCondition descending="1" ref="D5:D20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workbookViewId="0">
      <selection activeCell="F4" sqref="F4:J7"/>
    </sheetView>
  </sheetViews>
  <sheetFormatPr defaultRowHeight="15" x14ac:dyDescent="0.25"/>
  <cols>
    <col min="1" max="1" width="26.140625" style="6" customWidth="1"/>
    <col min="2" max="4" width="10.140625" customWidth="1"/>
    <col min="5" max="5" width="8.85546875" customWidth="1"/>
    <col min="6" max="6" width="26.140625" style="6" bestFit="1" customWidth="1"/>
    <col min="7" max="7" width="31.7109375" bestFit="1" customWidth="1"/>
    <col min="9" max="10" width="8.85546875" customWidth="1"/>
    <col min="11" max="11" width="8.85546875" style="6" customWidth="1"/>
    <col min="14" max="14" width="11.28515625" customWidth="1"/>
    <col min="16" max="16" width="22.7109375" style="6" customWidth="1"/>
    <col min="21" max="21" width="22.28515625" style="6" customWidth="1"/>
    <col min="22" max="22" width="13.7109375" customWidth="1"/>
    <col min="26" max="26" width="22.7109375" style="6" customWidth="1"/>
  </cols>
  <sheetData>
    <row r="1" spans="1:29" x14ac:dyDescent="0.25">
      <c r="A1" s="9" t="s">
        <v>3</v>
      </c>
      <c r="F1" s="9"/>
      <c r="K1" s="9"/>
      <c r="P1" s="9"/>
      <c r="U1" s="11"/>
      <c r="Z1" s="9"/>
    </row>
    <row r="2" spans="1:29" x14ac:dyDescent="0.25">
      <c r="A2" s="9"/>
      <c r="F2" s="9"/>
      <c r="K2" s="9"/>
      <c r="P2" s="9"/>
      <c r="U2" s="11"/>
      <c r="Z2" s="9"/>
    </row>
    <row r="3" spans="1:29" x14ac:dyDescent="0.25">
      <c r="A3" s="9" t="s">
        <v>222</v>
      </c>
      <c r="F3" s="9" t="s">
        <v>223</v>
      </c>
      <c r="K3" s="9"/>
    </row>
    <row r="4" spans="1:29" ht="15.75" x14ac:dyDescent="0.25">
      <c r="A4" s="16" t="s">
        <v>23</v>
      </c>
      <c r="B4" s="23" t="s">
        <v>0</v>
      </c>
      <c r="C4" s="17" t="s">
        <v>1</v>
      </c>
      <c r="D4" s="24" t="s">
        <v>2</v>
      </c>
      <c r="E4" s="2"/>
      <c r="F4" s="16" t="s">
        <v>23</v>
      </c>
      <c r="G4" s="16" t="s">
        <v>219</v>
      </c>
      <c r="H4" s="17" t="s">
        <v>212</v>
      </c>
      <c r="I4" s="17" t="s">
        <v>213</v>
      </c>
      <c r="J4" s="18" t="s">
        <v>214</v>
      </c>
      <c r="K4" s="8"/>
      <c r="L4" s="3"/>
      <c r="M4" s="3"/>
      <c r="N4" s="2"/>
      <c r="P4" s="8"/>
      <c r="Q4" s="3"/>
      <c r="R4" s="3"/>
      <c r="S4" s="2"/>
      <c r="T4" s="2"/>
      <c r="U4" s="8"/>
      <c r="V4" s="3"/>
      <c r="W4" s="3"/>
      <c r="X4" s="2"/>
      <c r="Z4" s="8"/>
      <c r="AA4" s="3"/>
      <c r="AB4" s="3"/>
      <c r="AC4" s="2"/>
    </row>
    <row r="5" spans="1:29" ht="15.75" x14ac:dyDescent="0.25">
      <c r="A5" s="12" t="s">
        <v>12</v>
      </c>
      <c r="B5" s="25">
        <v>3.79</v>
      </c>
      <c r="C5" s="20">
        <v>2.31</v>
      </c>
      <c r="D5" s="26">
        <f>B5/C5</f>
        <v>1.6406926406926408</v>
      </c>
      <c r="F5" s="61" t="s">
        <v>299</v>
      </c>
      <c r="G5" s="31" t="s">
        <v>239</v>
      </c>
      <c r="H5" s="31">
        <v>1.74</v>
      </c>
      <c r="I5" s="31">
        <v>0.73</v>
      </c>
      <c r="J5" s="33">
        <f t="shared" ref="J5:J7" si="0">I5/H5</f>
        <v>0.41954022988505746</v>
      </c>
      <c r="K5" s="7"/>
      <c r="P5" s="7"/>
      <c r="U5" s="7"/>
      <c r="Z5" s="7"/>
    </row>
    <row r="6" spans="1:29" ht="15.75" x14ac:dyDescent="0.25">
      <c r="A6" s="12" t="s">
        <v>6</v>
      </c>
      <c r="B6" s="25">
        <v>3.44</v>
      </c>
      <c r="C6" s="20">
        <v>2.29</v>
      </c>
      <c r="D6" s="26">
        <f t="shared" ref="D6:D11" si="1">B6/C6</f>
        <v>1.5021834061135371</v>
      </c>
      <c r="F6" s="62" t="s">
        <v>300</v>
      </c>
      <c r="G6" s="32" t="s">
        <v>220</v>
      </c>
      <c r="H6" s="32">
        <v>2.13</v>
      </c>
      <c r="I6" s="32">
        <v>0.86</v>
      </c>
      <c r="J6" s="20">
        <f t="shared" si="0"/>
        <v>0.40375586854460094</v>
      </c>
      <c r="K6" s="7"/>
      <c r="P6" s="7"/>
      <c r="U6" s="7"/>
      <c r="Z6" s="7"/>
    </row>
    <row r="7" spans="1:29" ht="15.75" x14ac:dyDescent="0.25">
      <c r="A7" s="12" t="s">
        <v>9</v>
      </c>
      <c r="B7" s="25">
        <v>3.36</v>
      </c>
      <c r="C7" s="20">
        <v>2.0699999999999998</v>
      </c>
      <c r="D7" s="26">
        <f t="shared" si="1"/>
        <v>1.6231884057971016</v>
      </c>
      <c r="F7" s="63" t="s">
        <v>301</v>
      </c>
      <c r="G7" s="37" t="s">
        <v>221</v>
      </c>
      <c r="H7" s="37">
        <v>1.68</v>
      </c>
      <c r="I7" s="37">
        <v>0.87</v>
      </c>
      <c r="J7" s="36">
        <f t="shared" si="0"/>
        <v>0.5178571428571429</v>
      </c>
      <c r="K7" s="7"/>
      <c r="P7" s="7"/>
      <c r="U7" s="7"/>
    </row>
    <row r="8" spans="1:29" x14ac:dyDescent="0.25">
      <c r="A8" s="12" t="s">
        <v>11</v>
      </c>
      <c r="B8" s="25">
        <v>3.35</v>
      </c>
      <c r="C8" s="20">
        <v>2.21</v>
      </c>
      <c r="D8" s="26">
        <f t="shared" si="1"/>
        <v>1.5158371040723984</v>
      </c>
      <c r="F8"/>
      <c r="J8" s="5"/>
      <c r="K8" s="7"/>
      <c r="P8" s="7"/>
      <c r="U8" s="7"/>
    </row>
    <row r="9" spans="1:29" x14ac:dyDescent="0.25">
      <c r="A9" s="12" t="s">
        <v>4</v>
      </c>
      <c r="B9" s="25">
        <v>3.3</v>
      </c>
      <c r="C9" s="20">
        <v>2.0099999999999998</v>
      </c>
      <c r="D9" s="26">
        <f t="shared" si="1"/>
        <v>1.6417910447761195</v>
      </c>
      <c r="F9"/>
      <c r="J9" s="5"/>
      <c r="K9" s="7"/>
      <c r="P9" s="7"/>
      <c r="U9" s="7"/>
    </row>
    <row r="10" spans="1:29" x14ac:dyDescent="0.25">
      <c r="A10" s="12" t="s">
        <v>5</v>
      </c>
      <c r="B10" s="25">
        <v>3.27</v>
      </c>
      <c r="C10" s="20">
        <v>2.04</v>
      </c>
      <c r="D10" s="26">
        <f t="shared" si="1"/>
        <v>1.6029411764705883</v>
      </c>
      <c r="F10" s="7"/>
      <c r="K10" s="7"/>
      <c r="P10" s="7"/>
      <c r="U10" s="7"/>
    </row>
    <row r="11" spans="1:29" x14ac:dyDescent="0.25">
      <c r="A11" s="12" t="s">
        <v>7</v>
      </c>
      <c r="B11" s="25">
        <v>3.27</v>
      </c>
      <c r="C11" s="20">
        <v>2.02</v>
      </c>
      <c r="D11" s="26">
        <f t="shared" si="1"/>
        <v>1.6188118811881189</v>
      </c>
      <c r="F11" s="7"/>
      <c r="K11" s="7"/>
      <c r="P11" s="7"/>
      <c r="U11" s="7"/>
    </row>
    <row r="12" spans="1:29" x14ac:dyDescent="0.25">
      <c r="A12" s="12" t="s">
        <v>10</v>
      </c>
      <c r="B12" s="25">
        <v>3.2</v>
      </c>
      <c r="C12" s="20">
        <v>1.92</v>
      </c>
      <c r="D12" s="26">
        <f>B12/C12</f>
        <v>1.6666666666666667</v>
      </c>
      <c r="K12" s="7"/>
      <c r="P12" s="7"/>
      <c r="U12" s="7"/>
    </row>
    <row r="13" spans="1:29" x14ac:dyDescent="0.25">
      <c r="A13" s="12" t="s">
        <v>8</v>
      </c>
      <c r="B13" s="25">
        <v>3.17</v>
      </c>
      <c r="C13" s="20">
        <v>2.2400000000000002</v>
      </c>
      <c r="D13" s="26">
        <f>B13/C13</f>
        <v>1.4151785714285712</v>
      </c>
      <c r="F13" s="7"/>
      <c r="K13" s="7"/>
      <c r="P13" s="7"/>
      <c r="U13" s="7"/>
    </row>
    <row r="14" spans="1:29" x14ac:dyDescent="0.25">
      <c r="A14" s="12"/>
      <c r="B14" s="25"/>
      <c r="C14" s="20"/>
      <c r="D14" s="26"/>
      <c r="F14" s="7"/>
      <c r="K14" s="7"/>
      <c r="P14" s="7"/>
      <c r="U14" s="7"/>
    </row>
    <row r="15" spans="1:29" ht="15.75" x14ac:dyDescent="0.25">
      <c r="A15" s="19" t="s">
        <v>16</v>
      </c>
      <c r="B15" s="57">
        <v>9</v>
      </c>
      <c r="C15" s="38">
        <v>9</v>
      </c>
      <c r="D15" s="58">
        <v>9</v>
      </c>
      <c r="F15" s="7"/>
      <c r="K15" s="7"/>
      <c r="P15" s="7"/>
      <c r="U15" s="7"/>
    </row>
    <row r="16" spans="1:29" ht="15.75" x14ac:dyDescent="0.25">
      <c r="A16" s="14" t="s">
        <v>17</v>
      </c>
      <c r="B16" s="59">
        <f>AVERAGE(B5:B13)</f>
        <v>3.3499999999999996</v>
      </c>
      <c r="C16" s="39">
        <f>AVERAGE(C5:C13)</f>
        <v>2.1233333333333331</v>
      </c>
      <c r="D16" s="60">
        <f>AVERAGE(D5:D13)</f>
        <v>1.5808100996895267</v>
      </c>
      <c r="F16" s="7"/>
      <c r="K16" s="7"/>
      <c r="P16" s="7"/>
      <c r="U16" s="7"/>
    </row>
    <row r="17" spans="1:21" ht="15.75" x14ac:dyDescent="0.25">
      <c r="A17" s="14" t="s">
        <v>18</v>
      </c>
      <c r="B17" s="59">
        <f>STDEV(B5:B13)</f>
        <v>0.18439088914585774</v>
      </c>
      <c r="C17" s="39">
        <f>STDEV(C5:C13)</f>
        <v>0.14071247279470295</v>
      </c>
      <c r="D17" s="60">
        <f>STDEV(D5:D13)</f>
        <v>8.3847507055265794E-2</v>
      </c>
      <c r="K17" s="7"/>
      <c r="P17" s="7"/>
      <c r="U17" s="7"/>
    </row>
    <row r="18" spans="1:21" ht="15.75" x14ac:dyDescent="0.25">
      <c r="A18" s="14" t="s">
        <v>19</v>
      </c>
      <c r="B18" s="27">
        <f>MIN(B5:B13)</f>
        <v>3.17</v>
      </c>
      <c r="C18" s="21">
        <f>MIN(C5:C13)</f>
        <v>1.92</v>
      </c>
      <c r="D18" s="28">
        <f>MIN(D5:D13)</f>
        <v>1.4151785714285712</v>
      </c>
      <c r="F18" s="7"/>
      <c r="K18" s="7"/>
      <c r="P18" s="7"/>
      <c r="U18" s="7"/>
    </row>
    <row r="19" spans="1:21" ht="15.75" x14ac:dyDescent="0.25">
      <c r="A19" s="15" t="s">
        <v>20</v>
      </c>
      <c r="B19" s="29">
        <f>MAX(B5:B13)</f>
        <v>3.79</v>
      </c>
      <c r="C19" s="22">
        <f>MAX(C5:C13)</f>
        <v>2.31</v>
      </c>
      <c r="D19" s="30">
        <f>MAX(D5:D13)</f>
        <v>1.6666666666666667</v>
      </c>
      <c r="F19" s="7"/>
      <c r="K19" s="7"/>
      <c r="P19" s="7"/>
      <c r="U19" s="7"/>
    </row>
    <row r="20" spans="1:21" x14ac:dyDescent="0.25">
      <c r="F20" s="7"/>
      <c r="K20" s="7"/>
      <c r="P20" s="7"/>
      <c r="U20" s="7"/>
    </row>
    <row r="21" spans="1:21" x14ac:dyDescent="0.25">
      <c r="F21" s="7"/>
      <c r="K21" s="7"/>
      <c r="U21" s="7"/>
    </row>
    <row r="22" spans="1:21" x14ac:dyDescent="0.25">
      <c r="F22" s="7"/>
      <c r="K22" s="7"/>
      <c r="U22" s="7"/>
    </row>
    <row r="23" spans="1:21" x14ac:dyDescent="0.25">
      <c r="F23" s="7"/>
      <c r="K23" s="7"/>
      <c r="U23" s="7"/>
    </row>
    <row r="24" spans="1:21" x14ac:dyDescent="0.25">
      <c r="F24" s="7"/>
      <c r="K24" s="7"/>
      <c r="U24" s="7"/>
    </row>
    <row r="25" spans="1:21" x14ac:dyDescent="0.25">
      <c r="F25" s="7"/>
      <c r="K25" s="7"/>
      <c r="U25" s="7"/>
    </row>
    <row r="26" spans="1:21" ht="15.75" x14ac:dyDescent="0.25">
      <c r="F26" s="10"/>
      <c r="K26" s="10"/>
      <c r="P26" s="10"/>
      <c r="U26" s="10"/>
    </row>
    <row r="27" spans="1:21" ht="15.75" x14ac:dyDescent="0.25">
      <c r="A27" s="10"/>
      <c r="F27" s="10"/>
      <c r="K27" s="10"/>
      <c r="P27" s="10"/>
      <c r="U27" s="10"/>
    </row>
    <row r="28" spans="1:21" ht="15.75" x14ac:dyDescent="0.25">
      <c r="A28" s="10"/>
      <c r="F28" s="10"/>
      <c r="K28" s="10"/>
      <c r="P28" s="10"/>
      <c r="U28" s="10"/>
    </row>
    <row r="29" spans="1:21" ht="15.75" x14ac:dyDescent="0.25">
      <c r="A29" s="10"/>
      <c r="F29" s="10"/>
      <c r="K29" s="10"/>
      <c r="P29" s="10"/>
      <c r="U29" s="10"/>
    </row>
    <row r="30" spans="1:21" ht="15.75" x14ac:dyDescent="0.25">
      <c r="A30" s="10"/>
      <c r="F30" s="10"/>
      <c r="K30" s="10"/>
      <c r="P30" s="10"/>
      <c r="U30" s="10"/>
    </row>
    <row r="31" spans="1:21" ht="15.75" x14ac:dyDescent="0.25">
      <c r="A31" s="10"/>
      <c r="F31" s="10"/>
    </row>
    <row r="32" spans="1:21" ht="15.75" x14ac:dyDescent="0.25">
      <c r="A32" s="10"/>
    </row>
    <row r="33" spans="1:23" x14ac:dyDescent="0.25">
      <c r="A33" s="9"/>
      <c r="F33" s="9"/>
      <c r="K33" s="9"/>
    </row>
    <row r="35" spans="1:23" ht="15.75" x14ac:dyDescent="0.25">
      <c r="A35" s="8"/>
      <c r="B35" s="3"/>
      <c r="C35" s="3"/>
      <c r="D35" s="2"/>
      <c r="E35" s="2"/>
      <c r="F35" s="8"/>
      <c r="G35" s="3"/>
      <c r="H35" s="3"/>
      <c r="I35" s="2"/>
      <c r="K35" s="8"/>
      <c r="L35" s="3"/>
      <c r="M35" s="3"/>
      <c r="N35" s="2"/>
      <c r="T35" s="2"/>
    </row>
    <row r="36" spans="1:23" x14ac:dyDescent="0.25">
      <c r="A36" s="7"/>
      <c r="F36" s="7"/>
      <c r="K36" s="7"/>
      <c r="W36" s="4"/>
    </row>
    <row r="37" spans="1:23" x14ac:dyDescent="0.25">
      <c r="A37" s="7"/>
      <c r="F37" s="7"/>
      <c r="K37" s="7"/>
    </row>
    <row r="38" spans="1:23" x14ac:dyDescent="0.25">
      <c r="A38" s="7"/>
      <c r="F38" s="7"/>
      <c r="K38" s="7"/>
    </row>
    <row r="39" spans="1:23" x14ac:dyDescent="0.25">
      <c r="A39" s="7"/>
      <c r="F39" s="7"/>
      <c r="K39" s="7"/>
    </row>
    <row r="40" spans="1:23" x14ac:dyDescent="0.25">
      <c r="A40" s="7"/>
      <c r="F40" s="7"/>
      <c r="K40" s="7"/>
    </row>
    <row r="41" spans="1:23" x14ac:dyDescent="0.25">
      <c r="A41" s="7"/>
      <c r="F41" s="7"/>
      <c r="K41" s="7"/>
    </row>
    <row r="42" spans="1:23" x14ac:dyDescent="0.25">
      <c r="A42" s="7"/>
      <c r="F42" s="7"/>
      <c r="K42" s="7"/>
    </row>
    <row r="43" spans="1:23" x14ac:dyDescent="0.25">
      <c r="A43" s="7"/>
      <c r="F43" s="7"/>
      <c r="K43" s="7"/>
    </row>
    <row r="44" spans="1:23" x14ac:dyDescent="0.25">
      <c r="A44" s="7"/>
      <c r="F44" s="7"/>
      <c r="K44" s="7"/>
    </row>
    <row r="45" spans="1:23" x14ac:dyDescent="0.25">
      <c r="F45" s="7"/>
      <c r="K45" s="7"/>
    </row>
    <row r="46" spans="1:23" x14ac:dyDescent="0.25">
      <c r="F46" s="7"/>
      <c r="K46" s="7"/>
    </row>
    <row r="47" spans="1:23" x14ac:dyDescent="0.25">
      <c r="F47" s="7"/>
      <c r="K47" s="7"/>
    </row>
    <row r="48" spans="1:23" x14ac:dyDescent="0.25">
      <c r="F48" s="7"/>
      <c r="K48" s="7"/>
    </row>
    <row r="49" spans="1:34" x14ac:dyDescent="0.25">
      <c r="F49" s="7"/>
      <c r="K49" s="7"/>
    </row>
    <row r="50" spans="1:34" x14ac:dyDescent="0.25">
      <c r="F50" s="7"/>
      <c r="K50" s="7"/>
    </row>
    <row r="51" spans="1:34" x14ac:dyDescent="0.25">
      <c r="A51" s="7"/>
      <c r="K51" s="7"/>
    </row>
    <row r="52" spans="1:34" x14ac:dyDescent="0.25">
      <c r="A52" s="7"/>
      <c r="K52" s="7"/>
    </row>
    <row r="53" spans="1:34" ht="15.75" x14ac:dyDescent="0.25">
      <c r="A53" s="10"/>
      <c r="F53" s="10"/>
      <c r="K53" s="10"/>
    </row>
    <row r="54" spans="1:34" ht="15.75" x14ac:dyDescent="0.25">
      <c r="A54" s="10"/>
      <c r="F54" s="10"/>
      <c r="K54" s="10"/>
    </row>
    <row r="55" spans="1:34" ht="15.75" x14ac:dyDescent="0.25">
      <c r="A55" s="10"/>
      <c r="F55" s="10"/>
      <c r="K55" s="10"/>
    </row>
    <row r="56" spans="1:34" ht="15.75" x14ac:dyDescent="0.25">
      <c r="A56" s="10"/>
      <c r="F56" s="10"/>
      <c r="K56" s="10"/>
    </row>
    <row r="57" spans="1:34" ht="15.75" x14ac:dyDescent="0.25">
      <c r="A57" s="10"/>
      <c r="F57" s="10"/>
      <c r="K57" s="10"/>
    </row>
    <row r="61" spans="1:34" x14ac:dyDescent="0.25">
      <c r="A61" s="11"/>
      <c r="F61" s="11"/>
      <c r="K61" s="11"/>
      <c r="P61" s="11"/>
    </row>
    <row r="63" spans="1:34" ht="15.75" x14ac:dyDescent="0.25">
      <c r="A63" s="8"/>
      <c r="B63" s="3"/>
      <c r="C63" s="3"/>
      <c r="D63" s="2"/>
      <c r="E63" s="2"/>
      <c r="F63" s="8"/>
      <c r="G63" s="3"/>
      <c r="H63" s="3"/>
      <c r="I63" s="2"/>
      <c r="K63" s="8"/>
      <c r="L63" s="3"/>
      <c r="M63" s="3"/>
      <c r="N63" s="2"/>
      <c r="P63" s="8"/>
      <c r="Q63" s="3"/>
      <c r="R63" s="3"/>
      <c r="S63" s="2"/>
      <c r="T63" s="2"/>
      <c r="V63" s="1"/>
      <c r="W63" s="2"/>
      <c r="X63" s="3"/>
      <c r="Y63" s="3"/>
      <c r="Z63" s="8"/>
      <c r="AA63" s="2"/>
      <c r="AC63" s="1"/>
      <c r="AD63" s="2"/>
      <c r="AE63" s="3"/>
      <c r="AF63" s="3"/>
      <c r="AG63" s="2"/>
      <c r="AH63" s="2"/>
    </row>
    <row r="64" spans="1:34" x14ac:dyDescent="0.25">
      <c r="A64" s="7"/>
      <c r="F64" s="7"/>
      <c r="K64" s="7"/>
      <c r="P64" s="7"/>
      <c r="W64" s="4"/>
    </row>
    <row r="65" spans="1:16" x14ac:dyDescent="0.25">
      <c r="A65" s="7"/>
      <c r="F65" s="7"/>
      <c r="K65" s="7"/>
      <c r="P65" s="7"/>
    </row>
    <row r="66" spans="1:16" x14ac:dyDescent="0.25">
      <c r="A66" s="7"/>
      <c r="F66" s="7"/>
      <c r="K66" s="7"/>
      <c r="P66" s="7"/>
    </row>
    <row r="67" spans="1:16" x14ac:dyDescent="0.25">
      <c r="A67" s="7"/>
      <c r="F67" s="7"/>
      <c r="K67" s="7"/>
      <c r="P67" s="7"/>
    </row>
    <row r="68" spans="1:16" x14ac:dyDescent="0.25">
      <c r="A68" s="7"/>
      <c r="F68" s="7"/>
      <c r="K68" s="7"/>
      <c r="P68" s="7"/>
    </row>
    <row r="69" spans="1:16" x14ac:dyDescent="0.25">
      <c r="A69" s="7"/>
      <c r="F69" s="7"/>
      <c r="K69" s="7"/>
      <c r="P69" s="7"/>
    </row>
    <row r="70" spans="1:16" x14ac:dyDescent="0.25">
      <c r="A70" s="7"/>
      <c r="F70" s="7"/>
      <c r="K70" s="7"/>
      <c r="P70" s="7"/>
    </row>
    <row r="71" spans="1:16" x14ac:dyDescent="0.25">
      <c r="A71" s="7"/>
      <c r="F71" s="7"/>
      <c r="K71" s="7"/>
      <c r="P71" s="7"/>
    </row>
    <row r="72" spans="1:16" x14ac:dyDescent="0.25">
      <c r="A72" s="7"/>
      <c r="F72" s="7"/>
      <c r="K72" s="7"/>
      <c r="P72" s="7"/>
    </row>
    <row r="73" spans="1:16" x14ac:dyDescent="0.25">
      <c r="A73" s="7"/>
      <c r="F73" s="7"/>
      <c r="K73" s="7"/>
      <c r="P73" s="7"/>
    </row>
    <row r="74" spans="1:16" x14ac:dyDescent="0.25">
      <c r="A74" s="7"/>
      <c r="F74" s="7"/>
      <c r="K74" s="7"/>
      <c r="P74" s="7"/>
    </row>
    <row r="75" spans="1:16" x14ac:dyDescent="0.25">
      <c r="A75" s="7"/>
      <c r="F75" s="7"/>
      <c r="P75" s="7"/>
    </row>
    <row r="76" spans="1:16" x14ac:dyDescent="0.25">
      <c r="A76" s="7"/>
      <c r="F76" s="7"/>
      <c r="P76" s="7"/>
    </row>
    <row r="77" spans="1:16" x14ac:dyDescent="0.25">
      <c r="A77" s="7"/>
      <c r="F77" s="7"/>
      <c r="P77" s="7"/>
    </row>
    <row r="78" spans="1:16" x14ac:dyDescent="0.25">
      <c r="A78" s="7"/>
      <c r="F78" s="7"/>
      <c r="P78" s="7"/>
    </row>
    <row r="79" spans="1:16" x14ac:dyDescent="0.25">
      <c r="A79" s="7"/>
      <c r="F79" s="7"/>
      <c r="P79" s="7"/>
    </row>
    <row r="80" spans="1:16" x14ac:dyDescent="0.25">
      <c r="A80" s="7"/>
      <c r="F80" s="7"/>
      <c r="P80" s="7"/>
    </row>
    <row r="81" spans="1:16" x14ac:dyDescent="0.25">
      <c r="A81" s="7"/>
      <c r="F81" s="7"/>
      <c r="P81" s="7"/>
    </row>
    <row r="82" spans="1:16" x14ac:dyDescent="0.25">
      <c r="A82" s="7"/>
      <c r="F82" s="7"/>
      <c r="P82" s="7"/>
    </row>
    <row r="83" spans="1:16" x14ac:dyDescent="0.25">
      <c r="F83" s="7"/>
      <c r="P83" s="7"/>
    </row>
    <row r="84" spans="1:16" x14ac:dyDescent="0.25">
      <c r="P84" s="7"/>
    </row>
    <row r="85" spans="1:16" ht="15.75" x14ac:dyDescent="0.25">
      <c r="A85" s="10"/>
      <c r="F85" s="10"/>
      <c r="K85" s="10"/>
      <c r="P85" s="10"/>
    </row>
    <row r="86" spans="1:16" ht="15.75" x14ac:dyDescent="0.25">
      <c r="A86" s="10"/>
      <c r="F86" s="10"/>
      <c r="G86" s="5"/>
      <c r="H86" s="5"/>
      <c r="I86" s="5"/>
      <c r="K86" s="10"/>
      <c r="P86" s="10"/>
    </row>
    <row r="87" spans="1:16" ht="15.75" x14ac:dyDescent="0.25">
      <c r="A87" s="10"/>
      <c r="F87" s="10"/>
      <c r="G87" s="5"/>
      <c r="H87" s="5"/>
      <c r="I87" s="5"/>
      <c r="K87" s="10"/>
      <c r="P87" s="10"/>
    </row>
    <row r="88" spans="1:16" ht="15.75" x14ac:dyDescent="0.25">
      <c r="A88" s="10"/>
      <c r="F88" s="10"/>
      <c r="G88" s="5"/>
      <c r="H88" s="5"/>
      <c r="I88" s="5"/>
      <c r="K88" s="10"/>
      <c r="P88" s="10"/>
    </row>
    <row r="89" spans="1:16" ht="15.75" x14ac:dyDescent="0.25">
      <c r="A89" s="10"/>
      <c r="F89" s="10"/>
      <c r="G89" s="5"/>
      <c r="H89" s="5"/>
      <c r="I89" s="5"/>
      <c r="K89" s="10"/>
      <c r="P89" s="10"/>
    </row>
    <row r="92" spans="1:16" x14ac:dyDescent="0.25">
      <c r="A92" s="9"/>
    </row>
    <row r="95" spans="1:16" x14ac:dyDescent="0.25">
      <c r="A95" s="7"/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11904f23-f0db-4cdc-96f7-390bd55fcee8}" enabled="0" method="" siteId="{11904f23-f0db-4cdc-96f7-390bd55fce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cf. Falseryx sp.</vt:lpstr>
      <vt:lpstr>Bavarioboa wintershofensis</vt:lpstr>
      <vt:lpstr>Viperinae (Oriental_aspis com.)</vt:lpstr>
      <vt:lpstr>‘Micrurus’ gallicus</vt:lpstr>
      <vt:lpstr>Elapidae indet., type 1</vt:lpstr>
      <vt:lpstr>Natrix cf. sansaniensis</vt:lpstr>
      <vt:lpstr>Wintershofia robusta</vt:lpstr>
      <vt:lpstr>Palaeonatrix aff. lehmani</vt:lpstr>
      <vt:lpstr>Natricidae indet., type 1</vt:lpstr>
      <vt:lpstr>Coluber' aff. caspioides</vt:lpstr>
      <vt:lpstr>Colubridae, type 1, 2,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Václav Paclík</dc:creator>
  <cp:lastModifiedBy>Sharmila Thangavel</cp:lastModifiedBy>
  <dcterms:created xsi:type="dcterms:W3CDTF">2024-08-14T17:17:41Z</dcterms:created>
  <dcterms:modified xsi:type="dcterms:W3CDTF">2025-11-01T15:44:13Z</dcterms:modified>
</cp:coreProperties>
</file>