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Colima-Julia\Papers\Tephra\Figures\Final Figures\"/>
    </mc:Choice>
  </mc:AlternateContent>
  <bookViews>
    <workbookView xWindow="0" yWindow="0" windowWidth="19200" windowHeight="11460"/>
  </bookViews>
  <sheets>
    <sheet name="Granulometry" sheetId="1" r:id="rId1"/>
    <sheet name="Thicknes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8" i="2" l="1"/>
  <c r="H108" i="2"/>
  <c r="I107" i="2"/>
  <c r="H107" i="2"/>
  <c r="I101" i="2"/>
  <c r="H101" i="2"/>
  <c r="I84" i="2"/>
  <c r="H84" i="2"/>
  <c r="I83" i="2"/>
  <c r="H83" i="2"/>
  <c r="I75" i="2"/>
  <c r="H75" i="2"/>
  <c r="I55" i="2"/>
  <c r="H55" i="2"/>
  <c r="I49" i="2"/>
  <c r="H49" i="2"/>
  <c r="I32" i="2"/>
  <c r="H32" i="2"/>
  <c r="I30" i="2"/>
  <c r="H30" i="2"/>
  <c r="I23" i="2"/>
  <c r="H23" i="2"/>
  <c r="I2" i="2"/>
  <c r="H2" i="2"/>
  <c r="V71" i="1"/>
  <c r="AB71" i="1" s="1"/>
  <c r="V70" i="1"/>
  <c r="AH70" i="1" s="1"/>
  <c r="V69" i="1"/>
  <c r="AE69" i="1" s="1"/>
  <c r="V68" i="1"/>
  <c r="AB68" i="1" s="1"/>
  <c r="V67" i="1"/>
  <c r="AB67" i="1" s="1"/>
  <c r="V66" i="1"/>
  <c r="AH66" i="1" s="1"/>
  <c r="V65" i="1"/>
  <c r="AE65" i="1" s="1"/>
  <c r="V64" i="1"/>
  <c r="AB64" i="1" s="1"/>
  <c r="V56" i="1"/>
  <c r="AB56" i="1" s="1"/>
  <c r="V55" i="1"/>
  <c r="AH55" i="1" s="1"/>
  <c r="V54" i="1"/>
  <c r="AE54" i="1" s="1"/>
  <c r="V53" i="1"/>
  <c r="AC53" i="1" s="1"/>
  <c r="V52" i="1"/>
  <c r="AB52" i="1" s="1"/>
  <c r="V51" i="1"/>
  <c r="AH51" i="1" s="1"/>
  <c r="V50" i="1"/>
  <c r="AE50" i="1" s="1"/>
  <c r="V42" i="1"/>
  <c r="AC42" i="1" s="1"/>
  <c r="V41" i="1"/>
  <c r="AB41" i="1" s="1"/>
  <c r="V40" i="1"/>
  <c r="AH40" i="1" s="1"/>
  <c r="V39" i="1"/>
  <c r="AE39" i="1" s="1"/>
  <c r="V38" i="1"/>
  <c r="AC38" i="1" s="1"/>
  <c r="V37" i="1"/>
  <c r="AB37" i="1" s="1"/>
  <c r="V36" i="1"/>
  <c r="AH36" i="1" s="1"/>
  <c r="AI28" i="1"/>
  <c r="AH28" i="1"/>
  <c r="AG28" i="1"/>
  <c r="AF28" i="1"/>
  <c r="AE28" i="1"/>
  <c r="AD28" i="1"/>
  <c r="AC28" i="1"/>
  <c r="AB28" i="1"/>
  <c r="AA28" i="1"/>
  <c r="Z28" i="1"/>
  <c r="Y28" i="1"/>
  <c r="X28" i="1"/>
  <c r="AI27" i="1"/>
  <c r="AH27" i="1"/>
  <c r="AG27" i="1"/>
  <c r="AF27" i="1"/>
  <c r="AE27" i="1"/>
  <c r="AD27" i="1"/>
  <c r="AC27" i="1"/>
  <c r="AB27" i="1"/>
  <c r="AA27" i="1"/>
  <c r="Z27" i="1"/>
  <c r="Y27" i="1"/>
  <c r="X27" i="1"/>
  <c r="AI18" i="1"/>
  <c r="AH18" i="1"/>
  <c r="AG18" i="1"/>
  <c r="AF18" i="1"/>
  <c r="AE18" i="1"/>
  <c r="AD18" i="1"/>
  <c r="AC18" i="1"/>
  <c r="AB18" i="1"/>
  <c r="AA18" i="1"/>
  <c r="Z18" i="1"/>
  <c r="Y18" i="1"/>
  <c r="X18" i="1"/>
  <c r="AI17" i="1"/>
  <c r="AH17" i="1"/>
  <c r="AG17" i="1"/>
  <c r="AF17" i="1"/>
  <c r="AE17" i="1"/>
  <c r="AD17" i="1"/>
  <c r="AC17" i="1"/>
  <c r="AB17" i="1"/>
  <c r="AA17" i="1"/>
  <c r="Z17" i="1"/>
  <c r="Y17" i="1"/>
  <c r="X17" i="1"/>
  <c r="AI16" i="1"/>
  <c r="AH16" i="1"/>
  <c r="AG16" i="1"/>
  <c r="AF16" i="1"/>
  <c r="AE16" i="1"/>
  <c r="AD16" i="1"/>
  <c r="AC16" i="1"/>
  <c r="AB16" i="1"/>
  <c r="AA16" i="1"/>
  <c r="Z16" i="1"/>
  <c r="Y16" i="1"/>
  <c r="X16" i="1"/>
  <c r="AI15" i="1"/>
  <c r="AH15" i="1"/>
  <c r="AG15" i="1"/>
  <c r="AF15" i="1"/>
  <c r="AE15" i="1"/>
  <c r="AD15" i="1"/>
  <c r="AC15" i="1"/>
  <c r="AB15" i="1"/>
  <c r="AA15" i="1"/>
  <c r="Z15" i="1"/>
  <c r="Y15" i="1"/>
  <c r="X15" i="1"/>
  <c r="AI14" i="1"/>
  <c r="AH14" i="1"/>
  <c r="AG14" i="1"/>
  <c r="AF14" i="1"/>
  <c r="AE14" i="1"/>
  <c r="AD14" i="1"/>
  <c r="AC14" i="1"/>
  <c r="AB14" i="1"/>
  <c r="AA14" i="1"/>
  <c r="Z14" i="1"/>
  <c r="Y14" i="1"/>
  <c r="X14" i="1"/>
  <c r="AI13" i="1"/>
  <c r="AH13" i="1"/>
  <c r="AG13" i="1"/>
  <c r="AF13" i="1"/>
  <c r="AE13" i="1"/>
  <c r="AD13" i="1"/>
  <c r="AC13" i="1"/>
  <c r="AB13" i="1"/>
  <c r="AA13" i="1"/>
  <c r="Z13" i="1"/>
  <c r="Y13" i="1"/>
  <c r="X13" i="1"/>
  <c r="AI12" i="1"/>
  <c r="AH12" i="1"/>
  <c r="AG12" i="1"/>
  <c r="AF12" i="1"/>
  <c r="AE12" i="1"/>
  <c r="AD12" i="1"/>
  <c r="AC12" i="1"/>
  <c r="AB12" i="1"/>
  <c r="AA12" i="1"/>
  <c r="Z12" i="1"/>
  <c r="Y12" i="1"/>
  <c r="X12" i="1"/>
  <c r="AI11" i="1"/>
  <c r="AH11" i="1"/>
  <c r="AG11" i="1"/>
  <c r="AF11" i="1"/>
  <c r="AE11" i="1"/>
  <c r="AD11" i="1"/>
  <c r="AC11" i="1"/>
  <c r="AB11" i="1"/>
  <c r="AA11" i="1"/>
  <c r="Z11" i="1"/>
  <c r="Y11" i="1"/>
  <c r="X11" i="1"/>
  <c r="AC40" i="1" l="1"/>
  <c r="X69" i="1"/>
  <c r="AJ27" i="1"/>
  <c r="AA54" i="1"/>
  <c r="AA65" i="1"/>
  <c r="AA69" i="1"/>
  <c r="X54" i="1"/>
  <c r="AJ15" i="1"/>
  <c r="AC54" i="1"/>
  <c r="AC65" i="1"/>
  <c r="AC69" i="1"/>
  <c r="X65" i="1"/>
  <c r="AF54" i="1"/>
  <c r="AF65" i="1"/>
  <c r="AF69" i="1"/>
  <c r="AI38" i="1"/>
  <c r="AC51" i="1"/>
  <c r="Y64" i="1"/>
  <c r="X39" i="1"/>
  <c r="AA50" i="1"/>
  <c r="AJ12" i="1"/>
  <c r="AJ14" i="1"/>
  <c r="AA39" i="1"/>
  <c r="Y42" i="1"/>
  <c r="AC50" i="1"/>
  <c r="AA53" i="1"/>
  <c r="AC64" i="1"/>
  <c r="AC68" i="1"/>
  <c r="AJ18" i="1"/>
  <c r="AJ28" i="1"/>
  <c r="Y38" i="1"/>
  <c r="AC39" i="1"/>
  <c r="AA42" i="1"/>
  <c r="AF50" i="1"/>
  <c r="AD53" i="1"/>
  <c r="AI54" i="1"/>
  <c r="AD64" i="1"/>
  <c r="AI65" i="1"/>
  <c r="AD68" i="1"/>
  <c r="AI69" i="1"/>
  <c r="X50" i="1"/>
  <c r="AJ17" i="1"/>
  <c r="Y53" i="1"/>
  <c r="AA64" i="1"/>
  <c r="AJ16" i="1"/>
  <c r="AA38" i="1"/>
  <c r="AF39" i="1"/>
  <c r="AD42" i="1"/>
  <c r="AI50" i="1"/>
  <c r="AG53" i="1"/>
  <c r="AG64" i="1"/>
  <c r="AG68" i="1"/>
  <c r="Y68" i="1"/>
  <c r="AD38" i="1"/>
  <c r="AI39" i="1"/>
  <c r="AG42" i="1"/>
  <c r="AI53" i="1"/>
  <c r="AC55" i="1"/>
  <c r="AI64" i="1"/>
  <c r="AC66" i="1"/>
  <c r="AI68" i="1"/>
  <c r="AC70" i="1"/>
  <c r="AC36" i="1"/>
  <c r="AA68" i="1"/>
  <c r="AJ11" i="1"/>
  <c r="AJ13" i="1"/>
  <c r="AG38" i="1"/>
  <c r="AI42" i="1"/>
  <c r="AE52" i="1"/>
  <c r="AE56" i="1"/>
  <c r="AE71" i="1"/>
  <c r="AA36" i="1"/>
  <c r="AI36" i="1"/>
  <c r="AC37" i="1"/>
  <c r="AE38" i="1"/>
  <c r="Y39" i="1"/>
  <c r="AG39" i="1"/>
  <c r="AA40" i="1"/>
  <c r="AI40" i="1"/>
  <c r="AC41" i="1"/>
  <c r="AE42" i="1"/>
  <c r="Y50" i="1"/>
  <c r="AG50" i="1"/>
  <c r="AA51" i="1"/>
  <c r="AI51" i="1"/>
  <c r="AC52" i="1"/>
  <c r="AE53" i="1"/>
  <c r="Y54" i="1"/>
  <c r="AG54" i="1"/>
  <c r="AA55" i="1"/>
  <c r="AI55" i="1"/>
  <c r="AC56" i="1"/>
  <c r="AE64" i="1"/>
  <c r="Y65" i="1"/>
  <c r="AG65" i="1"/>
  <c r="AA66" i="1"/>
  <c r="AI66" i="1"/>
  <c r="AC67" i="1"/>
  <c r="AE68" i="1"/>
  <c r="Y69" i="1"/>
  <c r="AG69" i="1"/>
  <c r="AA70" i="1"/>
  <c r="AI70" i="1"/>
  <c r="AC71" i="1"/>
  <c r="AB36" i="1"/>
  <c r="AD37" i="1"/>
  <c r="X38" i="1"/>
  <c r="AF38" i="1"/>
  <c r="Z39" i="1"/>
  <c r="AH39" i="1"/>
  <c r="AB40" i="1"/>
  <c r="AD41" i="1"/>
  <c r="X42" i="1"/>
  <c r="AF42" i="1"/>
  <c r="Z50" i="1"/>
  <c r="AH50" i="1"/>
  <c r="AB51" i="1"/>
  <c r="AD52" i="1"/>
  <c r="X53" i="1"/>
  <c r="AF53" i="1"/>
  <c r="Z54" i="1"/>
  <c r="AH54" i="1"/>
  <c r="AB55" i="1"/>
  <c r="AD56" i="1"/>
  <c r="X64" i="1"/>
  <c r="AF64" i="1"/>
  <c r="Z65" i="1"/>
  <c r="AH65" i="1"/>
  <c r="AB66" i="1"/>
  <c r="AD67" i="1"/>
  <c r="X68" i="1"/>
  <c r="AF68" i="1"/>
  <c r="Z69" i="1"/>
  <c r="AH69" i="1"/>
  <c r="AB70" i="1"/>
  <c r="AD71" i="1"/>
  <c r="AD36" i="1"/>
  <c r="X37" i="1"/>
  <c r="AF37" i="1"/>
  <c r="Z38" i="1"/>
  <c r="AH38" i="1"/>
  <c r="AB39" i="1"/>
  <c r="AD40" i="1"/>
  <c r="X41" i="1"/>
  <c r="AF41" i="1"/>
  <c r="Z42" i="1"/>
  <c r="AH42" i="1"/>
  <c r="AB50" i="1"/>
  <c r="AD51" i="1"/>
  <c r="X52" i="1"/>
  <c r="AF52" i="1"/>
  <c r="Z53" i="1"/>
  <c r="AH53" i="1"/>
  <c r="AB54" i="1"/>
  <c r="AD55" i="1"/>
  <c r="X56" i="1"/>
  <c r="AF56" i="1"/>
  <c r="Z64" i="1"/>
  <c r="AH64" i="1"/>
  <c r="AB65" i="1"/>
  <c r="AD66" i="1"/>
  <c r="X67" i="1"/>
  <c r="AF67" i="1"/>
  <c r="Z68" i="1"/>
  <c r="AH68" i="1"/>
  <c r="AB69" i="1"/>
  <c r="AD70" i="1"/>
  <c r="X71" i="1"/>
  <c r="AF71" i="1"/>
  <c r="AE67" i="1"/>
  <c r="AE36" i="1"/>
  <c r="Y37" i="1"/>
  <c r="AG37" i="1"/>
  <c r="AE40" i="1"/>
  <c r="Y41" i="1"/>
  <c r="AG41" i="1"/>
  <c r="AE51" i="1"/>
  <c r="Y52" i="1"/>
  <c r="AG52" i="1"/>
  <c r="AE55" i="1"/>
  <c r="Y56" i="1"/>
  <c r="AG56" i="1"/>
  <c r="AE66" i="1"/>
  <c r="Y67" i="1"/>
  <c r="AG67" i="1"/>
  <c r="AE70" i="1"/>
  <c r="Y71" i="1"/>
  <c r="AG71" i="1"/>
  <c r="AE41" i="1"/>
  <c r="X36" i="1"/>
  <c r="AF36" i="1"/>
  <c r="Z37" i="1"/>
  <c r="AH37" i="1"/>
  <c r="AB38" i="1"/>
  <c r="AD39" i="1"/>
  <c r="X40" i="1"/>
  <c r="AF40" i="1"/>
  <c r="Z41" i="1"/>
  <c r="AH41" i="1"/>
  <c r="AB42" i="1"/>
  <c r="AD50" i="1"/>
  <c r="X51" i="1"/>
  <c r="AF51" i="1"/>
  <c r="Z52" i="1"/>
  <c r="AH52" i="1"/>
  <c r="AB53" i="1"/>
  <c r="AD54" i="1"/>
  <c r="X55" i="1"/>
  <c r="AF55" i="1"/>
  <c r="Z56" i="1"/>
  <c r="AH56" i="1"/>
  <c r="AD65" i="1"/>
  <c r="X66" i="1"/>
  <c r="AF66" i="1"/>
  <c r="Z67" i="1"/>
  <c r="AH67" i="1"/>
  <c r="AD69" i="1"/>
  <c r="X70" i="1"/>
  <c r="AF70" i="1"/>
  <c r="Z71" i="1"/>
  <c r="AH71" i="1"/>
  <c r="Y36" i="1"/>
  <c r="AG36" i="1"/>
  <c r="AA37" i="1"/>
  <c r="AI37" i="1"/>
  <c r="Y40" i="1"/>
  <c r="AG40" i="1"/>
  <c r="AA41" i="1"/>
  <c r="AI41" i="1"/>
  <c r="Y51" i="1"/>
  <c r="AG51" i="1"/>
  <c r="AA52" i="1"/>
  <c r="AI52" i="1"/>
  <c r="Y55" i="1"/>
  <c r="AG55" i="1"/>
  <c r="AA56" i="1"/>
  <c r="AI56" i="1"/>
  <c r="Y66" i="1"/>
  <c r="AG66" i="1"/>
  <c r="AA67" i="1"/>
  <c r="AI67" i="1"/>
  <c r="Y70" i="1"/>
  <c r="AG70" i="1"/>
  <c r="AA71" i="1"/>
  <c r="AI71" i="1"/>
  <c r="AE37" i="1"/>
  <c r="Z36" i="1"/>
  <c r="Z40" i="1"/>
  <c r="Z51" i="1"/>
  <c r="Z55" i="1"/>
  <c r="Z66" i="1"/>
  <c r="Z70" i="1"/>
  <c r="AJ65" i="1" l="1"/>
  <c r="AJ50" i="1"/>
  <c r="AJ54" i="1"/>
  <c r="AJ69" i="1"/>
  <c r="AJ64" i="1"/>
  <c r="AJ39" i="1"/>
  <c r="AJ55" i="1"/>
  <c r="AJ66" i="1"/>
  <c r="AJ71" i="1"/>
  <c r="AJ41" i="1"/>
  <c r="AJ40" i="1"/>
  <c r="AJ42" i="1"/>
  <c r="AJ70" i="1"/>
  <c r="AJ51" i="1"/>
  <c r="AJ53" i="1"/>
  <c r="AJ67" i="1"/>
  <c r="AJ52" i="1"/>
  <c r="AJ56" i="1"/>
  <c r="AJ37" i="1"/>
  <c r="AJ36" i="1"/>
  <c r="AJ68" i="1"/>
  <c r="AJ38" i="1"/>
</calcChain>
</file>

<file path=xl/sharedStrings.xml><?xml version="1.0" encoding="utf-8"?>
<sst xmlns="http://schemas.openxmlformats.org/spreadsheetml/2006/main" count="741" uniqueCount="182">
  <si>
    <t xml:space="preserve">Source vent </t>
  </si>
  <si>
    <t>Lat deg</t>
  </si>
  <si>
    <t>Lat min</t>
  </si>
  <si>
    <t>Long deg</t>
  </si>
  <si>
    <t>Long min</t>
  </si>
  <si>
    <t>Lat dd</t>
  </si>
  <si>
    <t>Long dd</t>
  </si>
  <si>
    <t>Altitude (m)</t>
  </si>
  <si>
    <t>Paleofuego</t>
  </si>
  <si>
    <t>=========</t>
  </si>
  <si>
    <t>Granulometry (phi sizes)</t>
  </si>
  <si>
    <t>Mass</t>
  </si>
  <si>
    <t>Mass Fraction</t>
  </si>
  <si>
    <t>-5 phi</t>
  </si>
  <si>
    <t>-4.5 phi</t>
  </si>
  <si>
    <t>-4 phi</t>
  </si>
  <si>
    <t>-3 phi</t>
  </si>
  <si>
    <t>-2 phi</t>
  </si>
  <si>
    <t>-1 phi</t>
  </si>
  <si>
    <t>0 phi</t>
  </si>
  <si>
    <t>1 phi</t>
  </si>
  <si>
    <t>2 phi</t>
  </si>
  <si>
    <t>3 phi</t>
  </si>
  <si>
    <t>4 phi</t>
  </si>
  <si>
    <t>4.25 phi</t>
  </si>
  <si>
    <t>pan</t>
  </si>
  <si>
    <t>Total</t>
  </si>
  <si>
    <t>(g)</t>
  </si>
  <si>
    <t>Unit: Y</t>
  </si>
  <si>
    <t>Y</t>
  </si>
  <si>
    <t>4400 yrs BP</t>
  </si>
  <si>
    <t>VF95-06Y</t>
  </si>
  <si>
    <t>VF95-09X</t>
  </si>
  <si>
    <t>VF97-05B</t>
  </si>
  <si>
    <t>VF97-06D</t>
  </si>
  <si>
    <t>VF97-13B</t>
  </si>
  <si>
    <t>VF98-02Y</t>
  </si>
  <si>
    <t>VF99-05Y</t>
  </si>
  <si>
    <t>VF01-01X</t>
  </si>
  <si>
    <t>Unit: W</t>
  </si>
  <si>
    <t>W</t>
  </si>
  <si>
    <t>4500 yrs BP</t>
  </si>
  <si>
    <t>VF95-06W</t>
  </si>
  <si>
    <t>VF97-06B</t>
  </si>
  <si>
    <t>Unit: U</t>
  </si>
  <si>
    <t>U</t>
  </si>
  <si>
    <t>4700 yrs BP</t>
  </si>
  <si>
    <t>VF10-01U</t>
  </si>
  <si>
    <t>VF10-02U</t>
  </si>
  <si>
    <t>VF10-03U</t>
  </si>
  <si>
    <t>VF10-04U</t>
  </si>
  <si>
    <t>VF10-07U</t>
  </si>
  <si>
    <t>VF95-09V</t>
  </si>
  <si>
    <t>VF95-06U</t>
  </si>
  <si>
    <t>Unit: S</t>
  </si>
  <si>
    <t>S</t>
  </si>
  <si>
    <t>5500 yrs BP</t>
  </si>
  <si>
    <t>VF10-01S</t>
  </si>
  <si>
    <t>VF10-02S</t>
  </si>
  <si>
    <t>VF10-03S</t>
  </si>
  <si>
    <t>VF10-04P</t>
  </si>
  <si>
    <t>VF10-07Q</t>
  </si>
  <si>
    <t>VF10-07S</t>
  </si>
  <si>
    <t>VF95-09T</t>
  </si>
  <si>
    <t>Unit: P</t>
  </si>
  <si>
    <t>P</t>
  </si>
  <si>
    <t>6000 yrs BP</t>
  </si>
  <si>
    <t>VF10-01P</t>
  </si>
  <si>
    <t>VF10-02P</t>
  </si>
  <si>
    <t>VF10-03Pi</t>
  </si>
  <si>
    <t>VF10-04M</t>
  </si>
  <si>
    <t>VF10-04N</t>
  </si>
  <si>
    <t>VF10-01Q2</t>
  </si>
  <si>
    <t>VF10-07M3</t>
  </si>
  <si>
    <t>VF10-07M1</t>
  </si>
  <si>
    <t>VF10-07H</t>
  </si>
  <si>
    <t>SAMPLE</t>
  </si>
  <si>
    <t>UNIT</t>
  </si>
  <si>
    <t>THICKNESS (cm)</t>
  </si>
  <si>
    <t>LAT DEG</t>
  </si>
  <si>
    <t>LAT MIN</t>
  </si>
  <si>
    <t>LONG DEG</t>
  </si>
  <si>
    <t>LONG MIN</t>
  </si>
  <si>
    <t>LAT DD</t>
  </si>
  <si>
    <t>LONG DD</t>
  </si>
  <si>
    <t>ALTIMETER (m)</t>
  </si>
  <si>
    <t>VF97-04D</t>
  </si>
  <si>
    <t>VF99-03Y</t>
  </si>
  <si>
    <t>VF11-08Y</t>
  </si>
  <si>
    <t>VF98-07Y</t>
  </si>
  <si>
    <t>VF98-04Y</t>
  </si>
  <si>
    <t>VF05-03Y</t>
  </si>
  <si>
    <t>VF11-06Y</t>
  </si>
  <si>
    <t>VF10-03Y</t>
  </si>
  <si>
    <t>VF10-02Y</t>
  </si>
  <si>
    <t>VF05-14Y</t>
  </si>
  <si>
    <t>VF05-16Y</t>
  </si>
  <si>
    <t>VF10-01Y</t>
  </si>
  <si>
    <t>VF05-12Y</t>
  </si>
  <si>
    <t>VF05-11Y</t>
  </si>
  <si>
    <t>VF05-10Y</t>
  </si>
  <si>
    <t>VF11-09Y</t>
  </si>
  <si>
    <t>VF95-10Y</t>
  </si>
  <si>
    <t>VF98-08Y</t>
  </si>
  <si>
    <t>VF98-10Y</t>
  </si>
  <si>
    <t>VF99-04Y</t>
  </si>
  <si>
    <t>VF01-10L</t>
  </si>
  <si>
    <t>VF99-03W</t>
  </si>
  <si>
    <t>VF01-01V</t>
  </si>
  <si>
    <t>VF11-08W</t>
  </si>
  <si>
    <t>VF98-02W</t>
  </si>
  <si>
    <t>VF98-07W</t>
  </si>
  <si>
    <t>VF99-05W</t>
  </si>
  <si>
    <t>VF98-04W</t>
  </si>
  <si>
    <t>VF05-03W</t>
  </si>
  <si>
    <t>VF11-06W</t>
  </si>
  <si>
    <t>VF10-03W</t>
  </si>
  <si>
    <t>VF10-02W</t>
  </si>
  <si>
    <t>VF05-16W</t>
  </si>
  <si>
    <t>VF10-01W</t>
  </si>
  <si>
    <t>VF05-11W</t>
  </si>
  <si>
    <t>VF05-10W</t>
  </si>
  <si>
    <t>VF11-09W</t>
  </si>
  <si>
    <t>VF95-10W</t>
  </si>
  <si>
    <t>VF98-08W</t>
  </si>
  <si>
    <t>VF98-10W</t>
  </si>
  <si>
    <t>VF99-04W</t>
  </si>
  <si>
    <t>VF01-10J</t>
  </si>
  <si>
    <t>VF01-01T</t>
  </si>
  <si>
    <t>VF11-08U</t>
  </si>
  <si>
    <t>VF11-10U</t>
  </si>
  <si>
    <t>VF98-02U</t>
  </si>
  <si>
    <t>VF98-07U</t>
  </si>
  <si>
    <t>VF99-05U</t>
  </si>
  <si>
    <t>VF98-04U</t>
  </si>
  <si>
    <t>VF05-03U</t>
  </si>
  <si>
    <t>VF11-06U</t>
  </si>
  <si>
    <t>VF05-16U</t>
  </si>
  <si>
    <t>VF05-11U</t>
  </si>
  <si>
    <t>VF05-10U</t>
  </si>
  <si>
    <t>VF11-09U</t>
  </si>
  <si>
    <t>VF95-10U</t>
  </si>
  <si>
    <t>VF97-20Q</t>
  </si>
  <si>
    <t>VF98-08U</t>
  </si>
  <si>
    <t>VF98-10U</t>
  </si>
  <si>
    <t>VF99-04U</t>
  </si>
  <si>
    <t>VF99-03U</t>
  </si>
  <si>
    <t>VF95-06P</t>
  </si>
  <si>
    <t>VF97-03BR</t>
  </si>
  <si>
    <t>VF01-10H</t>
  </si>
  <si>
    <t>VF99-03T3</t>
  </si>
  <si>
    <t>VF11-08S</t>
  </si>
  <si>
    <t>VF95-09S</t>
  </si>
  <si>
    <t>VF11-10S</t>
  </si>
  <si>
    <t>VF98-02S</t>
  </si>
  <si>
    <t>VF99-05S</t>
  </si>
  <si>
    <t>VF05-03S</t>
  </si>
  <si>
    <t>VF11-06S</t>
  </si>
  <si>
    <t>VF05-16S</t>
  </si>
  <si>
    <t>VF05-10S</t>
  </si>
  <si>
    <t>VF11-09S</t>
  </si>
  <si>
    <t>VF95-10P</t>
  </si>
  <si>
    <t>VF97-20O</t>
  </si>
  <si>
    <t>VF98-10S</t>
  </si>
  <si>
    <t>VF95-06N</t>
  </si>
  <si>
    <t>VF95-06M</t>
  </si>
  <si>
    <t>VF97-03BP</t>
  </si>
  <si>
    <t>VF01-10F</t>
  </si>
  <si>
    <t>VF99-03T1</t>
  </si>
  <si>
    <t>VF11-08P</t>
  </si>
  <si>
    <t>VF95-09L</t>
  </si>
  <si>
    <t>VF11-10P</t>
  </si>
  <si>
    <t>VF98-07H</t>
  </si>
  <si>
    <t>VF99-05O</t>
  </si>
  <si>
    <t>VF11-06P</t>
  </si>
  <si>
    <t>VF10-03P</t>
  </si>
  <si>
    <t>VF05-10P</t>
  </si>
  <si>
    <t>VF11-09P</t>
  </si>
  <si>
    <t>VF97-20M</t>
  </si>
  <si>
    <t>VF98-10Q</t>
  </si>
  <si>
    <t>New data collected as part of this study in red.</t>
  </si>
  <si>
    <t>Data collected by James Luhr, Carlos Navarro-Ochoa and Ivan Savov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</si>
</sst>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1" fillId="0" borderId="1" xfId="0" applyFont="1" applyBorder="1"/>
    <xf numFmtId="0" fontId="1" fillId="0" borderId="1" xfId="1" applyFont="1" applyBorder="1"/>
    <xf numFmtId="164" fontId="1" fillId="0" borderId="1" xfId="1" applyNumberFormat="1" applyFont="1" applyBorder="1"/>
    <xf numFmtId="165" fontId="1" fillId="0" borderId="1" xfId="1" applyNumberFormat="1" applyFont="1" applyBorder="1"/>
    <xf numFmtId="0" fontId="1" fillId="0" borderId="0" xfId="0" applyFont="1"/>
    <xf numFmtId="0" fontId="1" fillId="0" borderId="1" xfId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1" applyFont="1"/>
    <xf numFmtId="164" fontId="1" fillId="0" borderId="0" xfId="1" applyNumberFormat="1" applyFont="1"/>
    <xf numFmtId="165" fontId="1" fillId="0" borderId="0" xfId="1" applyNumberFormat="1" applyFont="1"/>
    <xf numFmtId="2" fontId="1" fillId="0" borderId="0" xfId="1" applyNumberFormat="1" applyFont="1"/>
    <xf numFmtId="0" fontId="1" fillId="0" borderId="0" xfId="1" applyFont="1" applyAlignment="1">
      <alignment horizontal="right"/>
    </xf>
    <xf numFmtId="0" fontId="1" fillId="0" borderId="0" xfId="1" quotePrefix="1" applyFont="1" applyAlignment="1">
      <alignment horizontal="center"/>
    </xf>
    <xf numFmtId="2" fontId="1" fillId="0" borderId="0" xfId="1" quotePrefix="1" applyNumberFormat="1" applyFont="1"/>
    <xf numFmtId="0" fontId="1" fillId="0" borderId="0" xfId="1" quotePrefix="1" applyFont="1"/>
    <xf numFmtId="2" fontId="1" fillId="0" borderId="0" xfId="1" applyNumberFormat="1" applyFont="1" applyAlignment="1">
      <alignment horizontal="center"/>
    </xf>
    <xf numFmtId="164" fontId="1" fillId="0" borderId="0" xfId="0" applyNumberFormat="1" applyFont="1"/>
    <xf numFmtId="0" fontId="1" fillId="0" borderId="0" xfId="2" applyFont="1"/>
    <xf numFmtId="0" fontId="1" fillId="0" borderId="0" xfId="0" applyFont="1" applyFill="1"/>
    <xf numFmtId="0" fontId="1" fillId="0" borderId="0" xfId="2" applyFont="1" applyFill="1"/>
    <xf numFmtId="0" fontId="1" fillId="0" borderId="0" xfId="1" applyFont="1" applyFill="1"/>
    <xf numFmtId="164" fontId="1" fillId="0" borderId="0" xfId="1" applyNumberFormat="1" applyFont="1" applyFill="1"/>
    <xf numFmtId="166" fontId="1" fillId="0" borderId="0" xfId="0" applyNumberFormat="1" applyFont="1"/>
    <xf numFmtId="165" fontId="1" fillId="0" borderId="0" xfId="2" applyNumberFormat="1" applyFont="1"/>
    <xf numFmtId="165" fontId="1" fillId="0" borderId="0" xfId="0" applyNumberFormat="1" applyFont="1" applyFill="1"/>
    <xf numFmtId="165" fontId="1" fillId="0" borderId="0" xfId="0" applyNumberFormat="1" applyFont="1"/>
    <xf numFmtId="165" fontId="1" fillId="0" borderId="0" xfId="2" applyNumberFormat="1" applyFont="1" applyFill="1"/>
    <xf numFmtId="164" fontId="1" fillId="0" borderId="0" xfId="0" applyNumberFormat="1" applyFont="1" applyFill="1"/>
    <xf numFmtId="0" fontId="2" fillId="0" borderId="0" xfId="0" applyFont="1"/>
    <xf numFmtId="0" fontId="2" fillId="0" borderId="0" xfId="0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03"/>
  <sheetViews>
    <sheetView tabSelected="1" workbookViewId="0">
      <selection activeCell="A74" sqref="A74"/>
    </sheetView>
  </sheetViews>
  <sheetFormatPr defaultColWidth="10" defaultRowHeight="12.75" x14ac:dyDescent="0.2"/>
  <cols>
    <col min="1" max="1" width="11.7109375" style="5" customWidth="1"/>
    <col min="2" max="16384" width="10" style="5"/>
  </cols>
  <sheetData>
    <row r="2" spans="1:36" x14ac:dyDescent="0.2">
      <c r="A2" s="1" t="s">
        <v>0</v>
      </c>
      <c r="B2" s="2" t="s">
        <v>1</v>
      </c>
      <c r="C2" s="3" t="s">
        <v>2</v>
      </c>
      <c r="D2" s="2" t="s">
        <v>3</v>
      </c>
      <c r="E2" s="3" t="s">
        <v>4</v>
      </c>
      <c r="F2" s="4" t="s">
        <v>5</v>
      </c>
      <c r="G2" s="4" t="s">
        <v>6</v>
      </c>
      <c r="H2" s="1" t="s">
        <v>7</v>
      </c>
    </row>
    <row r="3" spans="1:36" x14ac:dyDescent="0.2">
      <c r="A3" s="1" t="s">
        <v>8</v>
      </c>
      <c r="B3" s="6">
        <v>19</v>
      </c>
      <c r="C3" s="7">
        <v>30.734000000000002</v>
      </c>
      <c r="D3" s="6">
        <v>103</v>
      </c>
      <c r="E3" s="7">
        <v>37.027999999999999</v>
      </c>
      <c r="F3" s="8">
        <v>19.512233333333334</v>
      </c>
      <c r="G3" s="8">
        <v>103.61713333333333</v>
      </c>
      <c r="H3" s="9">
        <v>4000</v>
      </c>
    </row>
    <row r="4" spans="1:36" x14ac:dyDescent="0.2">
      <c r="B4" s="10"/>
      <c r="C4" s="11"/>
      <c r="D4" s="10"/>
      <c r="E4" s="11"/>
      <c r="F4" s="12"/>
      <c r="G4" s="12"/>
    </row>
    <row r="5" spans="1:36" x14ac:dyDescent="0.2">
      <c r="A5" s="17" t="s">
        <v>9</v>
      </c>
      <c r="B5" s="17" t="s">
        <v>9</v>
      </c>
      <c r="C5" s="17" t="s">
        <v>9</v>
      </c>
      <c r="D5" s="17" t="s">
        <v>9</v>
      </c>
      <c r="E5" s="17" t="s">
        <v>9</v>
      </c>
      <c r="F5" s="17" t="s">
        <v>9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7" t="s">
        <v>9</v>
      </c>
      <c r="S5" s="17" t="s">
        <v>9</v>
      </c>
      <c r="T5" s="17" t="s">
        <v>9</v>
      </c>
      <c r="U5" s="17" t="s">
        <v>9</v>
      </c>
      <c r="V5" s="17" t="s">
        <v>9</v>
      </c>
      <c r="W5" s="17" t="s">
        <v>9</v>
      </c>
      <c r="X5" s="17" t="s">
        <v>9</v>
      </c>
      <c r="Y5" s="17" t="s">
        <v>9</v>
      </c>
      <c r="Z5" s="17" t="s">
        <v>9</v>
      </c>
      <c r="AA5" s="17" t="s">
        <v>9</v>
      </c>
      <c r="AB5" s="17" t="s">
        <v>9</v>
      </c>
      <c r="AC5" s="17" t="s">
        <v>9</v>
      </c>
      <c r="AD5" s="17" t="s">
        <v>9</v>
      </c>
      <c r="AE5" s="17" t="s">
        <v>9</v>
      </c>
      <c r="AF5" s="17" t="s">
        <v>9</v>
      </c>
      <c r="AG5" s="17" t="s">
        <v>9</v>
      </c>
      <c r="AH5" s="17" t="s">
        <v>9</v>
      </c>
      <c r="AI5" s="17" t="s">
        <v>9</v>
      </c>
      <c r="AJ5" s="17" t="s">
        <v>9</v>
      </c>
    </row>
    <row r="6" spans="1:36" x14ac:dyDescent="0.2">
      <c r="A6" s="10" t="s">
        <v>28</v>
      </c>
      <c r="B6" s="10" t="s">
        <v>29</v>
      </c>
      <c r="C6" s="10" t="s">
        <v>30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3" t="s">
        <v>10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x14ac:dyDescent="0.2">
      <c r="A8" s="10"/>
      <c r="B8" s="10"/>
      <c r="C8" s="10"/>
      <c r="D8" s="10"/>
      <c r="E8" s="10"/>
      <c r="F8" s="10"/>
      <c r="G8" s="10"/>
      <c r="H8" s="10"/>
      <c r="I8" s="13" t="s">
        <v>11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 t="s">
        <v>12</v>
      </c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x14ac:dyDescent="0.2">
      <c r="A9" s="10"/>
      <c r="B9" s="10" t="s">
        <v>1</v>
      </c>
      <c r="C9" s="11" t="s">
        <v>2</v>
      </c>
      <c r="D9" s="10" t="s">
        <v>3</v>
      </c>
      <c r="E9" s="11" t="s">
        <v>4</v>
      </c>
      <c r="F9" s="12" t="s">
        <v>5</v>
      </c>
      <c r="G9" s="12" t="s">
        <v>6</v>
      </c>
      <c r="H9" s="14"/>
      <c r="I9" s="15" t="s">
        <v>13</v>
      </c>
      <c r="J9" s="16" t="s">
        <v>14</v>
      </c>
      <c r="K9" s="16" t="s">
        <v>15</v>
      </c>
      <c r="L9" s="16" t="s">
        <v>16</v>
      </c>
      <c r="M9" s="16" t="s">
        <v>17</v>
      </c>
      <c r="N9" s="16" t="s">
        <v>18</v>
      </c>
      <c r="O9" s="16" t="s">
        <v>19</v>
      </c>
      <c r="P9" s="16" t="s">
        <v>20</v>
      </c>
      <c r="Q9" s="16" t="s">
        <v>21</v>
      </c>
      <c r="R9" s="16" t="s">
        <v>22</v>
      </c>
      <c r="S9" s="16" t="s">
        <v>23</v>
      </c>
      <c r="T9" s="16" t="s">
        <v>24</v>
      </c>
      <c r="U9" s="13" t="s">
        <v>25</v>
      </c>
      <c r="V9" s="13" t="s">
        <v>26</v>
      </c>
      <c r="W9" s="17" t="s">
        <v>13</v>
      </c>
      <c r="X9" s="17" t="s">
        <v>14</v>
      </c>
      <c r="Y9" s="17" t="s">
        <v>15</v>
      </c>
      <c r="Z9" s="17" t="s">
        <v>16</v>
      </c>
      <c r="AA9" s="17" t="s">
        <v>17</v>
      </c>
      <c r="AB9" s="17" t="s">
        <v>18</v>
      </c>
      <c r="AC9" s="17" t="s">
        <v>19</v>
      </c>
      <c r="AD9" s="17" t="s">
        <v>20</v>
      </c>
      <c r="AE9" s="17" t="s">
        <v>21</v>
      </c>
      <c r="AF9" s="17" t="s">
        <v>22</v>
      </c>
      <c r="AG9" s="17" t="s">
        <v>23</v>
      </c>
      <c r="AH9" s="17" t="s">
        <v>24</v>
      </c>
      <c r="AI9" s="10" t="s">
        <v>25</v>
      </c>
      <c r="AJ9" s="10" t="s">
        <v>26</v>
      </c>
    </row>
    <row r="10" spans="1:36" x14ac:dyDescent="0.2">
      <c r="A10" s="10"/>
      <c r="B10" s="10"/>
      <c r="C10" s="10"/>
      <c r="D10" s="10"/>
      <c r="E10" s="10"/>
      <c r="F10" s="10"/>
      <c r="G10" s="10"/>
      <c r="H10" s="14"/>
      <c r="I10" s="18" t="s">
        <v>27</v>
      </c>
      <c r="J10" s="18" t="s">
        <v>27</v>
      </c>
      <c r="K10" s="18" t="s">
        <v>27</v>
      </c>
      <c r="L10" s="18" t="s">
        <v>27</v>
      </c>
      <c r="M10" s="18" t="s">
        <v>27</v>
      </c>
      <c r="N10" s="18" t="s">
        <v>27</v>
      </c>
      <c r="O10" s="18" t="s">
        <v>27</v>
      </c>
      <c r="P10" s="18" t="s">
        <v>27</v>
      </c>
      <c r="Q10" s="18" t="s">
        <v>27</v>
      </c>
      <c r="R10" s="18" t="s">
        <v>27</v>
      </c>
      <c r="S10" s="18" t="s">
        <v>27</v>
      </c>
      <c r="T10" s="18" t="s">
        <v>27</v>
      </c>
      <c r="U10" s="18" t="s">
        <v>27</v>
      </c>
      <c r="V10" s="18" t="s">
        <v>27</v>
      </c>
      <c r="W10" s="18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36" x14ac:dyDescent="0.2">
      <c r="A11" s="10" t="s">
        <v>31</v>
      </c>
      <c r="B11" s="5">
        <v>19</v>
      </c>
      <c r="C11" s="19">
        <v>35.878999999999998</v>
      </c>
      <c r="D11" s="5">
        <v>103</v>
      </c>
      <c r="E11" s="19">
        <v>35.189</v>
      </c>
      <c r="F11" s="12">
        <v>19.597983333333332</v>
      </c>
      <c r="G11" s="12">
        <v>103.58648333333333</v>
      </c>
      <c r="H11" s="14"/>
      <c r="J11" s="13">
        <v>9.8690999999999995</v>
      </c>
      <c r="K11" s="13">
        <v>20.648700000000002</v>
      </c>
      <c r="L11" s="13">
        <v>114.2227</v>
      </c>
      <c r="M11" s="13">
        <v>118.4868</v>
      </c>
      <c r="N11" s="13">
        <v>77.333299999999994</v>
      </c>
      <c r="O11" s="13">
        <v>54.317599999999999</v>
      </c>
      <c r="P11" s="13">
        <v>39.033000000000001</v>
      </c>
      <c r="Q11" s="13">
        <v>26.061900000000001</v>
      </c>
      <c r="R11" s="13">
        <v>17.837599999999998</v>
      </c>
      <c r="S11" s="13">
        <v>24.985499999999998</v>
      </c>
      <c r="T11" s="13">
        <v>5.8651999999999997</v>
      </c>
      <c r="U11" s="13">
        <v>41.294400000000003</v>
      </c>
      <c r="V11" s="13">
        <v>549.95579999999995</v>
      </c>
      <c r="W11" s="12"/>
      <c r="X11" s="13">
        <f>(J11/$V11)*100</f>
        <v>1.7945260328193646</v>
      </c>
      <c r="Y11" s="13">
        <f t="shared" ref="Y11:AI18" si="0">(K11/$V11)*100</f>
        <v>3.7546108250881263</v>
      </c>
      <c r="Z11" s="13">
        <f t="shared" si="0"/>
        <v>20.769432743504115</v>
      </c>
      <c r="AA11" s="13">
        <f t="shared" si="0"/>
        <v>21.544785962799196</v>
      </c>
      <c r="AB11" s="13">
        <f t="shared" si="0"/>
        <v>14.061730051760524</v>
      </c>
      <c r="AC11" s="13">
        <f t="shared" si="0"/>
        <v>9.8767210019423395</v>
      </c>
      <c r="AD11" s="13">
        <f t="shared" si="0"/>
        <v>7.0974794701683299</v>
      </c>
      <c r="AE11" s="13">
        <f t="shared" si="0"/>
        <v>4.7389081086152753</v>
      </c>
      <c r="AF11" s="13">
        <f t="shared" si="0"/>
        <v>3.2434606562927417</v>
      </c>
      <c r="AG11" s="13">
        <f t="shared" si="0"/>
        <v>4.5431832885479162</v>
      </c>
      <c r="AH11" s="13">
        <f t="shared" si="0"/>
        <v>1.0664857066695179</v>
      </c>
      <c r="AI11" s="13">
        <f t="shared" si="0"/>
        <v>7.5086761517925638</v>
      </c>
      <c r="AJ11" s="13">
        <f>SUM(X11:AI11)</f>
        <v>100.00000000000003</v>
      </c>
    </row>
    <row r="12" spans="1:36" x14ac:dyDescent="0.2">
      <c r="A12" s="10" t="s">
        <v>32</v>
      </c>
      <c r="B12" s="5">
        <v>19</v>
      </c>
      <c r="C12" s="19">
        <v>34.866</v>
      </c>
      <c r="D12" s="5">
        <v>103</v>
      </c>
      <c r="E12" s="19">
        <v>36.005000000000003</v>
      </c>
      <c r="F12" s="12">
        <v>19.581099999999999</v>
      </c>
      <c r="G12" s="12">
        <v>103.60008333333333</v>
      </c>
      <c r="H12" s="14"/>
      <c r="J12" s="13">
        <v>9.4535999999999998</v>
      </c>
      <c r="K12" s="13">
        <v>60.086500000000001</v>
      </c>
      <c r="L12" s="13">
        <v>150.9939</v>
      </c>
      <c r="M12" s="13">
        <v>135.3038</v>
      </c>
      <c r="N12" s="13">
        <v>109.16679999999999</v>
      </c>
      <c r="O12" s="13">
        <v>68.352500000000006</v>
      </c>
      <c r="P12" s="13">
        <v>34.376199999999997</v>
      </c>
      <c r="Q12" s="13">
        <v>12.6797</v>
      </c>
      <c r="R12" s="13">
        <v>6.8944999999999999</v>
      </c>
      <c r="S12" s="13">
        <v>6.8017000000000003</v>
      </c>
      <c r="T12" s="13">
        <v>2.3250000000000002</v>
      </c>
      <c r="U12" s="13">
        <v>20.3797</v>
      </c>
      <c r="V12" s="13">
        <v>616.81389999999999</v>
      </c>
      <c r="W12" s="12"/>
      <c r="X12" s="13">
        <f t="shared" ref="X12:X18" si="1">(J12/$V12)*100</f>
        <v>1.5326502856047828</v>
      </c>
      <c r="Y12" s="13">
        <f t="shared" si="0"/>
        <v>9.741430924303101</v>
      </c>
      <c r="Z12" s="13">
        <f t="shared" si="0"/>
        <v>24.479652614832446</v>
      </c>
      <c r="AA12" s="13">
        <f t="shared" si="0"/>
        <v>21.935919407782475</v>
      </c>
      <c r="AB12" s="13">
        <f t="shared" si="0"/>
        <v>17.69849868817807</v>
      </c>
      <c r="AC12" s="13">
        <f t="shared" si="0"/>
        <v>11.081543395828144</v>
      </c>
      <c r="AD12" s="13">
        <f t="shared" si="0"/>
        <v>5.5731882825597792</v>
      </c>
      <c r="AE12" s="13">
        <f t="shared" si="0"/>
        <v>2.0556767608512065</v>
      </c>
      <c r="AF12" s="13">
        <f t="shared" si="0"/>
        <v>1.1177601542377693</v>
      </c>
      <c r="AG12" s="13">
        <f t="shared" si="0"/>
        <v>1.1027150976980253</v>
      </c>
      <c r="AH12" s="13">
        <f t="shared" si="0"/>
        <v>0.37693703076406032</v>
      </c>
      <c r="AI12" s="13">
        <f t="shared" si="0"/>
        <v>3.3040273573601371</v>
      </c>
      <c r="AJ12" s="13">
        <f t="shared" ref="AJ12:AJ18" si="2">SUM(X12:AI12)</f>
        <v>100</v>
      </c>
    </row>
    <row r="13" spans="1:36" x14ac:dyDescent="0.2">
      <c r="A13" s="10" t="s">
        <v>33</v>
      </c>
      <c r="B13" s="5">
        <v>19</v>
      </c>
      <c r="C13" s="19">
        <v>38.462000000000003</v>
      </c>
      <c r="D13" s="5">
        <v>103</v>
      </c>
      <c r="E13" s="19">
        <v>37.122999999999998</v>
      </c>
      <c r="F13" s="12">
        <v>19.641033333333333</v>
      </c>
      <c r="G13" s="12">
        <v>103.61871666666667</v>
      </c>
      <c r="H13" s="14"/>
      <c r="J13" s="10"/>
      <c r="K13" s="13">
        <v>14.966200000000001</v>
      </c>
      <c r="L13" s="13">
        <v>126.71510000000001</v>
      </c>
      <c r="M13" s="13">
        <v>116.9948</v>
      </c>
      <c r="N13" s="13">
        <v>89.602999999999994</v>
      </c>
      <c r="O13" s="13">
        <v>63.096600000000002</v>
      </c>
      <c r="P13" s="13">
        <v>31.061</v>
      </c>
      <c r="Q13" s="13">
        <v>10.3523</v>
      </c>
      <c r="R13" s="13">
        <v>1.9863999999999999</v>
      </c>
      <c r="S13" s="13">
        <v>1.2283999999999999</v>
      </c>
      <c r="T13" s="13">
        <v>1.8070999999999999</v>
      </c>
      <c r="U13" s="13">
        <v>5.3612000000000002</v>
      </c>
      <c r="V13" s="13">
        <v>463.17210000000006</v>
      </c>
      <c r="W13" s="12"/>
      <c r="X13" s="13">
        <f t="shared" si="1"/>
        <v>0</v>
      </c>
      <c r="Y13" s="13">
        <f t="shared" si="0"/>
        <v>3.2312395327784205</v>
      </c>
      <c r="Z13" s="13">
        <f t="shared" si="0"/>
        <v>27.358102960001258</v>
      </c>
      <c r="AA13" s="13">
        <f t="shared" si="0"/>
        <v>25.259466189781289</v>
      </c>
      <c r="AB13" s="13">
        <f t="shared" si="0"/>
        <v>19.345508937174753</v>
      </c>
      <c r="AC13" s="13">
        <f t="shared" si="0"/>
        <v>13.622711730693624</v>
      </c>
      <c r="AD13" s="13">
        <f t="shared" si="0"/>
        <v>6.7061465921630408</v>
      </c>
      <c r="AE13" s="13">
        <f t="shared" si="0"/>
        <v>2.2350871306799349</v>
      </c>
      <c r="AF13" s="13">
        <f t="shared" si="0"/>
        <v>0.42886866458493494</v>
      </c>
      <c r="AG13" s="13">
        <f t="shared" si="0"/>
        <v>0.26521459302060724</v>
      </c>
      <c r="AH13" s="13">
        <f t="shared" si="0"/>
        <v>0.39015735187849176</v>
      </c>
      <c r="AI13" s="13">
        <f t="shared" si="0"/>
        <v>1.1574963172436334</v>
      </c>
      <c r="AJ13" s="13">
        <f t="shared" si="2"/>
        <v>99.999999999999972</v>
      </c>
    </row>
    <row r="14" spans="1:36" x14ac:dyDescent="0.2">
      <c r="A14" s="10" t="s">
        <v>34</v>
      </c>
      <c r="B14" s="5">
        <v>19</v>
      </c>
      <c r="C14" s="19">
        <v>37.146999999999998</v>
      </c>
      <c r="D14" s="5">
        <v>103</v>
      </c>
      <c r="E14" s="19">
        <v>37.097999999999999</v>
      </c>
      <c r="F14" s="12">
        <v>19.619116666666667</v>
      </c>
      <c r="G14" s="12">
        <v>103.6183</v>
      </c>
      <c r="H14" s="14"/>
      <c r="J14" s="10"/>
      <c r="K14" s="13">
        <v>83.325000000000003</v>
      </c>
      <c r="L14" s="13">
        <v>240.46870000000001</v>
      </c>
      <c r="M14" s="13">
        <v>199.36160000000001</v>
      </c>
      <c r="N14" s="13">
        <v>150.88829999999999</v>
      </c>
      <c r="O14" s="13">
        <v>105.57510000000001</v>
      </c>
      <c r="P14" s="13">
        <v>59.5</v>
      </c>
      <c r="Q14" s="13">
        <v>21.233699999999999</v>
      </c>
      <c r="R14" s="13">
        <v>4.2873000000000001</v>
      </c>
      <c r="S14" s="13">
        <v>3.0891000000000002</v>
      </c>
      <c r="T14" s="13">
        <v>1.573</v>
      </c>
      <c r="U14" s="13">
        <v>13.3309</v>
      </c>
      <c r="V14" s="13">
        <v>882.6327</v>
      </c>
      <c r="W14" s="12"/>
      <c r="X14" s="13">
        <f t="shared" si="1"/>
        <v>0</v>
      </c>
      <c r="Y14" s="13">
        <f t="shared" si="0"/>
        <v>9.4405067929162385</v>
      </c>
      <c r="Z14" s="13">
        <f t="shared" si="0"/>
        <v>27.24448119812466</v>
      </c>
      <c r="AA14" s="13">
        <f t="shared" si="0"/>
        <v>22.587153183878186</v>
      </c>
      <c r="AB14" s="13">
        <f t="shared" si="0"/>
        <v>17.095253778836881</v>
      </c>
      <c r="AC14" s="13">
        <f t="shared" si="0"/>
        <v>11.961385523106046</v>
      </c>
      <c r="AD14" s="13">
        <f t="shared" si="0"/>
        <v>6.7411959697391683</v>
      </c>
      <c r="AE14" s="13">
        <f t="shared" si="0"/>
        <v>2.4057232413890848</v>
      </c>
      <c r="AF14" s="13">
        <f t="shared" si="0"/>
        <v>0.48573999127836526</v>
      </c>
      <c r="AG14" s="13">
        <f t="shared" si="0"/>
        <v>0.34998703311128176</v>
      </c>
      <c r="AH14" s="13">
        <f t="shared" si="0"/>
        <v>0.17821682790587751</v>
      </c>
      <c r="AI14" s="13">
        <f t="shared" si="0"/>
        <v>1.5103564597142163</v>
      </c>
      <c r="AJ14" s="13">
        <f t="shared" si="2"/>
        <v>99.999999999999986</v>
      </c>
    </row>
    <row r="15" spans="1:36" x14ac:dyDescent="0.2">
      <c r="A15" s="10" t="s">
        <v>35</v>
      </c>
      <c r="B15" s="10">
        <v>19</v>
      </c>
      <c r="C15" s="5">
        <v>38.49</v>
      </c>
      <c r="D15" s="5">
        <v>103</v>
      </c>
      <c r="E15" s="5">
        <v>40.578000000000003</v>
      </c>
      <c r="F15" s="12">
        <v>19.641483333333333</v>
      </c>
      <c r="G15" s="12">
        <v>103.67626666666666</v>
      </c>
      <c r="H15" s="14"/>
      <c r="J15" s="10"/>
      <c r="K15" s="13">
        <v>19.2592</v>
      </c>
      <c r="L15" s="13">
        <v>104.6454</v>
      </c>
      <c r="M15" s="13">
        <v>166.16630000000001</v>
      </c>
      <c r="N15" s="13">
        <v>201.94990000000001</v>
      </c>
      <c r="O15" s="13">
        <v>147.02080000000001</v>
      </c>
      <c r="P15" s="13">
        <v>58.970399999999998</v>
      </c>
      <c r="Q15" s="13">
        <v>15.918799999999999</v>
      </c>
      <c r="R15" s="13">
        <v>2.9344000000000001</v>
      </c>
      <c r="S15" s="13">
        <v>2.3178999999999998</v>
      </c>
      <c r="T15" s="13">
        <v>1.3854</v>
      </c>
      <c r="U15" s="13">
        <v>5.1780999999999997</v>
      </c>
      <c r="V15" s="13">
        <v>725.74660000000006</v>
      </c>
      <c r="W15" s="12"/>
      <c r="X15" s="13">
        <f t="shared" si="1"/>
        <v>0</v>
      </c>
      <c r="Y15" s="13">
        <f t="shared" si="0"/>
        <v>2.6537086084867636</v>
      </c>
      <c r="Z15" s="13">
        <f t="shared" si="0"/>
        <v>14.418999689423275</v>
      </c>
      <c r="AA15" s="13">
        <f t="shared" si="0"/>
        <v>22.895911603306164</v>
      </c>
      <c r="AB15" s="13">
        <f t="shared" si="0"/>
        <v>27.826503079725072</v>
      </c>
      <c r="AC15" s="13">
        <f t="shared" si="0"/>
        <v>20.25786962005747</v>
      </c>
      <c r="AD15" s="13">
        <f t="shared" si="0"/>
        <v>8.1254807118627905</v>
      </c>
      <c r="AE15" s="13">
        <f t="shared" si="0"/>
        <v>2.1934377646412671</v>
      </c>
      <c r="AF15" s="13">
        <f t="shared" si="0"/>
        <v>0.40432845293384767</v>
      </c>
      <c r="AG15" s="13">
        <f t="shared" si="0"/>
        <v>0.31938144801505092</v>
      </c>
      <c r="AH15" s="13">
        <f t="shared" si="0"/>
        <v>0.1908930748004882</v>
      </c>
      <c r="AI15" s="13">
        <f t="shared" si="0"/>
        <v>0.71348594674780419</v>
      </c>
      <c r="AJ15" s="13">
        <f t="shared" si="2"/>
        <v>100</v>
      </c>
    </row>
    <row r="16" spans="1:36" x14ac:dyDescent="0.2">
      <c r="A16" s="10" t="s">
        <v>36</v>
      </c>
      <c r="B16" s="5">
        <v>19</v>
      </c>
      <c r="C16" s="19">
        <v>34.933999999999997</v>
      </c>
      <c r="D16" s="5">
        <v>103</v>
      </c>
      <c r="E16" s="19">
        <v>36.347000000000001</v>
      </c>
      <c r="F16" s="12">
        <v>19.582233333333335</v>
      </c>
      <c r="G16" s="12">
        <v>103.60578333333333</v>
      </c>
      <c r="H16" s="14"/>
      <c r="J16" s="13">
        <v>80.396600000000007</v>
      </c>
      <c r="K16" s="13">
        <v>33.302</v>
      </c>
      <c r="L16" s="13">
        <v>153.91079999999999</v>
      </c>
      <c r="M16" s="13">
        <v>139.03450000000001</v>
      </c>
      <c r="N16" s="13">
        <v>85.597300000000004</v>
      </c>
      <c r="O16" s="13">
        <v>53.540900000000001</v>
      </c>
      <c r="P16" s="13">
        <v>32.483400000000003</v>
      </c>
      <c r="Q16" s="13">
        <v>15.9434</v>
      </c>
      <c r="R16" s="13">
        <v>11.2418</v>
      </c>
      <c r="S16" s="13">
        <v>9.2390000000000008</v>
      </c>
      <c r="T16" s="13">
        <v>1.9075</v>
      </c>
      <c r="U16" s="13">
        <v>11.375299999999999</v>
      </c>
      <c r="V16" s="13">
        <v>627.97250000000008</v>
      </c>
      <c r="W16" s="12"/>
      <c r="X16" s="13">
        <f t="shared" si="1"/>
        <v>12.802566991388954</v>
      </c>
      <c r="Y16" s="13">
        <f t="shared" si="0"/>
        <v>5.3030984637066103</v>
      </c>
      <c r="Z16" s="13">
        <f t="shared" si="0"/>
        <v>24.509162423513764</v>
      </c>
      <c r="AA16" s="13">
        <f t="shared" si="0"/>
        <v>22.140221108408408</v>
      </c>
      <c r="AB16" s="13">
        <f t="shared" si="0"/>
        <v>13.630740199610649</v>
      </c>
      <c r="AC16" s="13">
        <f t="shared" si="0"/>
        <v>8.5259943707726045</v>
      </c>
      <c r="AD16" s="13">
        <f t="shared" si="0"/>
        <v>5.1727424369697719</v>
      </c>
      <c r="AE16" s="13">
        <f t="shared" si="0"/>
        <v>2.5388691383778745</v>
      </c>
      <c r="AF16" s="13">
        <f t="shared" si="0"/>
        <v>1.7901739327757182</v>
      </c>
      <c r="AG16" s="13">
        <f t="shared" si="0"/>
        <v>1.4712427693887868</v>
      </c>
      <c r="AH16" s="13">
        <f t="shared" si="0"/>
        <v>0.30375533960483936</v>
      </c>
      <c r="AI16" s="13">
        <f t="shared" si="0"/>
        <v>1.8114328254820073</v>
      </c>
      <c r="AJ16" s="13">
        <f t="shared" si="2"/>
        <v>99.999999999999972</v>
      </c>
    </row>
    <row r="17" spans="1:36" x14ac:dyDescent="0.2">
      <c r="A17" s="10" t="s">
        <v>37</v>
      </c>
      <c r="B17" s="5">
        <v>19</v>
      </c>
      <c r="C17" s="19">
        <v>34.884</v>
      </c>
      <c r="D17" s="5">
        <v>103</v>
      </c>
      <c r="E17" s="19">
        <v>37.209000000000003</v>
      </c>
      <c r="F17" s="12">
        <v>19.581399999999999</v>
      </c>
      <c r="G17" s="12">
        <v>103.62015</v>
      </c>
      <c r="H17" s="14"/>
      <c r="J17" s="13">
        <v>5.0526999999999997</v>
      </c>
      <c r="K17" s="13">
        <v>61.752000000000002</v>
      </c>
      <c r="L17" s="13">
        <v>224.84460000000001</v>
      </c>
      <c r="M17" s="13">
        <v>149.00219999999999</v>
      </c>
      <c r="N17" s="13">
        <v>97.037599999999998</v>
      </c>
      <c r="O17" s="13">
        <v>55.6509</v>
      </c>
      <c r="P17" s="13">
        <v>25.956299999999999</v>
      </c>
      <c r="Q17" s="13">
        <v>9.5839999999999996</v>
      </c>
      <c r="R17" s="13">
        <v>4.8992000000000004</v>
      </c>
      <c r="S17" s="13">
        <v>4.8213999999999997</v>
      </c>
      <c r="T17" s="13">
        <v>1.2282</v>
      </c>
      <c r="U17" s="13">
        <v>8.9068000000000005</v>
      </c>
      <c r="V17" s="13">
        <v>648.7358999999999</v>
      </c>
      <c r="W17" s="12"/>
      <c r="X17" s="13">
        <f t="shared" si="1"/>
        <v>0.77885315118216836</v>
      </c>
      <c r="Y17" s="13">
        <f t="shared" si="0"/>
        <v>9.5188195997785865</v>
      </c>
      <c r="Z17" s="13">
        <f t="shared" si="0"/>
        <v>34.658880447343833</v>
      </c>
      <c r="AA17" s="13">
        <f t="shared" si="0"/>
        <v>22.968083005734695</v>
      </c>
      <c r="AB17" s="13">
        <f t="shared" si="0"/>
        <v>14.957951301908837</v>
      </c>
      <c r="AC17" s="13">
        <f t="shared" si="0"/>
        <v>8.578359853370225</v>
      </c>
      <c r="AD17" s="13">
        <f t="shared" si="0"/>
        <v>4.0010580576780166</v>
      </c>
      <c r="AE17" s="13">
        <f t="shared" si="0"/>
        <v>1.4773346133611538</v>
      </c>
      <c r="AF17" s="13">
        <f t="shared" si="0"/>
        <v>0.7551917506029806</v>
      </c>
      <c r="AG17" s="13">
        <f t="shared" si="0"/>
        <v>0.74319919708466886</v>
      </c>
      <c r="AH17" s="13">
        <f t="shared" si="0"/>
        <v>0.18932203381992582</v>
      </c>
      <c r="AI17" s="13">
        <f t="shared" si="0"/>
        <v>1.3729469881349254</v>
      </c>
      <c r="AJ17" s="13">
        <f t="shared" si="2"/>
        <v>100.00000000000001</v>
      </c>
    </row>
    <row r="18" spans="1:36" x14ac:dyDescent="0.2">
      <c r="A18" s="10" t="s">
        <v>38</v>
      </c>
      <c r="B18" s="5">
        <v>19</v>
      </c>
      <c r="C18" s="19">
        <v>34.825000000000003</v>
      </c>
      <c r="D18" s="5">
        <v>103</v>
      </c>
      <c r="E18" s="19">
        <v>35.825000000000003</v>
      </c>
      <c r="F18" s="12">
        <v>19.580416666666668</v>
      </c>
      <c r="G18" s="12">
        <v>103.59708333333333</v>
      </c>
      <c r="H18" s="14"/>
      <c r="J18" s="13">
        <v>52.983699999999999</v>
      </c>
      <c r="K18" s="13">
        <v>95.286500000000004</v>
      </c>
      <c r="L18" s="13">
        <v>239.14160000000001</v>
      </c>
      <c r="M18" s="13">
        <v>178.46780000000001</v>
      </c>
      <c r="N18" s="13">
        <v>138.68170000000001</v>
      </c>
      <c r="O18" s="13">
        <v>92.834500000000006</v>
      </c>
      <c r="P18" s="13">
        <v>45.252000000000002</v>
      </c>
      <c r="Q18" s="13">
        <v>13.4825</v>
      </c>
      <c r="R18" s="13">
        <v>6.3066000000000004</v>
      </c>
      <c r="S18" s="13">
        <v>4.8566000000000003</v>
      </c>
      <c r="T18" s="13">
        <v>1.532</v>
      </c>
      <c r="U18" s="13">
        <v>3.9952000000000001</v>
      </c>
      <c r="V18" s="13">
        <v>872.82069999999987</v>
      </c>
      <c r="W18" s="12"/>
      <c r="X18" s="13">
        <f t="shared" si="1"/>
        <v>6.0703991094620013</v>
      </c>
      <c r="Y18" s="13">
        <f t="shared" si="0"/>
        <v>10.91707609592669</v>
      </c>
      <c r="Z18" s="13">
        <f t="shared" si="0"/>
        <v>27.398708577832771</v>
      </c>
      <c r="AA18" s="13">
        <f t="shared" si="0"/>
        <v>20.447246496330809</v>
      </c>
      <c r="AB18" s="13">
        <f t="shared" si="0"/>
        <v>15.888910517360555</v>
      </c>
      <c r="AC18" s="13">
        <f t="shared" si="0"/>
        <v>10.63614783654879</v>
      </c>
      <c r="AD18" s="13">
        <f t="shared" si="0"/>
        <v>5.1845699809823493</v>
      </c>
      <c r="AE18" s="13">
        <f t="shared" si="0"/>
        <v>1.5447044278395323</v>
      </c>
      <c r="AF18" s="13">
        <f t="shared" si="0"/>
        <v>0.72255389909978096</v>
      </c>
      <c r="AG18" s="13">
        <f t="shared" si="0"/>
        <v>0.55642585012019086</v>
      </c>
      <c r="AH18" s="13">
        <f t="shared" si="0"/>
        <v>0.17552287657705645</v>
      </c>
      <c r="AI18" s="13">
        <f t="shared" si="0"/>
        <v>0.45773433191948826</v>
      </c>
      <c r="AJ18" s="13">
        <f t="shared" si="2"/>
        <v>100.00000000000001</v>
      </c>
    </row>
    <row r="19" spans="1:36" x14ac:dyDescent="0.2">
      <c r="A19" s="10"/>
      <c r="B19" s="10"/>
      <c r="C19" s="12"/>
      <c r="D19" s="12"/>
      <c r="E19" s="10"/>
      <c r="F19" s="10"/>
      <c r="G19" s="10"/>
      <c r="H19" s="10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0"/>
    </row>
    <row r="20" spans="1:36" x14ac:dyDescent="0.2">
      <c r="A20" s="10"/>
      <c r="B20" s="10"/>
      <c r="C20" s="12"/>
      <c r="D20" s="12"/>
      <c r="E20" s="10"/>
      <c r="F20" s="10"/>
      <c r="G20" s="10"/>
      <c r="H20" s="10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0"/>
    </row>
    <row r="21" spans="1:36" x14ac:dyDescent="0.2">
      <c r="A21" s="17" t="s">
        <v>9</v>
      </c>
      <c r="B21" s="17" t="s">
        <v>9</v>
      </c>
      <c r="C21" s="17" t="s">
        <v>9</v>
      </c>
      <c r="D21" s="17" t="s">
        <v>9</v>
      </c>
      <c r="E21" s="17" t="s">
        <v>9</v>
      </c>
      <c r="F21" s="17" t="s">
        <v>9</v>
      </c>
      <c r="G21" s="17" t="s">
        <v>9</v>
      </c>
      <c r="H21" s="17" t="s">
        <v>9</v>
      </c>
      <c r="I21" s="17" t="s">
        <v>9</v>
      </c>
      <c r="J21" s="17" t="s">
        <v>9</v>
      </c>
      <c r="K21" s="17" t="s">
        <v>9</v>
      </c>
      <c r="L21" s="17" t="s">
        <v>9</v>
      </c>
      <c r="M21" s="17" t="s">
        <v>9</v>
      </c>
      <c r="N21" s="17" t="s">
        <v>9</v>
      </c>
      <c r="O21" s="17" t="s">
        <v>9</v>
      </c>
      <c r="P21" s="17" t="s">
        <v>9</v>
      </c>
      <c r="Q21" s="17" t="s">
        <v>9</v>
      </c>
      <c r="R21" s="17" t="s">
        <v>9</v>
      </c>
      <c r="S21" s="17" t="s">
        <v>9</v>
      </c>
      <c r="T21" s="17" t="s">
        <v>9</v>
      </c>
      <c r="U21" s="17" t="s">
        <v>9</v>
      </c>
      <c r="V21" s="17" t="s">
        <v>9</v>
      </c>
      <c r="W21" s="17" t="s">
        <v>9</v>
      </c>
      <c r="X21" s="17" t="s">
        <v>9</v>
      </c>
      <c r="Y21" s="17" t="s">
        <v>9</v>
      </c>
      <c r="Z21" s="17" t="s">
        <v>9</v>
      </c>
      <c r="AA21" s="17" t="s">
        <v>9</v>
      </c>
      <c r="AB21" s="17" t="s">
        <v>9</v>
      </c>
      <c r="AC21" s="17" t="s">
        <v>9</v>
      </c>
      <c r="AD21" s="17" t="s">
        <v>9</v>
      </c>
      <c r="AE21" s="17" t="s">
        <v>9</v>
      </c>
      <c r="AF21" s="17" t="s">
        <v>9</v>
      </c>
      <c r="AG21" s="17" t="s">
        <v>9</v>
      </c>
      <c r="AH21" s="17" t="s">
        <v>9</v>
      </c>
      <c r="AI21" s="17" t="s">
        <v>9</v>
      </c>
      <c r="AJ21" s="17" t="s">
        <v>9</v>
      </c>
    </row>
    <row r="22" spans="1:36" x14ac:dyDescent="0.2">
      <c r="A22" s="10" t="s">
        <v>39</v>
      </c>
      <c r="B22" s="10" t="s">
        <v>40</v>
      </c>
      <c r="C22" s="10" t="s">
        <v>41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1:36" x14ac:dyDescent="0.2">
      <c r="A23" s="10"/>
      <c r="B23" s="10"/>
      <c r="C23" s="10"/>
      <c r="D23" s="10"/>
      <c r="E23" s="10"/>
      <c r="F23" s="10"/>
      <c r="G23" s="10"/>
      <c r="H23" s="10"/>
      <c r="I23" s="13" t="s">
        <v>10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1:36" x14ac:dyDescent="0.2">
      <c r="A24" s="10"/>
      <c r="B24" s="10"/>
      <c r="C24" s="10"/>
      <c r="D24" s="10"/>
      <c r="E24" s="10"/>
      <c r="F24" s="10"/>
      <c r="G24" s="10"/>
      <c r="H24" s="10"/>
      <c r="I24" s="13" t="s">
        <v>11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 t="s">
        <v>12</v>
      </c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x14ac:dyDescent="0.2">
      <c r="A25" s="10"/>
      <c r="B25" s="10" t="s">
        <v>1</v>
      </c>
      <c r="C25" s="11" t="s">
        <v>2</v>
      </c>
      <c r="D25" s="10" t="s">
        <v>3</v>
      </c>
      <c r="E25" s="11" t="s">
        <v>4</v>
      </c>
      <c r="F25" s="12" t="s">
        <v>5</v>
      </c>
      <c r="G25" s="12" t="s">
        <v>6</v>
      </c>
      <c r="H25" s="14"/>
      <c r="I25" s="15" t="s">
        <v>13</v>
      </c>
      <c r="J25" s="16" t="s">
        <v>14</v>
      </c>
      <c r="K25" s="16" t="s">
        <v>15</v>
      </c>
      <c r="L25" s="16" t="s">
        <v>16</v>
      </c>
      <c r="M25" s="16" t="s">
        <v>17</v>
      </c>
      <c r="N25" s="16" t="s">
        <v>18</v>
      </c>
      <c r="O25" s="16" t="s">
        <v>19</v>
      </c>
      <c r="P25" s="16" t="s">
        <v>20</v>
      </c>
      <c r="Q25" s="16" t="s">
        <v>21</v>
      </c>
      <c r="R25" s="16" t="s">
        <v>22</v>
      </c>
      <c r="S25" s="16" t="s">
        <v>23</v>
      </c>
      <c r="T25" s="16" t="s">
        <v>24</v>
      </c>
      <c r="U25" s="13" t="s">
        <v>25</v>
      </c>
      <c r="V25" s="13" t="s">
        <v>26</v>
      </c>
      <c r="W25" s="17" t="s">
        <v>13</v>
      </c>
      <c r="X25" s="17" t="s">
        <v>14</v>
      </c>
      <c r="Y25" s="17" t="s">
        <v>15</v>
      </c>
      <c r="Z25" s="17" t="s">
        <v>16</v>
      </c>
      <c r="AA25" s="17" t="s">
        <v>17</v>
      </c>
      <c r="AB25" s="17" t="s">
        <v>18</v>
      </c>
      <c r="AC25" s="17" t="s">
        <v>19</v>
      </c>
      <c r="AD25" s="17" t="s">
        <v>20</v>
      </c>
      <c r="AE25" s="17" t="s">
        <v>21</v>
      </c>
      <c r="AF25" s="17" t="s">
        <v>22</v>
      </c>
      <c r="AG25" s="17" t="s">
        <v>23</v>
      </c>
      <c r="AH25" s="17" t="s">
        <v>24</v>
      </c>
      <c r="AI25" s="10" t="s">
        <v>25</v>
      </c>
      <c r="AJ25" s="10" t="s">
        <v>26</v>
      </c>
    </row>
    <row r="26" spans="1:36" x14ac:dyDescent="0.2">
      <c r="A26" s="10"/>
      <c r="B26" s="10"/>
      <c r="C26" s="10"/>
      <c r="D26" s="10"/>
      <c r="E26" s="10"/>
      <c r="F26" s="10"/>
      <c r="G26" s="10"/>
      <c r="H26" s="14"/>
      <c r="I26" s="18" t="s">
        <v>27</v>
      </c>
      <c r="J26" s="18" t="s">
        <v>27</v>
      </c>
      <c r="K26" s="18" t="s">
        <v>27</v>
      </c>
      <c r="L26" s="18" t="s">
        <v>27</v>
      </c>
      <c r="M26" s="18" t="s">
        <v>27</v>
      </c>
      <c r="N26" s="18" t="s">
        <v>27</v>
      </c>
      <c r="O26" s="18" t="s">
        <v>27</v>
      </c>
      <c r="P26" s="18" t="s">
        <v>27</v>
      </c>
      <c r="Q26" s="18" t="s">
        <v>27</v>
      </c>
      <c r="R26" s="18" t="s">
        <v>27</v>
      </c>
      <c r="S26" s="18" t="s">
        <v>27</v>
      </c>
      <c r="T26" s="18" t="s">
        <v>27</v>
      </c>
      <c r="U26" s="18" t="s">
        <v>27</v>
      </c>
      <c r="V26" s="18" t="s">
        <v>27</v>
      </c>
      <c r="W26" s="18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x14ac:dyDescent="0.2">
      <c r="A27" s="10" t="s">
        <v>42</v>
      </c>
      <c r="B27" s="10">
        <v>19</v>
      </c>
      <c r="C27" s="11">
        <v>35.878999999999998</v>
      </c>
      <c r="D27" s="10">
        <v>103</v>
      </c>
      <c r="E27" s="11">
        <v>35.189</v>
      </c>
      <c r="F27" s="12">
        <v>19.597983333333332</v>
      </c>
      <c r="G27" s="12">
        <v>103.58648333333333</v>
      </c>
      <c r="H27" s="14"/>
      <c r="I27" s="10"/>
      <c r="J27" s="10"/>
      <c r="K27" s="13">
        <v>3.4622000000000002</v>
      </c>
      <c r="L27" s="13">
        <v>17.946300000000001</v>
      </c>
      <c r="M27" s="13">
        <v>61.582999999999998</v>
      </c>
      <c r="N27" s="13">
        <v>85.903599999999997</v>
      </c>
      <c r="O27" s="13">
        <v>83.611500000000007</v>
      </c>
      <c r="P27" s="13">
        <v>58.872599999999998</v>
      </c>
      <c r="Q27" s="13">
        <v>23.94</v>
      </c>
      <c r="R27" s="13">
        <v>2.4661</v>
      </c>
      <c r="S27" s="13">
        <v>2.1261999999999999</v>
      </c>
      <c r="T27" s="13">
        <v>0.4476</v>
      </c>
      <c r="U27" s="13">
        <v>2.6530999999999998</v>
      </c>
      <c r="V27" s="13">
        <v>343.01220000000001</v>
      </c>
      <c r="W27" s="12">
        <v>0</v>
      </c>
      <c r="X27" s="13">
        <f>(J27/$V27)*100</f>
        <v>0</v>
      </c>
      <c r="Y27" s="13">
        <f t="shared" ref="Y27:AI28" si="3">(K27/$V27)*100</f>
        <v>1.0093518539573811</v>
      </c>
      <c r="Z27" s="13">
        <f t="shared" si="3"/>
        <v>5.2319713409610502</v>
      </c>
      <c r="AA27" s="13">
        <f t="shared" si="3"/>
        <v>17.953588822788227</v>
      </c>
      <c r="AB27" s="13">
        <f t="shared" si="3"/>
        <v>25.043890567157668</v>
      </c>
      <c r="AC27" s="13">
        <f t="shared" si="3"/>
        <v>24.375663606134125</v>
      </c>
      <c r="AD27" s="13">
        <f t="shared" si="3"/>
        <v>17.163412846540151</v>
      </c>
      <c r="AE27" s="13">
        <f t="shared" si="3"/>
        <v>6.979343591860582</v>
      </c>
      <c r="AF27" s="13">
        <f t="shared" si="3"/>
        <v>0.71895401971125217</v>
      </c>
      <c r="AG27" s="13">
        <f t="shared" si="3"/>
        <v>0.61986133437819413</v>
      </c>
      <c r="AH27" s="13">
        <f t="shared" si="3"/>
        <v>0.13049098545182941</v>
      </c>
      <c r="AI27" s="13">
        <f t="shared" si="3"/>
        <v>0.77347103105953663</v>
      </c>
      <c r="AJ27" s="13">
        <f>SUM(X27:AI27)</f>
        <v>100.00000000000001</v>
      </c>
    </row>
    <row r="28" spans="1:36" x14ac:dyDescent="0.2">
      <c r="A28" s="10" t="s">
        <v>43</v>
      </c>
      <c r="B28" s="10">
        <v>19</v>
      </c>
      <c r="C28" s="11">
        <v>37.146999999999998</v>
      </c>
      <c r="D28" s="10">
        <v>103</v>
      </c>
      <c r="E28" s="11">
        <v>37.097999999999999</v>
      </c>
      <c r="F28" s="12">
        <v>19.619116666666667</v>
      </c>
      <c r="G28" s="12">
        <v>103.6183</v>
      </c>
      <c r="H28" s="14"/>
      <c r="I28" s="10"/>
      <c r="J28" s="10"/>
      <c r="K28" s="10"/>
      <c r="L28" s="13">
        <v>57.009300000000003</v>
      </c>
      <c r="M28" s="13">
        <v>183.4836</v>
      </c>
      <c r="N28" s="13">
        <v>352.79669999999999</v>
      </c>
      <c r="O28" s="13">
        <v>326.2663</v>
      </c>
      <c r="P28" s="13">
        <v>54.742600000000003</v>
      </c>
      <c r="Q28" s="13">
        <v>2.7122000000000002</v>
      </c>
      <c r="R28" s="13">
        <v>1.72</v>
      </c>
      <c r="S28" s="13">
        <v>2.1726000000000001</v>
      </c>
      <c r="T28" s="13">
        <v>0.73629999999999995</v>
      </c>
      <c r="U28" s="13">
        <v>1.9493</v>
      </c>
      <c r="V28" s="13">
        <v>983.58890000000008</v>
      </c>
      <c r="W28" s="12">
        <v>0</v>
      </c>
      <c r="X28" s="13">
        <f>(J28/$V28)*100</f>
        <v>0</v>
      </c>
      <c r="Y28" s="13">
        <f t="shared" si="3"/>
        <v>0</v>
      </c>
      <c r="Z28" s="13">
        <f t="shared" si="3"/>
        <v>5.7960495487494823</v>
      </c>
      <c r="AA28" s="13">
        <f t="shared" si="3"/>
        <v>18.654500879381615</v>
      </c>
      <c r="AB28" s="13">
        <f t="shared" si="3"/>
        <v>35.868308395916216</v>
      </c>
      <c r="AC28" s="13">
        <f t="shared" si="3"/>
        <v>33.171002641449086</v>
      </c>
      <c r="AD28" s="13">
        <f t="shared" si="3"/>
        <v>5.5655975784191947</v>
      </c>
      <c r="AE28" s="13">
        <f t="shared" si="3"/>
        <v>0.27574528342074617</v>
      </c>
      <c r="AF28" s="13">
        <f t="shared" si="3"/>
        <v>0.17486980587113171</v>
      </c>
      <c r="AG28" s="13">
        <f t="shared" si="3"/>
        <v>0.2208849652532679</v>
      </c>
      <c r="AH28" s="13">
        <f t="shared" si="3"/>
        <v>7.4858510501694342E-2</v>
      </c>
      <c r="AI28" s="13">
        <f t="shared" si="3"/>
        <v>0.19818239103755642</v>
      </c>
      <c r="AJ28" s="13">
        <f>SUM(X28:AI28)</f>
        <v>100</v>
      </c>
    </row>
    <row r="29" spans="1:36" x14ac:dyDescent="0.2">
      <c r="A29" s="10"/>
      <c r="B29" s="10"/>
      <c r="C29" s="11"/>
      <c r="D29" s="10"/>
      <c r="E29" s="11"/>
      <c r="F29" s="12"/>
      <c r="G29" s="12"/>
      <c r="H29" s="14"/>
      <c r="I29" s="10"/>
      <c r="J29" s="10"/>
      <c r="K29" s="10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36" x14ac:dyDescent="0.2">
      <c r="A30" s="17" t="s">
        <v>9</v>
      </c>
      <c r="B30" s="17" t="s">
        <v>9</v>
      </c>
      <c r="C30" s="17" t="s">
        <v>9</v>
      </c>
      <c r="D30" s="17" t="s">
        <v>9</v>
      </c>
      <c r="E30" s="17" t="s">
        <v>9</v>
      </c>
      <c r="F30" s="17" t="s">
        <v>9</v>
      </c>
      <c r="G30" s="17" t="s">
        <v>9</v>
      </c>
      <c r="H30" s="17" t="s">
        <v>9</v>
      </c>
      <c r="I30" s="17" t="s">
        <v>9</v>
      </c>
      <c r="J30" s="17" t="s">
        <v>9</v>
      </c>
      <c r="K30" s="17" t="s">
        <v>9</v>
      </c>
      <c r="L30" s="17" t="s">
        <v>9</v>
      </c>
      <c r="M30" s="17" t="s">
        <v>9</v>
      </c>
      <c r="N30" s="17" t="s">
        <v>9</v>
      </c>
      <c r="O30" s="17" t="s">
        <v>9</v>
      </c>
      <c r="P30" s="17" t="s">
        <v>9</v>
      </c>
      <c r="Q30" s="17" t="s">
        <v>9</v>
      </c>
      <c r="R30" s="17" t="s">
        <v>9</v>
      </c>
      <c r="S30" s="17" t="s">
        <v>9</v>
      </c>
      <c r="T30" s="17" t="s">
        <v>9</v>
      </c>
      <c r="U30" s="17" t="s">
        <v>9</v>
      </c>
      <c r="V30" s="17" t="s">
        <v>9</v>
      </c>
      <c r="W30" s="17" t="s">
        <v>9</v>
      </c>
      <c r="X30" s="17" t="s">
        <v>9</v>
      </c>
      <c r="Y30" s="17" t="s">
        <v>9</v>
      </c>
      <c r="Z30" s="17" t="s">
        <v>9</v>
      </c>
      <c r="AA30" s="17" t="s">
        <v>9</v>
      </c>
      <c r="AB30" s="17" t="s">
        <v>9</v>
      </c>
      <c r="AC30" s="17" t="s">
        <v>9</v>
      </c>
      <c r="AD30" s="17" t="s">
        <v>9</v>
      </c>
      <c r="AE30" s="17" t="s">
        <v>9</v>
      </c>
      <c r="AF30" s="17" t="s">
        <v>9</v>
      </c>
      <c r="AG30" s="17" t="s">
        <v>9</v>
      </c>
      <c r="AH30" s="17" t="s">
        <v>9</v>
      </c>
      <c r="AI30" s="17" t="s">
        <v>9</v>
      </c>
      <c r="AJ30" s="17" t="s">
        <v>9</v>
      </c>
    </row>
    <row r="31" spans="1:36" x14ac:dyDescent="0.2">
      <c r="A31" s="10" t="s">
        <v>44</v>
      </c>
      <c r="B31" s="10" t="s">
        <v>45</v>
      </c>
      <c r="C31" s="10" t="s">
        <v>46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 x14ac:dyDescent="0.2">
      <c r="A32" s="10"/>
      <c r="B32" s="10"/>
      <c r="C32" s="10"/>
      <c r="D32" s="10"/>
      <c r="E32" s="10"/>
      <c r="F32" s="10"/>
      <c r="G32" s="10"/>
      <c r="H32" s="10"/>
      <c r="I32" s="13" t="s">
        <v>10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spans="1:36" x14ac:dyDescent="0.2">
      <c r="A33" s="10"/>
      <c r="B33" s="10"/>
      <c r="C33" s="10"/>
      <c r="D33" s="10"/>
      <c r="E33" s="10"/>
      <c r="F33" s="10"/>
      <c r="G33" s="10"/>
      <c r="H33" s="10"/>
      <c r="I33" s="13" t="s">
        <v>11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 t="s">
        <v>12</v>
      </c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spans="1:36" x14ac:dyDescent="0.2">
      <c r="A34" s="10"/>
      <c r="B34" s="10" t="s">
        <v>1</v>
      </c>
      <c r="C34" s="11" t="s">
        <v>2</v>
      </c>
      <c r="D34" s="10" t="s">
        <v>3</v>
      </c>
      <c r="E34" s="11" t="s">
        <v>4</v>
      </c>
      <c r="F34" s="12" t="s">
        <v>5</v>
      </c>
      <c r="G34" s="12" t="s">
        <v>6</v>
      </c>
      <c r="H34" s="14"/>
      <c r="I34" s="15" t="s">
        <v>13</v>
      </c>
      <c r="J34" s="16" t="s">
        <v>14</v>
      </c>
      <c r="K34" s="16" t="s">
        <v>15</v>
      </c>
      <c r="L34" s="16" t="s">
        <v>16</v>
      </c>
      <c r="M34" s="16" t="s">
        <v>17</v>
      </c>
      <c r="N34" s="16" t="s">
        <v>18</v>
      </c>
      <c r="O34" s="16" t="s">
        <v>19</v>
      </c>
      <c r="P34" s="16" t="s">
        <v>20</v>
      </c>
      <c r="Q34" s="16" t="s">
        <v>21</v>
      </c>
      <c r="R34" s="16" t="s">
        <v>22</v>
      </c>
      <c r="S34" s="16" t="s">
        <v>23</v>
      </c>
      <c r="T34" s="16" t="s">
        <v>24</v>
      </c>
      <c r="U34" s="13" t="s">
        <v>25</v>
      </c>
      <c r="V34" s="13" t="s">
        <v>26</v>
      </c>
      <c r="W34" s="17" t="s">
        <v>13</v>
      </c>
      <c r="X34" s="17" t="s">
        <v>14</v>
      </c>
      <c r="Y34" s="17" t="s">
        <v>15</v>
      </c>
      <c r="Z34" s="17" t="s">
        <v>16</v>
      </c>
      <c r="AA34" s="17" t="s">
        <v>17</v>
      </c>
      <c r="AB34" s="17" t="s">
        <v>18</v>
      </c>
      <c r="AC34" s="17" t="s">
        <v>19</v>
      </c>
      <c r="AD34" s="17" t="s">
        <v>20</v>
      </c>
      <c r="AE34" s="17" t="s">
        <v>21</v>
      </c>
      <c r="AF34" s="17" t="s">
        <v>22</v>
      </c>
      <c r="AG34" s="17" t="s">
        <v>23</v>
      </c>
      <c r="AH34" s="17" t="s">
        <v>24</v>
      </c>
      <c r="AI34" s="10" t="s">
        <v>25</v>
      </c>
      <c r="AJ34" s="10" t="s">
        <v>26</v>
      </c>
    </row>
    <row r="35" spans="1:36" x14ac:dyDescent="0.2">
      <c r="A35" s="10"/>
      <c r="B35" s="10"/>
      <c r="C35" s="10"/>
      <c r="D35" s="10"/>
      <c r="E35" s="10"/>
      <c r="F35" s="10"/>
      <c r="G35" s="10"/>
      <c r="H35" s="14"/>
      <c r="I35" s="18" t="s">
        <v>27</v>
      </c>
      <c r="J35" s="18" t="s">
        <v>27</v>
      </c>
      <c r="K35" s="18" t="s">
        <v>27</v>
      </c>
      <c r="L35" s="18" t="s">
        <v>27</v>
      </c>
      <c r="M35" s="18" t="s">
        <v>27</v>
      </c>
      <c r="N35" s="18" t="s">
        <v>27</v>
      </c>
      <c r="O35" s="18" t="s">
        <v>27</v>
      </c>
      <c r="P35" s="18" t="s">
        <v>27</v>
      </c>
      <c r="Q35" s="18" t="s">
        <v>27</v>
      </c>
      <c r="R35" s="18" t="s">
        <v>27</v>
      </c>
      <c r="S35" s="18" t="s">
        <v>27</v>
      </c>
      <c r="T35" s="18" t="s">
        <v>27</v>
      </c>
      <c r="U35" s="18" t="s">
        <v>27</v>
      </c>
      <c r="V35" s="18" t="s">
        <v>27</v>
      </c>
      <c r="W35" s="18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 x14ac:dyDescent="0.2">
      <c r="A36" s="31" t="s">
        <v>47</v>
      </c>
      <c r="B36" s="23">
        <v>19</v>
      </c>
      <c r="C36" s="24">
        <v>33.651000000000003</v>
      </c>
      <c r="D36" s="23">
        <v>103</v>
      </c>
      <c r="E36" s="24">
        <v>38.366</v>
      </c>
      <c r="F36" s="5">
        <v>19.5608</v>
      </c>
      <c r="G36" s="5">
        <v>103.63939999999999</v>
      </c>
      <c r="I36" s="25"/>
      <c r="J36" s="25">
        <v>55.5</v>
      </c>
      <c r="K36" s="25">
        <v>114.4</v>
      </c>
      <c r="L36" s="25">
        <v>271.2</v>
      </c>
      <c r="M36" s="25">
        <v>284.60000000000002</v>
      </c>
      <c r="N36" s="25">
        <v>290.5</v>
      </c>
      <c r="O36" s="25">
        <v>239.8</v>
      </c>
      <c r="P36" s="25">
        <v>131.30000000000001</v>
      </c>
      <c r="Q36" s="25">
        <v>37.799999999999997</v>
      </c>
      <c r="R36" s="25">
        <v>6.3</v>
      </c>
      <c r="S36" s="25">
        <v>5.9</v>
      </c>
      <c r="T36" s="25">
        <v>5.6</v>
      </c>
      <c r="U36" s="25">
        <v>17.5</v>
      </c>
      <c r="V36" s="25">
        <f>SUM(I36:U36)</f>
        <v>1460.3999999999999</v>
      </c>
      <c r="W36" s="5">
        <v>0</v>
      </c>
      <c r="X36" s="13">
        <f>(J36/$V36)*100</f>
        <v>3.800328677074774</v>
      </c>
      <c r="Y36" s="13">
        <f t="shared" ref="Y36:AI42" si="4">(K36/$V36)*100</f>
        <v>7.833470282114491</v>
      </c>
      <c r="Z36" s="13">
        <f t="shared" si="4"/>
        <v>18.570254724732951</v>
      </c>
      <c r="AA36" s="13">
        <f t="shared" si="4"/>
        <v>19.487811558477134</v>
      </c>
      <c r="AB36" s="13">
        <f t="shared" si="4"/>
        <v>19.891810462886884</v>
      </c>
      <c r="AC36" s="13">
        <f t="shared" si="4"/>
        <v>16.420158860586142</v>
      </c>
      <c r="AD36" s="13">
        <f t="shared" si="4"/>
        <v>8.9906874828814036</v>
      </c>
      <c r="AE36" s="13">
        <f t="shared" si="4"/>
        <v>2.5883319638455218</v>
      </c>
      <c r="AF36" s="13">
        <f t="shared" si="4"/>
        <v>0.43138866064092035</v>
      </c>
      <c r="AG36" s="13">
        <f t="shared" si="4"/>
        <v>0.40399890440975084</v>
      </c>
      <c r="AH36" s="13">
        <f t="shared" si="4"/>
        <v>0.3834565872363736</v>
      </c>
      <c r="AI36" s="13">
        <f t="shared" si="4"/>
        <v>1.1983018351136676</v>
      </c>
      <c r="AJ36" s="13">
        <f t="shared" ref="AJ36:AJ42" si="5">SUM(X36:AI36)</f>
        <v>100</v>
      </c>
    </row>
    <row r="37" spans="1:36" x14ac:dyDescent="0.2">
      <c r="A37" s="31" t="s">
        <v>48</v>
      </c>
      <c r="B37" s="23">
        <v>19</v>
      </c>
      <c r="C37" s="24">
        <v>34</v>
      </c>
      <c r="D37" s="23">
        <v>103</v>
      </c>
      <c r="E37" s="24">
        <v>37.872</v>
      </c>
      <c r="F37" s="5">
        <v>19.566600000000001</v>
      </c>
      <c r="G37" s="5">
        <v>103.63120000000001</v>
      </c>
      <c r="I37" s="25"/>
      <c r="J37" s="25">
        <v>23.51</v>
      </c>
      <c r="K37" s="25">
        <v>49.2</v>
      </c>
      <c r="L37" s="25">
        <v>222.9</v>
      </c>
      <c r="M37" s="25">
        <v>267.60000000000002</v>
      </c>
      <c r="N37" s="25">
        <v>234.5</v>
      </c>
      <c r="O37" s="25">
        <v>218.2</v>
      </c>
      <c r="P37" s="25">
        <v>145.1</v>
      </c>
      <c r="Q37" s="25">
        <v>50.1</v>
      </c>
      <c r="R37" s="25">
        <v>7.7</v>
      </c>
      <c r="S37" s="25">
        <v>4.4000000000000004</v>
      </c>
      <c r="T37" s="25">
        <v>4.9000000000000004</v>
      </c>
      <c r="U37" s="25">
        <v>18.399999999999999</v>
      </c>
      <c r="V37" s="25">
        <f t="shared" ref="V37:V42" si="6">SUM(I37:U37)</f>
        <v>1246.5100000000002</v>
      </c>
      <c r="W37" s="5">
        <v>0</v>
      </c>
      <c r="X37" s="13">
        <f t="shared" ref="X37:X42" si="7">(J37/$V37)*100</f>
        <v>1.8860658959815801</v>
      </c>
      <c r="Y37" s="13">
        <f t="shared" si="4"/>
        <v>3.9470200800635369</v>
      </c>
      <c r="Z37" s="13">
        <f t="shared" si="4"/>
        <v>17.881926338336633</v>
      </c>
      <c r="AA37" s="13">
        <f t="shared" si="4"/>
        <v>21.46793848424802</v>
      </c>
      <c r="AB37" s="13">
        <f t="shared" si="4"/>
        <v>18.812524568595514</v>
      </c>
      <c r="AC37" s="13">
        <f t="shared" si="4"/>
        <v>17.504873607111048</v>
      </c>
      <c r="AD37" s="13">
        <f t="shared" si="4"/>
        <v>11.640500276772748</v>
      </c>
      <c r="AE37" s="13">
        <f t="shared" si="4"/>
        <v>4.0192216668939666</v>
      </c>
      <c r="AF37" s="13">
        <f t="shared" si="4"/>
        <v>0.61772468732701702</v>
      </c>
      <c r="AG37" s="13">
        <f t="shared" si="4"/>
        <v>0.35298553561543827</v>
      </c>
      <c r="AH37" s="13">
        <f t="shared" si="4"/>
        <v>0.39309752829901079</v>
      </c>
      <c r="AI37" s="13">
        <f t="shared" si="4"/>
        <v>1.4761213307554688</v>
      </c>
      <c r="AJ37" s="13">
        <f t="shared" si="5"/>
        <v>99.999999999999972</v>
      </c>
    </row>
    <row r="38" spans="1:36" x14ac:dyDescent="0.2">
      <c r="A38" s="31" t="s">
        <v>49</v>
      </c>
      <c r="B38" s="23">
        <v>19</v>
      </c>
      <c r="C38" s="24">
        <v>34.378</v>
      </c>
      <c r="D38" s="23">
        <v>103</v>
      </c>
      <c r="E38" s="24">
        <v>37.665999999999997</v>
      </c>
      <c r="F38" s="5">
        <v>19.572900000000001</v>
      </c>
      <c r="G38" s="5">
        <v>103.6277</v>
      </c>
      <c r="I38" s="25"/>
      <c r="J38" s="25">
        <v>162.30000000000001</v>
      </c>
      <c r="K38" s="25">
        <v>178.5</v>
      </c>
      <c r="L38" s="25">
        <v>262.89999999999998</v>
      </c>
      <c r="M38" s="25">
        <v>275.7</v>
      </c>
      <c r="N38" s="25">
        <v>239</v>
      </c>
      <c r="O38" s="25">
        <v>201.5</v>
      </c>
      <c r="P38" s="25">
        <v>106</v>
      </c>
      <c r="Q38" s="25">
        <v>24.6</v>
      </c>
      <c r="R38" s="25">
        <v>4.5999999999999996</v>
      </c>
      <c r="S38" s="25">
        <v>5.7</v>
      </c>
      <c r="T38" s="25">
        <v>4.9000000000000004</v>
      </c>
      <c r="U38" s="25">
        <v>18.399999999999999</v>
      </c>
      <c r="V38" s="25">
        <f t="shared" si="6"/>
        <v>1484.1000000000001</v>
      </c>
      <c r="W38" s="5">
        <v>0</v>
      </c>
      <c r="X38" s="13">
        <f t="shared" si="7"/>
        <v>10.9359207600566</v>
      </c>
      <c r="Y38" s="13">
        <f t="shared" si="4"/>
        <v>12.027491408934706</v>
      </c>
      <c r="Z38" s="13">
        <f t="shared" si="4"/>
        <v>17.714439727781144</v>
      </c>
      <c r="AA38" s="13">
        <f t="shared" si="4"/>
        <v>18.576915302203354</v>
      </c>
      <c r="AB38" s="13">
        <f t="shared" si="4"/>
        <v>16.104036116164679</v>
      </c>
      <c r="AC38" s="13">
        <f t="shared" si="4"/>
        <v>13.577252206724614</v>
      </c>
      <c r="AD38" s="13">
        <f t="shared" si="4"/>
        <v>7.1423758506839157</v>
      </c>
      <c r="AE38" s="13">
        <f t="shared" si="4"/>
        <v>1.6575702445926825</v>
      </c>
      <c r="AF38" s="13">
        <f t="shared" si="4"/>
        <v>0.30995215955798122</v>
      </c>
      <c r="AG38" s="13">
        <f t="shared" si="4"/>
        <v>0.3840711542348898</v>
      </c>
      <c r="AH38" s="13">
        <f t="shared" si="4"/>
        <v>0.33016643083350178</v>
      </c>
      <c r="AI38" s="13">
        <f t="shared" si="4"/>
        <v>1.2398086382319249</v>
      </c>
      <c r="AJ38" s="13">
        <f t="shared" si="5"/>
        <v>99.999999999999972</v>
      </c>
    </row>
    <row r="39" spans="1:36" x14ac:dyDescent="0.2">
      <c r="A39" s="31" t="s">
        <v>50</v>
      </c>
      <c r="B39" s="23">
        <v>19</v>
      </c>
      <c r="C39" s="24">
        <v>35.786000000000001</v>
      </c>
      <c r="D39" s="23">
        <v>103</v>
      </c>
      <c r="E39" s="24">
        <v>35.267000000000003</v>
      </c>
      <c r="F39" s="5">
        <v>19.596399999999999</v>
      </c>
      <c r="G39" s="5">
        <v>103.5877</v>
      </c>
      <c r="I39" s="25"/>
      <c r="J39" s="25">
        <v>43.8</v>
      </c>
      <c r="K39" s="25">
        <v>52.1</v>
      </c>
      <c r="L39" s="25">
        <v>95.2</v>
      </c>
      <c r="M39" s="25">
        <v>85</v>
      </c>
      <c r="N39" s="25">
        <v>63.3</v>
      </c>
      <c r="O39" s="25">
        <v>40.700000000000003</v>
      </c>
      <c r="P39" s="25">
        <v>19.399999999999999</v>
      </c>
      <c r="Q39" s="25">
        <v>7.4</v>
      </c>
      <c r="R39" s="25">
        <v>4.5</v>
      </c>
      <c r="S39" s="25">
        <v>4.3</v>
      </c>
      <c r="T39" s="25">
        <v>3</v>
      </c>
      <c r="U39" s="25">
        <v>18.399999999999999</v>
      </c>
      <c r="V39" s="25">
        <f t="shared" si="6"/>
        <v>437.09999999999997</v>
      </c>
      <c r="W39" s="5">
        <v>0</v>
      </c>
      <c r="X39" s="13">
        <f t="shared" si="7"/>
        <v>10.020590253946466</v>
      </c>
      <c r="Y39" s="13">
        <f t="shared" si="4"/>
        <v>11.919469229009382</v>
      </c>
      <c r="Z39" s="13">
        <f t="shared" si="4"/>
        <v>21.779913063372227</v>
      </c>
      <c r="AA39" s="13">
        <f t="shared" si="4"/>
        <v>19.446350949439488</v>
      </c>
      <c r="AB39" s="13">
        <f t="shared" si="4"/>
        <v>14.481811942347289</v>
      </c>
      <c r="AC39" s="13">
        <f t="shared" si="4"/>
        <v>9.3113703957904388</v>
      </c>
      <c r="AD39" s="13">
        <f t="shared" si="4"/>
        <v>4.4383436284603066</v>
      </c>
      <c r="AE39" s="13">
        <f t="shared" si="4"/>
        <v>1.6929764355982615</v>
      </c>
      <c r="AF39" s="13">
        <f t="shared" si="4"/>
        <v>1.0295126973232671</v>
      </c>
      <c r="AG39" s="13">
        <f t="shared" si="4"/>
        <v>0.98375657744223299</v>
      </c>
      <c r="AH39" s="13">
        <f t="shared" si="4"/>
        <v>0.68634179821551133</v>
      </c>
      <c r="AI39" s="13">
        <f t="shared" si="4"/>
        <v>4.2095630290551362</v>
      </c>
      <c r="AJ39" s="13">
        <f t="shared" si="5"/>
        <v>100</v>
      </c>
    </row>
    <row r="40" spans="1:36" x14ac:dyDescent="0.2">
      <c r="A40" s="31" t="s">
        <v>51</v>
      </c>
      <c r="B40" s="23">
        <v>19</v>
      </c>
      <c r="C40" s="24">
        <v>34.387999999999998</v>
      </c>
      <c r="D40" s="23">
        <v>103</v>
      </c>
      <c r="E40" s="24">
        <v>36.609000000000002</v>
      </c>
      <c r="F40" s="5">
        <v>19.5731</v>
      </c>
      <c r="G40" s="5">
        <v>103.6101</v>
      </c>
      <c r="I40" s="25"/>
      <c r="J40" s="25"/>
      <c r="K40" s="25">
        <v>5.9</v>
      </c>
      <c r="L40" s="25">
        <v>17.399999999999999</v>
      </c>
      <c r="M40" s="25">
        <v>114.3</v>
      </c>
      <c r="N40" s="25">
        <v>278.8</v>
      </c>
      <c r="O40" s="25">
        <v>278.39999999999998</v>
      </c>
      <c r="P40" s="25">
        <v>169.6</v>
      </c>
      <c r="Q40" s="25">
        <v>54.9</v>
      </c>
      <c r="R40" s="25">
        <v>12.7</v>
      </c>
      <c r="S40" s="25">
        <v>10.4</v>
      </c>
      <c r="T40" s="25">
        <v>10.1</v>
      </c>
      <c r="U40" s="25">
        <v>17.8</v>
      </c>
      <c r="V40" s="25">
        <f t="shared" si="6"/>
        <v>970.3</v>
      </c>
      <c r="W40" s="5">
        <v>0</v>
      </c>
      <c r="X40" s="13">
        <f t="shared" si="7"/>
        <v>0</v>
      </c>
      <c r="Y40" s="13">
        <f t="shared" si="4"/>
        <v>0.60805936308358255</v>
      </c>
      <c r="Z40" s="13">
        <f t="shared" si="4"/>
        <v>1.7932598165515821</v>
      </c>
      <c r="AA40" s="13">
        <f t="shared" si="4"/>
        <v>11.779861898381943</v>
      </c>
      <c r="AB40" s="13">
        <f t="shared" si="4"/>
        <v>28.733381428424202</v>
      </c>
      <c r="AC40" s="13">
        <f t="shared" si="4"/>
        <v>28.692157064825313</v>
      </c>
      <c r="AD40" s="13">
        <f t="shared" si="4"/>
        <v>17.479130165928066</v>
      </c>
      <c r="AE40" s="13">
        <f t="shared" si="4"/>
        <v>5.6580439039472328</v>
      </c>
      <c r="AF40" s="13">
        <f t="shared" si="4"/>
        <v>1.3088735442646604</v>
      </c>
      <c r="AG40" s="13">
        <f t="shared" si="4"/>
        <v>1.0718334535710605</v>
      </c>
      <c r="AH40" s="13">
        <f t="shared" si="4"/>
        <v>1.0409151808718953</v>
      </c>
      <c r="AI40" s="13">
        <f t="shared" si="4"/>
        <v>1.834484180150469</v>
      </c>
      <c r="AJ40" s="13">
        <f t="shared" si="5"/>
        <v>100</v>
      </c>
    </row>
    <row r="41" spans="1:36" x14ac:dyDescent="0.2">
      <c r="A41" s="10" t="s">
        <v>52</v>
      </c>
      <c r="B41" s="10">
        <v>19</v>
      </c>
      <c r="C41" s="11">
        <v>34.866</v>
      </c>
      <c r="D41" s="10">
        <v>103</v>
      </c>
      <c r="E41" s="11">
        <v>36.005000000000003</v>
      </c>
      <c r="F41" s="12">
        <v>19.581099999999999</v>
      </c>
      <c r="G41" s="12">
        <v>103.60008333333333</v>
      </c>
      <c r="H41" s="14"/>
      <c r="I41" s="10"/>
      <c r="J41" s="10"/>
      <c r="K41" s="13">
        <v>6.7775999999999996</v>
      </c>
      <c r="L41" s="13">
        <v>82.680800000000005</v>
      </c>
      <c r="M41" s="13">
        <v>144.7379</v>
      </c>
      <c r="N41" s="13">
        <v>185.13589999999999</v>
      </c>
      <c r="O41" s="13">
        <v>218.1491</v>
      </c>
      <c r="P41" s="13">
        <v>144.816</v>
      </c>
      <c r="Q41" s="13">
        <v>44.395699999999998</v>
      </c>
      <c r="R41" s="13">
        <v>4.2382</v>
      </c>
      <c r="S41" s="13">
        <v>2.5154999999999998</v>
      </c>
      <c r="T41" s="13">
        <v>0.79049999999999998</v>
      </c>
      <c r="U41" s="13">
        <v>5.6031000000000004</v>
      </c>
      <c r="V41" s="25">
        <f t="shared" si="6"/>
        <v>839.84030000000007</v>
      </c>
      <c r="W41" s="12">
        <v>0</v>
      </c>
      <c r="X41" s="13">
        <f t="shared" si="7"/>
        <v>0</v>
      </c>
      <c r="Y41" s="13">
        <f t="shared" si="4"/>
        <v>0.80701057093830808</v>
      </c>
      <c r="Z41" s="13">
        <f t="shared" si="4"/>
        <v>9.8448240695284568</v>
      </c>
      <c r="AA41" s="13">
        <f t="shared" si="4"/>
        <v>17.233978888605368</v>
      </c>
      <c r="AB41" s="13">
        <f t="shared" si="4"/>
        <v>22.04417911357671</v>
      </c>
      <c r="AC41" s="13">
        <f t="shared" si="4"/>
        <v>25.975069307819592</v>
      </c>
      <c r="AD41" s="13">
        <f t="shared" si="4"/>
        <v>17.243278275643593</v>
      </c>
      <c r="AE41" s="13">
        <f t="shared" si="4"/>
        <v>5.2862073896668207</v>
      </c>
      <c r="AF41" s="13">
        <f t="shared" si="4"/>
        <v>0.50464356140089961</v>
      </c>
      <c r="AG41" s="13">
        <f t="shared" si="4"/>
        <v>0.29952123040535206</v>
      </c>
      <c r="AH41" s="13">
        <f t="shared" si="4"/>
        <v>9.4125037819690227E-2</v>
      </c>
      <c r="AI41" s="13">
        <f t="shared" si="4"/>
        <v>0.66716255459520102</v>
      </c>
      <c r="AJ41" s="13">
        <f t="shared" si="5"/>
        <v>99.999999999999986</v>
      </c>
    </row>
    <row r="42" spans="1:36" x14ac:dyDescent="0.2">
      <c r="A42" s="10" t="s">
        <v>53</v>
      </c>
      <c r="B42" s="10">
        <v>19</v>
      </c>
      <c r="C42" s="11">
        <v>35.878999999999998</v>
      </c>
      <c r="D42" s="10">
        <v>103</v>
      </c>
      <c r="E42" s="11">
        <v>35.189</v>
      </c>
      <c r="F42" s="12">
        <v>19.597983333333332</v>
      </c>
      <c r="G42" s="12">
        <v>103.58648333333333</v>
      </c>
      <c r="H42" s="14"/>
      <c r="I42" s="10"/>
      <c r="J42" s="10"/>
      <c r="K42" s="13">
        <v>3.8193000000000001</v>
      </c>
      <c r="L42" s="13">
        <v>60.019599999999997</v>
      </c>
      <c r="M42" s="13">
        <v>94.47</v>
      </c>
      <c r="N42" s="13">
        <v>95.0608</v>
      </c>
      <c r="O42" s="13">
        <v>87.205799999999996</v>
      </c>
      <c r="P42" s="13">
        <v>53.309699999999999</v>
      </c>
      <c r="Q42" s="13">
        <v>12.5158</v>
      </c>
      <c r="R42" s="13">
        <v>3.6465999999999998</v>
      </c>
      <c r="S42" s="13">
        <v>3.0026999999999999</v>
      </c>
      <c r="T42" s="13">
        <v>0.67730000000000001</v>
      </c>
      <c r="U42" s="13">
        <v>3.7122999999999999</v>
      </c>
      <c r="V42" s="25">
        <f t="shared" si="6"/>
        <v>417.43990000000002</v>
      </c>
      <c r="W42" s="12">
        <v>0</v>
      </c>
      <c r="X42" s="13">
        <f t="shared" si="7"/>
        <v>0</v>
      </c>
      <c r="Y42" s="13">
        <f t="shared" si="4"/>
        <v>0.9149341018910746</v>
      </c>
      <c r="Z42" s="13">
        <f t="shared" si="4"/>
        <v>14.378021842186142</v>
      </c>
      <c r="AA42" s="13">
        <f t="shared" si="4"/>
        <v>22.630802661652609</v>
      </c>
      <c r="AB42" s="13">
        <f t="shared" si="4"/>
        <v>22.772332017135881</v>
      </c>
      <c r="AC42" s="13">
        <f t="shared" si="4"/>
        <v>20.890624015576851</v>
      </c>
      <c r="AD42" s="13">
        <f t="shared" si="4"/>
        <v>12.77062877793905</v>
      </c>
      <c r="AE42" s="13">
        <f t="shared" si="4"/>
        <v>2.9982280083911479</v>
      </c>
      <c r="AF42" s="13">
        <f t="shared" si="4"/>
        <v>0.87356287695546098</v>
      </c>
      <c r="AG42" s="13">
        <f t="shared" si="4"/>
        <v>0.71931312747056519</v>
      </c>
      <c r="AH42" s="13">
        <f t="shared" si="4"/>
        <v>0.16225090126746389</v>
      </c>
      <c r="AI42" s="13">
        <f t="shared" si="4"/>
        <v>0.88930166953374601</v>
      </c>
      <c r="AJ42" s="13">
        <f t="shared" si="5"/>
        <v>100.00000000000001</v>
      </c>
    </row>
    <row r="44" spans="1:36" x14ac:dyDescent="0.2">
      <c r="A44" s="17" t="s">
        <v>9</v>
      </c>
      <c r="B44" s="17" t="s">
        <v>9</v>
      </c>
      <c r="C44" s="17" t="s">
        <v>9</v>
      </c>
      <c r="D44" s="17" t="s">
        <v>9</v>
      </c>
      <c r="E44" s="17" t="s">
        <v>9</v>
      </c>
      <c r="F44" s="17" t="s">
        <v>9</v>
      </c>
      <c r="G44" s="17" t="s">
        <v>9</v>
      </c>
      <c r="H44" s="17" t="s">
        <v>9</v>
      </c>
      <c r="I44" s="17" t="s">
        <v>9</v>
      </c>
      <c r="J44" s="17" t="s">
        <v>9</v>
      </c>
      <c r="K44" s="17" t="s">
        <v>9</v>
      </c>
      <c r="L44" s="17" t="s">
        <v>9</v>
      </c>
      <c r="M44" s="17" t="s">
        <v>9</v>
      </c>
      <c r="N44" s="17" t="s">
        <v>9</v>
      </c>
      <c r="O44" s="17" t="s">
        <v>9</v>
      </c>
      <c r="P44" s="17" t="s">
        <v>9</v>
      </c>
      <c r="Q44" s="17" t="s">
        <v>9</v>
      </c>
      <c r="R44" s="17" t="s">
        <v>9</v>
      </c>
      <c r="S44" s="17" t="s">
        <v>9</v>
      </c>
      <c r="T44" s="17" t="s">
        <v>9</v>
      </c>
      <c r="U44" s="17" t="s">
        <v>9</v>
      </c>
      <c r="V44" s="17" t="s">
        <v>9</v>
      </c>
      <c r="W44" s="17" t="s">
        <v>9</v>
      </c>
      <c r="X44" s="17" t="s">
        <v>9</v>
      </c>
      <c r="Y44" s="17" t="s">
        <v>9</v>
      </c>
      <c r="Z44" s="17" t="s">
        <v>9</v>
      </c>
      <c r="AA44" s="17" t="s">
        <v>9</v>
      </c>
      <c r="AB44" s="17" t="s">
        <v>9</v>
      </c>
      <c r="AC44" s="17" t="s">
        <v>9</v>
      </c>
      <c r="AD44" s="17" t="s">
        <v>9</v>
      </c>
      <c r="AE44" s="17" t="s">
        <v>9</v>
      </c>
      <c r="AF44" s="17" t="s">
        <v>9</v>
      </c>
      <c r="AG44" s="17" t="s">
        <v>9</v>
      </c>
      <c r="AH44" s="17" t="s">
        <v>9</v>
      </c>
      <c r="AI44" s="17" t="s">
        <v>9</v>
      </c>
      <c r="AJ44" s="17" t="s">
        <v>9</v>
      </c>
    </row>
    <row r="45" spans="1:36" x14ac:dyDescent="0.2">
      <c r="A45" s="10" t="s">
        <v>54</v>
      </c>
      <c r="B45" s="10" t="s">
        <v>55</v>
      </c>
      <c r="C45" s="10" t="s">
        <v>56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x14ac:dyDescent="0.2">
      <c r="A46" s="10"/>
      <c r="B46" s="10"/>
      <c r="C46" s="10"/>
      <c r="D46" s="10"/>
      <c r="E46" s="10"/>
      <c r="F46" s="10"/>
      <c r="G46" s="10"/>
      <c r="H46" s="10"/>
      <c r="I46" s="13" t="s">
        <v>10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 x14ac:dyDescent="0.2">
      <c r="A47" s="10"/>
      <c r="B47" s="10"/>
      <c r="C47" s="10"/>
      <c r="D47" s="10"/>
      <c r="E47" s="10"/>
      <c r="F47" s="10"/>
      <c r="G47" s="10"/>
      <c r="H47" s="10"/>
      <c r="I47" s="13" t="s">
        <v>11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 t="s">
        <v>12</v>
      </c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 x14ac:dyDescent="0.2">
      <c r="A48" s="10"/>
      <c r="B48" s="10" t="s">
        <v>1</v>
      </c>
      <c r="C48" s="11" t="s">
        <v>2</v>
      </c>
      <c r="D48" s="10" t="s">
        <v>3</v>
      </c>
      <c r="E48" s="11" t="s">
        <v>4</v>
      </c>
      <c r="F48" s="12" t="s">
        <v>5</v>
      </c>
      <c r="G48" s="12" t="s">
        <v>6</v>
      </c>
      <c r="H48" s="14"/>
      <c r="I48" s="15" t="s">
        <v>13</v>
      </c>
      <c r="J48" s="16" t="s">
        <v>14</v>
      </c>
      <c r="K48" s="16" t="s">
        <v>15</v>
      </c>
      <c r="L48" s="16" t="s">
        <v>16</v>
      </c>
      <c r="M48" s="16" t="s">
        <v>17</v>
      </c>
      <c r="N48" s="16" t="s">
        <v>18</v>
      </c>
      <c r="O48" s="16" t="s">
        <v>19</v>
      </c>
      <c r="P48" s="16" t="s">
        <v>20</v>
      </c>
      <c r="Q48" s="16" t="s">
        <v>21</v>
      </c>
      <c r="R48" s="16" t="s">
        <v>22</v>
      </c>
      <c r="S48" s="16" t="s">
        <v>23</v>
      </c>
      <c r="T48" s="16" t="s">
        <v>24</v>
      </c>
      <c r="U48" s="13" t="s">
        <v>25</v>
      </c>
      <c r="V48" s="13" t="s">
        <v>26</v>
      </c>
      <c r="W48" s="17" t="s">
        <v>13</v>
      </c>
      <c r="X48" s="17" t="s">
        <v>14</v>
      </c>
      <c r="Y48" s="17" t="s">
        <v>15</v>
      </c>
      <c r="Z48" s="17" t="s">
        <v>16</v>
      </c>
      <c r="AA48" s="17" t="s">
        <v>17</v>
      </c>
      <c r="AB48" s="17" t="s">
        <v>18</v>
      </c>
      <c r="AC48" s="17" t="s">
        <v>19</v>
      </c>
      <c r="AD48" s="17" t="s">
        <v>20</v>
      </c>
      <c r="AE48" s="17" t="s">
        <v>21</v>
      </c>
      <c r="AF48" s="17" t="s">
        <v>22</v>
      </c>
      <c r="AG48" s="17" t="s">
        <v>23</v>
      </c>
      <c r="AH48" s="17" t="s">
        <v>24</v>
      </c>
      <c r="AI48" s="10" t="s">
        <v>25</v>
      </c>
      <c r="AJ48" s="10" t="s">
        <v>26</v>
      </c>
    </row>
    <row r="49" spans="1:36" x14ac:dyDescent="0.2">
      <c r="A49" s="10"/>
      <c r="B49" s="10"/>
      <c r="C49" s="10"/>
      <c r="D49" s="10"/>
      <c r="E49" s="10"/>
      <c r="F49" s="10"/>
      <c r="G49" s="10"/>
      <c r="H49" s="14"/>
      <c r="I49" s="18" t="s">
        <v>27</v>
      </c>
      <c r="J49" s="18" t="s">
        <v>27</v>
      </c>
      <c r="K49" s="18" t="s">
        <v>27</v>
      </c>
      <c r="L49" s="18" t="s">
        <v>27</v>
      </c>
      <c r="M49" s="18" t="s">
        <v>27</v>
      </c>
      <c r="N49" s="18" t="s">
        <v>27</v>
      </c>
      <c r="O49" s="18" t="s">
        <v>27</v>
      </c>
      <c r="P49" s="18" t="s">
        <v>27</v>
      </c>
      <c r="Q49" s="18" t="s">
        <v>27</v>
      </c>
      <c r="R49" s="18" t="s">
        <v>27</v>
      </c>
      <c r="S49" s="18" t="s">
        <v>27</v>
      </c>
      <c r="T49" s="18" t="s">
        <v>27</v>
      </c>
      <c r="U49" s="18" t="s">
        <v>27</v>
      </c>
      <c r="V49" s="18" t="s">
        <v>27</v>
      </c>
      <c r="W49" s="18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x14ac:dyDescent="0.2">
      <c r="A50" s="31" t="s">
        <v>57</v>
      </c>
      <c r="B50" s="23">
        <v>19</v>
      </c>
      <c r="C50" s="24">
        <v>33.651000000000003</v>
      </c>
      <c r="D50" s="23">
        <v>103</v>
      </c>
      <c r="E50" s="24">
        <v>38.366</v>
      </c>
      <c r="F50" s="5">
        <v>19.5608</v>
      </c>
      <c r="G50" s="5">
        <v>103.63939999999999</v>
      </c>
      <c r="I50" s="25"/>
      <c r="J50" s="25">
        <v>61.3</v>
      </c>
      <c r="K50" s="25">
        <v>93.1</v>
      </c>
      <c r="L50" s="25">
        <v>77</v>
      </c>
      <c r="M50" s="25">
        <v>93.3</v>
      </c>
      <c r="N50" s="25">
        <v>106.9</v>
      </c>
      <c r="O50" s="25">
        <v>132.1</v>
      </c>
      <c r="P50" s="25">
        <v>115.7</v>
      </c>
      <c r="Q50" s="25">
        <v>34.200000000000003</v>
      </c>
      <c r="R50" s="25">
        <v>7.5</v>
      </c>
      <c r="S50" s="25">
        <v>9.5</v>
      </c>
      <c r="T50" s="25">
        <v>17.100000000000001</v>
      </c>
      <c r="U50" s="25">
        <v>17.8</v>
      </c>
      <c r="V50" s="25">
        <f>SUM(I50:U50)</f>
        <v>765.50000000000011</v>
      </c>
      <c r="W50" s="5">
        <v>0</v>
      </c>
      <c r="X50" s="13">
        <f>(J50/$V50)*100</f>
        <v>8.0078380143696926</v>
      </c>
      <c r="Y50" s="13">
        <f t="shared" ref="Y50:AI56" si="8">(K50/$V50)*100</f>
        <v>12.161985630306987</v>
      </c>
      <c r="Z50" s="13">
        <f t="shared" si="8"/>
        <v>10.058785107772696</v>
      </c>
      <c r="AA50" s="13">
        <f t="shared" si="8"/>
        <v>12.18811234487263</v>
      </c>
      <c r="AB50" s="13">
        <f t="shared" si="8"/>
        <v>13.964728935336378</v>
      </c>
      <c r="AC50" s="13">
        <f t="shared" si="8"/>
        <v>17.256694970607441</v>
      </c>
      <c r="AD50" s="13">
        <f t="shared" si="8"/>
        <v>15.114304376224688</v>
      </c>
      <c r="AE50" s="13">
        <f t="shared" si="8"/>
        <v>4.467668190725016</v>
      </c>
      <c r="AF50" s="13">
        <f t="shared" si="8"/>
        <v>0.97975179621162622</v>
      </c>
      <c r="AG50" s="13">
        <f t="shared" si="8"/>
        <v>1.2410189418680599</v>
      </c>
      <c r="AH50" s="13">
        <f t="shared" si="8"/>
        <v>2.233834095362508</v>
      </c>
      <c r="AI50" s="13">
        <f t="shared" si="8"/>
        <v>2.3252775963422598</v>
      </c>
      <c r="AJ50" s="13">
        <f t="shared" ref="AJ50:AJ56" si="9">SUM(X50:AI50)</f>
        <v>100</v>
      </c>
    </row>
    <row r="51" spans="1:36" x14ac:dyDescent="0.2">
      <c r="A51" s="31" t="s">
        <v>58</v>
      </c>
      <c r="B51" s="23">
        <v>19</v>
      </c>
      <c r="C51" s="24">
        <v>34</v>
      </c>
      <c r="D51" s="23">
        <v>103</v>
      </c>
      <c r="E51" s="24">
        <v>37.872</v>
      </c>
      <c r="F51" s="5">
        <v>19.566600000000001</v>
      </c>
      <c r="G51" s="5">
        <v>103.63120000000001</v>
      </c>
      <c r="I51" s="25"/>
      <c r="J51" s="25">
        <v>98</v>
      </c>
      <c r="K51" s="25">
        <v>69</v>
      </c>
      <c r="L51" s="25">
        <v>248.9</v>
      </c>
      <c r="M51" s="25">
        <v>233.5</v>
      </c>
      <c r="N51" s="25">
        <v>233.7</v>
      </c>
      <c r="O51" s="25">
        <v>213.1</v>
      </c>
      <c r="P51" s="25">
        <v>173.9</v>
      </c>
      <c r="Q51" s="25">
        <v>74.900000000000006</v>
      </c>
      <c r="R51" s="25">
        <v>10.7</v>
      </c>
      <c r="S51" s="25">
        <v>15.8</v>
      </c>
      <c r="T51" s="25">
        <v>12.6</v>
      </c>
      <c r="U51" s="25">
        <v>17.7</v>
      </c>
      <c r="V51" s="25">
        <f t="shared" ref="V51:V56" si="10">SUM(I51:U51)</f>
        <v>1401.8</v>
      </c>
      <c r="W51" s="5">
        <v>0</v>
      </c>
      <c r="X51" s="13">
        <f t="shared" ref="X51:X56" si="11">(J51/$V51)*100</f>
        <v>6.9910115565701245</v>
      </c>
      <c r="Y51" s="13">
        <f t="shared" si="8"/>
        <v>4.9222428306463115</v>
      </c>
      <c r="Z51" s="13">
        <f t="shared" si="8"/>
        <v>17.755742616635757</v>
      </c>
      <c r="AA51" s="13">
        <f t="shared" si="8"/>
        <v>16.657155086317594</v>
      </c>
      <c r="AB51" s="13">
        <f t="shared" si="8"/>
        <v>16.671422456841203</v>
      </c>
      <c r="AC51" s="13">
        <f t="shared" si="8"/>
        <v>15.201883292909116</v>
      </c>
      <c r="AD51" s="13">
        <f t="shared" si="8"/>
        <v>12.405478670281068</v>
      </c>
      <c r="AE51" s="13">
        <f t="shared" si="8"/>
        <v>5.343130261092881</v>
      </c>
      <c r="AF51" s="13">
        <f t="shared" si="8"/>
        <v>0.76330432301326867</v>
      </c>
      <c r="AG51" s="13">
        <f t="shared" si="8"/>
        <v>1.1271222713653875</v>
      </c>
      <c r="AH51" s="13">
        <f t="shared" si="8"/>
        <v>0.89884434298758731</v>
      </c>
      <c r="AI51" s="13">
        <f t="shared" si="8"/>
        <v>1.2626622913397061</v>
      </c>
      <c r="AJ51" s="13">
        <f t="shared" si="9"/>
        <v>100.00000000000001</v>
      </c>
    </row>
    <row r="52" spans="1:36" x14ac:dyDescent="0.2">
      <c r="A52" s="31" t="s">
        <v>59</v>
      </c>
      <c r="B52" s="23">
        <v>19</v>
      </c>
      <c r="C52" s="24">
        <v>34.378</v>
      </c>
      <c r="D52" s="23">
        <v>103</v>
      </c>
      <c r="E52" s="24">
        <v>37.665999999999997</v>
      </c>
      <c r="F52" s="5">
        <v>19.572900000000001</v>
      </c>
      <c r="G52" s="5">
        <v>103.6277</v>
      </c>
      <c r="I52" s="25"/>
      <c r="J52" s="25">
        <v>39.799999999999997</v>
      </c>
      <c r="K52" s="25">
        <v>43.8</v>
      </c>
      <c r="L52" s="25">
        <v>194.5</v>
      </c>
      <c r="M52" s="25">
        <v>225.8</v>
      </c>
      <c r="N52" s="25">
        <v>214.3</v>
      </c>
      <c r="O52" s="25">
        <v>199.2</v>
      </c>
      <c r="P52" s="25">
        <v>164.4</v>
      </c>
      <c r="Q52" s="25">
        <v>78.099999999999994</v>
      </c>
      <c r="R52" s="25">
        <v>17</v>
      </c>
      <c r="S52" s="25">
        <v>29.5</v>
      </c>
      <c r="T52" s="25">
        <v>23.5</v>
      </c>
      <c r="U52" s="25">
        <v>18.399999999999999</v>
      </c>
      <c r="V52" s="25">
        <f t="shared" si="10"/>
        <v>1248.3000000000002</v>
      </c>
      <c r="W52" s="5">
        <v>0</v>
      </c>
      <c r="X52" s="13">
        <f t="shared" si="11"/>
        <v>3.1883361371465182</v>
      </c>
      <c r="Y52" s="13">
        <f t="shared" si="8"/>
        <v>3.5087719298245603</v>
      </c>
      <c r="Z52" s="13">
        <f t="shared" si="8"/>
        <v>15.581190418969795</v>
      </c>
      <c r="AA52" s="13">
        <f t="shared" si="8"/>
        <v>18.088600496675479</v>
      </c>
      <c r="AB52" s="13">
        <f t="shared" si="8"/>
        <v>17.167347592726106</v>
      </c>
      <c r="AC52" s="13">
        <f t="shared" si="8"/>
        <v>15.957702475366494</v>
      </c>
      <c r="AD52" s="13">
        <f t="shared" si="8"/>
        <v>13.169911079067532</v>
      </c>
      <c r="AE52" s="13">
        <f t="shared" si="8"/>
        <v>6.2565088520387713</v>
      </c>
      <c r="AF52" s="13">
        <f t="shared" si="8"/>
        <v>1.3618521188816788</v>
      </c>
      <c r="AG52" s="13">
        <f t="shared" si="8"/>
        <v>2.3632139710005604</v>
      </c>
      <c r="AH52" s="13">
        <f t="shared" si="8"/>
        <v>1.8825602819834975</v>
      </c>
      <c r="AI52" s="13">
        <f t="shared" si="8"/>
        <v>1.4740046463189935</v>
      </c>
      <c r="AJ52" s="13">
        <f t="shared" si="9"/>
        <v>99.999999999999986</v>
      </c>
    </row>
    <row r="53" spans="1:36" x14ac:dyDescent="0.2">
      <c r="A53" s="31" t="s">
        <v>60</v>
      </c>
      <c r="B53" s="23">
        <v>19</v>
      </c>
      <c r="C53" s="24">
        <v>35.786000000000001</v>
      </c>
      <c r="D53" s="23">
        <v>103</v>
      </c>
      <c r="E53" s="24">
        <v>35.267000000000003</v>
      </c>
      <c r="F53" s="5">
        <v>19.596399999999999</v>
      </c>
      <c r="G53" s="5">
        <v>103.5877</v>
      </c>
      <c r="I53" s="25"/>
      <c r="J53" s="25"/>
      <c r="K53" s="25">
        <v>79.14</v>
      </c>
      <c r="L53" s="25">
        <v>315.8</v>
      </c>
      <c r="M53" s="25">
        <v>423.4</v>
      </c>
      <c r="N53" s="25">
        <v>380.5</v>
      </c>
      <c r="O53" s="25">
        <v>164.7</v>
      </c>
      <c r="P53" s="25">
        <v>22.4</v>
      </c>
      <c r="Q53" s="25">
        <v>2</v>
      </c>
      <c r="R53" s="25">
        <v>0.9</v>
      </c>
      <c r="S53" s="25">
        <v>0.6</v>
      </c>
      <c r="T53" s="25">
        <v>0.5</v>
      </c>
      <c r="U53" s="25">
        <v>18.100000000000001</v>
      </c>
      <c r="V53" s="25">
        <f t="shared" si="10"/>
        <v>1408.04</v>
      </c>
      <c r="W53" s="5">
        <v>0</v>
      </c>
      <c r="X53" s="13">
        <f t="shared" si="11"/>
        <v>0</v>
      </c>
      <c r="Y53" s="13">
        <f t="shared" si="8"/>
        <v>5.620578960824977</v>
      </c>
      <c r="Z53" s="13">
        <f t="shared" si="8"/>
        <v>22.428340103974321</v>
      </c>
      <c r="AA53" s="13">
        <f t="shared" si="8"/>
        <v>30.070168461123263</v>
      </c>
      <c r="AB53" s="13">
        <f t="shared" si="8"/>
        <v>27.023380017613135</v>
      </c>
      <c r="AC53" s="13">
        <f t="shared" si="8"/>
        <v>11.697110877531887</v>
      </c>
      <c r="AD53" s="13">
        <f t="shared" si="8"/>
        <v>1.590863895912048</v>
      </c>
      <c r="AE53" s="13">
        <f t="shared" si="8"/>
        <v>0.14204141927786143</v>
      </c>
      <c r="AF53" s="13">
        <f t="shared" si="8"/>
        <v>6.3918638675037637E-2</v>
      </c>
      <c r="AG53" s="13">
        <f t="shared" si="8"/>
        <v>4.2612425783358429E-2</v>
      </c>
      <c r="AH53" s="13">
        <f t="shared" si="8"/>
        <v>3.5510354819465358E-2</v>
      </c>
      <c r="AI53" s="13">
        <f t="shared" si="8"/>
        <v>1.285474844464646</v>
      </c>
      <c r="AJ53" s="13">
        <f t="shared" si="9"/>
        <v>100</v>
      </c>
    </row>
    <row r="54" spans="1:36" x14ac:dyDescent="0.2">
      <c r="A54" s="31" t="s">
        <v>61</v>
      </c>
      <c r="B54" s="23">
        <v>19</v>
      </c>
      <c r="C54" s="24">
        <v>34.387999999999998</v>
      </c>
      <c r="D54" s="23">
        <v>103</v>
      </c>
      <c r="E54" s="24">
        <v>36.609000000000002</v>
      </c>
      <c r="F54" s="5">
        <v>19.5731</v>
      </c>
      <c r="G54" s="5">
        <v>103.6101</v>
      </c>
      <c r="I54" s="25"/>
      <c r="J54" s="25"/>
      <c r="K54" s="25"/>
      <c r="L54" s="25">
        <v>11.3</v>
      </c>
      <c r="M54" s="25">
        <v>60.8</v>
      </c>
      <c r="N54" s="25">
        <v>94.1</v>
      </c>
      <c r="O54" s="25">
        <v>86.2</v>
      </c>
      <c r="P54" s="25">
        <v>31.4</v>
      </c>
      <c r="Q54" s="25">
        <v>5.4</v>
      </c>
      <c r="R54" s="25">
        <v>4.4000000000000004</v>
      </c>
      <c r="S54" s="25">
        <v>5.4</v>
      </c>
      <c r="T54" s="25">
        <v>5.5</v>
      </c>
      <c r="U54" s="25">
        <v>18.5</v>
      </c>
      <c r="V54" s="25">
        <f t="shared" si="10"/>
        <v>322.99999999999989</v>
      </c>
      <c r="W54" s="5">
        <v>0</v>
      </c>
      <c r="X54" s="13">
        <f t="shared" si="11"/>
        <v>0</v>
      </c>
      <c r="Y54" s="13">
        <f t="shared" si="8"/>
        <v>0</v>
      </c>
      <c r="Z54" s="13">
        <f t="shared" si="8"/>
        <v>3.4984520123839022</v>
      </c>
      <c r="AA54" s="13">
        <f t="shared" si="8"/>
        <v>18.82352941176471</v>
      </c>
      <c r="AB54" s="13">
        <f t="shared" si="8"/>
        <v>29.133126934984528</v>
      </c>
      <c r="AC54" s="13">
        <f t="shared" si="8"/>
        <v>26.687306501547997</v>
      </c>
      <c r="AD54" s="13">
        <f t="shared" si="8"/>
        <v>9.7213622291021711</v>
      </c>
      <c r="AE54" s="13">
        <f t="shared" si="8"/>
        <v>1.6718266253869976</v>
      </c>
      <c r="AF54" s="13">
        <f t="shared" si="8"/>
        <v>1.3622291021671833</v>
      </c>
      <c r="AG54" s="13">
        <f t="shared" si="8"/>
        <v>1.6718266253869976</v>
      </c>
      <c r="AH54" s="13">
        <f t="shared" si="8"/>
        <v>1.7027863777089789</v>
      </c>
      <c r="AI54" s="13">
        <f t="shared" si="8"/>
        <v>5.7275541795665657</v>
      </c>
      <c r="AJ54" s="13">
        <f t="shared" si="9"/>
        <v>100.00000000000001</v>
      </c>
    </row>
    <row r="55" spans="1:36" x14ac:dyDescent="0.2">
      <c r="A55" s="31" t="s">
        <v>62</v>
      </c>
      <c r="B55" s="23">
        <v>19</v>
      </c>
      <c r="C55" s="24">
        <v>34.387999999999998</v>
      </c>
      <c r="D55" s="23">
        <v>103</v>
      </c>
      <c r="E55" s="24">
        <v>36.609000000000002</v>
      </c>
      <c r="F55" s="5">
        <v>19.5731</v>
      </c>
      <c r="G55" s="5">
        <v>103.6101</v>
      </c>
      <c r="I55" s="25"/>
      <c r="J55" s="25">
        <v>182.9</v>
      </c>
      <c r="K55" s="25">
        <v>108</v>
      </c>
      <c r="L55" s="25">
        <v>362.2</v>
      </c>
      <c r="M55" s="25">
        <v>482.5</v>
      </c>
      <c r="N55" s="25">
        <v>318.39999999999998</v>
      </c>
      <c r="O55" s="25">
        <v>81.2</v>
      </c>
      <c r="P55" s="25">
        <v>9.8000000000000007</v>
      </c>
      <c r="Q55" s="25">
        <v>3</v>
      </c>
      <c r="R55" s="25">
        <v>2.7</v>
      </c>
      <c r="S55" s="25">
        <v>3.6</v>
      </c>
      <c r="T55" s="25">
        <v>2.7</v>
      </c>
      <c r="U55" s="25">
        <v>18.100000000000001</v>
      </c>
      <c r="V55" s="25">
        <f t="shared" si="10"/>
        <v>1575.1</v>
      </c>
      <c r="W55" s="5">
        <v>0</v>
      </c>
      <c r="X55" s="13">
        <f t="shared" si="11"/>
        <v>11.611961145324107</v>
      </c>
      <c r="Y55" s="13">
        <f t="shared" si="8"/>
        <v>6.8567075106342452</v>
      </c>
      <c r="Z55" s="13">
        <f t="shared" si="8"/>
        <v>22.99536537362707</v>
      </c>
      <c r="AA55" s="13">
        <f t="shared" si="8"/>
        <v>30.632975684083551</v>
      </c>
      <c r="AB55" s="13">
        <f t="shared" si="8"/>
        <v>20.214589549869849</v>
      </c>
      <c r="AC55" s="13">
        <f t="shared" si="8"/>
        <v>5.1552282394768589</v>
      </c>
      <c r="AD55" s="13">
        <f t="shared" si="8"/>
        <v>0.62218271855755192</v>
      </c>
      <c r="AE55" s="13">
        <f t="shared" si="8"/>
        <v>0.19046409751761795</v>
      </c>
      <c r="AF55" s="13">
        <f t="shared" si="8"/>
        <v>0.17141768776585614</v>
      </c>
      <c r="AG55" s="13">
        <f t="shared" si="8"/>
        <v>0.2285569170211415</v>
      </c>
      <c r="AH55" s="13">
        <f t="shared" si="8"/>
        <v>0.17141768776585614</v>
      </c>
      <c r="AI55" s="13">
        <f t="shared" si="8"/>
        <v>1.1491333883562949</v>
      </c>
      <c r="AJ55" s="13">
        <f t="shared" si="9"/>
        <v>99.999999999999986</v>
      </c>
    </row>
    <row r="56" spans="1:36" x14ac:dyDescent="0.2">
      <c r="A56" s="10" t="s">
        <v>63</v>
      </c>
      <c r="B56" s="10">
        <v>19</v>
      </c>
      <c r="C56" s="11">
        <v>34.866</v>
      </c>
      <c r="D56" s="10">
        <v>103</v>
      </c>
      <c r="E56" s="11">
        <v>36.005000000000003</v>
      </c>
      <c r="F56" s="12">
        <v>19.581099999999999</v>
      </c>
      <c r="G56" s="12">
        <v>103.60008333333333</v>
      </c>
      <c r="H56" s="14"/>
      <c r="I56" s="10"/>
      <c r="J56" s="10"/>
      <c r="K56" s="13">
        <v>90.676000000000002</v>
      </c>
      <c r="L56" s="13">
        <v>182.52760000000001</v>
      </c>
      <c r="M56" s="13">
        <v>222.5624</v>
      </c>
      <c r="N56" s="13">
        <v>216.2028</v>
      </c>
      <c r="O56" s="13">
        <v>202.75129999999999</v>
      </c>
      <c r="P56" s="13">
        <v>108.5496</v>
      </c>
      <c r="Q56" s="13">
        <v>22.4148</v>
      </c>
      <c r="R56" s="13">
        <v>2.6089000000000002</v>
      </c>
      <c r="S56" s="13">
        <v>1.9874000000000001</v>
      </c>
      <c r="T56" s="13">
        <v>1.1665000000000001</v>
      </c>
      <c r="U56" s="13">
        <v>2.4721000000000002</v>
      </c>
      <c r="V56" s="25">
        <f t="shared" si="10"/>
        <v>1053.9194</v>
      </c>
      <c r="W56" s="12">
        <v>0</v>
      </c>
      <c r="X56" s="13">
        <f t="shared" si="11"/>
        <v>0</v>
      </c>
      <c r="Y56" s="13">
        <f t="shared" si="8"/>
        <v>8.6036939826707801</v>
      </c>
      <c r="Z56" s="13">
        <f t="shared" si="8"/>
        <v>17.318933497191534</v>
      </c>
      <c r="AA56" s="13">
        <f t="shared" si="8"/>
        <v>21.117592104291845</v>
      </c>
      <c r="AB56" s="13">
        <f t="shared" si="8"/>
        <v>20.514168351014316</v>
      </c>
      <c r="AC56" s="13">
        <f t="shared" si="8"/>
        <v>19.237837352647649</v>
      </c>
      <c r="AD56" s="13">
        <f t="shared" si="8"/>
        <v>10.299611146734749</v>
      </c>
      <c r="AE56" s="13">
        <f t="shared" si="8"/>
        <v>2.1268040041771696</v>
      </c>
      <c r="AF56" s="13">
        <f t="shared" si="8"/>
        <v>0.2475426488970599</v>
      </c>
      <c r="AG56" s="13">
        <f t="shared" si="8"/>
        <v>0.18857229499713168</v>
      </c>
      <c r="AH56" s="13">
        <f t="shared" si="8"/>
        <v>0.11068208821281779</v>
      </c>
      <c r="AI56" s="13">
        <f t="shared" si="8"/>
        <v>0.23456252916494377</v>
      </c>
      <c r="AJ56" s="13">
        <f t="shared" si="9"/>
        <v>100</v>
      </c>
    </row>
    <row r="58" spans="1:36" x14ac:dyDescent="0.2">
      <c r="A58" s="17" t="s">
        <v>9</v>
      </c>
      <c r="B58" s="17" t="s">
        <v>9</v>
      </c>
      <c r="C58" s="17" t="s">
        <v>9</v>
      </c>
      <c r="D58" s="17" t="s">
        <v>9</v>
      </c>
      <c r="E58" s="17" t="s">
        <v>9</v>
      </c>
      <c r="F58" s="17" t="s">
        <v>9</v>
      </c>
      <c r="G58" s="17" t="s">
        <v>9</v>
      </c>
      <c r="H58" s="17" t="s">
        <v>9</v>
      </c>
      <c r="I58" s="17" t="s">
        <v>9</v>
      </c>
      <c r="J58" s="17" t="s">
        <v>9</v>
      </c>
      <c r="K58" s="17" t="s">
        <v>9</v>
      </c>
      <c r="L58" s="17" t="s">
        <v>9</v>
      </c>
      <c r="M58" s="17" t="s">
        <v>9</v>
      </c>
      <c r="N58" s="17" t="s">
        <v>9</v>
      </c>
      <c r="O58" s="17" t="s">
        <v>9</v>
      </c>
      <c r="P58" s="17" t="s">
        <v>9</v>
      </c>
      <c r="Q58" s="17" t="s">
        <v>9</v>
      </c>
      <c r="R58" s="17" t="s">
        <v>9</v>
      </c>
      <c r="S58" s="17" t="s">
        <v>9</v>
      </c>
      <c r="T58" s="17" t="s">
        <v>9</v>
      </c>
      <c r="U58" s="17" t="s">
        <v>9</v>
      </c>
      <c r="V58" s="17" t="s">
        <v>9</v>
      </c>
      <c r="W58" s="17" t="s">
        <v>9</v>
      </c>
      <c r="X58" s="17" t="s">
        <v>9</v>
      </c>
      <c r="Y58" s="17" t="s">
        <v>9</v>
      </c>
      <c r="Z58" s="17" t="s">
        <v>9</v>
      </c>
      <c r="AA58" s="17" t="s">
        <v>9</v>
      </c>
      <c r="AB58" s="17" t="s">
        <v>9</v>
      </c>
      <c r="AC58" s="17" t="s">
        <v>9</v>
      </c>
      <c r="AD58" s="17" t="s">
        <v>9</v>
      </c>
      <c r="AE58" s="17" t="s">
        <v>9</v>
      </c>
      <c r="AF58" s="17" t="s">
        <v>9</v>
      </c>
      <c r="AG58" s="17" t="s">
        <v>9</v>
      </c>
      <c r="AH58" s="17" t="s">
        <v>9</v>
      </c>
      <c r="AI58" s="17" t="s">
        <v>9</v>
      </c>
      <c r="AJ58" s="17" t="s">
        <v>9</v>
      </c>
    </row>
    <row r="59" spans="1:36" x14ac:dyDescent="0.2">
      <c r="A59" s="10" t="s">
        <v>64</v>
      </c>
      <c r="B59" s="10" t="s">
        <v>65</v>
      </c>
      <c r="C59" s="10" t="s">
        <v>66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x14ac:dyDescent="0.2">
      <c r="A60" s="10"/>
      <c r="B60" s="10"/>
      <c r="C60" s="10"/>
      <c r="D60" s="10"/>
      <c r="E60" s="10"/>
      <c r="F60" s="10"/>
      <c r="G60" s="10"/>
      <c r="H60" s="10"/>
      <c r="I60" s="13" t="s">
        <v>10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x14ac:dyDescent="0.2">
      <c r="A61" s="10"/>
      <c r="B61" s="10"/>
      <c r="C61" s="10"/>
      <c r="D61" s="10"/>
      <c r="E61" s="10"/>
      <c r="F61" s="10"/>
      <c r="G61" s="10"/>
      <c r="H61" s="10"/>
      <c r="I61" s="13" t="s">
        <v>11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 t="s">
        <v>12</v>
      </c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x14ac:dyDescent="0.2">
      <c r="A62" s="10"/>
      <c r="B62" s="10" t="s">
        <v>1</v>
      </c>
      <c r="C62" s="11" t="s">
        <v>2</v>
      </c>
      <c r="D62" s="10" t="s">
        <v>3</v>
      </c>
      <c r="E62" s="11" t="s">
        <v>4</v>
      </c>
      <c r="F62" s="12" t="s">
        <v>5</v>
      </c>
      <c r="G62" s="12" t="s">
        <v>6</v>
      </c>
      <c r="H62" s="14"/>
      <c r="I62" s="15" t="s">
        <v>13</v>
      </c>
      <c r="J62" s="16" t="s">
        <v>14</v>
      </c>
      <c r="K62" s="16" t="s">
        <v>15</v>
      </c>
      <c r="L62" s="16" t="s">
        <v>16</v>
      </c>
      <c r="M62" s="16" t="s">
        <v>17</v>
      </c>
      <c r="N62" s="16" t="s">
        <v>18</v>
      </c>
      <c r="O62" s="16" t="s">
        <v>19</v>
      </c>
      <c r="P62" s="16" t="s">
        <v>20</v>
      </c>
      <c r="Q62" s="16" t="s">
        <v>21</v>
      </c>
      <c r="R62" s="16" t="s">
        <v>22</v>
      </c>
      <c r="S62" s="16" t="s">
        <v>23</v>
      </c>
      <c r="T62" s="16" t="s">
        <v>24</v>
      </c>
      <c r="U62" s="13" t="s">
        <v>25</v>
      </c>
      <c r="V62" s="13" t="s">
        <v>26</v>
      </c>
      <c r="W62" s="17" t="s">
        <v>13</v>
      </c>
      <c r="X62" s="17" t="s">
        <v>14</v>
      </c>
      <c r="Y62" s="17" t="s">
        <v>15</v>
      </c>
      <c r="Z62" s="17" t="s">
        <v>16</v>
      </c>
      <c r="AA62" s="17" t="s">
        <v>17</v>
      </c>
      <c r="AB62" s="17" t="s">
        <v>18</v>
      </c>
      <c r="AC62" s="17" t="s">
        <v>19</v>
      </c>
      <c r="AD62" s="17" t="s">
        <v>20</v>
      </c>
      <c r="AE62" s="17" t="s">
        <v>21</v>
      </c>
      <c r="AF62" s="17" t="s">
        <v>22</v>
      </c>
      <c r="AG62" s="17" t="s">
        <v>23</v>
      </c>
      <c r="AH62" s="17" t="s">
        <v>24</v>
      </c>
      <c r="AI62" s="10" t="s">
        <v>25</v>
      </c>
      <c r="AJ62" s="10" t="s">
        <v>26</v>
      </c>
    </row>
    <row r="63" spans="1:36" x14ac:dyDescent="0.2">
      <c r="A63" s="10"/>
      <c r="B63" s="10"/>
      <c r="C63" s="10"/>
      <c r="D63" s="10"/>
      <c r="E63" s="10"/>
      <c r="F63" s="10"/>
      <c r="G63" s="10"/>
      <c r="H63" s="14"/>
      <c r="I63" s="18" t="s">
        <v>27</v>
      </c>
      <c r="J63" s="18" t="s">
        <v>27</v>
      </c>
      <c r="K63" s="18" t="s">
        <v>27</v>
      </c>
      <c r="L63" s="18" t="s">
        <v>27</v>
      </c>
      <c r="M63" s="18" t="s">
        <v>27</v>
      </c>
      <c r="N63" s="18" t="s">
        <v>27</v>
      </c>
      <c r="O63" s="18" t="s">
        <v>27</v>
      </c>
      <c r="P63" s="18" t="s">
        <v>27</v>
      </c>
      <c r="Q63" s="18" t="s">
        <v>27</v>
      </c>
      <c r="R63" s="18" t="s">
        <v>27</v>
      </c>
      <c r="S63" s="18" t="s">
        <v>27</v>
      </c>
      <c r="T63" s="18" t="s">
        <v>27</v>
      </c>
      <c r="U63" s="18" t="s">
        <v>27</v>
      </c>
      <c r="V63" s="18" t="s">
        <v>27</v>
      </c>
      <c r="W63" s="18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x14ac:dyDescent="0.2">
      <c r="A64" s="31" t="s">
        <v>67</v>
      </c>
      <c r="B64" s="23">
        <v>19</v>
      </c>
      <c r="C64" s="24">
        <v>33.651000000000003</v>
      </c>
      <c r="D64" s="23">
        <v>103</v>
      </c>
      <c r="E64" s="24">
        <v>38.366</v>
      </c>
      <c r="F64" s="5">
        <v>19.5608</v>
      </c>
      <c r="G64" s="5">
        <v>103.63939999999999</v>
      </c>
      <c r="I64" s="25"/>
      <c r="J64" s="25"/>
      <c r="K64" s="25">
        <v>13.1</v>
      </c>
      <c r="L64" s="25">
        <v>70.7</v>
      </c>
      <c r="M64" s="25">
        <v>181.1</v>
      </c>
      <c r="N64" s="25">
        <v>263.89999999999998</v>
      </c>
      <c r="O64" s="25">
        <v>289.3</v>
      </c>
      <c r="P64" s="25">
        <v>131.6</v>
      </c>
      <c r="Q64" s="25">
        <v>17.100000000000001</v>
      </c>
      <c r="R64" s="25">
        <v>2.7</v>
      </c>
      <c r="S64" s="25">
        <v>3.4</v>
      </c>
      <c r="T64" s="25">
        <v>1.9</v>
      </c>
      <c r="U64" s="25">
        <v>16.899999999999999</v>
      </c>
      <c r="V64" s="25">
        <f>SUM(I64:U64)</f>
        <v>991.69999999999993</v>
      </c>
      <c r="W64" s="5">
        <v>0</v>
      </c>
      <c r="X64" s="13">
        <f>(J64/$V64)*100</f>
        <v>0</v>
      </c>
      <c r="Y64" s="13">
        <f t="shared" ref="Y64:AI71" si="12">(K64/$V64)*100</f>
        <v>1.3209640012100434</v>
      </c>
      <c r="Z64" s="13">
        <f t="shared" si="12"/>
        <v>7.1291721286679444</v>
      </c>
      <c r="AA64" s="13">
        <f t="shared" si="12"/>
        <v>18.261571039628922</v>
      </c>
      <c r="AB64" s="13">
        <f t="shared" si="12"/>
        <v>26.610870222849652</v>
      </c>
      <c r="AC64" s="13">
        <f t="shared" si="12"/>
        <v>29.172128667943937</v>
      </c>
      <c r="AD64" s="13">
        <f t="shared" si="12"/>
        <v>13.270142180094787</v>
      </c>
      <c r="AE64" s="13">
        <f t="shared" si="12"/>
        <v>1.7243117878390644</v>
      </c>
      <c r="AF64" s="13">
        <f t="shared" si="12"/>
        <v>0.27225975597458912</v>
      </c>
      <c r="AG64" s="13">
        <f t="shared" si="12"/>
        <v>0.34284561863466778</v>
      </c>
      <c r="AH64" s="13">
        <f t="shared" si="12"/>
        <v>0.1915901986487849</v>
      </c>
      <c r="AI64" s="13">
        <f t="shared" si="12"/>
        <v>1.7041443985076132</v>
      </c>
      <c r="AJ64" s="13">
        <f t="shared" ref="AJ64:AJ71" si="13">SUM(X64:AI64)</f>
        <v>100</v>
      </c>
    </row>
    <row r="65" spans="1:36" x14ac:dyDescent="0.2">
      <c r="A65" s="31" t="s">
        <v>68</v>
      </c>
      <c r="B65" s="23">
        <v>19</v>
      </c>
      <c r="C65" s="24">
        <v>34</v>
      </c>
      <c r="D65" s="23">
        <v>103</v>
      </c>
      <c r="E65" s="24">
        <v>37.872</v>
      </c>
      <c r="F65" s="5">
        <v>19.566600000000001</v>
      </c>
      <c r="G65" s="5">
        <v>103.63120000000001</v>
      </c>
      <c r="I65" s="25"/>
      <c r="J65" s="25"/>
      <c r="K65" s="25">
        <v>3.9</v>
      </c>
      <c r="L65" s="25">
        <v>160.80000000000001</v>
      </c>
      <c r="M65" s="25">
        <v>292.7</v>
      </c>
      <c r="N65" s="25">
        <v>303.39999999999998</v>
      </c>
      <c r="O65" s="25">
        <v>301.10000000000002</v>
      </c>
      <c r="P65" s="25">
        <v>124.9</v>
      </c>
      <c r="Q65" s="25">
        <v>12.3</v>
      </c>
      <c r="R65" s="25">
        <v>2</v>
      </c>
      <c r="S65" s="25">
        <v>3.3</v>
      </c>
      <c r="T65" s="25">
        <v>2.4</v>
      </c>
      <c r="U65" s="25">
        <v>17.899999999999999</v>
      </c>
      <c r="V65" s="25">
        <f t="shared" ref="V65:V71" si="14">SUM(I65:U65)</f>
        <v>1224.7000000000003</v>
      </c>
      <c r="W65" s="5">
        <v>0</v>
      </c>
      <c r="X65" s="13">
        <f t="shared" ref="X65:X71" si="15">(J65/$V65)*100</f>
        <v>0</v>
      </c>
      <c r="Y65" s="13">
        <f t="shared" si="12"/>
        <v>0.31844533355107368</v>
      </c>
      <c r="Z65" s="13">
        <f t="shared" si="12"/>
        <v>13.129746060259654</v>
      </c>
      <c r="AA65" s="13">
        <f t="shared" si="12"/>
        <v>23.899730546256219</v>
      </c>
      <c r="AB65" s="13">
        <f t="shared" si="12"/>
        <v>24.77341389728096</v>
      </c>
      <c r="AC65" s="13">
        <f t="shared" si="12"/>
        <v>24.585612803135458</v>
      </c>
      <c r="AD65" s="13">
        <f t="shared" si="12"/>
        <v>10.198415938597204</v>
      </c>
      <c r="AE65" s="13">
        <f t="shared" si="12"/>
        <v>1.0043275904303093</v>
      </c>
      <c r="AF65" s="13">
        <f t="shared" si="12"/>
        <v>0.16330529925696086</v>
      </c>
      <c r="AG65" s="13">
        <f t="shared" si="12"/>
        <v>0.2694537437739854</v>
      </c>
      <c r="AH65" s="13">
        <f t="shared" si="12"/>
        <v>0.19596635910835303</v>
      </c>
      <c r="AI65" s="13">
        <f t="shared" si="12"/>
        <v>1.4615824283497996</v>
      </c>
      <c r="AJ65" s="13">
        <f t="shared" si="13"/>
        <v>99.999999999999972</v>
      </c>
    </row>
    <row r="66" spans="1:36" x14ac:dyDescent="0.2">
      <c r="A66" s="31" t="s">
        <v>69</v>
      </c>
      <c r="B66" s="23">
        <v>19</v>
      </c>
      <c r="C66" s="24">
        <v>34.378</v>
      </c>
      <c r="D66" s="23">
        <v>103</v>
      </c>
      <c r="E66" s="24">
        <v>37.665999999999997</v>
      </c>
      <c r="F66" s="5">
        <v>19.572900000000001</v>
      </c>
      <c r="G66" s="5">
        <v>103.6277</v>
      </c>
      <c r="I66" s="25"/>
      <c r="J66" s="25">
        <v>84.7</v>
      </c>
      <c r="K66" s="25">
        <v>102.2</v>
      </c>
      <c r="L66" s="25">
        <v>153.80000000000001</v>
      </c>
      <c r="M66" s="25">
        <v>136.1</v>
      </c>
      <c r="N66" s="25">
        <v>100.4</v>
      </c>
      <c r="O66" s="25">
        <v>85</v>
      </c>
      <c r="P66" s="25">
        <v>67.400000000000006</v>
      </c>
      <c r="Q66" s="25">
        <v>18.399999999999999</v>
      </c>
      <c r="R66" s="25">
        <v>1.6</v>
      </c>
      <c r="S66" s="25">
        <v>1.5</v>
      </c>
      <c r="T66" s="25">
        <v>0.9</v>
      </c>
      <c r="U66" s="25">
        <v>18</v>
      </c>
      <c r="V66" s="25">
        <f t="shared" si="14"/>
        <v>770</v>
      </c>
      <c r="W66" s="5">
        <v>0</v>
      </c>
      <c r="X66" s="13">
        <f t="shared" si="15"/>
        <v>11</v>
      </c>
      <c r="Y66" s="13">
        <f t="shared" si="12"/>
        <v>13.272727272727272</v>
      </c>
      <c r="Z66" s="13">
        <f t="shared" si="12"/>
        <v>19.974025974025974</v>
      </c>
      <c r="AA66" s="13">
        <f t="shared" si="12"/>
        <v>17.675324675324674</v>
      </c>
      <c r="AB66" s="13">
        <f t="shared" si="12"/>
        <v>13.038961038961039</v>
      </c>
      <c r="AC66" s="13">
        <f t="shared" si="12"/>
        <v>11.038961038961039</v>
      </c>
      <c r="AD66" s="13">
        <f t="shared" si="12"/>
        <v>8.7532467532467546</v>
      </c>
      <c r="AE66" s="13">
        <f t="shared" si="12"/>
        <v>2.3896103896103895</v>
      </c>
      <c r="AF66" s="13">
        <f t="shared" si="12"/>
        <v>0.20779220779220781</v>
      </c>
      <c r="AG66" s="13">
        <f t="shared" si="12"/>
        <v>0.19480519480519481</v>
      </c>
      <c r="AH66" s="13">
        <f t="shared" si="12"/>
        <v>0.11688311688311688</v>
      </c>
      <c r="AI66" s="13">
        <f t="shared" si="12"/>
        <v>2.3376623376623376</v>
      </c>
      <c r="AJ66" s="13">
        <f t="shared" si="13"/>
        <v>100</v>
      </c>
    </row>
    <row r="67" spans="1:36" x14ac:dyDescent="0.2">
      <c r="A67" s="31" t="s">
        <v>70</v>
      </c>
      <c r="B67" s="23">
        <v>19</v>
      </c>
      <c r="C67" s="24">
        <v>35.786000000000001</v>
      </c>
      <c r="D67" s="23">
        <v>103</v>
      </c>
      <c r="E67" s="24">
        <v>35.267000000000003</v>
      </c>
      <c r="F67" s="5">
        <v>19.596399999999999</v>
      </c>
      <c r="G67" s="5">
        <v>103.5877</v>
      </c>
      <c r="I67" s="25"/>
      <c r="J67" s="25">
        <v>31.4</v>
      </c>
      <c r="K67" s="25">
        <v>58.4</v>
      </c>
      <c r="L67" s="25">
        <v>75.900000000000006</v>
      </c>
      <c r="M67" s="25">
        <v>78.099999999999994</v>
      </c>
      <c r="N67" s="25">
        <v>60.5</v>
      </c>
      <c r="O67" s="25">
        <v>46.9</v>
      </c>
      <c r="P67" s="25">
        <v>22</v>
      </c>
      <c r="Q67" s="25">
        <v>2.5</v>
      </c>
      <c r="R67" s="25">
        <v>1.9</v>
      </c>
      <c r="S67" s="25">
        <v>1.7</v>
      </c>
      <c r="T67" s="25">
        <v>1.3</v>
      </c>
      <c r="U67" s="25">
        <v>16.8</v>
      </c>
      <c r="V67" s="25">
        <f t="shared" si="14"/>
        <v>397.39999999999992</v>
      </c>
      <c r="W67" s="5">
        <v>0</v>
      </c>
      <c r="X67" s="13">
        <f t="shared" si="15"/>
        <v>7.9013588324106712</v>
      </c>
      <c r="Y67" s="13">
        <f t="shared" si="12"/>
        <v>14.695520885757427</v>
      </c>
      <c r="Z67" s="13">
        <f t="shared" si="12"/>
        <v>19.099144438852548</v>
      </c>
      <c r="AA67" s="13">
        <f t="shared" si="12"/>
        <v>19.6527428283845</v>
      </c>
      <c r="AB67" s="13">
        <f t="shared" si="12"/>
        <v>15.22395571212884</v>
      </c>
      <c r="AC67" s="13">
        <f t="shared" si="12"/>
        <v>11.80171112229492</v>
      </c>
      <c r="AD67" s="13">
        <f t="shared" si="12"/>
        <v>5.5359838953195784</v>
      </c>
      <c r="AE67" s="13">
        <f t="shared" si="12"/>
        <v>0.62908907901358846</v>
      </c>
      <c r="AF67" s="13">
        <f t="shared" si="12"/>
        <v>0.47810770005032716</v>
      </c>
      <c r="AG67" s="13">
        <f t="shared" si="12"/>
        <v>0.42778057372924017</v>
      </c>
      <c r="AH67" s="13">
        <f t="shared" si="12"/>
        <v>0.32712632108706596</v>
      </c>
      <c r="AI67" s="13">
        <f t="shared" si="12"/>
        <v>4.2274786109713141</v>
      </c>
      <c r="AJ67" s="13">
        <f t="shared" si="13"/>
        <v>100.00000000000001</v>
      </c>
    </row>
    <row r="68" spans="1:36" x14ac:dyDescent="0.2">
      <c r="A68" s="31" t="s">
        <v>71</v>
      </c>
      <c r="B68" s="23">
        <v>19</v>
      </c>
      <c r="C68" s="24">
        <v>35.786000000000001</v>
      </c>
      <c r="D68" s="23">
        <v>103</v>
      </c>
      <c r="E68" s="24">
        <v>35.267000000000003</v>
      </c>
      <c r="F68" s="5">
        <v>19.596399999999999</v>
      </c>
      <c r="G68" s="5">
        <v>103.5877</v>
      </c>
      <c r="I68" s="25"/>
      <c r="J68" s="25">
        <v>30.6</v>
      </c>
      <c r="K68" s="25">
        <v>46.6</v>
      </c>
      <c r="L68" s="25">
        <v>124.5</v>
      </c>
      <c r="M68" s="25">
        <v>166.4</v>
      </c>
      <c r="N68" s="25">
        <v>145.5</v>
      </c>
      <c r="O68" s="25">
        <v>105.8</v>
      </c>
      <c r="P68" s="25">
        <v>44</v>
      </c>
      <c r="Q68" s="25">
        <v>6.1</v>
      </c>
      <c r="R68" s="25">
        <v>2.2999999999999998</v>
      </c>
      <c r="S68" s="25">
        <v>2</v>
      </c>
      <c r="T68" s="25">
        <v>1.5</v>
      </c>
      <c r="U68" s="25">
        <v>17.5</v>
      </c>
      <c r="V68" s="25">
        <f t="shared" si="14"/>
        <v>692.8</v>
      </c>
      <c r="W68" s="5">
        <v>0</v>
      </c>
      <c r="X68" s="13">
        <f t="shared" si="15"/>
        <v>4.4168591224018474</v>
      </c>
      <c r="Y68" s="13">
        <f t="shared" si="12"/>
        <v>6.7263279445727493</v>
      </c>
      <c r="Z68" s="13">
        <f t="shared" si="12"/>
        <v>17.970554272517322</v>
      </c>
      <c r="AA68" s="13">
        <f t="shared" si="12"/>
        <v>24.01847575057737</v>
      </c>
      <c r="AB68" s="13">
        <f t="shared" si="12"/>
        <v>21.001732101616629</v>
      </c>
      <c r="AC68" s="13">
        <f t="shared" si="12"/>
        <v>15.271362586605081</v>
      </c>
      <c r="AD68" s="13">
        <f t="shared" si="12"/>
        <v>6.3510392609699773</v>
      </c>
      <c r="AE68" s="13">
        <f t="shared" si="12"/>
        <v>0.88048498845265599</v>
      </c>
      <c r="AF68" s="13">
        <f t="shared" si="12"/>
        <v>0.33198614318706698</v>
      </c>
      <c r="AG68" s="13">
        <f t="shared" si="12"/>
        <v>0.28868360277136257</v>
      </c>
      <c r="AH68" s="13">
        <f t="shared" si="12"/>
        <v>0.21651270207852197</v>
      </c>
      <c r="AI68" s="13">
        <f t="shared" si="12"/>
        <v>2.5259815242494228</v>
      </c>
      <c r="AJ68" s="13">
        <f t="shared" si="13"/>
        <v>99.999999999999986</v>
      </c>
    </row>
    <row r="69" spans="1:36" x14ac:dyDescent="0.2">
      <c r="A69" s="31" t="s">
        <v>72</v>
      </c>
      <c r="B69" s="23">
        <v>19</v>
      </c>
      <c r="C69" s="24">
        <v>33.651000000000003</v>
      </c>
      <c r="D69" s="23">
        <v>103</v>
      </c>
      <c r="E69" s="24">
        <v>38.366</v>
      </c>
      <c r="F69" s="5">
        <v>19.5608</v>
      </c>
      <c r="G69" s="5">
        <v>103.63939999999999</v>
      </c>
      <c r="I69" s="25"/>
      <c r="J69" s="25">
        <v>52.9</v>
      </c>
      <c r="K69" s="25">
        <v>53.1</v>
      </c>
      <c r="L69" s="25">
        <v>123.1</v>
      </c>
      <c r="M69" s="25">
        <v>96.1</v>
      </c>
      <c r="N69" s="25">
        <v>95.6</v>
      </c>
      <c r="O69" s="25">
        <v>97.2</v>
      </c>
      <c r="P69" s="25">
        <v>64.3</v>
      </c>
      <c r="Q69" s="25">
        <v>24</v>
      </c>
      <c r="R69" s="25">
        <v>2.2999999999999998</v>
      </c>
      <c r="S69" s="25">
        <v>0.8</v>
      </c>
      <c r="T69" s="25">
        <v>0.9</v>
      </c>
      <c r="U69" s="25">
        <v>18.3</v>
      </c>
      <c r="V69" s="25">
        <f t="shared" si="14"/>
        <v>628.5999999999998</v>
      </c>
      <c r="W69" s="5">
        <v>0</v>
      </c>
      <c r="X69" s="13">
        <f t="shared" si="15"/>
        <v>8.415526566974231</v>
      </c>
      <c r="Y69" s="13">
        <f t="shared" si="12"/>
        <v>8.447343302577158</v>
      </c>
      <c r="Z69" s="13">
        <f t="shared" si="12"/>
        <v>19.58320076360166</v>
      </c>
      <c r="AA69" s="13">
        <f t="shared" si="12"/>
        <v>15.287941457206495</v>
      </c>
      <c r="AB69" s="13">
        <f t="shared" si="12"/>
        <v>15.208399618199179</v>
      </c>
      <c r="AC69" s="13">
        <f t="shared" si="12"/>
        <v>15.462933503022597</v>
      </c>
      <c r="AD69" s="13">
        <f t="shared" si="12"/>
        <v>10.229080496341078</v>
      </c>
      <c r="AE69" s="13">
        <f t="shared" si="12"/>
        <v>3.8180082723512578</v>
      </c>
      <c r="AF69" s="13">
        <f t="shared" si="12"/>
        <v>0.36589245943366222</v>
      </c>
      <c r="AG69" s="13">
        <f t="shared" si="12"/>
        <v>0.12726694241170861</v>
      </c>
      <c r="AH69" s="13">
        <f t="shared" si="12"/>
        <v>0.14317531021317217</v>
      </c>
      <c r="AI69" s="13">
        <f t="shared" si="12"/>
        <v>2.9112313076678347</v>
      </c>
      <c r="AJ69" s="13">
        <f t="shared" si="13"/>
        <v>100.00000000000004</v>
      </c>
    </row>
    <row r="70" spans="1:36" x14ac:dyDescent="0.2">
      <c r="A70" s="31" t="s">
        <v>73</v>
      </c>
      <c r="B70" s="23">
        <v>19</v>
      </c>
      <c r="C70" s="24">
        <v>34.387999999999998</v>
      </c>
      <c r="D70" s="23">
        <v>103</v>
      </c>
      <c r="E70" s="24">
        <v>36.609000000000002</v>
      </c>
      <c r="F70" s="5">
        <v>19.5731</v>
      </c>
      <c r="G70" s="5">
        <v>103.6101</v>
      </c>
      <c r="I70" s="25"/>
      <c r="J70" s="25"/>
      <c r="K70" s="25"/>
      <c r="L70" s="25">
        <v>5.9</v>
      </c>
      <c r="M70" s="25">
        <v>19</v>
      </c>
      <c r="N70" s="25">
        <v>60.5</v>
      </c>
      <c r="O70" s="25">
        <v>141</v>
      </c>
      <c r="P70" s="25">
        <v>114.8</v>
      </c>
      <c r="Q70" s="25">
        <v>9</v>
      </c>
      <c r="R70" s="25">
        <v>1.6</v>
      </c>
      <c r="S70" s="25">
        <v>1.6</v>
      </c>
      <c r="T70" s="25">
        <v>1.2</v>
      </c>
      <c r="U70" s="25">
        <v>17.899999999999999</v>
      </c>
      <c r="V70" s="25">
        <f t="shared" si="14"/>
        <v>372.5</v>
      </c>
      <c r="W70" s="5">
        <v>0</v>
      </c>
      <c r="X70" s="13">
        <f t="shared" si="15"/>
        <v>0</v>
      </c>
      <c r="Y70" s="13">
        <f t="shared" si="12"/>
        <v>0</v>
      </c>
      <c r="Z70" s="13">
        <f t="shared" si="12"/>
        <v>1.5838926174496646</v>
      </c>
      <c r="AA70" s="13">
        <f t="shared" si="12"/>
        <v>5.1006711409395971</v>
      </c>
      <c r="AB70" s="13">
        <f t="shared" si="12"/>
        <v>16.241610738255034</v>
      </c>
      <c r="AC70" s="13">
        <f t="shared" si="12"/>
        <v>37.852348993288594</v>
      </c>
      <c r="AD70" s="13">
        <f t="shared" si="12"/>
        <v>30.818791946308728</v>
      </c>
      <c r="AE70" s="13">
        <f t="shared" si="12"/>
        <v>2.4161073825503356</v>
      </c>
      <c r="AF70" s="13">
        <f t="shared" si="12"/>
        <v>0.42953020134228193</v>
      </c>
      <c r="AG70" s="13">
        <f t="shared" si="12"/>
        <v>0.42953020134228193</v>
      </c>
      <c r="AH70" s="13">
        <f t="shared" si="12"/>
        <v>0.32214765100671139</v>
      </c>
      <c r="AI70" s="13">
        <f t="shared" si="12"/>
        <v>4.8053691275167782</v>
      </c>
      <c r="AJ70" s="13">
        <f t="shared" si="13"/>
        <v>100.00000000000003</v>
      </c>
    </row>
    <row r="71" spans="1:36" x14ac:dyDescent="0.2">
      <c r="A71" s="31" t="s">
        <v>74</v>
      </c>
      <c r="B71" s="23">
        <v>19</v>
      </c>
      <c r="C71" s="24">
        <v>34.387999999999998</v>
      </c>
      <c r="D71" s="23">
        <v>103</v>
      </c>
      <c r="E71" s="24">
        <v>36.609000000000002</v>
      </c>
      <c r="F71" s="5">
        <v>19.5731</v>
      </c>
      <c r="G71" s="5">
        <v>103.6101</v>
      </c>
      <c r="I71" s="25"/>
      <c r="J71" s="25"/>
      <c r="K71" s="25">
        <v>6.6</v>
      </c>
      <c r="L71" s="25">
        <v>28.3</v>
      </c>
      <c r="M71" s="25">
        <v>46</v>
      </c>
      <c r="N71" s="25">
        <v>71.599999999999994</v>
      </c>
      <c r="O71" s="25">
        <v>90.2</v>
      </c>
      <c r="P71" s="25">
        <v>51.5</v>
      </c>
      <c r="Q71" s="25">
        <v>15.6</v>
      </c>
      <c r="R71" s="25">
        <v>3.4</v>
      </c>
      <c r="S71" s="25">
        <v>2.2000000000000002</v>
      </c>
      <c r="T71" s="25">
        <v>2.5</v>
      </c>
      <c r="U71" s="25">
        <v>18.3</v>
      </c>
      <c r="V71" s="25">
        <f t="shared" si="14"/>
        <v>336.2</v>
      </c>
      <c r="W71" s="5">
        <v>0</v>
      </c>
      <c r="X71" s="13">
        <f t="shared" si="15"/>
        <v>0</v>
      </c>
      <c r="Y71" s="13">
        <f t="shared" si="12"/>
        <v>1.9631171921475312</v>
      </c>
      <c r="Z71" s="13">
        <f t="shared" si="12"/>
        <v>8.4176085663295659</v>
      </c>
      <c r="AA71" s="13">
        <f t="shared" si="12"/>
        <v>13.682331945270674</v>
      </c>
      <c r="AB71" s="13">
        <f t="shared" si="12"/>
        <v>21.296847114812611</v>
      </c>
      <c r="AC71" s="13">
        <f t="shared" si="12"/>
        <v>26.829268292682929</v>
      </c>
      <c r="AD71" s="13">
        <f t="shared" si="12"/>
        <v>15.318262938726948</v>
      </c>
      <c r="AE71" s="13">
        <f t="shared" si="12"/>
        <v>4.6400951814396194</v>
      </c>
      <c r="AF71" s="13">
        <f t="shared" si="12"/>
        <v>1.0113027959547887</v>
      </c>
      <c r="AG71" s="13">
        <f t="shared" si="12"/>
        <v>0.65437239738251052</v>
      </c>
      <c r="AH71" s="13">
        <f t="shared" si="12"/>
        <v>0.74360499702558003</v>
      </c>
      <c r="AI71" s="13">
        <f t="shared" si="12"/>
        <v>5.4431885782272458</v>
      </c>
      <c r="AJ71" s="13">
        <f t="shared" si="13"/>
        <v>100.00000000000001</v>
      </c>
    </row>
    <row r="72" spans="1:36" x14ac:dyDescent="0.2"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 spans="1:36" x14ac:dyDescent="0.2">
      <c r="A73" s="5" t="s">
        <v>181</v>
      </c>
    </row>
    <row r="74" spans="1:36" x14ac:dyDescent="0.2">
      <c r="A74" s="31" t="s">
        <v>180</v>
      </c>
    </row>
    <row r="75" spans="1:36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</row>
    <row r="76" spans="1:36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spans="1:36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spans="1:36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spans="1:36" x14ac:dyDescent="0.2">
      <c r="A79" s="10"/>
      <c r="B79" s="10"/>
      <c r="C79" s="11"/>
      <c r="D79" s="10"/>
      <c r="E79" s="11"/>
      <c r="F79" s="12"/>
      <c r="G79" s="12"/>
      <c r="H79" s="10"/>
      <c r="I79" s="10"/>
      <c r="J79" s="10"/>
      <c r="K79" s="10"/>
      <c r="L79" s="10"/>
      <c r="M79" s="14"/>
      <c r="N79" s="15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3"/>
      <c r="AA79" s="13"/>
      <c r="AB79" s="17"/>
      <c r="AC79" s="17"/>
      <c r="AD79" s="17"/>
      <c r="AE79" s="17"/>
      <c r="AF79" s="17"/>
      <c r="AG79" s="17"/>
      <c r="AH79" s="17"/>
      <c r="AI79" s="17"/>
      <c r="AJ79" s="17"/>
    </row>
    <row r="80" spans="1:36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4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0"/>
      <c r="AD80" s="10"/>
      <c r="AE80" s="10"/>
      <c r="AF80" s="10"/>
      <c r="AG80" s="10"/>
      <c r="AH80" s="10"/>
      <c r="AI80" s="10"/>
      <c r="AJ80" s="10"/>
    </row>
    <row r="81" spans="1:36" x14ac:dyDescent="0.2">
      <c r="A81" s="10"/>
      <c r="B81" s="10"/>
      <c r="C81" s="11"/>
      <c r="D81" s="10"/>
      <c r="E81" s="11"/>
      <c r="F81" s="12"/>
      <c r="G81" s="12"/>
    </row>
    <row r="82" spans="1:36" x14ac:dyDescent="0.2">
      <c r="A82" s="10"/>
      <c r="B82" s="10"/>
      <c r="C82" s="11"/>
      <c r="D82" s="10"/>
      <c r="E82" s="11"/>
      <c r="F82" s="12"/>
      <c r="G82" s="12"/>
    </row>
    <row r="83" spans="1:36" x14ac:dyDescent="0.2">
      <c r="A83" s="10"/>
      <c r="B83" s="10"/>
      <c r="C83" s="11"/>
      <c r="D83" s="10"/>
      <c r="E83" s="11"/>
      <c r="F83" s="12"/>
      <c r="G83" s="12"/>
    </row>
    <row r="84" spans="1:36" x14ac:dyDescent="0.2">
      <c r="B84" s="23"/>
      <c r="C84" s="24"/>
      <c r="D84" s="23"/>
      <c r="E84" s="24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C84" s="13"/>
      <c r="AD84" s="13"/>
      <c r="AE84" s="13"/>
      <c r="AF84" s="13"/>
      <c r="AG84" s="13"/>
      <c r="AH84" s="13"/>
      <c r="AI84" s="13"/>
      <c r="AJ84" s="13"/>
    </row>
    <row r="85" spans="1:36" x14ac:dyDescent="0.2">
      <c r="B85" s="23"/>
      <c r="C85" s="24"/>
      <c r="D85" s="23"/>
      <c r="E85" s="24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C85" s="13"/>
      <c r="AD85" s="13"/>
      <c r="AE85" s="13"/>
      <c r="AF85" s="13"/>
      <c r="AG85" s="13"/>
      <c r="AH85" s="13"/>
      <c r="AI85" s="13"/>
      <c r="AJ85" s="13"/>
    </row>
    <row r="86" spans="1:36" x14ac:dyDescent="0.2">
      <c r="B86" s="23"/>
      <c r="C86" s="24"/>
      <c r="D86" s="23"/>
      <c r="E86" s="24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C86" s="13"/>
      <c r="AD86" s="13"/>
      <c r="AE86" s="13"/>
      <c r="AF86" s="13"/>
      <c r="AG86" s="13"/>
      <c r="AH86" s="13"/>
      <c r="AI86" s="13"/>
      <c r="AJ86" s="13"/>
    </row>
    <row r="87" spans="1:36" x14ac:dyDescent="0.2">
      <c r="B87" s="23"/>
      <c r="C87" s="24"/>
      <c r="D87" s="23"/>
      <c r="E87" s="24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C87" s="13"/>
      <c r="AD87" s="13"/>
      <c r="AE87" s="13"/>
      <c r="AF87" s="13"/>
      <c r="AG87" s="13"/>
      <c r="AH87" s="13"/>
      <c r="AI87" s="13"/>
      <c r="AJ87" s="13"/>
    </row>
    <row r="88" spans="1:36" x14ac:dyDescent="0.2">
      <c r="B88" s="23"/>
      <c r="C88" s="24"/>
      <c r="D88" s="23"/>
      <c r="E88" s="24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C88" s="13"/>
      <c r="AD88" s="13"/>
      <c r="AE88" s="13"/>
      <c r="AF88" s="13"/>
      <c r="AG88" s="13"/>
      <c r="AH88" s="13"/>
      <c r="AI88" s="13"/>
      <c r="AJ88" s="13"/>
    </row>
    <row r="89" spans="1:36" x14ac:dyDescent="0.2">
      <c r="B89" s="23"/>
      <c r="C89" s="24"/>
      <c r="D89" s="23"/>
      <c r="E89" s="24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C89" s="13"/>
      <c r="AD89" s="13"/>
      <c r="AE89" s="13"/>
      <c r="AF89" s="13"/>
      <c r="AG89" s="13"/>
      <c r="AH89" s="13"/>
      <c r="AI89" s="13"/>
      <c r="AJ89" s="13"/>
    </row>
    <row r="93" spans="1:36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</row>
    <row r="94" spans="1:36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</row>
    <row r="95" spans="1:36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</row>
    <row r="96" spans="1:36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</row>
    <row r="97" spans="1:36" x14ac:dyDescent="0.2">
      <c r="A97" s="10"/>
      <c r="B97" s="10"/>
      <c r="C97" s="11"/>
      <c r="D97" s="10"/>
      <c r="E97" s="11"/>
      <c r="F97" s="12"/>
      <c r="G97" s="12"/>
      <c r="H97" s="10"/>
      <c r="I97" s="10"/>
      <c r="J97" s="10"/>
      <c r="K97" s="10"/>
      <c r="L97" s="10"/>
      <c r="M97" s="14"/>
      <c r="N97" s="15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3"/>
      <c r="AA97" s="13"/>
      <c r="AB97" s="17"/>
      <c r="AC97" s="17"/>
      <c r="AD97" s="17"/>
      <c r="AE97" s="17"/>
      <c r="AF97" s="17"/>
      <c r="AG97" s="17"/>
      <c r="AH97" s="17"/>
      <c r="AI97" s="17"/>
      <c r="AJ97" s="17"/>
    </row>
    <row r="98" spans="1:36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4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0"/>
      <c r="AD98" s="10"/>
      <c r="AE98" s="10"/>
      <c r="AF98" s="10"/>
      <c r="AG98" s="10"/>
      <c r="AH98" s="10"/>
      <c r="AI98" s="10"/>
      <c r="AJ98" s="10"/>
    </row>
    <row r="99" spans="1:36" x14ac:dyDescent="0.2">
      <c r="A99" s="10"/>
      <c r="B99" s="10"/>
      <c r="C99" s="11"/>
      <c r="D99" s="10"/>
      <c r="E99" s="11"/>
      <c r="F99" s="12"/>
      <c r="G99" s="12"/>
    </row>
    <row r="100" spans="1:36" x14ac:dyDescent="0.2">
      <c r="A100" s="10"/>
      <c r="B100" s="10"/>
      <c r="C100" s="11"/>
      <c r="D100" s="10"/>
      <c r="E100" s="11"/>
      <c r="F100" s="12"/>
      <c r="G100" s="12"/>
    </row>
    <row r="101" spans="1:36" x14ac:dyDescent="0.2">
      <c r="A101" s="10"/>
      <c r="B101" s="10"/>
      <c r="C101" s="11"/>
      <c r="D101" s="10"/>
      <c r="E101" s="11"/>
      <c r="F101" s="12"/>
      <c r="G101" s="12"/>
    </row>
    <row r="102" spans="1:36" x14ac:dyDescent="0.2">
      <c r="B102" s="23"/>
      <c r="C102" s="24"/>
      <c r="D102" s="23"/>
      <c r="E102" s="24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C102" s="13"/>
      <c r="AD102" s="13"/>
      <c r="AE102" s="13"/>
      <c r="AF102" s="13"/>
      <c r="AG102" s="13"/>
      <c r="AH102" s="13"/>
      <c r="AI102" s="13"/>
      <c r="AJ102" s="13"/>
    </row>
    <row r="103" spans="1:36" x14ac:dyDescent="0.2">
      <c r="B103" s="23"/>
      <c r="C103" s="24"/>
      <c r="D103" s="23"/>
      <c r="E103" s="24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C103" s="13"/>
      <c r="AD103" s="13"/>
      <c r="AE103" s="13"/>
      <c r="AF103" s="13"/>
      <c r="AG103" s="13"/>
      <c r="AH103" s="13"/>
      <c r="AI103" s="13"/>
      <c r="AJ103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opLeftCell="A7" workbookViewId="0">
      <selection activeCell="C126" sqref="C126"/>
    </sheetView>
  </sheetViews>
  <sheetFormatPr defaultColWidth="10" defaultRowHeight="12.75" x14ac:dyDescent="0.2"/>
  <cols>
    <col min="1" max="1" width="10.5703125" style="5" bestFit="1" customWidth="1"/>
    <col min="2" max="2" width="5.42578125" style="5" bestFit="1" customWidth="1"/>
    <col min="3" max="3" width="15.85546875" style="5" bestFit="1" customWidth="1"/>
    <col min="4" max="4" width="8.85546875" style="5" bestFit="1" customWidth="1"/>
    <col min="5" max="5" width="8.140625" style="5" bestFit="1" customWidth="1"/>
    <col min="6" max="6" width="10.7109375" style="5" bestFit="1" customWidth="1"/>
    <col min="7" max="7" width="10" style="5" bestFit="1" customWidth="1"/>
    <col min="8" max="8" width="8" style="5" bestFit="1" customWidth="1"/>
    <col min="9" max="9" width="9.28515625" style="5" bestFit="1" customWidth="1"/>
    <col min="10" max="10" width="14.42578125" style="5" bestFit="1" customWidth="1"/>
    <col min="11" max="16384" width="10" style="5"/>
  </cols>
  <sheetData>
    <row r="1" spans="1:10" x14ac:dyDescent="0.2">
      <c r="A1" s="5" t="s">
        <v>76</v>
      </c>
      <c r="B1" s="5" t="s">
        <v>77</v>
      </c>
      <c r="C1" s="5" t="s">
        <v>78</v>
      </c>
      <c r="D1" s="10" t="s">
        <v>79</v>
      </c>
      <c r="E1" s="11" t="s">
        <v>80</v>
      </c>
      <c r="F1" s="10" t="s">
        <v>81</v>
      </c>
      <c r="G1" s="11" t="s">
        <v>82</v>
      </c>
      <c r="H1" s="12" t="s">
        <v>83</v>
      </c>
      <c r="I1" s="12" t="s">
        <v>84</v>
      </c>
      <c r="J1" s="10" t="s">
        <v>85</v>
      </c>
    </row>
    <row r="2" spans="1:10" x14ac:dyDescent="0.2">
      <c r="A2" s="5" t="s">
        <v>86</v>
      </c>
      <c r="B2" s="5" t="s">
        <v>29</v>
      </c>
      <c r="C2" s="5">
        <v>70</v>
      </c>
      <c r="D2" s="5">
        <v>19</v>
      </c>
      <c r="E2" s="19">
        <v>29.614999999999998</v>
      </c>
      <c r="F2" s="5">
        <v>103</v>
      </c>
      <c r="G2" s="19">
        <v>41.808</v>
      </c>
      <c r="H2" s="28">
        <f>D2+(E2/60)</f>
        <v>19.493583333333333</v>
      </c>
      <c r="I2" s="28">
        <f>F2+(G2/60)</f>
        <v>103.6968</v>
      </c>
      <c r="J2" s="5">
        <v>1620</v>
      </c>
    </row>
    <row r="3" spans="1:10" x14ac:dyDescent="0.2">
      <c r="A3" s="5" t="s">
        <v>31</v>
      </c>
      <c r="B3" s="5" t="s">
        <v>29</v>
      </c>
      <c r="C3" s="5">
        <v>52</v>
      </c>
      <c r="D3" s="5">
        <v>19</v>
      </c>
      <c r="E3" s="19">
        <v>35.878999999999998</v>
      </c>
      <c r="F3" s="5">
        <v>103</v>
      </c>
      <c r="G3" s="19">
        <v>35.189</v>
      </c>
      <c r="H3" s="26">
        <v>19.597983333333332</v>
      </c>
      <c r="I3" s="26">
        <v>103.58648333333333</v>
      </c>
      <c r="J3" s="20">
        <v>3260</v>
      </c>
    </row>
    <row r="4" spans="1:10" x14ac:dyDescent="0.2">
      <c r="A4" s="5" t="s">
        <v>87</v>
      </c>
      <c r="B4" s="5" t="s">
        <v>29</v>
      </c>
      <c r="C4" s="5">
        <v>50</v>
      </c>
      <c r="D4" s="5">
        <v>19</v>
      </c>
      <c r="E4" s="19">
        <v>34.654000000000003</v>
      </c>
      <c r="F4" s="5">
        <v>103</v>
      </c>
      <c r="G4" s="19">
        <v>35.835000000000001</v>
      </c>
      <c r="H4" s="26">
        <v>19.577566666666666</v>
      </c>
      <c r="I4" s="26">
        <v>103.59725</v>
      </c>
      <c r="J4" s="20">
        <v>3240</v>
      </c>
    </row>
    <row r="5" spans="1:10" x14ac:dyDescent="0.2">
      <c r="A5" s="5" t="s">
        <v>38</v>
      </c>
      <c r="B5" s="5" t="s">
        <v>29</v>
      </c>
      <c r="C5" s="5">
        <v>48</v>
      </c>
      <c r="D5" s="5">
        <v>19</v>
      </c>
      <c r="E5" s="19">
        <v>34.825000000000003</v>
      </c>
      <c r="F5" s="5">
        <v>103</v>
      </c>
      <c r="G5" s="19">
        <v>35.825000000000003</v>
      </c>
      <c r="H5" s="26">
        <v>19.580416666666668</v>
      </c>
      <c r="I5" s="26">
        <v>103.59708333333333</v>
      </c>
      <c r="J5" s="20"/>
    </row>
    <row r="6" spans="1:10" x14ac:dyDescent="0.2">
      <c r="A6" s="32" t="s">
        <v>88</v>
      </c>
      <c r="B6" s="21" t="s">
        <v>29</v>
      </c>
      <c r="C6" s="21">
        <v>100</v>
      </c>
      <c r="D6" s="21">
        <v>19</v>
      </c>
      <c r="E6" s="30">
        <v>34.859000000000002</v>
      </c>
      <c r="F6" s="21">
        <v>103</v>
      </c>
      <c r="G6" s="21">
        <v>36.006999999999998</v>
      </c>
      <c r="H6" s="21">
        <v>19.5976</v>
      </c>
      <c r="I6" s="21">
        <v>103.6001</v>
      </c>
      <c r="J6" s="21">
        <v>3435</v>
      </c>
    </row>
    <row r="7" spans="1:10" x14ac:dyDescent="0.2">
      <c r="A7" s="5" t="s">
        <v>32</v>
      </c>
      <c r="B7" s="5" t="s">
        <v>29</v>
      </c>
      <c r="C7" s="5">
        <v>56</v>
      </c>
      <c r="D7" s="5">
        <v>19</v>
      </c>
      <c r="E7" s="19">
        <v>34.866</v>
      </c>
      <c r="F7" s="5">
        <v>103</v>
      </c>
      <c r="G7" s="19">
        <v>36.005000000000003</v>
      </c>
      <c r="H7" s="26">
        <v>19.581099999999999</v>
      </c>
      <c r="I7" s="26">
        <v>103.60008333333333</v>
      </c>
      <c r="J7" s="20">
        <v>3430</v>
      </c>
    </row>
    <row r="8" spans="1:10" x14ac:dyDescent="0.2">
      <c r="A8" s="5" t="s">
        <v>36</v>
      </c>
      <c r="B8" s="5" t="s">
        <v>29</v>
      </c>
      <c r="C8" s="5">
        <v>65</v>
      </c>
      <c r="D8" s="5">
        <v>19</v>
      </c>
      <c r="E8" s="19">
        <v>34.933999999999997</v>
      </c>
      <c r="F8" s="5">
        <v>103</v>
      </c>
      <c r="G8" s="19">
        <v>36.347000000000001</v>
      </c>
      <c r="H8" s="26">
        <v>19.582233333333335</v>
      </c>
      <c r="I8" s="26">
        <v>103.60578333333333</v>
      </c>
      <c r="J8" s="20">
        <v>3520</v>
      </c>
    </row>
    <row r="9" spans="1:10" x14ac:dyDescent="0.2">
      <c r="A9" s="5" t="s">
        <v>89</v>
      </c>
      <c r="B9" s="5" t="s">
        <v>29</v>
      </c>
      <c r="C9" s="5">
        <v>50</v>
      </c>
      <c r="D9" s="5">
        <v>19</v>
      </c>
      <c r="E9" s="19">
        <v>34.619999999999997</v>
      </c>
      <c r="F9" s="5">
        <v>103</v>
      </c>
      <c r="G9" s="19">
        <v>36.47</v>
      </c>
      <c r="H9" s="26">
        <v>19.576999999999998</v>
      </c>
      <c r="I9" s="26">
        <v>103.60783333333333</v>
      </c>
      <c r="J9" s="20">
        <v>3537</v>
      </c>
    </row>
    <row r="10" spans="1:10" x14ac:dyDescent="0.2">
      <c r="A10" s="5" t="s">
        <v>37</v>
      </c>
      <c r="B10" s="5" t="s">
        <v>29</v>
      </c>
      <c r="C10" s="5">
        <v>65</v>
      </c>
      <c r="D10" s="5">
        <v>19</v>
      </c>
      <c r="E10" s="19">
        <v>34.884</v>
      </c>
      <c r="F10" s="5">
        <v>103</v>
      </c>
      <c r="G10" s="19">
        <v>37.209000000000003</v>
      </c>
      <c r="H10" s="26">
        <v>19.581399999999999</v>
      </c>
      <c r="I10" s="26">
        <v>103.62015</v>
      </c>
      <c r="J10" s="20">
        <v>3530</v>
      </c>
    </row>
    <row r="11" spans="1:10" x14ac:dyDescent="0.2">
      <c r="A11" s="5" t="s">
        <v>90</v>
      </c>
      <c r="B11" s="5" t="s">
        <v>29</v>
      </c>
      <c r="C11" s="5">
        <v>80</v>
      </c>
      <c r="D11" s="5">
        <v>19</v>
      </c>
      <c r="E11" s="19">
        <v>34.880000000000003</v>
      </c>
      <c r="F11" s="5">
        <v>103</v>
      </c>
      <c r="G11" s="19">
        <v>37.31</v>
      </c>
      <c r="H11" s="26">
        <v>19.581333333333333</v>
      </c>
      <c r="I11" s="26">
        <v>103.62183333333333</v>
      </c>
      <c r="J11" s="20">
        <v>3667</v>
      </c>
    </row>
    <row r="12" spans="1:10" x14ac:dyDescent="0.2">
      <c r="A12" s="21" t="s">
        <v>91</v>
      </c>
      <c r="B12" s="21" t="s">
        <v>29</v>
      </c>
      <c r="C12" s="21">
        <v>80</v>
      </c>
      <c r="D12" s="21">
        <v>19</v>
      </c>
      <c r="E12" s="21">
        <v>34.83</v>
      </c>
      <c r="F12" s="21">
        <v>103</v>
      </c>
      <c r="G12" s="21">
        <v>37.326000000000001</v>
      </c>
      <c r="H12" s="27">
        <v>19.580833333333334</v>
      </c>
      <c r="I12" s="27">
        <v>103.6221</v>
      </c>
      <c r="J12" s="21">
        <v>3716</v>
      </c>
    </row>
    <row r="13" spans="1:10" x14ac:dyDescent="0.2">
      <c r="A13" s="32" t="s">
        <v>92</v>
      </c>
      <c r="B13" s="21" t="s">
        <v>29</v>
      </c>
      <c r="C13" s="21">
        <v>80</v>
      </c>
      <c r="D13" s="21">
        <v>19</v>
      </c>
      <c r="E13" s="21">
        <v>34.793999999999997</v>
      </c>
      <c r="F13" s="21">
        <v>103</v>
      </c>
      <c r="G13" s="21">
        <v>37.337000000000003</v>
      </c>
      <c r="H13" s="21">
        <v>19.579899999999999</v>
      </c>
      <c r="I13" s="21">
        <v>103.6223</v>
      </c>
      <c r="J13" s="21">
        <v>3711</v>
      </c>
    </row>
    <row r="14" spans="1:10" x14ac:dyDescent="0.2">
      <c r="A14" s="31" t="s">
        <v>93</v>
      </c>
      <c r="B14" s="5" t="s">
        <v>29</v>
      </c>
      <c r="C14" s="5">
        <v>140</v>
      </c>
      <c r="D14" s="23">
        <v>19</v>
      </c>
      <c r="E14" s="24">
        <v>34.378</v>
      </c>
      <c r="F14" s="23">
        <v>103</v>
      </c>
      <c r="G14" s="24">
        <v>37.665999999999997</v>
      </c>
      <c r="H14" s="5">
        <v>19.572900000000001</v>
      </c>
      <c r="I14" s="5">
        <v>103.6277</v>
      </c>
      <c r="J14" s="5">
        <v>3633</v>
      </c>
    </row>
    <row r="15" spans="1:10" x14ac:dyDescent="0.2">
      <c r="A15" s="31" t="s">
        <v>94</v>
      </c>
      <c r="B15" s="5" t="s">
        <v>29</v>
      </c>
      <c r="C15" s="5">
        <v>50</v>
      </c>
      <c r="D15" s="23">
        <v>19</v>
      </c>
      <c r="E15" s="24">
        <v>34</v>
      </c>
      <c r="F15" s="23">
        <v>103</v>
      </c>
      <c r="G15" s="24">
        <v>37.872</v>
      </c>
      <c r="H15" s="5">
        <v>19.566600000000001</v>
      </c>
      <c r="I15" s="5">
        <v>103.63120000000001</v>
      </c>
      <c r="J15" s="5">
        <v>3533</v>
      </c>
    </row>
    <row r="16" spans="1:10" x14ac:dyDescent="0.2">
      <c r="A16" s="21" t="s">
        <v>95</v>
      </c>
      <c r="B16" s="21" t="s">
        <v>29</v>
      </c>
      <c r="C16" s="21">
        <v>100</v>
      </c>
      <c r="D16" s="22">
        <v>19</v>
      </c>
      <c r="E16" s="21">
        <v>33.954000000000001</v>
      </c>
      <c r="F16" s="21">
        <v>103</v>
      </c>
      <c r="G16" s="22">
        <v>38.298000000000002</v>
      </c>
      <c r="H16" s="29">
        <v>19.565850000000001</v>
      </c>
      <c r="I16" s="29">
        <v>103.63826666666667</v>
      </c>
      <c r="J16" s="22">
        <v>3396</v>
      </c>
    </row>
    <row r="17" spans="1:10" x14ac:dyDescent="0.2">
      <c r="A17" s="21" t="s">
        <v>96</v>
      </c>
      <c r="B17" s="21" t="s">
        <v>29</v>
      </c>
      <c r="C17" s="21">
        <v>90</v>
      </c>
      <c r="D17" s="22">
        <v>19</v>
      </c>
      <c r="E17" s="21">
        <v>33.731999999999999</v>
      </c>
      <c r="F17" s="21">
        <v>103</v>
      </c>
      <c r="G17" s="22">
        <v>38.201999999999998</v>
      </c>
      <c r="H17" s="29">
        <v>19.562149999999999</v>
      </c>
      <c r="I17" s="29">
        <v>103.63673333333334</v>
      </c>
      <c r="J17" s="22">
        <v>3452</v>
      </c>
    </row>
    <row r="18" spans="1:10" x14ac:dyDescent="0.2">
      <c r="A18" s="5" t="s">
        <v>97</v>
      </c>
      <c r="B18" s="5" t="s">
        <v>29</v>
      </c>
      <c r="C18" s="5">
        <v>130</v>
      </c>
      <c r="D18" s="23">
        <v>19</v>
      </c>
      <c r="E18" s="24">
        <v>33.651000000000003</v>
      </c>
      <c r="F18" s="23">
        <v>103</v>
      </c>
      <c r="G18" s="24">
        <v>38.366</v>
      </c>
      <c r="H18" s="5">
        <v>19.5608</v>
      </c>
      <c r="I18" s="5">
        <v>103.63939999999999</v>
      </c>
      <c r="J18" s="5">
        <v>3332</v>
      </c>
    </row>
    <row r="19" spans="1:10" x14ac:dyDescent="0.2">
      <c r="A19" s="21" t="s">
        <v>98</v>
      </c>
      <c r="B19" s="21" t="s">
        <v>29</v>
      </c>
      <c r="C19" s="21">
        <v>110</v>
      </c>
      <c r="D19" s="21">
        <v>19</v>
      </c>
      <c r="E19" s="21">
        <v>33.426000000000002</v>
      </c>
      <c r="F19" s="21">
        <v>103</v>
      </c>
      <c r="G19" s="21">
        <v>38.454000000000001</v>
      </c>
      <c r="H19" s="27">
        <v>19.557066666666667</v>
      </c>
      <c r="I19" s="27">
        <v>103.64091666666667</v>
      </c>
      <c r="J19" s="21">
        <v>3295</v>
      </c>
    </row>
    <row r="20" spans="1:10" x14ac:dyDescent="0.2">
      <c r="A20" s="21" t="s">
        <v>99</v>
      </c>
      <c r="B20" s="21" t="s">
        <v>29</v>
      </c>
      <c r="C20" s="21">
        <v>135</v>
      </c>
      <c r="D20" s="21">
        <v>19</v>
      </c>
      <c r="E20" s="21">
        <v>33.264000000000003</v>
      </c>
      <c r="F20" s="21">
        <v>103</v>
      </c>
      <c r="G20" s="21">
        <v>38.375999999999998</v>
      </c>
      <c r="H20" s="27">
        <v>19.554383333333334</v>
      </c>
      <c r="I20" s="27">
        <v>103.63956666666667</v>
      </c>
      <c r="J20" s="21">
        <v>3285</v>
      </c>
    </row>
    <row r="21" spans="1:10" x14ac:dyDescent="0.2">
      <c r="A21" s="21" t="s">
        <v>100</v>
      </c>
      <c r="B21" s="21" t="s">
        <v>29</v>
      </c>
      <c r="C21" s="21">
        <v>110</v>
      </c>
      <c r="D21" s="21">
        <v>19</v>
      </c>
      <c r="E21" s="21">
        <v>32.747999999999998</v>
      </c>
      <c r="F21" s="21">
        <v>103</v>
      </c>
      <c r="G21" s="21">
        <v>38.22</v>
      </c>
      <c r="H21" s="27">
        <v>19.545833333333334</v>
      </c>
      <c r="I21" s="27">
        <v>103.63701666666667</v>
      </c>
      <c r="J21" s="21">
        <v>3150</v>
      </c>
    </row>
    <row r="22" spans="1:10" x14ac:dyDescent="0.2">
      <c r="A22" s="32" t="s">
        <v>101</v>
      </c>
      <c r="B22" s="21" t="s">
        <v>29</v>
      </c>
      <c r="C22" s="21">
        <v>60</v>
      </c>
      <c r="D22" s="21">
        <v>19</v>
      </c>
      <c r="E22" s="21">
        <v>34.94</v>
      </c>
      <c r="F22" s="21">
        <v>103</v>
      </c>
      <c r="G22" s="21">
        <v>35.859000000000002</v>
      </c>
      <c r="H22" s="21">
        <v>19.5823</v>
      </c>
      <c r="I22" s="21">
        <v>103.5976</v>
      </c>
      <c r="J22" s="21">
        <v>3441</v>
      </c>
    </row>
    <row r="23" spans="1:10" x14ac:dyDescent="0.2">
      <c r="A23" s="5" t="s">
        <v>102</v>
      </c>
      <c r="B23" s="5" t="s">
        <v>29</v>
      </c>
      <c r="C23" s="5">
        <v>55</v>
      </c>
      <c r="D23" s="5">
        <v>19</v>
      </c>
      <c r="E23" s="19">
        <v>34.933999999999997</v>
      </c>
      <c r="F23" s="5">
        <v>103</v>
      </c>
      <c r="G23" s="19">
        <v>36.347000000000001</v>
      </c>
      <c r="H23" s="28">
        <f>D23+(E23/60)</f>
        <v>19.582233333333335</v>
      </c>
      <c r="I23" s="28">
        <f>F23+(G23/60)</f>
        <v>103.60578333333333</v>
      </c>
      <c r="J23" s="5">
        <v>3530</v>
      </c>
    </row>
    <row r="24" spans="1:10" x14ac:dyDescent="0.2">
      <c r="A24" s="5" t="s">
        <v>33</v>
      </c>
      <c r="B24" s="5" t="s">
        <v>29</v>
      </c>
      <c r="C24" s="5">
        <v>70</v>
      </c>
      <c r="D24" s="5">
        <v>19</v>
      </c>
      <c r="E24" s="19">
        <v>38.462000000000003</v>
      </c>
      <c r="F24" s="5">
        <v>103</v>
      </c>
      <c r="G24" s="19">
        <v>37.122999999999998</v>
      </c>
      <c r="H24" s="12">
        <v>19.641033333333333</v>
      </c>
      <c r="I24" s="12">
        <v>103.61871666666667</v>
      </c>
      <c r="J24" s="10">
        <v>2320</v>
      </c>
    </row>
    <row r="25" spans="1:10" x14ac:dyDescent="0.2">
      <c r="A25" s="5" t="s">
        <v>34</v>
      </c>
      <c r="B25" s="5" t="s">
        <v>29</v>
      </c>
      <c r="C25" s="5">
        <v>74</v>
      </c>
      <c r="D25" s="5">
        <v>19</v>
      </c>
      <c r="E25" s="19">
        <v>37.146999999999998</v>
      </c>
      <c r="F25" s="5">
        <v>103</v>
      </c>
      <c r="G25" s="19">
        <v>37.097999999999999</v>
      </c>
      <c r="H25" s="12">
        <v>19.619116666666667</v>
      </c>
      <c r="I25" s="12">
        <v>103.6183</v>
      </c>
      <c r="J25" s="10">
        <v>2715</v>
      </c>
    </row>
    <row r="26" spans="1:10" x14ac:dyDescent="0.2">
      <c r="A26" s="5" t="s">
        <v>103</v>
      </c>
      <c r="B26" s="5" t="s">
        <v>29</v>
      </c>
      <c r="C26" s="5">
        <v>50</v>
      </c>
      <c r="D26" s="5">
        <v>19</v>
      </c>
      <c r="E26" s="19">
        <v>35.58</v>
      </c>
      <c r="F26" s="5">
        <v>103</v>
      </c>
      <c r="G26" s="19">
        <v>35.6</v>
      </c>
      <c r="H26" s="26">
        <v>19.593</v>
      </c>
      <c r="I26" s="26">
        <v>103.59333333333333</v>
      </c>
      <c r="J26" s="20">
        <v>3419</v>
      </c>
    </row>
    <row r="27" spans="1:10" x14ac:dyDescent="0.2">
      <c r="A27" s="5" t="s">
        <v>104</v>
      </c>
      <c r="B27" s="5" t="s">
        <v>29</v>
      </c>
      <c r="C27" s="5">
        <v>45</v>
      </c>
      <c r="D27" s="5">
        <v>19</v>
      </c>
      <c r="E27" s="19">
        <v>36.85</v>
      </c>
      <c r="F27" s="5">
        <v>103</v>
      </c>
      <c r="G27" s="19">
        <v>34.049999999999997</v>
      </c>
      <c r="H27" s="26">
        <v>19.614166666666666</v>
      </c>
      <c r="I27" s="26">
        <v>103.5675</v>
      </c>
      <c r="J27" s="20">
        <v>2526</v>
      </c>
    </row>
    <row r="28" spans="1:10" x14ac:dyDescent="0.2">
      <c r="A28" s="5" t="s">
        <v>105</v>
      </c>
      <c r="B28" s="5" t="s">
        <v>29</v>
      </c>
      <c r="C28" s="5">
        <v>61</v>
      </c>
      <c r="D28" s="5">
        <v>19</v>
      </c>
      <c r="E28" s="19">
        <v>35.326000000000001</v>
      </c>
      <c r="F28" s="5">
        <v>103</v>
      </c>
      <c r="G28" s="19">
        <v>36.857999999999997</v>
      </c>
      <c r="H28" s="26">
        <v>19.588766666666668</v>
      </c>
      <c r="I28" s="26">
        <v>103.6143</v>
      </c>
      <c r="J28" s="20">
        <v>3562</v>
      </c>
    </row>
    <row r="29" spans="1:10" x14ac:dyDescent="0.2">
      <c r="E29" s="19"/>
      <c r="G29" s="19"/>
      <c r="H29" s="26"/>
      <c r="I29" s="26"/>
      <c r="J29" s="20"/>
    </row>
    <row r="30" spans="1:10" x14ac:dyDescent="0.2">
      <c r="A30" s="5" t="s">
        <v>86</v>
      </c>
      <c r="B30" s="5" t="s">
        <v>40</v>
      </c>
      <c r="C30" s="5">
        <v>45</v>
      </c>
      <c r="D30" s="5">
        <v>19</v>
      </c>
      <c r="E30" s="19">
        <v>29.614999999999998</v>
      </c>
      <c r="F30" s="5">
        <v>103</v>
      </c>
      <c r="G30" s="19">
        <v>41.808</v>
      </c>
      <c r="H30" s="28">
        <f>D30+(E30/60)</f>
        <v>19.493583333333333</v>
      </c>
      <c r="I30" s="28">
        <f>F30+(G30/60)</f>
        <v>103.6968</v>
      </c>
      <c r="J30" s="5">
        <v>1620</v>
      </c>
    </row>
    <row r="31" spans="1:10" x14ac:dyDescent="0.2">
      <c r="A31" s="5" t="s">
        <v>42</v>
      </c>
      <c r="B31" s="5" t="s">
        <v>40</v>
      </c>
      <c r="C31" s="5">
        <v>8</v>
      </c>
      <c r="D31" s="5">
        <v>19</v>
      </c>
      <c r="E31" s="19">
        <v>35.878999999999998</v>
      </c>
      <c r="F31" s="5">
        <v>103</v>
      </c>
      <c r="G31" s="19">
        <v>35.189</v>
      </c>
      <c r="H31" s="26">
        <v>19.597983333333332</v>
      </c>
      <c r="I31" s="26">
        <v>103.58648333333333</v>
      </c>
      <c r="J31" s="20">
        <v>3260</v>
      </c>
    </row>
    <row r="32" spans="1:10" x14ac:dyDescent="0.2">
      <c r="A32" s="5" t="s">
        <v>106</v>
      </c>
      <c r="B32" s="5" t="s">
        <v>40</v>
      </c>
      <c r="C32" s="5">
        <v>28</v>
      </c>
      <c r="D32" s="5">
        <v>19</v>
      </c>
      <c r="E32" s="19">
        <v>34.204999999999998</v>
      </c>
      <c r="F32" s="5">
        <v>103</v>
      </c>
      <c r="G32" s="19">
        <v>34.682000000000002</v>
      </c>
      <c r="H32" s="28">
        <f>D32+(E32/60)</f>
        <v>19.570083333333333</v>
      </c>
      <c r="I32" s="28">
        <f>F32+(G32/60)</f>
        <v>103.57803333333334</v>
      </c>
      <c r="J32" s="5">
        <v>2970</v>
      </c>
    </row>
    <row r="33" spans="1:10" x14ac:dyDescent="0.2">
      <c r="A33" s="5" t="s">
        <v>107</v>
      </c>
      <c r="B33" s="5" t="s">
        <v>40</v>
      </c>
      <c r="C33" s="5">
        <v>17</v>
      </c>
      <c r="D33" s="5">
        <v>19</v>
      </c>
      <c r="E33" s="19">
        <v>34.654000000000003</v>
      </c>
      <c r="F33" s="5">
        <v>103</v>
      </c>
      <c r="G33" s="19">
        <v>35.835000000000001</v>
      </c>
      <c r="H33" s="26">
        <v>19.577566666666666</v>
      </c>
      <c r="I33" s="26">
        <v>103.59725</v>
      </c>
      <c r="J33" s="20">
        <v>3240</v>
      </c>
    </row>
    <row r="34" spans="1:10" x14ac:dyDescent="0.2">
      <c r="A34" s="5" t="s">
        <v>108</v>
      </c>
      <c r="B34" s="5" t="s">
        <v>40</v>
      </c>
      <c r="C34" s="5">
        <v>12</v>
      </c>
      <c r="D34" s="5">
        <v>19</v>
      </c>
      <c r="E34" s="19">
        <v>34.825000000000003</v>
      </c>
      <c r="F34" s="5">
        <v>103</v>
      </c>
      <c r="G34" s="19">
        <v>35.825000000000003</v>
      </c>
      <c r="H34" s="26">
        <v>19.580416666666668</v>
      </c>
      <c r="I34" s="26">
        <v>103.59708333333333</v>
      </c>
      <c r="J34" s="20"/>
    </row>
    <row r="35" spans="1:10" x14ac:dyDescent="0.2">
      <c r="A35" s="32" t="s">
        <v>109</v>
      </c>
      <c r="B35" s="21" t="s">
        <v>40</v>
      </c>
      <c r="C35" s="21">
        <v>20</v>
      </c>
      <c r="D35" s="21">
        <v>19</v>
      </c>
      <c r="E35" s="30">
        <v>34.859000000000002</v>
      </c>
      <c r="F35" s="21">
        <v>103</v>
      </c>
      <c r="G35" s="21">
        <v>36.006999999999998</v>
      </c>
      <c r="H35" s="21">
        <v>19.5976</v>
      </c>
      <c r="I35" s="21">
        <v>103.6001</v>
      </c>
      <c r="J35" s="21">
        <v>3435</v>
      </c>
    </row>
    <row r="36" spans="1:10" x14ac:dyDescent="0.2">
      <c r="A36" s="5" t="s">
        <v>110</v>
      </c>
      <c r="B36" s="5" t="s">
        <v>40</v>
      </c>
      <c r="C36" s="5">
        <v>10</v>
      </c>
      <c r="D36" s="5">
        <v>19</v>
      </c>
      <c r="E36" s="19">
        <v>34.933999999999997</v>
      </c>
      <c r="F36" s="5">
        <v>103</v>
      </c>
      <c r="G36" s="19">
        <v>36.347000000000001</v>
      </c>
      <c r="H36" s="26">
        <v>19.582233333333335</v>
      </c>
      <c r="I36" s="26">
        <v>103.60578333333333</v>
      </c>
      <c r="J36" s="20">
        <v>3520</v>
      </c>
    </row>
    <row r="37" spans="1:10" x14ac:dyDescent="0.2">
      <c r="A37" s="5" t="s">
        <v>111</v>
      </c>
      <c r="B37" s="5" t="s">
        <v>40</v>
      </c>
      <c r="C37" s="5">
        <v>12</v>
      </c>
      <c r="D37" s="5">
        <v>19</v>
      </c>
      <c r="E37" s="19">
        <v>34.619999999999997</v>
      </c>
      <c r="F37" s="5">
        <v>103</v>
      </c>
      <c r="G37" s="19">
        <v>36.47</v>
      </c>
      <c r="H37" s="26">
        <v>19.576999999999998</v>
      </c>
      <c r="I37" s="26">
        <v>103.60783333333333</v>
      </c>
      <c r="J37" s="20">
        <v>3537</v>
      </c>
    </row>
    <row r="38" spans="1:10" x14ac:dyDescent="0.2">
      <c r="A38" s="5" t="s">
        <v>112</v>
      </c>
      <c r="B38" s="5" t="s">
        <v>40</v>
      </c>
      <c r="C38" s="5">
        <v>15</v>
      </c>
      <c r="D38" s="5">
        <v>19</v>
      </c>
      <c r="E38" s="19">
        <v>34.884</v>
      </c>
      <c r="F38" s="5">
        <v>103</v>
      </c>
      <c r="G38" s="19">
        <v>37.209000000000003</v>
      </c>
      <c r="H38" s="26">
        <v>19.581399999999999</v>
      </c>
      <c r="I38" s="26">
        <v>103.62015</v>
      </c>
      <c r="J38" s="20">
        <v>3530</v>
      </c>
    </row>
    <row r="39" spans="1:10" x14ac:dyDescent="0.2">
      <c r="A39" s="5" t="s">
        <v>113</v>
      </c>
      <c r="B39" s="5" t="s">
        <v>40</v>
      </c>
      <c r="C39" s="5">
        <v>10</v>
      </c>
      <c r="D39" s="5">
        <v>19</v>
      </c>
      <c r="E39" s="19">
        <v>34.880000000000003</v>
      </c>
      <c r="F39" s="5">
        <v>103</v>
      </c>
      <c r="G39" s="19">
        <v>37.31</v>
      </c>
      <c r="H39" s="26">
        <v>19.581333333333333</v>
      </c>
      <c r="I39" s="26">
        <v>103.62183333333333</v>
      </c>
      <c r="J39" s="20">
        <v>3667</v>
      </c>
    </row>
    <row r="40" spans="1:10" x14ac:dyDescent="0.2">
      <c r="A40" s="21" t="s">
        <v>114</v>
      </c>
      <c r="B40" s="21" t="s">
        <v>40</v>
      </c>
      <c r="C40" s="21">
        <v>9</v>
      </c>
      <c r="D40" s="21">
        <v>19</v>
      </c>
      <c r="E40" s="21">
        <v>34.83</v>
      </c>
      <c r="F40" s="21">
        <v>103</v>
      </c>
      <c r="G40" s="21">
        <v>37.326000000000001</v>
      </c>
      <c r="H40" s="27">
        <v>19.580833333333334</v>
      </c>
      <c r="I40" s="27">
        <v>103.6221</v>
      </c>
      <c r="J40" s="21">
        <v>3716</v>
      </c>
    </row>
    <row r="41" spans="1:10" x14ac:dyDescent="0.2">
      <c r="A41" s="32" t="s">
        <v>115</v>
      </c>
      <c r="B41" s="21" t="s">
        <v>40</v>
      </c>
      <c r="C41" s="21">
        <v>8</v>
      </c>
      <c r="D41" s="21">
        <v>19</v>
      </c>
      <c r="E41" s="21">
        <v>34.793999999999997</v>
      </c>
      <c r="F41" s="21">
        <v>103</v>
      </c>
      <c r="G41" s="21">
        <v>37.337000000000003</v>
      </c>
      <c r="H41" s="21">
        <v>19.579899999999999</v>
      </c>
      <c r="I41" s="21">
        <v>103.6223</v>
      </c>
      <c r="J41" s="21">
        <v>3711</v>
      </c>
    </row>
    <row r="42" spans="1:10" x14ac:dyDescent="0.2">
      <c r="A42" s="31" t="s">
        <v>116</v>
      </c>
      <c r="B42" s="5" t="s">
        <v>40</v>
      </c>
      <c r="C42" s="5">
        <v>5</v>
      </c>
      <c r="D42" s="23">
        <v>19</v>
      </c>
      <c r="E42" s="24">
        <v>34.378</v>
      </c>
      <c r="F42" s="23">
        <v>103</v>
      </c>
      <c r="G42" s="24">
        <v>37.665999999999997</v>
      </c>
      <c r="H42" s="5">
        <v>19.572900000000001</v>
      </c>
      <c r="I42" s="5">
        <v>103.6277</v>
      </c>
      <c r="J42" s="5">
        <v>3633</v>
      </c>
    </row>
    <row r="43" spans="1:10" x14ac:dyDescent="0.2">
      <c r="A43" s="31" t="s">
        <v>117</v>
      </c>
      <c r="B43" s="5" t="s">
        <v>40</v>
      </c>
      <c r="C43" s="5">
        <v>10</v>
      </c>
      <c r="D43" s="23">
        <v>19</v>
      </c>
      <c r="E43" s="24">
        <v>34</v>
      </c>
      <c r="F43" s="23">
        <v>103</v>
      </c>
      <c r="G43" s="24">
        <v>37.872</v>
      </c>
      <c r="H43" s="5">
        <v>19.566600000000001</v>
      </c>
      <c r="I43" s="5">
        <v>103.63120000000001</v>
      </c>
      <c r="J43" s="5">
        <v>3533</v>
      </c>
    </row>
    <row r="44" spans="1:10" x14ac:dyDescent="0.2">
      <c r="A44" s="21" t="s">
        <v>118</v>
      </c>
      <c r="B44" s="21" t="s">
        <v>40</v>
      </c>
      <c r="C44" s="21">
        <v>35</v>
      </c>
      <c r="D44" s="22">
        <v>19</v>
      </c>
      <c r="E44" s="21">
        <v>33.731999999999999</v>
      </c>
      <c r="F44" s="21">
        <v>103</v>
      </c>
      <c r="G44" s="22">
        <v>38.201999999999998</v>
      </c>
      <c r="H44" s="29">
        <v>19.562149999999999</v>
      </c>
      <c r="I44" s="29">
        <v>103.63673333333334</v>
      </c>
      <c r="J44" s="22">
        <v>3452</v>
      </c>
    </row>
    <row r="45" spans="1:10" x14ac:dyDescent="0.2">
      <c r="A45" s="31" t="s">
        <v>119</v>
      </c>
      <c r="B45" s="5" t="s">
        <v>40</v>
      </c>
      <c r="C45" s="5">
        <v>8</v>
      </c>
      <c r="D45" s="23">
        <v>19</v>
      </c>
      <c r="E45" s="24">
        <v>33.651000000000003</v>
      </c>
      <c r="F45" s="23">
        <v>103</v>
      </c>
      <c r="G45" s="24">
        <v>38.366</v>
      </c>
      <c r="H45" s="5">
        <v>19.5608</v>
      </c>
      <c r="I45" s="5">
        <v>103.63939999999999</v>
      </c>
      <c r="J45" s="5">
        <v>3332</v>
      </c>
    </row>
    <row r="46" spans="1:10" x14ac:dyDescent="0.2">
      <c r="A46" s="21" t="s">
        <v>120</v>
      </c>
      <c r="B46" s="21" t="s">
        <v>40</v>
      </c>
      <c r="C46" s="21">
        <v>26</v>
      </c>
      <c r="D46" s="21">
        <v>19</v>
      </c>
      <c r="E46" s="21">
        <v>33.264000000000003</v>
      </c>
      <c r="F46" s="21">
        <v>103</v>
      </c>
      <c r="G46" s="21">
        <v>38.375999999999998</v>
      </c>
      <c r="H46" s="27">
        <v>19.554383333333334</v>
      </c>
      <c r="I46" s="27">
        <v>103.63956666666667</v>
      </c>
      <c r="J46" s="21">
        <v>3285</v>
      </c>
    </row>
    <row r="47" spans="1:10" x14ac:dyDescent="0.2">
      <c r="A47" s="21" t="s">
        <v>121</v>
      </c>
      <c r="B47" s="21" t="s">
        <v>40</v>
      </c>
      <c r="C47" s="21">
        <v>30</v>
      </c>
      <c r="D47" s="21">
        <v>19</v>
      </c>
      <c r="E47" s="21">
        <v>32.747999999999998</v>
      </c>
      <c r="F47" s="21">
        <v>103</v>
      </c>
      <c r="G47" s="21">
        <v>38.22</v>
      </c>
      <c r="H47" s="27">
        <v>19.545833333333334</v>
      </c>
      <c r="I47" s="27">
        <v>103.63701666666667</v>
      </c>
      <c r="J47" s="21">
        <v>3150</v>
      </c>
    </row>
    <row r="48" spans="1:10" x14ac:dyDescent="0.2">
      <c r="A48" s="32" t="s">
        <v>122</v>
      </c>
      <c r="B48" s="21" t="s">
        <v>40</v>
      </c>
      <c r="C48" s="21">
        <v>15</v>
      </c>
      <c r="D48" s="21">
        <v>19</v>
      </c>
      <c r="E48" s="21">
        <v>34.94</v>
      </c>
      <c r="F48" s="21">
        <v>103</v>
      </c>
      <c r="G48" s="21">
        <v>35.859000000000002</v>
      </c>
      <c r="H48" s="21">
        <v>19.5823</v>
      </c>
      <c r="I48" s="21">
        <v>103.5976</v>
      </c>
      <c r="J48" s="21">
        <v>3441</v>
      </c>
    </row>
    <row r="49" spans="1:10" x14ac:dyDescent="0.2">
      <c r="A49" s="5" t="s">
        <v>123</v>
      </c>
      <c r="B49" s="5" t="s">
        <v>40</v>
      </c>
      <c r="C49" s="5">
        <v>11</v>
      </c>
      <c r="D49" s="5">
        <v>19</v>
      </c>
      <c r="E49" s="19">
        <v>34.933999999999997</v>
      </c>
      <c r="F49" s="5">
        <v>103</v>
      </c>
      <c r="G49" s="19">
        <v>36.347000000000001</v>
      </c>
      <c r="H49" s="28">
        <f>D49+(E49/60)</f>
        <v>19.582233333333335</v>
      </c>
      <c r="I49" s="28">
        <f>F49+(G49/60)</f>
        <v>103.60578333333333</v>
      </c>
      <c r="J49" s="5">
        <v>3530</v>
      </c>
    </row>
    <row r="50" spans="1:10" x14ac:dyDescent="0.2">
      <c r="A50" s="5" t="s">
        <v>124</v>
      </c>
      <c r="B50" s="5" t="s">
        <v>40</v>
      </c>
      <c r="C50" s="5">
        <v>6</v>
      </c>
      <c r="D50" s="5">
        <v>19</v>
      </c>
      <c r="E50" s="19">
        <v>35.58</v>
      </c>
      <c r="F50" s="5">
        <v>103</v>
      </c>
      <c r="G50" s="19">
        <v>35.6</v>
      </c>
      <c r="H50" s="26">
        <v>19.593</v>
      </c>
      <c r="I50" s="26">
        <v>103.59333333333333</v>
      </c>
      <c r="J50" s="20">
        <v>3419</v>
      </c>
    </row>
    <row r="51" spans="1:10" x14ac:dyDescent="0.2">
      <c r="A51" s="5" t="s">
        <v>125</v>
      </c>
      <c r="B51" s="5" t="s">
        <v>40</v>
      </c>
      <c r="C51" s="5">
        <v>9</v>
      </c>
      <c r="D51" s="5">
        <v>19</v>
      </c>
      <c r="E51" s="19">
        <v>36.85</v>
      </c>
      <c r="F51" s="5">
        <v>103</v>
      </c>
      <c r="G51" s="19">
        <v>34.049999999999997</v>
      </c>
      <c r="H51" s="26">
        <v>19.614166666666666</v>
      </c>
      <c r="I51" s="26">
        <v>103.5675</v>
      </c>
      <c r="J51" s="20">
        <v>2526</v>
      </c>
    </row>
    <row r="52" spans="1:10" x14ac:dyDescent="0.2">
      <c r="A52" s="5" t="s">
        <v>126</v>
      </c>
      <c r="B52" s="5" t="s">
        <v>40</v>
      </c>
      <c r="C52" s="5">
        <v>12</v>
      </c>
      <c r="D52" s="5">
        <v>19</v>
      </c>
      <c r="E52" s="19">
        <v>35.326000000000001</v>
      </c>
      <c r="F52" s="5">
        <v>103</v>
      </c>
      <c r="G52" s="19">
        <v>36.857999999999997</v>
      </c>
      <c r="H52" s="26">
        <v>19.588766666666668</v>
      </c>
      <c r="I52" s="26">
        <v>103.6143</v>
      </c>
      <c r="J52" s="20">
        <v>3562</v>
      </c>
    </row>
    <row r="53" spans="1:10" x14ac:dyDescent="0.2">
      <c r="E53" s="19"/>
      <c r="G53" s="19"/>
      <c r="H53" s="26"/>
      <c r="I53" s="26"/>
      <c r="J53" s="20"/>
    </row>
    <row r="54" spans="1:10" x14ac:dyDescent="0.2">
      <c r="A54" s="5" t="s">
        <v>53</v>
      </c>
      <c r="B54" s="5" t="s">
        <v>45</v>
      </c>
      <c r="C54" s="5">
        <v>27</v>
      </c>
      <c r="D54" s="5">
        <v>19</v>
      </c>
      <c r="E54" s="19">
        <v>35.878999999999998</v>
      </c>
      <c r="F54" s="5">
        <v>103</v>
      </c>
      <c r="G54" s="19">
        <v>35.189</v>
      </c>
      <c r="H54" s="26">
        <v>19.597983333333332</v>
      </c>
      <c r="I54" s="26">
        <v>103.58648333333333</v>
      </c>
      <c r="J54" s="20">
        <v>3260</v>
      </c>
    </row>
    <row r="55" spans="1:10" x14ac:dyDescent="0.2">
      <c r="A55" s="5" t="s">
        <v>127</v>
      </c>
      <c r="B55" s="5" t="s">
        <v>45</v>
      </c>
      <c r="C55" s="5">
        <v>35</v>
      </c>
      <c r="D55" s="5">
        <v>19</v>
      </c>
      <c r="E55" s="19">
        <v>34.204999999999998</v>
      </c>
      <c r="F55" s="5">
        <v>103</v>
      </c>
      <c r="G55" s="19">
        <v>34.682000000000002</v>
      </c>
      <c r="H55" s="28">
        <f>D55+(E55/60)</f>
        <v>19.570083333333333</v>
      </c>
      <c r="I55" s="28">
        <f>F55+(G55/60)</f>
        <v>103.57803333333334</v>
      </c>
      <c r="J55" s="5">
        <v>2971</v>
      </c>
    </row>
    <row r="56" spans="1:10" x14ac:dyDescent="0.2">
      <c r="A56" s="5" t="s">
        <v>128</v>
      </c>
      <c r="B56" s="5" t="s">
        <v>45</v>
      </c>
      <c r="C56" s="5">
        <v>23</v>
      </c>
      <c r="D56" s="5">
        <v>19</v>
      </c>
      <c r="E56" s="19">
        <v>34.825000000000003</v>
      </c>
      <c r="F56" s="5">
        <v>103</v>
      </c>
      <c r="G56" s="19">
        <v>35.825000000000003</v>
      </c>
      <c r="H56" s="26">
        <v>19.580416666666668</v>
      </c>
      <c r="I56" s="26">
        <v>103.59708333333333</v>
      </c>
      <c r="J56" s="20"/>
    </row>
    <row r="57" spans="1:10" x14ac:dyDescent="0.2">
      <c r="A57" s="32" t="s">
        <v>129</v>
      </c>
      <c r="B57" s="21" t="s">
        <v>45</v>
      </c>
      <c r="C57" s="21">
        <v>20</v>
      </c>
      <c r="D57" s="21">
        <v>19</v>
      </c>
      <c r="E57" s="30">
        <v>34.859000000000002</v>
      </c>
      <c r="F57" s="21">
        <v>103</v>
      </c>
      <c r="G57" s="21">
        <v>36.006999999999998</v>
      </c>
      <c r="H57" s="21">
        <v>19.5976</v>
      </c>
      <c r="I57" s="21">
        <v>103.6001</v>
      </c>
      <c r="J57" s="21">
        <v>3435</v>
      </c>
    </row>
    <row r="58" spans="1:10" x14ac:dyDescent="0.2">
      <c r="A58" s="5" t="s">
        <v>52</v>
      </c>
      <c r="B58" s="5" t="s">
        <v>45</v>
      </c>
      <c r="C58" s="5">
        <v>15</v>
      </c>
      <c r="D58" s="5">
        <v>19</v>
      </c>
      <c r="E58" s="19">
        <v>34.866</v>
      </c>
      <c r="F58" s="5">
        <v>103</v>
      </c>
      <c r="G58" s="19">
        <v>36.005000000000003</v>
      </c>
      <c r="H58" s="26">
        <v>19.581099999999999</v>
      </c>
      <c r="I58" s="26">
        <v>103.60008333333333</v>
      </c>
      <c r="J58" s="20">
        <v>3430</v>
      </c>
    </row>
    <row r="59" spans="1:10" x14ac:dyDescent="0.2">
      <c r="A59" s="32" t="s">
        <v>130</v>
      </c>
      <c r="B59" s="21" t="s">
        <v>45</v>
      </c>
      <c r="C59" s="21">
        <v>30</v>
      </c>
      <c r="D59" s="21">
        <v>19</v>
      </c>
      <c r="E59" s="21">
        <v>35.116999999999997</v>
      </c>
      <c r="F59" s="21">
        <v>103</v>
      </c>
      <c r="G59" s="30">
        <v>35.909999999999997</v>
      </c>
      <c r="H59" s="21">
        <v>19.5852</v>
      </c>
      <c r="I59" s="21">
        <v>103.5985</v>
      </c>
      <c r="J59" s="21">
        <v>3401</v>
      </c>
    </row>
    <row r="60" spans="1:10" s="21" customFormat="1" x14ac:dyDescent="0.2">
      <c r="A60" s="5" t="s">
        <v>131</v>
      </c>
      <c r="B60" s="5" t="s">
        <v>45</v>
      </c>
      <c r="C60" s="5">
        <v>20</v>
      </c>
      <c r="D60" s="5">
        <v>19</v>
      </c>
      <c r="E60" s="19">
        <v>34.933999999999997</v>
      </c>
      <c r="F60" s="5">
        <v>103</v>
      </c>
      <c r="G60" s="19">
        <v>36.347000000000001</v>
      </c>
      <c r="H60" s="26">
        <v>19.582233333333335</v>
      </c>
      <c r="I60" s="26">
        <v>103.60578333333333</v>
      </c>
      <c r="J60" s="20">
        <v>3520</v>
      </c>
    </row>
    <row r="61" spans="1:10" s="21" customFormat="1" x14ac:dyDescent="0.2">
      <c r="A61" s="5" t="s">
        <v>132</v>
      </c>
      <c r="B61" s="5" t="s">
        <v>45</v>
      </c>
      <c r="C61" s="5">
        <v>25</v>
      </c>
      <c r="D61" s="5">
        <v>19</v>
      </c>
      <c r="E61" s="19">
        <v>34.619999999999997</v>
      </c>
      <c r="F61" s="5">
        <v>103</v>
      </c>
      <c r="G61" s="19">
        <v>36.47</v>
      </c>
      <c r="H61" s="26">
        <v>19.576999999999998</v>
      </c>
      <c r="I61" s="26">
        <v>103.60783333333333</v>
      </c>
      <c r="J61" s="20">
        <v>3537</v>
      </c>
    </row>
    <row r="62" spans="1:10" s="21" customFormat="1" x14ac:dyDescent="0.2">
      <c r="A62" s="31" t="s">
        <v>51</v>
      </c>
      <c r="B62" s="5" t="s">
        <v>45</v>
      </c>
      <c r="C62" s="5">
        <v>17</v>
      </c>
      <c r="D62" s="23">
        <v>19</v>
      </c>
      <c r="E62" s="24">
        <v>34.387999999999998</v>
      </c>
      <c r="F62" s="23">
        <v>103</v>
      </c>
      <c r="G62" s="24">
        <v>36.609000000000002</v>
      </c>
      <c r="H62" s="5">
        <v>19.5731</v>
      </c>
      <c r="I62" s="5">
        <v>103.6101</v>
      </c>
      <c r="J62" s="5">
        <v>3581</v>
      </c>
    </row>
    <row r="63" spans="1:10" s="21" customFormat="1" x14ac:dyDescent="0.2">
      <c r="A63" s="5" t="s">
        <v>133</v>
      </c>
      <c r="B63" s="5" t="s">
        <v>45</v>
      </c>
      <c r="C63" s="5">
        <v>28</v>
      </c>
      <c r="D63" s="5">
        <v>19</v>
      </c>
      <c r="E63" s="19">
        <v>34.884</v>
      </c>
      <c r="F63" s="5">
        <v>103</v>
      </c>
      <c r="G63" s="19">
        <v>37.209000000000003</v>
      </c>
      <c r="H63" s="26">
        <v>19.581399999999999</v>
      </c>
      <c r="I63" s="26">
        <v>103.62015</v>
      </c>
      <c r="J63" s="20">
        <v>3530</v>
      </c>
    </row>
    <row r="64" spans="1:10" s="21" customFormat="1" x14ac:dyDescent="0.2">
      <c r="A64" s="5" t="s">
        <v>134</v>
      </c>
      <c r="B64" s="5" t="s">
        <v>45</v>
      </c>
      <c r="C64" s="5">
        <v>25</v>
      </c>
      <c r="D64" s="5">
        <v>19</v>
      </c>
      <c r="E64" s="19">
        <v>34.880000000000003</v>
      </c>
      <c r="F64" s="5">
        <v>103</v>
      </c>
      <c r="G64" s="19">
        <v>37.31</v>
      </c>
      <c r="H64" s="26">
        <v>19.581333333333333</v>
      </c>
      <c r="I64" s="26">
        <v>103.62183333333333</v>
      </c>
      <c r="J64" s="20">
        <v>3667</v>
      </c>
    </row>
    <row r="65" spans="1:10" s="21" customFormat="1" x14ac:dyDescent="0.2">
      <c r="A65" s="21" t="s">
        <v>135</v>
      </c>
      <c r="B65" s="21" t="s">
        <v>45</v>
      </c>
      <c r="C65" s="21">
        <v>30</v>
      </c>
      <c r="D65" s="21">
        <v>19</v>
      </c>
      <c r="E65" s="21">
        <v>34.83</v>
      </c>
      <c r="F65" s="21">
        <v>103</v>
      </c>
      <c r="G65" s="21">
        <v>37.326000000000001</v>
      </c>
      <c r="H65" s="27">
        <v>19.580833333333334</v>
      </c>
      <c r="I65" s="27">
        <v>103.6221</v>
      </c>
      <c r="J65" s="21">
        <v>3716</v>
      </c>
    </row>
    <row r="66" spans="1:10" x14ac:dyDescent="0.2">
      <c r="A66" s="32" t="s">
        <v>136</v>
      </c>
      <c r="B66" s="21" t="s">
        <v>45</v>
      </c>
      <c r="C66" s="21">
        <v>15</v>
      </c>
      <c r="D66" s="21">
        <v>19</v>
      </c>
      <c r="E66" s="21">
        <v>34.793999999999997</v>
      </c>
      <c r="F66" s="21">
        <v>103</v>
      </c>
      <c r="G66" s="21">
        <v>37.337000000000003</v>
      </c>
      <c r="H66" s="21">
        <v>19.579899999999999</v>
      </c>
      <c r="I66" s="21">
        <v>103.6223</v>
      </c>
      <c r="J66" s="21">
        <v>3711</v>
      </c>
    </row>
    <row r="67" spans="1:10" x14ac:dyDescent="0.2">
      <c r="A67" s="31" t="s">
        <v>49</v>
      </c>
      <c r="B67" s="5" t="s">
        <v>45</v>
      </c>
      <c r="C67" s="5">
        <v>20</v>
      </c>
      <c r="D67" s="23">
        <v>19</v>
      </c>
      <c r="E67" s="24">
        <v>34.378</v>
      </c>
      <c r="F67" s="23">
        <v>103</v>
      </c>
      <c r="G67" s="24">
        <v>37.665999999999997</v>
      </c>
      <c r="H67" s="5">
        <v>19.572900000000001</v>
      </c>
      <c r="I67" s="5">
        <v>103.6277</v>
      </c>
      <c r="J67" s="5">
        <v>3633</v>
      </c>
    </row>
    <row r="68" spans="1:10" x14ac:dyDescent="0.2">
      <c r="A68" s="31" t="s">
        <v>48</v>
      </c>
      <c r="B68" s="5" t="s">
        <v>45</v>
      </c>
      <c r="C68" s="5">
        <v>20</v>
      </c>
      <c r="D68" s="23">
        <v>19</v>
      </c>
      <c r="E68" s="24">
        <v>34</v>
      </c>
      <c r="F68" s="23">
        <v>103</v>
      </c>
      <c r="G68" s="24">
        <v>37.872</v>
      </c>
      <c r="H68" s="5">
        <v>19.566600000000001</v>
      </c>
      <c r="I68" s="5">
        <v>103.63120000000001</v>
      </c>
      <c r="J68" s="5">
        <v>3533</v>
      </c>
    </row>
    <row r="69" spans="1:10" x14ac:dyDescent="0.2">
      <c r="A69" s="21" t="s">
        <v>137</v>
      </c>
      <c r="B69" s="21" t="s">
        <v>45</v>
      </c>
      <c r="C69" s="21">
        <v>20</v>
      </c>
      <c r="D69" s="22">
        <v>19</v>
      </c>
      <c r="E69" s="21">
        <v>33.731999999999999</v>
      </c>
      <c r="F69" s="21">
        <v>103</v>
      </c>
      <c r="G69" s="22">
        <v>38.201999999999998</v>
      </c>
      <c r="H69" s="29">
        <v>19.562149999999999</v>
      </c>
      <c r="I69" s="29">
        <v>103.63673333333334</v>
      </c>
      <c r="J69" s="22">
        <v>3452</v>
      </c>
    </row>
    <row r="70" spans="1:10" x14ac:dyDescent="0.2">
      <c r="A70" s="31" t="s">
        <v>47</v>
      </c>
      <c r="B70" s="5" t="s">
        <v>45</v>
      </c>
      <c r="C70" s="5">
        <v>18</v>
      </c>
      <c r="D70" s="23">
        <v>19</v>
      </c>
      <c r="E70" s="24">
        <v>33.651000000000003</v>
      </c>
      <c r="F70" s="23">
        <v>103</v>
      </c>
      <c r="G70" s="24">
        <v>38.366</v>
      </c>
      <c r="H70" s="5">
        <v>19.5608</v>
      </c>
      <c r="I70" s="5">
        <v>103.63939999999999</v>
      </c>
      <c r="J70" s="5">
        <v>3332</v>
      </c>
    </row>
    <row r="71" spans="1:10" x14ac:dyDescent="0.2">
      <c r="A71" s="21" t="s">
        <v>138</v>
      </c>
      <c r="B71" s="21" t="s">
        <v>45</v>
      </c>
      <c r="C71" s="21">
        <v>24</v>
      </c>
      <c r="D71" s="21">
        <v>19</v>
      </c>
      <c r="E71" s="21">
        <v>33.264000000000003</v>
      </c>
      <c r="F71" s="21">
        <v>103</v>
      </c>
      <c r="G71" s="21">
        <v>38.375999999999998</v>
      </c>
      <c r="H71" s="27">
        <v>19.554383333333334</v>
      </c>
      <c r="I71" s="27">
        <v>103.63956666666667</v>
      </c>
      <c r="J71" s="21">
        <v>3285</v>
      </c>
    </row>
    <row r="72" spans="1:10" x14ac:dyDescent="0.2">
      <c r="A72" s="21" t="s">
        <v>139</v>
      </c>
      <c r="B72" s="21" t="s">
        <v>45</v>
      </c>
      <c r="C72" s="21">
        <v>34</v>
      </c>
      <c r="D72" s="21">
        <v>19</v>
      </c>
      <c r="E72" s="21">
        <v>32.747999999999998</v>
      </c>
      <c r="F72" s="21">
        <v>103</v>
      </c>
      <c r="G72" s="21">
        <v>38.22</v>
      </c>
      <c r="H72" s="27">
        <v>19.545833333333334</v>
      </c>
      <c r="I72" s="27">
        <v>103.63701666666667</v>
      </c>
      <c r="J72" s="21">
        <v>3150</v>
      </c>
    </row>
    <row r="73" spans="1:10" x14ac:dyDescent="0.2">
      <c r="A73" s="31" t="s">
        <v>50</v>
      </c>
      <c r="B73" s="5" t="s">
        <v>45</v>
      </c>
      <c r="C73" s="5">
        <v>27</v>
      </c>
      <c r="D73" s="23">
        <v>19</v>
      </c>
      <c r="E73" s="24">
        <v>35.786000000000001</v>
      </c>
      <c r="F73" s="23">
        <v>103</v>
      </c>
      <c r="G73" s="24">
        <v>35.267000000000003</v>
      </c>
      <c r="H73" s="5">
        <v>19.596399999999999</v>
      </c>
      <c r="I73" s="5">
        <v>103.5877</v>
      </c>
      <c r="J73" s="5">
        <v>3272</v>
      </c>
    </row>
    <row r="74" spans="1:10" s="21" customFormat="1" x14ac:dyDescent="0.2">
      <c r="A74" s="32" t="s">
        <v>140</v>
      </c>
      <c r="B74" s="21" t="s">
        <v>45</v>
      </c>
      <c r="C74" s="21">
        <v>40</v>
      </c>
      <c r="D74" s="21">
        <v>19</v>
      </c>
      <c r="E74" s="21">
        <v>34.94</v>
      </c>
      <c r="F74" s="21">
        <v>103</v>
      </c>
      <c r="G74" s="21">
        <v>35.859000000000002</v>
      </c>
      <c r="H74" s="21">
        <v>19.5823</v>
      </c>
      <c r="I74" s="21">
        <v>103.5976</v>
      </c>
      <c r="J74" s="21">
        <v>3441</v>
      </c>
    </row>
    <row r="75" spans="1:10" s="21" customFormat="1" x14ac:dyDescent="0.2">
      <c r="A75" s="5" t="s">
        <v>141</v>
      </c>
      <c r="B75" s="5" t="s">
        <v>45</v>
      </c>
      <c r="C75" s="5">
        <v>20</v>
      </c>
      <c r="D75" s="5">
        <v>19</v>
      </c>
      <c r="E75" s="19">
        <v>34.933999999999997</v>
      </c>
      <c r="F75" s="5">
        <v>103</v>
      </c>
      <c r="G75" s="19">
        <v>36.347000000000001</v>
      </c>
      <c r="H75" s="28">
        <f>D75+(E75/60)</f>
        <v>19.582233333333335</v>
      </c>
      <c r="I75" s="28">
        <f>F75+(G75/60)</f>
        <v>103.60578333333333</v>
      </c>
      <c r="J75" s="5">
        <v>3530</v>
      </c>
    </row>
    <row r="76" spans="1:10" s="21" customFormat="1" x14ac:dyDescent="0.2">
      <c r="A76" s="5" t="s">
        <v>142</v>
      </c>
      <c r="B76" s="5" t="s">
        <v>45</v>
      </c>
      <c r="C76" s="5">
        <v>20</v>
      </c>
      <c r="D76" s="5">
        <v>19</v>
      </c>
      <c r="E76" s="19">
        <v>35.433</v>
      </c>
      <c r="F76" s="5">
        <v>103</v>
      </c>
      <c r="G76" s="19">
        <v>33.838999999999999</v>
      </c>
      <c r="H76" s="26">
        <v>19.59055</v>
      </c>
      <c r="I76" s="26">
        <v>103.56398333333334</v>
      </c>
      <c r="J76" s="20">
        <v>2640</v>
      </c>
    </row>
    <row r="77" spans="1:10" s="21" customFormat="1" x14ac:dyDescent="0.2">
      <c r="A77" s="5" t="s">
        <v>143</v>
      </c>
      <c r="B77" s="5" t="s">
        <v>45</v>
      </c>
      <c r="C77" s="5">
        <v>18</v>
      </c>
      <c r="D77" s="5">
        <v>19</v>
      </c>
      <c r="E77" s="19">
        <v>35.58</v>
      </c>
      <c r="F77" s="5">
        <v>103</v>
      </c>
      <c r="G77" s="19">
        <v>35.6</v>
      </c>
      <c r="H77" s="26">
        <v>19.593</v>
      </c>
      <c r="I77" s="26">
        <v>103.59333333333333</v>
      </c>
      <c r="J77" s="20">
        <v>3419</v>
      </c>
    </row>
    <row r="78" spans="1:10" x14ac:dyDescent="0.2">
      <c r="A78" s="5" t="s">
        <v>144</v>
      </c>
      <c r="B78" s="5" t="s">
        <v>45</v>
      </c>
      <c r="C78" s="5">
        <v>20</v>
      </c>
      <c r="D78" s="5">
        <v>19</v>
      </c>
      <c r="E78" s="19">
        <v>36.85</v>
      </c>
      <c r="F78" s="5">
        <v>103</v>
      </c>
      <c r="G78" s="19">
        <v>34.049999999999997</v>
      </c>
      <c r="H78" s="26">
        <v>19.614166666666666</v>
      </c>
      <c r="I78" s="26">
        <v>103.5675</v>
      </c>
      <c r="J78" s="20">
        <v>2526</v>
      </c>
    </row>
    <row r="79" spans="1:10" x14ac:dyDescent="0.2">
      <c r="A79" s="5" t="s">
        <v>145</v>
      </c>
      <c r="B79" s="5" t="s">
        <v>45</v>
      </c>
      <c r="C79" s="5">
        <v>9</v>
      </c>
      <c r="D79" s="5">
        <v>19</v>
      </c>
      <c r="E79" s="19">
        <v>35.326000000000001</v>
      </c>
      <c r="F79" s="5">
        <v>103</v>
      </c>
      <c r="G79" s="19">
        <v>36.857999999999997</v>
      </c>
      <c r="H79" s="26">
        <v>19.588766666666668</v>
      </c>
      <c r="I79" s="26">
        <v>103.6143</v>
      </c>
      <c r="J79" s="20">
        <v>3562</v>
      </c>
    </row>
    <row r="80" spans="1:10" x14ac:dyDescent="0.2">
      <c r="A80" s="5" t="s">
        <v>146</v>
      </c>
      <c r="B80" s="5" t="s">
        <v>45</v>
      </c>
      <c r="C80" s="5">
        <v>20</v>
      </c>
      <c r="D80" s="5">
        <v>19</v>
      </c>
      <c r="E80" s="19">
        <v>34.654000000000003</v>
      </c>
      <c r="F80" s="5">
        <v>103</v>
      </c>
      <c r="G80" s="19">
        <v>35.835000000000001</v>
      </c>
      <c r="H80" s="26">
        <v>19.577566666666666</v>
      </c>
      <c r="I80" s="26">
        <v>103.59725</v>
      </c>
      <c r="J80" s="20">
        <v>3240</v>
      </c>
    </row>
    <row r="81" spans="1:10" x14ac:dyDescent="0.2">
      <c r="E81" s="19"/>
      <c r="G81" s="19"/>
      <c r="H81" s="26"/>
      <c r="I81" s="26"/>
      <c r="J81" s="20"/>
    </row>
    <row r="82" spans="1:10" x14ac:dyDescent="0.2">
      <c r="A82" s="5" t="s">
        <v>147</v>
      </c>
      <c r="B82" s="5" t="s">
        <v>55</v>
      </c>
      <c r="C82" s="5">
        <v>42</v>
      </c>
      <c r="D82" s="5">
        <v>19</v>
      </c>
      <c r="E82" s="19">
        <v>35.878999999999998</v>
      </c>
      <c r="F82" s="5">
        <v>103</v>
      </c>
      <c r="G82" s="19">
        <v>35.189</v>
      </c>
      <c r="H82" s="26">
        <v>19.597983333333332</v>
      </c>
      <c r="I82" s="26">
        <v>103.58648333333333</v>
      </c>
      <c r="J82" s="20">
        <v>3260</v>
      </c>
    </row>
    <row r="83" spans="1:10" x14ac:dyDescent="0.2">
      <c r="A83" s="5" t="s">
        <v>148</v>
      </c>
      <c r="B83" s="5" t="s">
        <v>55</v>
      </c>
      <c r="C83" s="5">
        <v>15</v>
      </c>
      <c r="D83" s="5">
        <v>19</v>
      </c>
      <c r="E83" s="19">
        <v>32.466000000000001</v>
      </c>
      <c r="F83" s="5">
        <v>103</v>
      </c>
      <c r="G83" s="19">
        <v>34.896999999999998</v>
      </c>
      <c r="H83" s="28">
        <f>D83+(E83/60)</f>
        <v>19.5411</v>
      </c>
      <c r="I83" s="28">
        <f>F83+(G83/60)</f>
        <v>103.58161666666666</v>
      </c>
      <c r="J83" s="5">
        <v>3090</v>
      </c>
    </row>
    <row r="84" spans="1:10" x14ac:dyDescent="0.2">
      <c r="A84" s="5" t="s">
        <v>149</v>
      </c>
      <c r="B84" s="5" t="s">
        <v>55</v>
      </c>
      <c r="C84" s="5">
        <v>43</v>
      </c>
      <c r="D84" s="5">
        <v>19</v>
      </c>
      <c r="E84" s="19">
        <v>34.204999999999998</v>
      </c>
      <c r="F84" s="5">
        <v>103</v>
      </c>
      <c r="G84" s="19">
        <v>34.682000000000002</v>
      </c>
      <c r="H84" s="28">
        <f>D84+(E84/60)</f>
        <v>19.570083333333333</v>
      </c>
      <c r="I84" s="28">
        <f>F84+(G84/60)</f>
        <v>103.57803333333334</v>
      </c>
      <c r="J84" s="5">
        <v>2972</v>
      </c>
    </row>
    <row r="85" spans="1:10" x14ac:dyDescent="0.2">
      <c r="A85" s="5" t="s">
        <v>150</v>
      </c>
      <c r="B85" s="5" t="s">
        <v>55</v>
      </c>
      <c r="C85" s="5">
        <v>60</v>
      </c>
      <c r="D85" s="5">
        <v>19</v>
      </c>
      <c r="E85" s="19">
        <v>34.654000000000003</v>
      </c>
      <c r="F85" s="5">
        <v>103</v>
      </c>
      <c r="G85" s="19">
        <v>35.835000000000001</v>
      </c>
      <c r="H85" s="26">
        <v>19.577566666666666</v>
      </c>
      <c r="I85" s="26">
        <v>103.59725</v>
      </c>
      <c r="J85" s="20">
        <v>3240</v>
      </c>
    </row>
    <row r="86" spans="1:10" x14ac:dyDescent="0.2">
      <c r="A86" s="32" t="s">
        <v>151</v>
      </c>
      <c r="B86" s="21" t="s">
        <v>55</v>
      </c>
      <c r="C86" s="21">
        <v>40</v>
      </c>
      <c r="D86" s="21">
        <v>19</v>
      </c>
      <c r="E86" s="30">
        <v>34.859000000000002</v>
      </c>
      <c r="F86" s="21">
        <v>103</v>
      </c>
      <c r="G86" s="21">
        <v>36.006999999999998</v>
      </c>
      <c r="H86" s="21">
        <v>19.5976</v>
      </c>
      <c r="I86" s="21">
        <v>103.6001</v>
      </c>
      <c r="J86" s="21">
        <v>3435</v>
      </c>
    </row>
    <row r="87" spans="1:10" x14ac:dyDescent="0.2">
      <c r="A87" s="5" t="s">
        <v>152</v>
      </c>
      <c r="B87" s="5" t="s">
        <v>55</v>
      </c>
      <c r="C87" s="5">
        <v>40</v>
      </c>
      <c r="D87" s="5">
        <v>19</v>
      </c>
      <c r="E87" s="19">
        <v>34.866</v>
      </c>
      <c r="F87" s="5">
        <v>103</v>
      </c>
      <c r="G87" s="19">
        <v>36.005000000000003</v>
      </c>
      <c r="H87" s="26">
        <v>19.581099999999999</v>
      </c>
      <c r="I87" s="26">
        <v>103.60008333333333</v>
      </c>
      <c r="J87" s="20">
        <v>3430</v>
      </c>
    </row>
    <row r="88" spans="1:10" x14ac:dyDescent="0.2">
      <c r="A88" s="32" t="s">
        <v>153</v>
      </c>
      <c r="B88" s="21" t="s">
        <v>55</v>
      </c>
      <c r="C88" s="21">
        <v>46</v>
      </c>
      <c r="D88" s="21">
        <v>19</v>
      </c>
      <c r="E88" s="21">
        <v>35.116999999999997</v>
      </c>
      <c r="F88" s="21">
        <v>103</v>
      </c>
      <c r="G88" s="30">
        <v>35.909999999999997</v>
      </c>
      <c r="H88" s="21">
        <v>19.5852</v>
      </c>
      <c r="I88" s="21">
        <v>103.5985</v>
      </c>
      <c r="J88" s="21">
        <v>3401</v>
      </c>
    </row>
    <row r="89" spans="1:10" x14ac:dyDescent="0.2">
      <c r="A89" s="5" t="s">
        <v>154</v>
      </c>
      <c r="B89" s="5" t="s">
        <v>55</v>
      </c>
      <c r="C89" s="5">
        <v>60</v>
      </c>
      <c r="D89" s="5">
        <v>19</v>
      </c>
      <c r="E89" s="19">
        <v>34.933999999999997</v>
      </c>
      <c r="F89" s="5">
        <v>103</v>
      </c>
      <c r="G89" s="19">
        <v>36.347000000000001</v>
      </c>
      <c r="H89" s="26">
        <v>19.582233333333335</v>
      </c>
      <c r="I89" s="26">
        <v>103.60578333333333</v>
      </c>
      <c r="J89" s="20">
        <v>3520</v>
      </c>
    </row>
    <row r="90" spans="1:10" x14ac:dyDescent="0.2">
      <c r="A90" s="31" t="s">
        <v>62</v>
      </c>
      <c r="B90" s="5" t="s">
        <v>55</v>
      </c>
      <c r="C90" s="5">
        <v>80</v>
      </c>
      <c r="D90" s="23">
        <v>19</v>
      </c>
      <c r="E90" s="24">
        <v>34.387999999999998</v>
      </c>
      <c r="F90" s="23">
        <v>103</v>
      </c>
      <c r="G90" s="24">
        <v>36.609000000000002</v>
      </c>
      <c r="H90" s="5">
        <v>19.5731</v>
      </c>
      <c r="I90" s="5">
        <v>103.6101</v>
      </c>
      <c r="J90" s="5">
        <v>3581</v>
      </c>
    </row>
    <row r="91" spans="1:10" x14ac:dyDescent="0.2">
      <c r="A91" s="5" t="s">
        <v>155</v>
      </c>
      <c r="B91" s="5" t="s">
        <v>55</v>
      </c>
      <c r="C91" s="5">
        <v>70</v>
      </c>
      <c r="D91" s="5">
        <v>19</v>
      </c>
      <c r="E91" s="19">
        <v>34.884</v>
      </c>
      <c r="F91" s="5">
        <v>103</v>
      </c>
      <c r="G91" s="19">
        <v>37.209000000000003</v>
      </c>
      <c r="H91" s="26">
        <v>19.581399999999999</v>
      </c>
      <c r="I91" s="26">
        <v>103.62015</v>
      </c>
      <c r="J91" s="20">
        <v>3530</v>
      </c>
    </row>
    <row r="92" spans="1:10" x14ac:dyDescent="0.2">
      <c r="A92" s="21" t="s">
        <v>156</v>
      </c>
      <c r="B92" s="21" t="s">
        <v>55</v>
      </c>
      <c r="C92" s="21">
        <v>20</v>
      </c>
      <c r="D92" s="21">
        <v>19</v>
      </c>
      <c r="E92" s="21">
        <v>34.83</v>
      </c>
      <c r="F92" s="21">
        <v>103</v>
      </c>
      <c r="G92" s="21">
        <v>37.326000000000001</v>
      </c>
      <c r="H92" s="27">
        <v>19.580833333333334</v>
      </c>
      <c r="I92" s="27">
        <v>103.6221</v>
      </c>
      <c r="J92" s="21">
        <v>3716</v>
      </c>
    </row>
    <row r="93" spans="1:10" x14ac:dyDescent="0.2">
      <c r="A93" s="32" t="s">
        <v>157</v>
      </c>
      <c r="B93" s="21" t="s">
        <v>55</v>
      </c>
      <c r="C93" s="21">
        <v>45</v>
      </c>
      <c r="D93" s="21">
        <v>19</v>
      </c>
      <c r="E93" s="21">
        <v>34.793999999999997</v>
      </c>
      <c r="F93" s="21">
        <v>103</v>
      </c>
      <c r="G93" s="21">
        <v>37.337000000000003</v>
      </c>
      <c r="H93" s="21">
        <v>19.579899999999999</v>
      </c>
      <c r="I93" s="21">
        <v>103.6223</v>
      </c>
      <c r="J93" s="21">
        <v>3711</v>
      </c>
    </row>
    <row r="94" spans="1:10" x14ac:dyDescent="0.2">
      <c r="A94" s="31" t="s">
        <v>59</v>
      </c>
      <c r="B94" s="5" t="s">
        <v>55</v>
      </c>
      <c r="C94" s="5">
        <v>20</v>
      </c>
      <c r="D94" s="23">
        <v>19</v>
      </c>
      <c r="E94" s="24">
        <v>34.378</v>
      </c>
      <c r="F94" s="23">
        <v>103</v>
      </c>
      <c r="G94" s="24">
        <v>37.665999999999997</v>
      </c>
      <c r="H94" s="5">
        <v>19.572900000000001</v>
      </c>
      <c r="I94" s="5">
        <v>103.6277</v>
      </c>
      <c r="J94" s="5">
        <v>3633</v>
      </c>
    </row>
    <row r="95" spans="1:10" x14ac:dyDescent="0.2">
      <c r="A95" s="31" t="s">
        <v>58</v>
      </c>
      <c r="B95" s="5" t="s">
        <v>55</v>
      </c>
      <c r="C95" s="5">
        <v>25</v>
      </c>
      <c r="D95" s="23">
        <v>19</v>
      </c>
      <c r="E95" s="24">
        <v>34</v>
      </c>
      <c r="F95" s="23">
        <v>103</v>
      </c>
      <c r="G95" s="24">
        <v>37.872</v>
      </c>
      <c r="H95" s="5">
        <v>19.566600000000001</v>
      </c>
      <c r="I95" s="5">
        <v>103.63120000000001</v>
      </c>
      <c r="J95" s="5">
        <v>3533</v>
      </c>
    </row>
    <row r="96" spans="1:10" x14ac:dyDescent="0.2">
      <c r="A96" s="21" t="s">
        <v>158</v>
      </c>
      <c r="B96" s="21" t="s">
        <v>55</v>
      </c>
      <c r="C96" s="21">
        <v>42</v>
      </c>
      <c r="D96" s="22">
        <v>19</v>
      </c>
      <c r="E96" s="21">
        <v>33.731999999999999</v>
      </c>
      <c r="F96" s="21">
        <v>103</v>
      </c>
      <c r="G96" s="22">
        <v>38.201999999999998</v>
      </c>
      <c r="H96" s="29">
        <v>19.562149999999999</v>
      </c>
      <c r="I96" s="29">
        <v>103.63673333333334</v>
      </c>
      <c r="J96" s="22">
        <v>3452</v>
      </c>
    </row>
    <row r="97" spans="1:10" x14ac:dyDescent="0.2">
      <c r="A97" s="31" t="s">
        <v>57</v>
      </c>
      <c r="B97" s="5" t="s">
        <v>55</v>
      </c>
      <c r="C97" s="5">
        <v>13</v>
      </c>
      <c r="D97" s="23">
        <v>19</v>
      </c>
      <c r="E97" s="24">
        <v>33.651000000000003</v>
      </c>
      <c r="F97" s="23">
        <v>103</v>
      </c>
      <c r="G97" s="24">
        <v>38.366</v>
      </c>
      <c r="H97" s="5">
        <v>19.5608</v>
      </c>
      <c r="I97" s="5">
        <v>103.63939999999999</v>
      </c>
      <c r="J97" s="5">
        <v>3332</v>
      </c>
    </row>
    <row r="98" spans="1:10" x14ac:dyDescent="0.2">
      <c r="A98" s="21" t="s">
        <v>159</v>
      </c>
      <c r="B98" s="21" t="s">
        <v>55</v>
      </c>
      <c r="C98" s="21">
        <v>82</v>
      </c>
      <c r="D98" s="21">
        <v>19</v>
      </c>
      <c r="E98" s="21">
        <v>32.747999999999998</v>
      </c>
      <c r="F98" s="21">
        <v>103</v>
      </c>
      <c r="G98" s="21">
        <v>38.22</v>
      </c>
      <c r="H98" s="27">
        <v>19.545833333333334</v>
      </c>
      <c r="I98" s="27">
        <v>103.63701666666667</v>
      </c>
      <c r="J98" s="21">
        <v>3150</v>
      </c>
    </row>
    <row r="99" spans="1:10" x14ac:dyDescent="0.2">
      <c r="A99" s="31" t="s">
        <v>60</v>
      </c>
      <c r="B99" s="5" t="s">
        <v>55</v>
      </c>
      <c r="C99" s="5">
        <v>42</v>
      </c>
      <c r="D99" s="23">
        <v>19</v>
      </c>
      <c r="E99" s="24">
        <v>35.786000000000001</v>
      </c>
      <c r="F99" s="23">
        <v>103</v>
      </c>
      <c r="G99" s="24">
        <v>35.267000000000003</v>
      </c>
      <c r="H99" s="5">
        <v>19.596399999999999</v>
      </c>
      <c r="I99" s="5">
        <v>103.5877</v>
      </c>
      <c r="J99" s="5">
        <v>3272</v>
      </c>
    </row>
    <row r="100" spans="1:10" x14ac:dyDescent="0.2">
      <c r="A100" s="32" t="s">
        <v>160</v>
      </c>
      <c r="B100" s="21" t="s">
        <v>55</v>
      </c>
      <c r="C100" s="21">
        <v>19</v>
      </c>
      <c r="D100" s="21">
        <v>19</v>
      </c>
      <c r="E100" s="21">
        <v>34.94</v>
      </c>
      <c r="F100" s="21">
        <v>103</v>
      </c>
      <c r="G100" s="21">
        <v>35.859000000000002</v>
      </c>
      <c r="H100" s="21">
        <v>19.5823</v>
      </c>
      <c r="I100" s="21">
        <v>103.5976</v>
      </c>
      <c r="J100" s="21">
        <v>3441</v>
      </c>
    </row>
    <row r="101" spans="1:10" x14ac:dyDescent="0.2">
      <c r="A101" s="5" t="s">
        <v>161</v>
      </c>
      <c r="B101" s="5" t="s">
        <v>55</v>
      </c>
      <c r="C101" s="5">
        <v>53</v>
      </c>
      <c r="D101" s="5">
        <v>19</v>
      </c>
      <c r="E101" s="19">
        <v>34.933999999999997</v>
      </c>
      <c r="F101" s="5">
        <v>103</v>
      </c>
      <c r="G101" s="19">
        <v>36.347000000000001</v>
      </c>
      <c r="H101" s="28">
        <f>D101+(E101/60)</f>
        <v>19.582233333333335</v>
      </c>
      <c r="I101" s="28">
        <f>F101+(G101/60)</f>
        <v>103.60578333333333</v>
      </c>
      <c r="J101" s="5">
        <v>3530</v>
      </c>
    </row>
    <row r="102" spans="1:10" x14ac:dyDescent="0.2">
      <c r="A102" s="5" t="s">
        <v>162</v>
      </c>
      <c r="B102" s="5" t="s">
        <v>55</v>
      </c>
      <c r="C102" s="5">
        <v>25</v>
      </c>
      <c r="D102" s="5">
        <v>19</v>
      </c>
      <c r="E102" s="19">
        <v>35.433</v>
      </c>
      <c r="F102" s="5">
        <v>103</v>
      </c>
      <c r="G102" s="19">
        <v>33.838999999999999</v>
      </c>
      <c r="H102" s="26">
        <v>19.59055</v>
      </c>
      <c r="I102" s="26">
        <v>103.56398333333334</v>
      </c>
      <c r="J102" s="20">
        <v>2640</v>
      </c>
    </row>
    <row r="103" spans="1:10" x14ac:dyDescent="0.2">
      <c r="A103" s="5" t="s">
        <v>163</v>
      </c>
      <c r="B103" s="5" t="s">
        <v>55</v>
      </c>
      <c r="C103" s="5">
        <v>40</v>
      </c>
      <c r="D103" s="5">
        <v>19</v>
      </c>
      <c r="E103" s="19">
        <v>36.85</v>
      </c>
      <c r="F103" s="5">
        <v>103</v>
      </c>
      <c r="G103" s="19">
        <v>34.049999999999997</v>
      </c>
      <c r="H103" s="26">
        <v>19.614166666666666</v>
      </c>
      <c r="I103" s="26">
        <v>103.5675</v>
      </c>
      <c r="J103" s="20">
        <v>2526</v>
      </c>
    </row>
    <row r="104" spans="1:10" x14ac:dyDescent="0.2">
      <c r="A104" s="21"/>
      <c r="B104" s="21"/>
      <c r="C104" s="21"/>
      <c r="D104" s="21"/>
      <c r="E104" s="21"/>
      <c r="F104" s="21"/>
      <c r="G104" s="21"/>
      <c r="H104" s="27"/>
      <c r="I104" s="27"/>
      <c r="J104" s="21"/>
    </row>
    <row r="105" spans="1:10" x14ac:dyDescent="0.2">
      <c r="A105" s="5" t="s">
        <v>164</v>
      </c>
      <c r="B105" s="5" t="s">
        <v>65</v>
      </c>
      <c r="C105" s="5">
        <v>17</v>
      </c>
      <c r="D105" s="5">
        <v>19</v>
      </c>
      <c r="E105" s="19">
        <v>35.878999999999998</v>
      </c>
      <c r="F105" s="5">
        <v>103</v>
      </c>
      <c r="G105" s="19">
        <v>35.189</v>
      </c>
      <c r="H105" s="26">
        <v>19.597983333333332</v>
      </c>
      <c r="I105" s="26">
        <v>103.58648333333333</v>
      </c>
      <c r="J105" s="20">
        <v>3260</v>
      </c>
    </row>
    <row r="106" spans="1:10" s="21" customFormat="1" x14ac:dyDescent="0.2">
      <c r="A106" s="5" t="s">
        <v>165</v>
      </c>
      <c r="B106" s="5" t="s">
        <v>65</v>
      </c>
      <c r="C106" s="5">
        <v>21</v>
      </c>
      <c r="D106" s="5">
        <v>19</v>
      </c>
      <c r="E106" s="19">
        <v>35.878999999999998</v>
      </c>
      <c r="F106" s="5">
        <v>103</v>
      </c>
      <c r="G106" s="19">
        <v>35.189</v>
      </c>
      <c r="H106" s="26">
        <v>19.597983333333332</v>
      </c>
      <c r="I106" s="26">
        <v>103.58648333333333</v>
      </c>
      <c r="J106" s="20">
        <v>3260</v>
      </c>
    </row>
    <row r="107" spans="1:10" s="21" customFormat="1" x14ac:dyDescent="0.2">
      <c r="A107" s="5" t="s">
        <v>166</v>
      </c>
      <c r="B107" s="5" t="s">
        <v>65</v>
      </c>
      <c r="C107" s="5">
        <v>15</v>
      </c>
      <c r="D107" s="5">
        <v>19</v>
      </c>
      <c r="E107" s="19">
        <v>32.466000000000001</v>
      </c>
      <c r="F107" s="5">
        <v>103</v>
      </c>
      <c r="G107" s="19">
        <v>34.896999999999998</v>
      </c>
      <c r="H107" s="28">
        <f>D107+(E107/60)</f>
        <v>19.5411</v>
      </c>
      <c r="I107" s="28">
        <f>F107+(G107/60)</f>
        <v>103.58161666666666</v>
      </c>
      <c r="J107" s="5">
        <v>3090</v>
      </c>
    </row>
    <row r="108" spans="1:10" s="21" customFormat="1" x14ac:dyDescent="0.2">
      <c r="A108" s="5" t="s">
        <v>167</v>
      </c>
      <c r="B108" s="5" t="s">
        <v>65</v>
      </c>
      <c r="C108" s="5">
        <v>38</v>
      </c>
      <c r="D108" s="5">
        <v>19</v>
      </c>
      <c r="E108" s="19">
        <v>34.204999999999998</v>
      </c>
      <c r="F108" s="5">
        <v>103</v>
      </c>
      <c r="G108" s="19">
        <v>34.682000000000002</v>
      </c>
      <c r="H108" s="28">
        <f>D108+(E108/60)</f>
        <v>19.570083333333333</v>
      </c>
      <c r="I108" s="28">
        <f>F108+(G108/60)</f>
        <v>103.57803333333334</v>
      </c>
      <c r="J108" s="5">
        <v>2974</v>
      </c>
    </row>
    <row r="109" spans="1:10" s="21" customFormat="1" x14ac:dyDescent="0.2">
      <c r="A109" s="5" t="s">
        <v>168</v>
      </c>
      <c r="B109" s="5" t="s">
        <v>65</v>
      </c>
      <c r="C109" s="5">
        <v>25</v>
      </c>
      <c r="D109" s="5">
        <v>19</v>
      </c>
      <c r="E109" s="19">
        <v>34.654000000000003</v>
      </c>
      <c r="F109" s="5">
        <v>103</v>
      </c>
      <c r="G109" s="19">
        <v>35.835000000000001</v>
      </c>
      <c r="H109" s="26">
        <v>19.577566666666666</v>
      </c>
      <c r="I109" s="26">
        <v>103.59725</v>
      </c>
      <c r="J109" s="20">
        <v>3240</v>
      </c>
    </row>
    <row r="110" spans="1:10" s="21" customFormat="1" x14ac:dyDescent="0.2">
      <c r="A110" s="32" t="s">
        <v>169</v>
      </c>
      <c r="B110" s="21" t="s">
        <v>65</v>
      </c>
      <c r="C110" s="21">
        <v>30</v>
      </c>
      <c r="D110" s="21">
        <v>19</v>
      </c>
      <c r="E110" s="30">
        <v>34.859000000000002</v>
      </c>
      <c r="F110" s="21">
        <v>103</v>
      </c>
      <c r="G110" s="21">
        <v>36.006999999999998</v>
      </c>
      <c r="H110" s="21">
        <v>19.5976</v>
      </c>
      <c r="I110" s="21">
        <v>103.6001</v>
      </c>
      <c r="J110" s="21">
        <v>3435</v>
      </c>
    </row>
    <row r="111" spans="1:10" s="21" customFormat="1" x14ac:dyDescent="0.2">
      <c r="A111" s="5" t="s">
        <v>170</v>
      </c>
      <c r="B111" s="5" t="s">
        <v>65</v>
      </c>
      <c r="C111" s="5">
        <v>7</v>
      </c>
      <c r="D111" s="5">
        <v>19</v>
      </c>
      <c r="E111" s="19">
        <v>34.866</v>
      </c>
      <c r="F111" s="5">
        <v>103</v>
      </c>
      <c r="G111" s="19">
        <v>36.005000000000003</v>
      </c>
      <c r="H111" s="26">
        <v>19.581099999999999</v>
      </c>
      <c r="I111" s="26">
        <v>103.60008333333333</v>
      </c>
      <c r="J111" s="20">
        <v>3430</v>
      </c>
    </row>
    <row r="112" spans="1:10" s="21" customFormat="1" x14ac:dyDescent="0.2">
      <c r="A112" s="32" t="s">
        <v>171</v>
      </c>
      <c r="B112" s="21" t="s">
        <v>65</v>
      </c>
      <c r="C112" s="21">
        <v>40</v>
      </c>
      <c r="D112" s="21">
        <v>19</v>
      </c>
      <c r="E112" s="21">
        <v>35.116999999999997</v>
      </c>
      <c r="F112" s="21">
        <v>103</v>
      </c>
      <c r="G112" s="30">
        <v>35.909999999999997</v>
      </c>
      <c r="H112" s="21">
        <v>19.5852</v>
      </c>
      <c r="I112" s="21">
        <v>103.5985</v>
      </c>
      <c r="J112" s="21">
        <v>3401</v>
      </c>
    </row>
    <row r="113" spans="1:10" s="21" customFormat="1" x14ac:dyDescent="0.2">
      <c r="A113" s="5" t="s">
        <v>172</v>
      </c>
      <c r="B113" s="5" t="s">
        <v>65</v>
      </c>
      <c r="C113" s="5">
        <v>30</v>
      </c>
      <c r="D113" s="5">
        <v>19</v>
      </c>
      <c r="E113" s="19">
        <v>34.619999999999997</v>
      </c>
      <c r="F113" s="5">
        <v>103</v>
      </c>
      <c r="G113" s="19">
        <v>36.47</v>
      </c>
      <c r="H113" s="26">
        <v>19.576999999999998</v>
      </c>
      <c r="I113" s="26">
        <v>103.60783333333333</v>
      </c>
      <c r="J113" s="20">
        <v>3537</v>
      </c>
    </row>
    <row r="114" spans="1:10" s="21" customFormat="1" x14ac:dyDescent="0.2">
      <c r="A114" s="31" t="s">
        <v>75</v>
      </c>
      <c r="B114" s="5" t="s">
        <v>65</v>
      </c>
      <c r="C114" s="5">
        <v>35</v>
      </c>
      <c r="D114" s="23">
        <v>19</v>
      </c>
      <c r="E114" s="24">
        <v>34.387999999999998</v>
      </c>
      <c r="F114" s="23">
        <v>103</v>
      </c>
      <c r="G114" s="24">
        <v>36.609000000000002</v>
      </c>
      <c r="H114" s="5">
        <v>19.5731</v>
      </c>
      <c r="I114" s="5">
        <v>103.6101</v>
      </c>
      <c r="J114" s="5">
        <v>3581</v>
      </c>
    </row>
    <row r="115" spans="1:10" s="21" customFormat="1" x14ac:dyDescent="0.2">
      <c r="A115" s="5" t="s">
        <v>173</v>
      </c>
      <c r="B115" s="5" t="s">
        <v>65</v>
      </c>
      <c r="C115" s="5">
        <v>40</v>
      </c>
      <c r="D115" s="5">
        <v>19</v>
      </c>
      <c r="E115" s="19">
        <v>34.884</v>
      </c>
      <c r="F115" s="5">
        <v>103</v>
      </c>
      <c r="G115" s="19">
        <v>37.209000000000003</v>
      </c>
      <c r="H115" s="26">
        <v>19.581399999999999</v>
      </c>
      <c r="I115" s="26">
        <v>103.62015</v>
      </c>
      <c r="J115" s="20">
        <v>3530</v>
      </c>
    </row>
    <row r="116" spans="1:10" s="21" customFormat="1" x14ac:dyDescent="0.2">
      <c r="A116" s="32" t="s">
        <v>174</v>
      </c>
      <c r="B116" s="21" t="s">
        <v>65</v>
      </c>
      <c r="C116" s="21">
        <v>40</v>
      </c>
      <c r="D116" s="21">
        <v>19</v>
      </c>
      <c r="E116" s="21">
        <v>34.793999999999997</v>
      </c>
      <c r="F116" s="21">
        <v>103</v>
      </c>
      <c r="G116" s="21">
        <v>37.337000000000003</v>
      </c>
      <c r="H116" s="21">
        <v>19.579899999999999</v>
      </c>
      <c r="I116" s="21">
        <v>103.6223</v>
      </c>
      <c r="J116" s="21">
        <v>3711</v>
      </c>
    </row>
    <row r="117" spans="1:10" x14ac:dyDescent="0.2">
      <c r="A117" s="31" t="s">
        <v>175</v>
      </c>
      <c r="B117" s="5" t="s">
        <v>65</v>
      </c>
      <c r="C117" s="5">
        <v>36</v>
      </c>
      <c r="D117" s="23">
        <v>19</v>
      </c>
      <c r="E117" s="24">
        <v>34.378</v>
      </c>
      <c r="F117" s="23">
        <v>103</v>
      </c>
      <c r="G117" s="24">
        <v>37.665999999999997</v>
      </c>
      <c r="H117" s="5">
        <v>19.572900000000001</v>
      </c>
      <c r="I117" s="5">
        <v>103.6277</v>
      </c>
      <c r="J117" s="5">
        <v>3633</v>
      </c>
    </row>
    <row r="118" spans="1:10" x14ac:dyDescent="0.2">
      <c r="A118" s="31" t="s">
        <v>68</v>
      </c>
      <c r="B118" s="5" t="s">
        <v>65</v>
      </c>
      <c r="C118" s="5">
        <v>30</v>
      </c>
      <c r="D118" s="23">
        <v>19</v>
      </c>
      <c r="E118" s="24">
        <v>34</v>
      </c>
      <c r="F118" s="23">
        <v>103</v>
      </c>
      <c r="G118" s="24">
        <v>37.872</v>
      </c>
      <c r="H118" s="5">
        <v>19.566600000000001</v>
      </c>
      <c r="I118" s="5">
        <v>103.63120000000001</v>
      </c>
      <c r="J118" s="5">
        <v>3533</v>
      </c>
    </row>
    <row r="119" spans="1:10" x14ac:dyDescent="0.2">
      <c r="A119" s="31" t="s">
        <v>67</v>
      </c>
      <c r="B119" s="5" t="s">
        <v>65</v>
      </c>
      <c r="C119" s="5">
        <v>20</v>
      </c>
      <c r="D119" s="23">
        <v>19</v>
      </c>
      <c r="E119" s="24">
        <v>33.651000000000003</v>
      </c>
      <c r="F119" s="23">
        <v>103</v>
      </c>
      <c r="G119" s="24">
        <v>38.366</v>
      </c>
      <c r="H119" s="5">
        <v>19.5608</v>
      </c>
      <c r="I119" s="5">
        <v>103.63939999999999</v>
      </c>
      <c r="J119" s="5">
        <v>3332</v>
      </c>
    </row>
    <row r="120" spans="1:10" x14ac:dyDescent="0.2">
      <c r="A120" s="21" t="s">
        <v>176</v>
      </c>
      <c r="B120" s="21" t="s">
        <v>65</v>
      </c>
      <c r="C120" s="21">
        <v>80</v>
      </c>
      <c r="D120" s="21">
        <v>19</v>
      </c>
      <c r="E120" s="21">
        <v>32.747999999999998</v>
      </c>
      <c r="F120" s="21">
        <v>103</v>
      </c>
      <c r="G120" s="21">
        <v>38.22</v>
      </c>
      <c r="H120" s="27">
        <v>19.545833333333334</v>
      </c>
      <c r="I120" s="27">
        <v>103.63701666666667</v>
      </c>
      <c r="J120" s="21">
        <v>3150</v>
      </c>
    </row>
    <row r="121" spans="1:10" x14ac:dyDescent="0.2">
      <c r="A121" s="31" t="s">
        <v>71</v>
      </c>
      <c r="B121" s="5" t="s">
        <v>65</v>
      </c>
      <c r="C121" s="5">
        <v>27</v>
      </c>
      <c r="D121" s="23">
        <v>19</v>
      </c>
      <c r="E121" s="24">
        <v>35.786000000000001</v>
      </c>
      <c r="F121" s="23">
        <v>103</v>
      </c>
      <c r="G121" s="24">
        <v>35.267000000000003</v>
      </c>
      <c r="H121" s="5">
        <v>19.596399999999999</v>
      </c>
      <c r="I121" s="5">
        <v>103.5877</v>
      </c>
      <c r="J121" s="5">
        <v>3272</v>
      </c>
    </row>
    <row r="122" spans="1:10" x14ac:dyDescent="0.2">
      <c r="A122" s="32" t="s">
        <v>177</v>
      </c>
      <c r="B122" s="21" t="s">
        <v>65</v>
      </c>
      <c r="C122" s="21">
        <v>23</v>
      </c>
      <c r="D122" s="21">
        <v>19</v>
      </c>
      <c r="E122" s="21">
        <v>34.94</v>
      </c>
      <c r="F122" s="21">
        <v>103</v>
      </c>
      <c r="G122" s="21">
        <v>35.859000000000002</v>
      </c>
      <c r="H122" s="21">
        <v>19.5823</v>
      </c>
      <c r="I122" s="21">
        <v>103.5976</v>
      </c>
      <c r="J122" s="21">
        <v>3441</v>
      </c>
    </row>
    <row r="123" spans="1:10" x14ac:dyDescent="0.2">
      <c r="A123" s="5" t="s">
        <v>178</v>
      </c>
      <c r="B123" s="5" t="s">
        <v>65</v>
      </c>
      <c r="C123" s="5">
        <v>25</v>
      </c>
      <c r="D123" s="5">
        <v>19</v>
      </c>
      <c r="E123" s="19">
        <v>35.433</v>
      </c>
      <c r="F123" s="5">
        <v>103</v>
      </c>
      <c r="G123" s="19">
        <v>33.838999999999999</v>
      </c>
      <c r="H123" s="26">
        <v>19.59055</v>
      </c>
      <c r="I123" s="26">
        <v>103.56398333333334</v>
      </c>
      <c r="J123" s="20">
        <v>2640</v>
      </c>
    </row>
    <row r="124" spans="1:10" x14ac:dyDescent="0.2">
      <c r="A124" s="5" t="s">
        <v>179</v>
      </c>
      <c r="B124" s="5" t="s">
        <v>65</v>
      </c>
      <c r="C124" s="5">
        <v>20</v>
      </c>
      <c r="D124" s="5">
        <v>19</v>
      </c>
      <c r="E124" s="19">
        <v>36.85</v>
      </c>
      <c r="F124" s="5">
        <v>103</v>
      </c>
      <c r="G124" s="19">
        <v>34.049999999999997</v>
      </c>
      <c r="H124" s="26">
        <v>19.614166666666666</v>
      </c>
      <c r="I124" s="26">
        <v>103.5675</v>
      </c>
      <c r="J124" s="20">
        <v>2526</v>
      </c>
    </row>
    <row r="125" spans="1:10" x14ac:dyDescent="0.2">
      <c r="E125" s="19"/>
      <c r="G125" s="19"/>
      <c r="H125" s="26"/>
      <c r="I125" s="26"/>
      <c r="J125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Granulometry</vt:lpstr>
      <vt:lpstr>Thickness</vt:lpstr>
    </vt:vector>
  </TitlesOfParts>
  <Company>The British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Crummy, Julia M.</dc:creator>
  <cp:lastModifiedBy>Crummy, Julia M.</cp:lastModifiedBy>
  <dcterms:created xsi:type="dcterms:W3CDTF">2018-11-05T16:42:37Z</dcterms:created>
  <dcterms:modified xsi:type="dcterms:W3CDTF">2019-03-06T12:45:33Z</dcterms:modified>
</cp:coreProperties>
</file>