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115" windowHeight="9780" activeTab="3"/>
  </bookViews>
  <sheets>
    <sheet name="Overall" sheetId="56" r:id="rId1"/>
    <sheet name="GraphicsImpact" sheetId="53" r:id="rId2"/>
    <sheet name="TotalImpact" sheetId="54" r:id="rId3"/>
    <sheet name="AssetIndex" sheetId="52" r:id="rId4"/>
    <sheet name="GraphicsVulnerability" sheetId="51" r:id="rId5"/>
    <sheet name="TotalVulnerability" sheetId="3" r:id="rId6"/>
    <sheet name="Alligator" sheetId="2" r:id="rId7"/>
    <sheet name="Armadillo" sheetId="4" r:id="rId8"/>
    <sheet name="Blackbear" sheetId="5" r:id="rId9"/>
    <sheet name="Buffalo" sheetId="6" r:id="rId10"/>
    <sheet name="Camel" sheetId="7" r:id="rId11"/>
    <sheet name="Cat" sheetId="8" r:id="rId12"/>
    <sheet name="Crocodile" sheetId="9" r:id="rId13"/>
    <sheet name="Dog" sheetId="10" r:id="rId14"/>
    <sheet name="Dolphin" sheetId="11" r:id="rId15"/>
    <sheet name="Elephant" sheetId="12" r:id="rId16"/>
    <sheet name="Flamingo" sheetId="13" r:id="rId17"/>
    <sheet name="Fox" sheetId="14" r:id="rId18"/>
    <sheet name="Frog" sheetId="15" r:id="rId19"/>
    <sheet name="Gazelle" sheetId="16" r:id="rId20"/>
    <sheet name="Gorilla" sheetId="17" r:id="rId21"/>
    <sheet name="Grizzly" sheetId="18" r:id="rId22"/>
    <sheet name="Hare" sheetId="19" r:id="rId23"/>
    <sheet name="Hippo" sheetId="20" r:id="rId24"/>
    <sheet name="Hyena" sheetId="21" r:id="rId25"/>
    <sheet name="Iguana" sheetId="22" r:id="rId26"/>
    <sheet name="Impala" sheetId="23" r:id="rId27"/>
    <sheet name="Jackal" sheetId="24" r:id="rId28"/>
    <sheet name="Jaguar" sheetId="25" r:id="rId29"/>
    <sheet name="Kangaroo" sheetId="26" r:id="rId30"/>
    <sheet name="Koala" sheetId="27" r:id="rId31"/>
    <sheet name="Lion" sheetId="28" r:id="rId32"/>
    <sheet name="Lizard" sheetId="33" r:id="rId33"/>
    <sheet name="Monkey" sheetId="34" r:id="rId34"/>
    <sheet name="Mouse" sheetId="35" r:id="rId35"/>
    <sheet name="Otter" sheetId="36" r:id="rId36"/>
    <sheet name="Ox" sheetId="37" r:id="rId37"/>
    <sheet name="Penguin" sheetId="38" r:id="rId38"/>
    <sheet name="Polarbear" sheetId="39" r:id="rId39"/>
    <sheet name="Possum" sheetId="40" r:id="rId40"/>
    <sheet name="Rabbit" sheetId="41" r:id="rId41"/>
    <sheet name="Rhino" sheetId="42" r:id="rId42"/>
    <sheet name="RTlemur" sheetId="43" r:id="rId43"/>
    <sheet name="Seal" sheetId="44" r:id="rId44"/>
    <sheet name="Squirrel" sheetId="45" r:id="rId45"/>
    <sheet name="Tiger" sheetId="46" r:id="rId46"/>
    <sheet name="Tortoise" sheetId="47" r:id="rId47"/>
    <sheet name="Wallaby" sheetId="48" r:id="rId48"/>
    <sheet name="Wildebeest" sheetId="49" r:id="rId49"/>
    <sheet name="Zebra" sheetId="50" r:id="rId50"/>
    <sheet name="Sheet1" sheetId="55" r:id="rId51"/>
  </sheets>
  <calcPr calcId="125725"/>
</workbook>
</file>

<file path=xl/calcChain.xml><?xml version="1.0" encoding="utf-8"?>
<calcChain xmlns="http://schemas.openxmlformats.org/spreadsheetml/2006/main">
  <c r="L7" i="3"/>
  <c r="E45" i="55"/>
  <c r="C45"/>
  <c r="A45"/>
  <c r="F7" i="54"/>
  <c r="E7"/>
  <c r="D7"/>
  <c r="F6"/>
  <c r="E6"/>
  <c r="D6"/>
  <c r="F5"/>
  <c r="E5"/>
  <c r="D5"/>
  <c r="C7"/>
  <c r="C6"/>
  <c r="C5"/>
  <c r="B7"/>
  <c r="B6"/>
  <c r="B5"/>
  <c r="F4"/>
  <c r="E4"/>
  <c r="D4"/>
  <c r="C4"/>
  <c r="F3"/>
  <c r="E3"/>
  <c r="D3"/>
  <c r="C3"/>
  <c r="F2"/>
  <c r="E2"/>
  <c r="D2"/>
  <c r="C2"/>
  <c r="B4"/>
  <c r="B3"/>
  <c r="B2"/>
  <c r="AP27" i="52"/>
  <c r="AP26"/>
  <c r="AP25"/>
  <c r="AO27"/>
  <c r="AO26"/>
  <c r="AO25"/>
  <c r="AN27"/>
  <c r="AN26"/>
  <c r="AN25"/>
  <c r="AM27"/>
  <c r="AM26"/>
  <c r="AM25"/>
  <c r="AL27"/>
  <c r="AL26"/>
  <c r="AL25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8"/>
  <c r="C37"/>
  <c r="C36"/>
  <c r="C35"/>
  <c r="C34"/>
  <c r="B38"/>
  <c r="B37"/>
  <c r="B36"/>
  <c r="B35"/>
  <c r="B34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B29"/>
  <c r="C29"/>
  <c r="AJ33"/>
  <c r="AI33"/>
  <c r="AH33"/>
  <c r="AG33"/>
  <c r="AF33"/>
  <c r="AE33"/>
  <c r="AD33"/>
  <c r="AC33"/>
  <c r="AB33"/>
  <c r="AA33"/>
  <c r="Z33"/>
  <c r="Y33"/>
  <c r="X33"/>
  <c r="AK27"/>
  <c r="AK26"/>
  <c r="AK25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D32"/>
  <c r="D31"/>
  <c r="D30"/>
  <c r="D29"/>
  <c r="E29"/>
  <c r="C33"/>
  <c r="C32"/>
  <c r="C31"/>
  <c r="C30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AJ29"/>
  <c r="B33"/>
  <c r="B32"/>
  <c r="B31"/>
  <c r="B30"/>
  <c r="AK24"/>
  <c r="AK23"/>
  <c r="AK22"/>
  <c r="AK21"/>
  <c r="AK20"/>
  <c r="AK19"/>
  <c r="AK18"/>
  <c r="AK17"/>
  <c r="AK16"/>
  <c r="AK15"/>
  <c r="AK14"/>
  <c r="AK13"/>
  <c r="AK12"/>
  <c r="AK11"/>
  <c r="AK10"/>
  <c r="AK9"/>
  <c r="AK8"/>
  <c r="AK7"/>
  <c r="AK6"/>
  <c r="AK5"/>
  <c r="AK4"/>
  <c r="AK3"/>
  <c r="AK2"/>
  <c r="N46" i="3"/>
  <c r="M46"/>
  <c r="L46"/>
  <c r="K46"/>
  <c r="J46"/>
  <c r="I46"/>
  <c r="N45"/>
  <c r="M45"/>
  <c r="L45"/>
  <c r="K45"/>
  <c r="J45"/>
  <c r="I45"/>
  <c r="N44"/>
  <c r="M44"/>
  <c r="L44"/>
  <c r="K44"/>
  <c r="J44"/>
  <c r="I44"/>
  <c r="N43"/>
  <c r="M43"/>
  <c r="L43"/>
  <c r="K43"/>
  <c r="J43"/>
  <c r="I43"/>
  <c r="N42"/>
  <c r="M42"/>
  <c r="L42"/>
  <c r="K42"/>
  <c r="J42"/>
  <c r="I42"/>
  <c r="N41"/>
  <c r="M41"/>
  <c r="L41"/>
  <c r="K41"/>
  <c r="J41"/>
  <c r="I41"/>
  <c r="N40"/>
  <c r="M40"/>
  <c r="L40"/>
  <c r="K40"/>
  <c r="J40"/>
  <c r="I40"/>
  <c r="N39"/>
  <c r="M39"/>
  <c r="L39"/>
  <c r="K39"/>
  <c r="J39"/>
  <c r="I39"/>
  <c r="N38"/>
  <c r="M38"/>
  <c r="L38"/>
  <c r="K38"/>
  <c r="J38"/>
  <c r="I38"/>
  <c r="N37"/>
  <c r="M37"/>
  <c r="L37"/>
  <c r="K37"/>
  <c r="J37"/>
  <c r="I37"/>
  <c r="N36"/>
  <c r="M36"/>
  <c r="L36"/>
  <c r="K36"/>
  <c r="J36"/>
  <c r="I36"/>
  <c r="N35"/>
  <c r="M35"/>
  <c r="L35"/>
  <c r="K35"/>
  <c r="J35"/>
  <c r="I35"/>
  <c r="N34"/>
  <c r="M34"/>
  <c r="L34"/>
  <c r="K34"/>
  <c r="J34"/>
  <c r="I34"/>
  <c r="N33"/>
  <c r="M33"/>
  <c r="L33"/>
  <c r="K33"/>
  <c r="J33"/>
  <c r="I33"/>
  <c r="N32"/>
  <c r="M32"/>
  <c r="L32"/>
  <c r="K32"/>
  <c r="J32"/>
  <c r="I32"/>
  <c r="N31"/>
  <c r="M31"/>
  <c r="L31"/>
  <c r="K31"/>
  <c r="J31"/>
  <c r="I31"/>
  <c r="N30"/>
  <c r="M30"/>
  <c r="L30"/>
  <c r="K30"/>
  <c r="J30"/>
  <c r="I30"/>
  <c r="N29"/>
  <c r="M29"/>
  <c r="L29"/>
  <c r="K29"/>
  <c r="J29"/>
  <c r="I29"/>
  <c r="N28"/>
  <c r="M28"/>
  <c r="L28"/>
  <c r="K28"/>
  <c r="J28"/>
  <c r="I28"/>
  <c r="N27"/>
  <c r="M27"/>
  <c r="L27"/>
  <c r="K27"/>
  <c r="J27"/>
  <c r="I27"/>
  <c r="N26"/>
  <c r="M26"/>
  <c r="L26"/>
  <c r="K26"/>
  <c r="J26"/>
  <c r="I26"/>
  <c r="N25"/>
  <c r="M25"/>
  <c r="L25"/>
  <c r="K25"/>
  <c r="J25"/>
  <c r="I25"/>
  <c r="N24"/>
  <c r="M24"/>
  <c r="L24"/>
  <c r="K24"/>
  <c r="J24"/>
  <c r="I24"/>
  <c r="N23"/>
  <c r="M23"/>
  <c r="L23"/>
  <c r="K23"/>
  <c r="J23"/>
  <c r="I23"/>
  <c r="N22"/>
  <c r="M22"/>
  <c r="L22"/>
  <c r="K22"/>
  <c r="J22"/>
  <c r="I22"/>
  <c r="N21"/>
  <c r="M21"/>
  <c r="L21"/>
  <c r="K21"/>
  <c r="J21"/>
  <c r="I21"/>
  <c r="N20"/>
  <c r="M20"/>
  <c r="L20"/>
  <c r="K20"/>
  <c r="J20"/>
  <c r="I20"/>
  <c r="H46"/>
  <c r="G46"/>
  <c r="F46"/>
  <c r="E46"/>
  <c r="D46"/>
  <c r="C46"/>
  <c r="B46"/>
  <c r="H45"/>
  <c r="G45"/>
  <c r="F45"/>
  <c r="E45"/>
  <c r="D45"/>
  <c r="C45"/>
  <c r="B45"/>
  <c r="H44"/>
  <c r="G44"/>
  <c r="F44"/>
  <c r="E44"/>
  <c r="D44"/>
  <c r="C44"/>
  <c r="B44"/>
  <c r="H43"/>
  <c r="G43"/>
  <c r="F43"/>
  <c r="E43"/>
  <c r="D43"/>
  <c r="C43"/>
  <c r="B43"/>
  <c r="H42"/>
  <c r="G42"/>
  <c r="F42"/>
  <c r="E42"/>
  <c r="D42"/>
  <c r="C42"/>
  <c r="B42"/>
  <c r="H41"/>
  <c r="G41"/>
  <c r="F41"/>
  <c r="E41"/>
  <c r="D41"/>
  <c r="C41"/>
  <c r="B41"/>
  <c r="H40"/>
  <c r="G40"/>
  <c r="F40"/>
  <c r="E40"/>
  <c r="D40"/>
  <c r="C40"/>
  <c r="B40"/>
  <c r="H39"/>
  <c r="G39"/>
  <c r="F39"/>
  <c r="E39"/>
  <c r="D39"/>
  <c r="C39"/>
  <c r="B39"/>
  <c r="H38"/>
  <c r="G38"/>
  <c r="F38"/>
  <c r="E38"/>
  <c r="D38"/>
  <c r="C38"/>
  <c r="B38"/>
  <c r="H37"/>
  <c r="G37"/>
  <c r="F37"/>
  <c r="E37"/>
  <c r="D37"/>
  <c r="C37"/>
  <c r="B37"/>
  <c r="H36"/>
  <c r="G36"/>
  <c r="F36"/>
  <c r="E36"/>
  <c r="D36"/>
  <c r="C36"/>
  <c r="B36"/>
  <c r="H35"/>
  <c r="G35"/>
  <c r="F35"/>
  <c r="E35"/>
  <c r="D35"/>
  <c r="C35"/>
  <c r="B35"/>
  <c r="H34"/>
  <c r="G34"/>
  <c r="F34"/>
  <c r="E34"/>
  <c r="D34"/>
  <c r="C34"/>
  <c r="B34"/>
  <c r="H33"/>
  <c r="G33"/>
  <c r="F33"/>
  <c r="E33"/>
  <c r="D33"/>
  <c r="C33"/>
  <c r="B33"/>
  <c r="H32"/>
  <c r="G32"/>
  <c r="F32"/>
  <c r="E32"/>
  <c r="D32"/>
  <c r="C32"/>
  <c r="B32"/>
  <c r="H31"/>
  <c r="G31"/>
  <c r="F31"/>
  <c r="E31"/>
  <c r="D31"/>
  <c r="C31"/>
  <c r="B31"/>
  <c r="H30"/>
  <c r="G30"/>
  <c r="F30"/>
  <c r="E30"/>
  <c r="D30"/>
  <c r="C30"/>
  <c r="B30"/>
  <c r="H29"/>
  <c r="G29"/>
  <c r="F29"/>
  <c r="E29"/>
  <c r="D29"/>
  <c r="C29"/>
  <c r="B29"/>
  <c r="H28"/>
  <c r="G28"/>
  <c r="F28"/>
  <c r="E28"/>
  <c r="D28"/>
  <c r="C28"/>
  <c r="B28"/>
  <c r="H27"/>
  <c r="G27"/>
  <c r="F27"/>
  <c r="E27"/>
  <c r="D27"/>
  <c r="C27"/>
  <c r="B27"/>
  <c r="H26"/>
  <c r="G26"/>
  <c r="F26"/>
  <c r="E26"/>
  <c r="D26"/>
  <c r="C26"/>
  <c r="B26"/>
  <c r="H25"/>
  <c r="G25"/>
  <c r="F25"/>
  <c r="E25"/>
  <c r="D25"/>
  <c r="C25"/>
  <c r="B25"/>
  <c r="H24"/>
  <c r="G24"/>
  <c r="F24"/>
  <c r="E24"/>
  <c r="D24"/>
  <c r="C24"/>
  <c r="B24"/>
  <c r="H23"/>
  <c r="G23"/>
  <c r="F23"/>
  <c r="E23"/>
  <c r="D23"/>
  <c r="C23"/>
  <c r="B23"/>
  <c r="H22"/>
  <c r="G22"/>
  <c r="F22"/>
  <c r="E22"/>
  <c r="D22"/>
  <c r="C22"/>
  <c r="B22"/>
  <c r="H21"/>
  <c r="G21"/>
  <c r="F21"/>
  <c r="E21"/>
  <c r="D21"/>
  <c r="C21"/>
  <c r="B21"/>
  <c r="H20"/>
  <c r="G20"/>
  <c r="F20"/>
  <c r="E20"/>
  <c r="D20"/>
  <c r="C20"/>
  <c r="B20"/>
  <c r="H37" i="50"/>
  <c r="G37"/>
  <c r="F37"/>
  <c r="D37"/>
  <c r="D38" s="1"/>
  <c r="N36"/>
  <c r="K36"/>
  <c r="J36"/>
  <c r="I36"/>
  <c r="E36"/>
  <c r="M36" s="1"/>
  <c r="K35"/>
  <c r="J35"/>
  <c r="I35"/>
  <c r="E35"/>
  <c r="L35" s="1"/>
  <c r="M34"/>
  <c r="L34"/>
  <c r="K34"/>
  <c r="J34"/>
  <c r="I34"/>
  <c r="E34"/>
  <c r="N34" s="1"/>
  <c r="K33"/>
  <c r="J33"/>
  <c r="I33"/>
  <c r="E33"/>
  <c r="M33" s="1"/>
  <c r="K32"/>
  <c r="J32"/>
  <c r="I32"/>
  <c r="E32"/>
  <c r="L32" s="1"/>
  <c r="N31"/>
  <c r="M31"/>
  <c r="L31"/>
  <c r="K31"/>
  <c r="J31"/>
  <c r="I31"/>
  <c r="E31"/>
  <c r="K30"/>
  <c r="J30"/>
  <c r="I30"/>
  <c r="E30"/>
  <c r="M30" s="1"/>
  <c r="K29"/>
  <c r="J29"/>
  <c r="I29"/>
  <c r="E29"/>
  <c r="L29" s="1"/>
  <c r="N28"/>
  <c r="L28"/>
  <c r="K28"/>
  <c r="J28"/>
  <c r="I28"/>
  <c r="E28"/>
  <c r="M28" s="1"/>
  <c r="K27"/>
  <c r="J27"/>
  <c r="I27"/>
  <c r="E27"/>
  <c r="L27" s="1"/>
  <c r="K26"/>
  <c r="J26"/>
  <c r="I26"/>
  <c r="E26"/>
  <c r="N26" s="1"/>
  <c r="L25"/>
  <c r="K25"/>
  <c r="J25"/>
  <c r="I25"/>
  <c r="E25"/>
  <c r="M25" s="1"/>
  <c r="K24"/>
  <c r="J24"/>
  <c r="I24"/>
  <c r="E24"/>
  <c r="L24" s="1"/>
  <c r="N23"/>
  <c r="K23"/>
  <c r="J23"/>
  <c r="I23"/>
  <c r="E23"/>
  <c r="L23" s="1"/>
  <c r="N22"/>
  <c r="K22"/>
  <c r="J22"/>
  <c r="I22"/>
  <c r="E22"/>
  <c r="L22" s="1"/>
  <c r="K21"/>
  <c r="J21"/>
  <c r="I21"/>
  <c r="E21"/>
  <c r="L21" s="1"/>
  <c r="K20"/>
  <c r="J20"/>
  <c r="I20"/>
  <c r="E20"/>
  <c r="M20" s="1"/>
  <c r="N19"/>
  <c r="M19"/>
  <c r="K19"/>
  <c r="J19"/>
  <c r="I19"/>
  <c r="E19"/>
  <c r="L19" s="1"/>
  <c r="M18"/>
  <c r="L18"/>
  <c r="K18"/>
  <c r="J18"/>
  <c r="I18"/>
  <c r="E18"/>
  <c r="N18" s="1"/>
  <c r="K17"/>
  <c r="J17"/>
  <c r="I17"/>
  <c r="E17"/>
  <c r="M17" s="1"/>
  <c r="K16"/>
  <c r="J16"/>
  <c r="I16"/>
  <c r="E16"/>
  <c r="L16" s="1"/>
  <c r="M15"/>
  <c r="L15"/>
  <c r="K15"/>
  <c r="J15"/>
  <c r="I15"/>
  <c r="E15"/>
  <c r="N15" s="1"/>
  <c r="K14"/>
  <c r="J14"/>
  <c r="I14"/>
  <c r="E14"/>
  <c r="M14" s="1"/>
  <c r="K13"/>
  <c r="J13"/>
  <c r="I13"/>
  <c r="E13"/>
  <c r="M13" s="1"/>
  <c r="K12"/>
  <c r="J12"/>
  <c r="I12"/>
  <c r="E12"/>
  <c r="M12" s="1"/>
  <c r="K11"/>
  <c r="J11"/>
  <c r="I11"/>
  <c r="E11"/>
  <c r="L11" s="1"/>
  <c r="L10"/>
  <c r="K10"/>
  <c r="J10"/>
  <c r="I10"/>
  <c r="E10"/>
  <c r="N10" s="1"/>
  <c r="L9"/>
  <c r="K9"/>
  <c r="J9"/>
  <c r="I9"/>
  <c r="E9"/>
  <c r="M9" s="1"/>
  <c r="K8"/>
  <c r="J8"/>
  <c r="I8"/>
  <c r="E8"/>
  <c r="L8" s="1"/>
  <c r="N7"/>
  <c r="L7"/>
  <c r="K7"/>
  <c r="J7"/>
  <c r="I7"/>
  <c r="E7"/>
  <c r="M7" s="1"/>
  <c r="N6"/>
  <c r="K6"/>
  <c r="J6"/>
  <c r="I6"/>
  <c r="E6"/>
  <c r="L6" s="1"/>
  <c r="K5"/>
  <c r="J5"/>
  <c r="I5"/>
  <c r="E5"/>
  <c r="L5" s="1"/>
  <c r="N4"/>
  <c r="L4"/>
  <c r="K4"/>
  <c r="J4"/>
  <c r="I4"/>
  <c r="E4"/>
  <c r="M4" s="1"/>
  <c r="N3"/>
  <c r="M3"/>
  <c r="K3"/>
  <c r="J3"/>
  <c r="I3"/>
  <c r="E3"/>
  <c r="L3" s="1"/>
  <c r="M2"/>
  <c r="K2"/>
  <c r="J2"/>
  <c r="J37" s="1"/>
  <c r="J38" s="1"/>
  <c r="I2"/>
  <c r="E2"/>
  <c r="N2" s="1"/>
  <c r="H37" i="49"/>
  <c r="G37"/>
  <c r="F37"/>
  <c r="D37"/>
  <c r="D38" s="1"/>
  <c r="N36"/>
  <c r="M36"/>
  <c r="L36"/>
  <c r="K36"/>
  <c r="J36"/>
  <c r="I36"/>
  <c r="E36"/>
  <c r="N35"/>
  <c r="M35"/>
  <c r="L35"/>
  <c r="K35"/>
  <c r="J35"/>
  <c r="I35"/>
  <c r="E35"/>
  <c r="K34"/>
  <c r="J34"/>
  <c r="I34"/>
  <c r="E34"/>
  <c r="N34" s="1"/>
  <c r="K33"/>
  <c r="J33"/>
  <c r="I33"/>
  <c r="E33"/>
  <c r="L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K28"/>
  <c r="J28"/>
  <c r="I28"/>
  <c r="E28"/>
  <c r="L28" s="1"/>
  <c r="K27"/>
  <c r="J27"/>
  <c r="I27"/>
  <c r="E27"/>
  <c r="M27" s="1"/>
  <c r="M26"/>
  <c r="L26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M21" s="1"/>
  <c r="L20"/>
  <c r="K20"/>
  <c r="J20"/>
  <c r="I20"/>
  <c r="E20"/>
  <c r="M20" s="1"/>
  <c r="K19"/>
  <c r="J19"/>
  <c r="I19"/>
  <c r="E19"/>
  <c r="L19" s="1"/>
  <c r="K18"/>
  <c r="J18"/>
  <c r="I18"/>
  <c r="E18"/>
  <c r="N18" s="1"/>
  <c r="K17"/>
  <c r="J17"/>
  <c r="I17"/>
  <c r="E17"/>
  <c r="M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N13" s="1"/>
  <c r="N12"/>
  <c r="M12"/>
  <c r="L12"/>
  <c r="K12"/>
  <c r="J12"/>
  <c r="I12"/>
  <c r="E12"/>
  <c r="N11"/>
  <c r="M11"/>
  <c r="L11"/>
  <c r="K11"/>
  <c r="J11"/>
  <c r="I11"/>
  <c r="E11"/>
  <c r="L10"/>
  <c r="K10"/>
  <c r="J10"/>
  <c r="I10"/>
  <c r="E10"/>
  <c r="N10" s="1"/>
  <c r="K9"/>
  <c r="J9"/>
  <c r="I9"/>
  <c r="E9"/>
  <c r="L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M5" s="1"/>
  <c r="K4"/>
  <c r="J4"/>
  <c r="I4"/>
  <c r="E4"/>
  <c r="L4" s="1"/>
  <c r="K3"/>
  <c r="J3"/>
  <c r="I3"/>
  <c r="E3"/>
  <c r="L3" s="1"/>
  <c r="M2"/>
  <c r="L2"/>
  <c r="K2"/>
  <c r="J2"/>
  <c r="I2"/>
  <c r="E2"/>
  <c r="N2" s="1"/>
  <c r="H37" i="48"/>
  <c r="G37"/>
  <c r="F37"/>
  <c r="D37"/>
  <c r="D38" s="1"/>
  <c r="N36"/>
  <c r="M36"/>
  <c r="L36"/>
  <c r="K36"/>
  <c r="J36"/>
  <c r="I36"/>
  <c r="E36"/>
  <c r="N35"/>
  <c r="M35"/>
  <c r="L35"/>
  <c r="K35"/>
  <c r="J35"/>
  <c r="I35"/>
  <c r="E35"/>
  <c r="L34"/>
  <c r="K34"/>
  <c r="J34"/>
  <c r="I34"/>
  <c r="E34"/>
  <c r="N34" s="1"/>
  <c r="K33"/>
  <c r="J33"/>
  <c r="I33"/>
  <c r="E33"/>
  <c r="M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L29" s="1"/>
  <c r="K28"/>
  <c r="J28"/>
  <c r="I28"/>
  <c r="E28"/>
  <c r="M28" s="1"/>
  <c r="K27"/>
  <c r="J27"/>
  <c r="I27"/>
  <c r="E27"/>
  <c r="L27" s="1"/>
  <c r="M26"/>
  <c r="L26"/>
  <c r="K26"/>
  <c r="J26"/>
  <c r="I26"/>
  <c r="E26"/>
  <c r="N26" s="1"/>
  <c r="K25"/>
  <c r="J25"/>
  <c r="I25"/>
  <c r="E25"/>
  <c r="M25" s="1"/>
  <c r="K24"/>
  <c r="J24"/>
  <c r="I24"/>
  <c r="E24"/>
  <c r="L24" s="1"/>
  <c r="M23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M20" s="1"/>
  <c r="K19"/>
  <c r="J19"/>
  <c r="I19"/>
  <c r="E19"/>
  <c r="L19" s="1"/>
  <c r="K18"/>
  <c r="J18"/>
  <c r="I18"/>
  <c r="E18"/>
  <c r="N18" s="1"/>
  <c r="L17"/>
  <c r="K17"/>
  <c r="J17"/>
  <c r="I17"/>
  <c r="E17"/>
  <c r="M17" s="1"/>
  <c r="K16"/>
  <c r="J16"/>
  <c r="I16"/>
  <c r="E16"/>
  <c r="L16" s="1"/>
  <c r="M15"/>
  <c r="K15"/>
  <c r="J15"/>
  <c r="I15"/>
  <c r="E15"/>
  <c r="L15" s="1"/>
  <c r="K14"/>
  <c r="J14"/>
  <c r="I14"/>
  <c r="E14"/>
  <c r="L14" s="1"/>
  <c r="K13"/>
  <c r="J13"/>
  <c r="I13"/>
  <c r="E13"/>
  <c r="L13" s="1"/>
  <c r="M12"/>
  <c r="L12"/>
  <c r="K12"/>
  <c r="J12"/>
  <c r="I12"/>
  <c r="E12"/>
  <c r="N12" s="1"/>
  <c r="L11"/>
  <c r="K11"/>
  <c r="J11"/>
  <c r="I11"/>
  <c r="E11"/>
  <c r="N11" s="1"/>
  <c r="K10"/>
  <c r="J10"/>
  <c r="I10"/>
  <c r="E10"/>
  <c r="N10" s="1"/>
  <c r="L9"/>
  <c r="K9"/>
  <c r="J9"/>
  <c r="I9"/>
  <c r="E9"/>
  <c r="M9" s="1"/>
  <c r="K8"/>
  <c r="J8"/>
  <c r="I8"/>
  <c r="E8"/>
  <c r="L8" s="1"/>
  <c r="K7"/>
  <c r="J7"/>
  <c r="I7"/>
  <c r="E7"/>
  <c r="L7" s="1"/>
  <c r="K6"/>
  <c r="J6"/>
  <c r="I6"/>
  <c r="E6"/>
  <c r="L6" s="1"/>
  <c r="K5"/>
  <c r="J5"/>
  <c r="I5"/>
  <c r="E5"/>
  <c r="L5" s="1"/>
  <c r="N4"/>
  <c r="M4"/>
  <c r="L4"/>
  <c r="K4"/>
  <c r="J4"/>
  <c r="I4"/>
  <c r="E4"/>
  <c r="N3"/>
  <c r="M3"/>
  <c r="L3"/>
  <c r="K3"/>
  <c r="J3"/>
  <c r="I3"/>
  <c r="E3"/>
  <c r="L2"/>
  <c r="K2"/>
  <c r="J2"/>
  <c r="I2"/>
  <c r="E2"/>
  <c r="N2" s="1"/>
  <c r="H37" i="47"/>
  <c r="G37"/>
  <c r="F37"/>
  <c r="D37"/>
  <c r="D38" s="1"/>
  <c r="K36"/>
  <c r="J36"/>
  <c r="I36"/>
  <c r="E36"/>
  <c r="M36" s="1"/>
  <c r="N35"/>
  <c r="M35"/>
  <c r="L35"/>
  <c r="K35"/>
  <c r="J35"/>
  <c r="I35"/>
  <c r="E35"/>
  <c r="M34"/>
  <c r="L34"/>
  <c r="K34"/>
  <c r="J34"/>
  <c r="I34"/>
  <c r="E34"/>
  <c r="N34" s="1"/>
  <c r="N33"/>
  <c r="M33"/>
  <c r="L33"/>
  <c r="K33"/>
  <c r="J33"/>
  <c r="I33"/>
  <c r="E33"/>
  <c r="K32"/>
  <c r="J32"/>
  <c r="I32"/>
  <c r="E32"/>
  <c r="L32" s="1"/>
  <c r="K31"/>
  <c r="J31"/>
  <c r="I31"/>
  <c r="E31"/>
  <c r="L31" s="1"/>
  <c r="K30"/>
  <c r="J30"/>
  <c r="I30"/>
  <c r="E30"/>
  <c r="N30" s="1"/>
  <c r="K29"/>
  <c r="J29"/>
  <c r="I29"/>
  <c r="E29"/>
  <c r="N29" s="1"/>
  <c r="M28"/>
  <c r="K28"/>
  <c r="J28"/>
  <c r="I28"/>
  <c r="E28"/>
  <c r="L28" s="1"/>
  <c r="L27"/>
  <c r="K27"/>
  <c r="J27"/>
  <c r="I27"/>
  <c r="E27"/>
  <c r="M27" s="1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M21" s="1"/>
  <c r="N20"/>
  <c r="M20"/>
  <c r="K20"/>
  <c r="J20"/>
  <c r="I20"/>
  <c r="E20"/>
  <c r="L20" s="1"/>
  <c r="N19"/>
  <c r="M19"/>
  <c r="L19"/>
  <c r="K19"/>
  <c r="J19"/>
  <c r="I19"/>
  <c r="E19"/>
  <c r="M18"/>
  <c r="K18"/>
  <c r="J18"/>
  <c r="I18"/>
  <c r="E18"/>
  <c r="N18" s="1"/>
  <c r="L17"/>
  <c r="K17"/>
  <c r="J17"/>
  <c r="I17"/>
  <c r="E17"/>
  <c r="M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N13" s="1"/>
  <c r="K12"/>
  <c r="J12"/>
  <c r="I12"/>
  <c r="E12"/>
  <c r="L12" s="1"/>
  <c r="K11"/>
  <c r="J11"/>
  <c r="I11"/>
  <c r="E11"/>
  <c r="M11" s="1"/>
  <c r="M10"/>
  <c r="K10"/>
  <c r="J10"/>
  <c r="I10"/>
  <c r="E10"/>
  <c r="N10" s="1"/>
  <c r="N9"/>
  <c r="M9"/>
  <c r="L9"/>
  <c r="K9"/>
  <c r="J9"/>
  <c r="I9"/>
  <c r="E9"/>
  <c r="K8"/>
  <c r="J8"/>
  <c r="I8"/>
  <c r="E8"/>
  <c r="L8" s="1"/>
  <c r="K7"/>
  <c r="J7"/>
  <c r="I7"/>
  <c r="E7"/>
  <c r="L7" s="1"/>
  <c r="K6"/>
  <c r="J6"/>
  <c r="I6"/>
  <c r="E6"/>
  <c r="L6" s="1"/>
  <c r="K5"/>
  <c r="J5"/>
  <c r="I5"/>
  <c r="E5"/>
  <c r="M5" s="1"/>
  <c r="N4"/>
  <c r="M4"/>
  <c r="L4"/>
  <c r="K4"/>
  <c r="J4"/>
  <c r="I4"/>
  <c r="E4"/>
  <c r="M3"/>
  <c r="K3"/>
  <c r="J3"/>
  <c r="I3"/>
  <c r="E3"/>
  <c r="L3" s="1"/>
  <c r="K2"/>
  <c r="J2"/>
  <c r="I2"/>
  <c r="I37" s="1"/>
  <c r="I38" s="1"/>
  <c r="E2"/>
  <c r="N2" s="1"/>
  <c r="H37" i="46"/>
  <c r="G37"/>
  <c r="F37"/>
  <c r="D37"/>
  <c r="D38" s="1"/>
  <c r="N36"/>
  <c r="M36"/>
  <c r="L36"/>
  <c r="K36"/>
  <c r="J36"/>
  <c r="I36"/>
  <c r="E36"/>
  <c r="N35"/>
  <c r="M35"/>
  <c r="L35"/>
  <c r="K35"/>
  <c r="J35"/>
  <c r="I35"/>
  <c r="E35"/>
  <c r="K34"/>
  <c r="J34"/>
  <c r="I34"/>
  <c r="E34"/>
  <c r="N34" s="1"/>
  <c r="K33"/>
  <c r="J33"/>
  <c r="I33"/>
  <c r="E33"/>
  <c r="L33" s="1"/>
  <c r="K32"/>
  <c r="J32"/>
  <c r="I32"/>
  <c r="E32"/>
  <c r="L32" s="1"/>
  <c r="K31"/>
  <c r="J31"/>
  <c r="I31"/>
  <c r="E31"/>
  <c r="L31" s="1"/>
  <c r="K30"/>
  <c r="J30"/>
  <c r="I30"/>
  <c r="E30"/>
  <c r="N30" s="1"/>
  <c r="K29"/>
  <c r="J29"/>
  <c r="I29"/>
  <c r="E29"/>
  <c r="N29" s="1"/>
  <c r="K28"/>
  <c r="J28"/>
  <c r="I28"/>
  <c r="E28"/>
  <c r="L28" s="1"/>
  <c r="K27"/>
  <c r="J27"/>
  <c r="I27"/>
  <c r="E27"/>
  <c r="M27" s="1"/>
  <c r="M26"/>
  <c r="L26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N21" s="1"/>
  <c r="L20"/>
  <c r="K20"/>
  <c r="J20"/>
  <c r="I20"/>
  <c r="E20"/>
  <c r="M20" s="1"/>
  <c r="K19"/>
  <c r="J19"/>
  <c r="I19"/>
  <c r="E19"/>
  <c r="L19" s="1"/>
  <c r="K18"/>
  <c r="J18"/>
  <c r="I18"/>
  <c r="E18"/>
  <c r="N18" s="1"/>
  <c r="K17"/>
  <c r="J17"/>
  <c r="I17"/>
  <c r="E17"/>
  <c r="N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M13" s="1"/>
  <c r="N12"/>
  <c r="M12"/>
  <c r="L12"/>
  <c r="K12"/>
  <c r="J12"/>
  <c r="I12"/>
  <c r="E12"/>
  <c r="N11"/>
  <c r="M11"/>
  <c r="L11"/>
  <c r="K11"/>
  <c r="J11"/>
  <c r="I11"/>
  <c r="E11"/>
  <c r="L10"/>
  <c r="K10"/>
  <c r="J10"/>
  <c r="I10"/>
  <c r="E10"/>
  <c r="N10" s="1"/>
  <c r="K9"/>
  <c r="J9"/>
  <c r="I9"/>
  <c r="E9"/>
  <c r="L9" s="1"/>
  <c r="K8"/>
  <c r="J8"/>
  <c r="I8"/>
  <c r="E8"/>
  <c r="L8" s="1"/>
  <c r="K7"/>
  <c r="J7"/>
  <c r="I7"/>
  <c r="E7"/>
  <c r="L7" s="1"/>
  <c r="K6"/>
  <c r="J6"/>
  <c r="I6"/>
  <c r="E6"/>
  <c r="L6" s="1"/>
  <c r="K5"/>
  <c r="J5"/>
  <c r="I5"/>
  <c r="E5"/>
  <c r="M5" s="1"/>
  <c r="K4"/>
  <c r="J4"/>
  <c r="I4"/>
  <c r="E4"/>
  <c r="L4" s="1"/>
  <c r="K3"/>
  <c r="J3"/>
  <c r="I3"/>
  <c r="E3"/>
  <c r="L3" s="1"/>
  <c r="M2"/>
  <c r="L2"/>
  <c r="K2"/>
  <c r="J2"/>
  <c r="I2"/>
  <c r="E2"/>
  <c r="N2" s="1"/>
  <c r="H37" i="45"/>
  <c r="G37"/>
  <c r="F37"/>
  <c r="D37"/>
  <c r="D38" s="1"/>
  <c r="N36"/>
  <c r="M36"/>
  <c r="K36"/>
  <c r="J36"/>
  <c r="I36"/>
  <c r="E36"/>
  <c r="L36" s="1"/>
  <c r="M35"/>
  <c r="L35"/>
  <c r="K35"/>
  <c r="J35"/>
  <c r="I35"/>
  <c r="E35"/>
  <c r="N35" s="1"/>
  <c r="M34"/>
  <c r="K34"/>
  <c r="J34"/>
  <c r="I34"/>
  <c r="E34"/>
  <c r="N34" s="1"/>
  <c r="L33"/>
  <c r="K33"/>
  <c r="J33"/>
  <c r="I33"/>
  <c r="E33"/>
  <c r="M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K28"/>
  <c r="J28"/>
  <c r="I28"/>
  <c r="E28"/>
  <c r="L28" s="1"/>
  <c r="K27"/>
  <c r="J27"/>
  <c r="I27"/>
  <c r="E27"/>
  <c r="L27" s="1"/>
  <c r="M26"/>
  <c r="K26"/>
  <c r="J26"/>
  <c r="I26"/>
  <c r="E26"/>
  <c r="N26" s="1"/>
  <c r="M25"/>
  <c r="L25"/>
  <c r="K25"/>
  <c r="J25"/>
  <c r="I25"/>
  <c r="E25"/>
  <c r="N25" s="1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N21" s="1"/>
  <c r="N20"/>
  <c r="L20"/>
  <c r="K20"/>
  <c r="J20"/>
  <c r="I20"/>
  <c r="E20"/>
  <c r="M20" s="1"/>
  <c r="M19"/>
  <c r="K19"/>
  <c r="J19"/>
  <c r="I19"/>
  <c r="E19"/>
  <c r="N19" s="1"/>
  <c r="K18"/>
  <c r="J18"/>
  <c r="I18"/>
  <c r="E18"/>
  <c r="N18" s="1"/>
  <c r="K17"/>
  <c r="J17"/>
  <c r="I17"/>
  <c r="E17"/>
  <c r="L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N13" s="1"/>
  <c r="N12"/>
  <c r="M12"/>
  <c r="L12"/>
  <c r="K12"/>
  <c r="J12"/>
  <c r="I12"/>
  <c r="E12"/>
  <c r="N11"/>
  <c r="M11"/>
  <c r="K11"/>
  <c r="J11"/>
  <c r="I11"/>
  <c r="E11"/>
  <c r="L11" s="1"/>
  <c r="L10"/>
  <c r="K10"/>
  <c r="J10"/>
  <c r="I10"/>
  <c r="E10"/>
  <c r="N10" s="1"/>
  <c r="M9"/>
  <c r="K9"/>
  <c r="J9"/>
  <c r="I9"/>
  <c r="E9"/>
  <c r="N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M5" s="1"/>
  <c r="L4"/>
  <c r="K4"/>
  <c r="J4"/>
  <c r="I4"/>
  <c r="E4"/>
  <c r="M4" s="1"/>
  <c r="K3"/>
  <c r="J3"/>
  <c r="I3"/>
  <c r="E3"/>
  <c r="L3" s="1"/>
  <c r="M2"/>
  <c r="L2"/>
  <c r="K2"/>
  <c r="J2"/>
  <c r="I2"/>
  <c r="E2"/>
  <c r="N2" s="1"/>
  <c r="H37" i="44"/>
  <c r="G37"/>
  <c r="F37"/>
  <c r="D37"/>
  <c r="D38" s="1"/>
  <c r="K36"/>
  <c r="J36"/>
  <c r="I36"/>
  <c r="E36"/>
  <c r="M36" s="1"/>
  <c r="K35"/>
  <c r="J35"/>
  <c r="I35"/>
  <c r="E35"/>
  <c r="L35" s="1"/>
  <c r="K34"/>
  <c r="J34"/>
  <c r="I34"/>
  <c r="E34"/>
  <c r="N34" s="1"/>
  <c r="N33"/>
  <c r="M33"/>
  <c r="L33"/>
  <c r="K33"/>
  <c r="J33"/>
  <c r="I33"/>
  <c r="E33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N28"/>
  <c r="M28"/>
  <c r="L28"/>
  <c r="K28"/>
  <c r="J28"/>
  <c r="I28"/>
  <c r="E28"/>
  <c r="M27"/>
  <c r="L27"/>
  <c r="K27"/>
  <c r="J27"/>
  <c r="I27"/>
  <c r="E27"/>
  <c r="N27" s="1"/>
  <c r="K26"/>
  <c r="J26"/>
  <c r="I26"/>
  <c r="E26"/>
  <c r="N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N21" s="1"/>
  <c r="K20"/>
  <c r="J20"/>
  <c r="I20"/>
  <c r="E20"/>
  <c r="L20" s="1"/>
  <c r="K19"/>
  <c r="J19"/>
  <c r="I19"/>
  <c r="E19"/>
  <c r="N19" s="1"/>
  <c r="M18"/>
  <c r="L18"/>
  <c r="K18"/>
  <c r="J18"/>
  <c r="I18"/>
  <c r="E18"/>
  <c r="N18" s="1"/>
  <c r="M17"/>
  <c r="L17"/>
  <c r="K17"/>
  <c r="J17"/>
  <c r="I17"/>
  <c r="E17"/>
  <c r="N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M13" s="1"/>
  <c r="L12"/>
  <c r="K12"/>
  <c r="J12"/>
  <c r="I12"/>
  <c r="E12"/>
  <c r="N12" s="1"/>
  <c r="K11"/>
  <c r="J11"/>
  <c r="I11"/>
  <c r="E11"/>
  <c r="M11" s="1"/>
  <c r="K10"/>
  <c r="J10"/>
  <c r="I10"/>
  <c r="E10"/>
  <c r="N10" s="1"/>
  <c r="K9"/>
  <c r="J9"/>
  <c r="I9"/>
  <c r="E9"/>
  <c r="N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M5" s="1"/>
  <c r="N4"/>
  <c r="M4"/>
  <c r="L4"/>
  <c r="K4"/>
  <c r="J4"/>
  <c r="I4"/>
  <c r="E4"/>
  <c r="N3"/>
  <c r="M3"/>
  <c r="L3"/>
  <c r="K3"/>
  <c r="J3"/>
  <c r="I3"/>
  <c r="E3"/>
  <c r="L2"/>
  <c r="K2"/>
  <c r="J2"/>
  <c r="I2"/>
  <c r="E2"/>
  <c r="N2" s="1"/>
  <c r="H37" i="43"/>
  <c r="G37"/>
  <c r="F37"/>
  <c r="D37"/>
  <c r="D38" s="1"/>
  <c r="K36"/>
  <c r="J36"/>
  <c r="I36"/>
  <c r="E36"/>
  <c r="L36" s="1"/>
  <c r="K35"/>
  <c r="J35"/>
  <c r="I35"/>
  <c r="E35"/>
  <c r="L35" s="1"/>
  <c r="K34"/>
  <c r="J34"/>
  <c r="I34"/>
  <c r="E34"/>
  <c r="N34" s="1"/>
  <c r="N33"/>
  <c r="M33"/>
  <c r="L33"/>
  <c r="K33"/>
  <c r="J33"/>
  <c r="I33"/>
  <c r="E33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N28"/>
  <c r="M28"/>
  <c r="L28"/>
  <c r="K28"/>
  <c r="J28"/>
  <c r="I28"/>
  <c r="E28"/>
  <c r="N27"/>
  <c r="M27"/>
  <c r="L27"/>
  <c r="K27"/>
  <c r="J27"/>
  <c r="I27"/>
  <c r="E27"/>
  <c r="K26"/>
  <c r="J26"/>
  <c r="I26"/>
  <c r="E26"/>
  <c r="N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M21" s="1"/>
  <c r="K20"/>
  <c r="J20"/>
  <c r="I20"/>
  <c r="E20"/>
  <c r="M20" s="1"/>
  <c r="K19"/>
  <c r="J19"/>
  <c r="I19"/>
  <c r="E19"/>
  <c r="L19" s="1"/>
  <c r="M18"/>
  <c r="L18"/>
  <c r="K18"/>
  <c r="J18"/>
  <c r="I18"/>
  <c r="E18"/>
  <c r="N18" s="1"/>
  <c r="N17"/>
  <c r="M17"/>
  <c r="L17"/>
  <c r="K17"/>
  <c r="J17"/>
  <c r="I17"/>
  <c r="E17"/>
  <c r="K16"/>
  <c r="J16"/>
  <c r="I16"/>
  <c r="E16"/>
  <c r="L16" s="1"/>
  <c r="K15"/>
  <c r="J15"/>
  <c r="I15"/>
  <c r="E15"/>
  <c r="L15" s="1"/>
  <c r="K14"/>
  <c r="J14"/>
  <c r="I14"/>
  <c r="E14"/>
  <c r="N14" s="1"/>
  <c r="K13"/>
  <c r="J13"/>
  <c r="I13"/>
  <c r="E13"/>
  <c r="N13" s="1"/>
  <c r="L12"/>
  <c r="K12"/>
  <c r="J12"/>
  <c r="I12"/>
  <c r="E12"/>
  <c r="M12" s="1"/>
  <c r="K11"/>
  <c r="J11"/>
  <c r="I11"/>
  <c r="E11"/>
  <c r="L11" s="1"/>
  <c r="K10"/>
  <c r="J10"/>
  <c r="I10"/>
  <c r="E10"/>
  <c r="N10" s="1"/>
  <c r="K9"/>
  <c r="J9"/>
  <c r="I9"/>
  <c r="E9"/>
  <c r="L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N5" s="1"/>
  <c r="N4"/>
  <c r="M4"/>
  <c r="L4"/>
  <c r="K4"/>
  <c r="J4"/>
  <c r="I4"/>
  <c r="E4"/>
  <c r="N3"/>
  <c r="M3"/>
  <c r="L3"/>
  <c r="K3"/>
  <c r="J3"/>
  <c r="I3"/>
  <c r="E3"/>
  <c r="L2"/>
  <c r="K2"/>
  <c r="J2"/>
  <c r="I2"/>
  <c r="E2"/>
  <c r="N2" s="1"/>
  <c r="H37" i="42"/>
  <c r="G37"/>
  <c r="F37"/>
  <c r="D37"/>
  <c r="D38" s="1"/>
  <c r="N36"/>
  <c r="K36"/>
  <c r="J36"/>
  <c r="I36"/>
  <c r="E36"/>
  <c r="L36" s="1"/>
  <c r="M35"/>
  <c r="L35"/>
  <c r="K35"/>
  <c r="J35"/>
  <c r="I35"/>
  <c r="E35"/>
  <c r="N35" s="1"/>
  <c r="K34"/>
  <c r="J34"/>
  <c r="I34"/>
  <c r="E34"/>
  <c r="N34" s="1"/>
  <c r="L33"/>
  <c r="K33"/>
  <c r="J33"/>
  <c r="I33"/>
  <c r="E33"/>
  <c r="M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K28"/>
  <c r="J28"/>
  <c r="I28"/>
  <c r="E28"/>
  <c r="L28" s="1"/>
  <c r="K27"/>
  <c r="J27"/>
  <c r="I27"/>
  <c r="E27"/>
  <c r="L27" s="1"/>
  <c r="K26"/>
  <c r="J26"/>
  <c r="I26"/>
  <c r="E26"/>
  <c r="N26" s="1"/>
  <c r="M25"/>
  <c r="L25"/>
  <c r="K25"/>
  <c r="J25"/>
  <c r="I25"/>
  <c r="E25"/>
  <c r="N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M21" s="1"/>
  <c r="N20"/>
  <c r="M20"/>
  <c r="L20"/>
  <c r="K20"/>
  <c r="J20"/>
  <c r="I20"/>
  <c r="E20"/>
  <c r="M19"/>
  <c r="K19"/>
  <c r="J19"/>
  <c r="I19"/>
  <c r="E19"/>
  <c r="L19" s="1"/>
  <c r="K18"/>
  <c r="J18"/>
  <c r="I18"/>
  <c r="E18"/>
  <c r="N18" s="1"/>
  <c r="K17"/>
  <c r="J17"/>
  <c r="I17"/>
  <c r="E17"/>
  <c r="M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M13" s="1"/>
  <c r="N12"/>
  <c r="M12"/>
  <c r="L12"/>
  <c r="K12"/>
  <c r="J12"/>
  <c r="I12"/>
  <c r="E12"/>
  <c r="N11"/>
  <c r="K11"/>
  <c r="J11"/>
  <c r="I11"/>
  <c r="E11"/>
  <c r="L11" s="1"/>
  <c r="M10"/>
  <c r="L10"/>
  <c r="K10"/>
  <c r="J10"/>
  <c r="I10"/>
  <c r="E10"/>
  <c r="N10" s="1"/>
  <c r="M9"/>
  <c r="K9"/>
  <c r="J9"/>
  <c r="I9"/>
  <c r="E9"/>
  <c r="L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N5" s="1"/>
  <c r="L4"/>
  <c r="K4"/>
  <c r="J4"/>
  <c r="I4"/>
  <c r="E4"/>
  <c r="M4" s="1"/>
  <c r="K3"/>
  <c r="J3"/>
  <c r="I3"/>
  <c r="E3"/>
  <c r="L3" s="1"/>
  <c r="M2"/>
  <c r="L2"/>
  <c r="K2"/>
  <c r="J2"/>
  <c r="I2"/>
  <c r="E2"/>
  <c r="N2" s="1"/>
  <c r="H37" i="41"/>
  <c r="G37"/>
  <c r="F37"/>
  <c r="D37"/>
  <c r="D38" s="1"/>
  <c r="N36"/>
  <c r="M36"/>
  <c r="L36"/>
  <c r="K36"/>
  <c r="J36"/>
  <c r="I36"/>
  <c r="E36"/>
  <c r="N35"/>
  <c r="K35"/>
  <c r="J35"/>
  <c r="I35"/>
  <c r="E35"/>
  <c r="L35" s="1"/>
  <c r="K34"/>
  <c r="J34"/>
  <c r="I34"/>
  <c r="E34"/>
  <c r="N34" s="1"/>
  <c r="N33"/>
  <c r="M33"/>
  <c r="K33"/>
  <c r="J33"/>
  <c r="I33"/>
  <c r="E33"/>
  <c r="L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N28"/>
  <c r="M28"/>
  <c r="L28"/>
  <c r="K28"/>
  <c r="J28"/>
  <c r="I28"/>
  <c r="E28"/>
  <c r="M27"/>
  <c r="L27"/>
  <c r="K27"/>
  <c r="J27"/>
  <c r="I27"/>
  <c r="E27"/>
  <c r="N27" s="1"/>
  <c r="M26"/>
  <c r="L26"/>
  <c r="K26"/>
  <c r="J26"/>
  <c r="I26"/>
  <c r="E26"/>
  <c r="N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N21" s="1"/>
  <c r="K20"/>
  <c r="J20"/>
  <c r="I20"/>
  <c r="E20"/>
  <c r="M20" s="1"/>
  <c r="K19"/>
  <c r="J19"/>
  <c r="I19"/>
  <c r="E19"/>
  <c r="L19" s="1"/>
  <c r="M18"/>
  <c r="L18"/>
  <c r="K18"/>
  <c r="J18"/>
  <c r="I18"/>
  <c r="E18"/>
  <c r="N18" s="1"/>
  <c r="M17"/>
  <c r="L17"/>
  <c r="K17"/>
  <c r="J17"/>
  <c r="I17"/>
  <c r="E17"/>
  <c r="N17" s="1"/>
  <c r="K16"/>
  <c r="J16"/>
  <c r="I16"/>
  <c r="E16"/>
  <c r="L16" s="1"/>
  <c r="K15"/>
  <c r="J15"/>
  <c r="I15"/>
  <c r="E15"/>
  <c r="L15" s="1"/>
  <c r="K14"/>
  <c r="J14"/>
  <c r="I14"/>
  <c r="E14"/>
  <c r="N14" s="1"/>
  <c r="K13"/>
  <c r="J13"/>
  <c r="I13"/>
  <c r="E13"/>
  <c r="M13" s="1"/>
  <c r="L12"/>
  <c r="K12"/>
  <c r="J12"/>
  <c r="I12"/>
  <c r="E12"/>
  <c r="M12" s="1"/>
  <c r="N11"/>
  <c r="M11"/>
  <c r="L11"/>
  <c r="K11"/>
  <c r="J11"/>
  <c r="I11"/>
  <c r="E11"/>
  <c r="K10"/>
  <c r="J10"/>
  <c r="I10"/>
  <c r="E10"/>
  <c r="N10" s="1"/>
  <c r="K9"/>
  <c r="J9"/>
  <c r="I9"/>
  <c r="E9"/>
  <c r="L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N5" s="1"/>
  <c r="N4"/>
  <c r="M4"/>
  <c r="K4"/>
  <c r="J4"/>
  <c r="I4"/>
  <c r="E4"/>
  <c r="L4" s="1"/>
  <c r="N3"/>
  <c r="M3"/>
  <c r="L3"/>
  <c r="K3"/>
  <c r="J3"/>
  <c r="I3"/>
  <c r="E3"/>
  <c r="L2"/>
  <c r="K2"/>
  <c r="J2"/>
  <c r="I2"/>
  <c r="E2"/>
  <c r="N2" s="1"/>
  <c r="H37" i="40"/>
  <c r="G37"/>
  <c r="F37"/>
  <c r="D37"/>
  <c r="D38" s="1"/>
  <c r="K36"/>
  <c r="J36"/>
  <c r="I36"/>
  <c r="E36"/>
  <c r="L36" s="1"/>
  <c r="M35"/>
  <c r="L35"/>
  <c r="K35"/>
  <c r="J35"/>
  <c r="I35"/>
  <c r="E35"/>
  <c r="N35" s="1"/>
  <c r="L34"/>
  <c r="K34"/>
  <c r="J34"/>
  <c r="I34"/>
  <c r="E34"/>
  <c r="M34" s="1"/>
  <c r="K33"/>
  <c r="J33"/>
  <c r="I33"/>
  <c r="E33"/>
  <c r="M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L29" s="1"/>
  <c r="K28"/>
  <c r="J28"/>
  <c r="I28"/>
  <c r="E28"/>
  <c r="L28" s="1"/>
  <c r="K27"/>
  <c r="J27"/>
  <c r="I27"/>
  <c r="E27"/>
  <c r="N27" s="1"/>
  <c r="N26"/>
  <c r="L26"/>
  <c r="K26"/>
  <c r="J26"/>
  <c r="I26"/>
  <c r="E26"/>
  <c r="M26" s="1"/>
  <c r="K25"/>
  <c r="J25"/>
  <c r="I25"/>
  <c r="E25"/>
  <c r="M25" s="1"/>
  <c r="K24"/>
  <c r="J24"/>
  <c r="I24"/>
  <c r="E24"/>
  <c r="L24" s="1"/>
  <c r="K23"/>
  <c r="J23"/>
  <c r="I23"/>
  <c r="E23"/>
  <c r="L23" s="1"/>
  <c r="K22"/>
  <c r="J22"/>
  <c r="I22"/>
  <c r="E22"/>
  <c r="M22" s="1"/>
  <c r="N21"/>
  <c r="M21"/>
  <c r="L21"/>
  <c r="K21"/>
  <c r="J21"/>
  <c r="I21"/>
  <c r="E21"/>
  <c r="L20"/>
  <c r="K20"/>
  <c r="J20"/>
  <c r="I20"/>
  <c r="E20"/>
  <c r="M20" s="1"/>
  <c r="K19"/>
  <c r="J19"/>
  <c r="I19"/>
  <c r="E19"/>
  <c r="N19" s="1"/>
  <c r="K18"/>
  <c r="J18"/>
  <c r="I18"/>
  <c r="E18"/>
  <c r="M18" s="1"/>
  <c r="K17"/>
  <c r="J17"/>
  <c r="I17"/>
  <c r="E17"/>
  <c r="M17" s="1"/>
  <c r="K16"/>
  <c r="J16"/>
  <c r="I16"/>
  <c r="E16"/>
  <c r="L16" s="1"/>
  <c r="K15"/>
  <c r="J15"/>
  <c r="I15"/>
  <c r="E15"/>
  <c r="N15" s="1"/>
  <c r="K14"/>
  <c r="J14"/>
  <c r="I14"/>
  <c r="E14"/>
  <c r="N14" s="1"/>
  <c r="N13"/>
  <c r="M13"/>
  <c r="L13"/>
  <c r="K13"/>
  <c r="J13"/>
  <c r="I13"/>
  <c r="E13"/>
  <c r="N12"/>
  <c r="M12"/>
  <c r="L12"/>
  <c r="K12"/>
  <c r="J12"/>
  <c r="I12"/>
  <c r="E12"/>
  <c r="L11"/>
  <c r="K11"/>
  <c r="J11"/>
  <c r="I11"/>
  <c r="E11"/>
  <c r="N11" s="1"/>
  <c r="K10"/>
  <c r="J10"/>
  <c r="I10"/>
  <c r="E10"/>
  <c r="M10" s="1"/>
  <c r="K9"/>
  <c r="J9"/>
  <c r="I9"/>
  <c r="E9"/>
  <c r="M9" s="1"/>
  <c r="K8"/>
  <c r="J8"/>
  <c r="I8"/>
  <c r="E8"/>
  <c r="L8" s="1"/>
  <c r="K7"/>
  <c r="J7"/>
  <c r="I7"/>
  <c r="E7"/>
  <c r="L7" s="1"/>
  <c r="K6"/>
  <c r="J6"/>
  <c r="I6"/>
  <c r="E6"/>
  <c r="M6" s="1"/>
  <c r="K5"/>
  <c r="J5"/>
  <c r="I5"/>
  <c r="E5"/>
  <c r="L5" s="1"/>
  <c r="K4"/>
  <c r="J4"/>
  <c r="I4"/>
  <c r="E4"/>
  <c r="L4" s="1"/>
  <c r="M3"/>
  <c r="L3"/>
  <c r="K3"/>
  <c r="J3"/>
  <c r="I3"/>
  <c r="E3"/>
  <c r="N3" s="1"/>
  <c r="L2"/>
  <c r="K2"/>
  <c r="J2"/>
  <c r="I2"/>
  <c r="E2"/>
  <c r="M2" s="1"/>
  <c r="H37" i="39"/>
  <c r="G37"/>
  <c r="F37"/>
  <c r="D37"/>
  <c r="D38" s="1"/>
  <c r="N36"/>
  <c r="M36"/>
  <c r="L36"/>
  <c r="K36"/>
  <c r="J36"/>
  <c r="I36"/>
  <c r="E36"/>
  <c r="N35"/>
  <c r="M35"/>
  <c r="L35"/>
  <c r="K35"/>
  <c r="J35"/>
  <c r="I35"/>
  <c r="E35"/>
  <c r="L34"/>
  <c r="K34"/>
  <c r="J34"/>
  <c r="I34"/>
  <c r="E34"/>
  <c r="M34" s="1"/>
  <c r="K33"/>
  <c r="J33"/>
  <c r="I33"/>
  <c r="E33"/>
  <c r="L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L29" s="1"/>
  <c r="K28"/>
  <c r="J28"/>
  <c r="I28"/>
  <c r="E28"/>
  <c r="L28" s="1"/>
  <c r="K27"/>
  <c r="J27"/>
  <c r="I27"/>
  <c r="E27"/>
  <c r="L27" s="1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L21" s="1"/>
  <c r="N20"/>
  <c r="M20"/>
  <c r="L20"/>
  <c r="K20"/>
  <c r="J20"/>
  <c r="I20"/>
  <c r="E20"/>
  <c r="N19"/>
  <c r="M19"/>
  <c r="L19"/>
  <c r="K19"/>
  <c r="J19"/>
  <c r="I19"/>
  <c r="E19"/>
  <c r="L18"/>
  <c r="K18"/>
  <c r="J18"/>
  <c r="I18"/>
  <c r="E18"/>
  <c r="M18" s="1"/>
  <c r="K17"/>
  <c r="J17"/>
  <c r="I17"/>
  <c r="E17"/>
  <c r="L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L13" s="1"/>
  <c r="K12"/>
  <c r="J12"/>
  <c r="I12"/>
  <c r="E12"/>
  <c r="L12" s="1"/>
  <c r="K11"/>
  <c r="J11"/>
  <c r="I11"/>
  <c r="E11"/>
  <c r="L11" s="1"/>
  <c r="K10"/>
  <c r="J10"/>
  <c r="I10"/>
  <c r="E10"/>
  <c r="M10" s="1"/>
  <c r="N9"/>
  <c r="M9"/>
  <c r="L9"/>
  <c r="K9"/>
  <c r="J9"/>
  <c r="I9"/>
  <c r="E9"/>
  <c r="K8"/>
  <c r="J8"/>
  <c r="I8"/>
  <c r="E8"/>
  <c r="L8" s="1"/>
  <c r="K7"/>
  <c r="J7"/>
  <c r="I7"/>
  <c r="E7"/>
  <c r="L7" s="1"/>
  <c r="K6"/>
  <c r="J6"/>
  <c r="I6"/>
  <c r="E6"/>
  <c r="L6" s="1"/>
  <c r="K5"/>
  <c r="J5"/>
  <c r="I5"/>
  <c r="E5"/>
  <c r="L5" s="1"/>
  <c r="N4"/>
  <c r="M4"/>
  <c r="L4"/>
  <c r="K4"/>
  <c r="J4"/>
  <c r="I4"/>
  <c r="E4"/>
  <c r="N3"/>
  <c r="M3"/>
  <c r="L3"/>
  <c r="K3"/>
  <c r="J3"/>
  <c r="I3"/>
  <c r="E3"/>
  <c r="L2"/>
  <c r="K2"/>
  <c r="J2"/>
  <c r="I2"/>
  <c r="E2"/>
  <c r="M2" s="1"/>
  <c r="H37" i="38"/>
  <c r="G37"/>
  <c r="F37"/>
  <c r="D37"/>
  <c r="D38" s="1"/>
  <c r="K36"/>
  <c r="J36"/>
  <c r="I36"/>
  <c r="E36"/>
  <c r="L36" s="1"/>
  <c r="N35"/>
  <c r="M35"/>
  <c r="L35"/>
  <c r="K35"/>
  <c r="J35"/>
  <c r="I35"/>
  <c r="E35"/>
  <c r="M34"/>
  <c r="L34"/>
  <c r="K34"/>
  <c r="J34"/>
  <c r="I34"/>
  <c r="E34"/>
  <c r="N34" s="1"/>
  <c r="N33"/>
  <c r="M33"/>
  <c r="L33"/>
  <c r="K33"/>
  <c r="J33"/>
  <c r="I33"/>
  <c r="E33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M28"/>
  <c r="K28"/>
  <c r="J28"/>
  <c r="I28"/>
  <c r="E28"/>
  <c r="L28" s="1"/>
  <c r="L27"/>
  <c r="K27"/>
  <c r="J27"/>
  <c r="I27"/>
  <c r="E27"/>
  <c r="M27" s="1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N21" s="1"/>
  <c r="N20"/>
  <c r="M20"/>
  <c r="K20"/>
  <c r="J20"/>
  <c r="I20"/>
  <c r="E20"/>
  <c r="L20" s="1"/>
  <c r="M19"/>
  <c r="L19"/>
  <c r="K19"/>
  <c r="J19"/>
  <c r="I19"/>
  <c r="E19"/>
  <c r="N19" s="1"/>
  <c r="M18"/>
  <c r="K18"/>
  <c r="J18"/>
  <c r="I18"/>
  <c r="E18"/>
  <c r="N18" s="1"/>
  <c r="L17"/>
  <c r="K17"/>
  <c r="J17"/>
  <c r="I17"/>
  <c r="E17"/>
  <c r="M17" s="1"/>
  <c r="K16"/>
  <c r="J16"/>
  <c r="I16"/>
  <c r="E16"/>
  <c r="L16" s="1"/>
  <c r="K15"/>
  <c r="J15"/>
  <c r="I15"/>
  <c r="E15"/>
  <c r="L15" s="1"/>
  <c r="K14"/>
  <c r="J14"/>
  <c r="I14"/>
  <c r="E14"/>
  <c r="N14" s="1"/>
  <c r="K13"/>
  <c r="J13"/>
  <c r="I13"/>
  <c r="E13"/>
  <c r="L13" s="1"/>
  <c r="K12"/>
  <c r="J12"/>
  <c r="I12"/>
  <c r="E12"/>
  <c r="L12" s="1"/>
  <c r="K11"/>
  <c r="J11"/>
  <c r="I11"/>
  <c r="E11"/>
  <c r="L11" s="1"/>
  <c r="M10"/>
  <c r="K10"/>
  <c r="J10"/>
  <c r="I10"/>
  <c r="E10"/>
  <c r="N10" s="1"/>
  <c r="M9"/>
  <c r="L9"/>
  <c r="K9"/>
  <c r="J9"/>
  <c r="I9"/>
  <c r="E9"/>
  <c r="N9" s="1"/>
  <c r="K8"/>
  <c r="J8"/>
  <c r="I8"/>
  <c r="E8"/>
  <c r="L8" s="1"/>
  <c r="K7"/>
  <c r="J7"/>
  <c r="I7"/>
  <c r="E7"/>
  <c r="L7" s="1"/>
  <c r="K6"/>
  <c r="J6"/>
  <c r="I6"/>
  <c r="E6"/>
  <c r="L6" s="1"/>
  <c r="K5"/>
  <c r="J5"/>
  <c r="I5"/>
  <c r="E5"/>
  <c r="M5" s="1"/>
  <c r="N4"/>
  <c r="M4"/>
  <c r="L4"/>
  <c r="K4"/>
  <c r="J4"/>
  <c r="I4"/>
  <c r="E4"/>
  <c r="M3"/>
  <c r="K3"/>
  <c r="J3"/>
  <c r="I3"/>
  <c r="E3"/>
  <c r="L3" s="1"/>
  <c r="K2"/>
  <c r="J2"/>
  <c r="I2"/>
  <c r="I37" s="1"/>
  <c r="I38" s="1"/>
  <c r="E2"/>
  <c r="N2" s="1"/>
  <c r="H37" i="37"/>
  <c r="G37"/>
  <c r="F37"/>
  <c r="D37"/>
  <c r="D38" s="1"/>
  <c r="N36"/>
  <c r="K36"/>
  <c r="J36"/>
  <c r="I36"/>
  <c r="E36"/>
  <c r="L36" s="1"/>
  <c r="N35"/>
  <c r="M35"/>
  <c r="L35"/>
  <c r="K35"/>
  <c r="J35"/>
  <c r="I35"/>
  <c r="E35"/>
  <c r="K34"/>
  <c r="J34"/>
  <c r="I34"/>
  <c r="E34"/>
  <c r="N34" s="1"/>
  <c r="N33"/>
  <c r="L33"/>
  <c r="K33"/>
  <c r="J33"/>
  <c r="I33"/>
  <c r="E33"/>
  <c r="M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N28"/>
  <c r="M28"/>
  <c r="K28"/>
  <c r="J28"/>
  <c r="I28"/>
  <c r="E28"/>
  <c r="L28" s="1"/>
  <c r="M27"/>
  <c r="L27"/>
  <c r="K27"/>
  <c r="J27"/>
  <c r="I27"/>
  <c r="E27"/>
  <c r="N27" s="1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L21" s="1"/>
  <c r="K20"/>
  <c r="J20"/>
  <c r="I20"/>
  <c r="E20"/>
  <c r="L20" s="1"/>
  <c r="K19"/>
  <c r="J19"/>
  <c r="I19"/>
  <c r="E19"/>
  <c r="L19" s="1"/>
  <c r="M18"/>
  <c r="K18"/>
  <c r="J18"/>
  <c r="I18"/>
  <c r="E18"/>
  <c r="N18" s="1"/>
  <c r="M17"/>
  <c r="L17"/>
  <c r="K17"/>
  <c r="J17"/>
  <c r="I17"/>
  <c r="E17"/>
  <c r="N17" s="1"/>
  <c r="K16"/>
  <c r="J16"/>
  <c r="I16"/>
  <c r="E16"/>
  <c r="L16" s="1"/>
  <c r="K15"/>
  <c r="J15"/>
  <c r="I15"/>
  <c r="E15"/>
  <c r="L15" s="1"/>
  <c r="K14"/>
  <c r="J14"/>
  <c r="I14"/>
  <c r="E14"/>
  <c r="N14" s="1"/>
  <c r="K13"/>
  <c r="J13"/>
  <c r="I13"/>
  <c r="E13"/>
  <c r="M13" s="1"/>
  <c r="N12"/>
  <c r="M12"/>
  <c r="L12"/>
  <c r="K12"/>
  <c r="J12"/>
  <c r="I12"/>
  <c r="E12"/>
  <c r="K11"/>
  <c r="J11"/>
  <c r="I11"/>
  <c r="E11"/>
  <c r="L11" s="1"/>
  <c r="K10"/>
  <c r="J10"/>
  <c r="I10"/>
  <c r="E10"/>
  <c r="N10" s="1"/>
  <c r="K9"/>
  <c r="J9"/>
  <c r="I9"/>
  <c r="E9"/>
  <c r="L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M5" s="1"/>
  <c r="N4"/>
  <c r="L4"/>
  <c r="K4"/>
  <c r="J4"/>
  <c r="I4"/>
  <c r="E4"/>
  <c r="M4" s="1"/>
  <c r="N3"/>
  <c r="M3"/>
  <c r="K3"/>
  <c r="J3"/>
  <c r="I3"/>
  <c r="E3"/>
  <c r="L3" s="1"/>
  <c r="M2"/>
  <c r="L2"/>
  <c r="K2"/>
  <c r="J2"/>
  <c r="I2"/>
  <c r="E2"/>
  <c r="N2" s="1"/>
  <c r="H37" i="36"/>
  <c r="G37"/>
  <c r="F37"/>
  <c r="D37"/>
  <c r="D38" s="1"/>
  <c r="M36"/>
  <c r="K36"/>
  <c r="J36"/>
  <c r="I36"/>
  <c r="E36"/>
  <c r="N36" s="1"/>
  <c r="K35"/>
  <c r="J35"/>
  <c r="I35"/>
  <c r="E35"/>
  <c r="M35" s="1"/>
  <c r="K34"/>
  <c r="J34"/>
  <c r="I34"/>
  <c r="E34"/>
  <c r="N34" s="1"/>
  <c r="K33"/>
  <c r="J33"/>
  <c r="I33"/>
  <c r="E33"/>
  <c r="L33" s="1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N29" s="1"/>
  <c r="K28"/>
  <c r="J28"/>
  <c r="I28"/>
  <c r="E28"/>
  <c r="L28" s="1"/>
  <c r="K27"/>
  <c r="J27"/>
  <c r="I27"/>
  <c r="E27"/>
  <c r="L27" s="1"/>
  <c r="K26"/>
  <c r="J26"/>
  <c r="I26"/>
  <c r="E26"/>
  <c r="N26" s="1"/>
  <c r="K25"/>
  <c r="J25"/>
  <c r="I25"/>
  <c r="E25"/>
  <c r="M25" s="1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M21" s="1"/>
  <c r="M20"/>
  <c r="K20"/>
  <c r="J20"/>
  <c r="I20"/>
  <c r="E20"/>
  <c r="N20" s="1"/>
  <c r="K19"/>
  <c r="J19"/>
  <c r="I19"/>
  <c r="E19"/>
  <c r="M19" s="1"/>
  <c r="K18"/>
  <c r="J18"/>
  <c r="I18"/>
  <c r="E18"/>
  <c r="N18" s="1"/>
  <c r="M17"/>
  <c r="L17"/>
  <c r="K17"/>
  <c r="J17"/>
  <c r="I17"/>
  <c r="E17"/>
  <c r="N17" s="1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M13" s="1"/>
  <c r="K12"/>
  <c r="J12"/>
  <c r="I12"/>
  <c r="E12"/>
  <c r="N12" s="1"/>
  <c r="M11"/>
  <c r="K11"/>
  <c r="J11"/>
  <c r="I11"/>
  <c r="E11"/>
  <c r="N11" s="1"/>
  <c r="K10"/>
  <c r="J10"/>
  <c r="I10"/>
  <c r="E10"/>
  <c r="N10" s="1"/>
  <c r="K9"/>
  <c r="J9"/>
  <c r="I9"/>
  <c r="E9"/>
  <c r="M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M5" s="1"/>
  <c r="K4"/>
  <c r="J4"/>
  <c r="I4"/>
  <c r="E4"/>
  <c r="L4" s="1"/>
  <c r="K3"/>
  <c r="J3"/>
  <c r="I3"/>
  <c r="E3"/>
  <c r="L3" s="1"/>
  <c r="K2"/>
  <c r="J2"/>
  <c r="I2"/>
  <c r="E2"/>
  <c r="N2" s="1"/>
  <c r="H37" i="35"/>
  <c r="G37"/>
  <c r="F37"/>
  <c r="D37"/>
  <c r="D38" s="1"/>
  <c r="N36"/>
  <c r="L36"/>
  <c r="K36"/>
  <c r="J36"/>
  <c r="I36"/>
  <c r="E36"/>
  <c r="M36" s="1"/>
  <c r="K35"/>
  <c r="J35"/>
  <c r="I35"/>
  <c r="E35"/>
  <c r="N35" s="1"/>
  <c r="K34"/>
  <c r="J34"/>
  <c r="I34"/>
  <c r="E34"/>
  <c r="M34" s="1"/>
  <c r="K33"/>
  <c r="J33"/>
  <c r="I33"/>
  <c r="E33"/>
  <c r="M33" s="1"/>
  <c r="K32"/>
  <c r="J32"/>
  <c r="I32"/>
  <c r="E32"/>
  <c r="L32" s="1"/>
  <c r="K31"/>
  <c r="J31"/>
  <c r="I31"/>
  <c r="E31"/>
  <c r="L31" s="1"/>
  <c r="K30"/>
  <c r="J30"/>
  <c r="I30"/>
  <c r="E30"/>
  <c r="N30" s="1"/>
  <c r="N29"/>
  <c r="M29"/>
  <c r="L29"/>
  <c r="K29"/>
  <c r="J29"/>
  <c r="I29"/>
  <c r="E29"/>
  <c r="N28"/>
  <c r="L28"/>
  <c r="K28"/>
  <c r="J28"/>
  <c r="I28"/>
  <c r="E28"/>
  <c r="M28" s="1"/>
  <c r="L27"/>
  <c r="K27"/>
  <c r="J27"/>
  <c r="I27"/>
  <c r="E27"/>
  <c r="N27" s="1"/>
  <c r="K26"/>
  <c r="J26"/>
  <c r="I26"/>
  <c r="E26"/>
  <c r="M26" s="1"/>
  <c r="K25"/>
  <c r="J25"/>
  <c r="I25"/>
  <c r="E25"/>
  <c r="M25" s="1"/>
  <c r="K24"/>
  <c r="J24"/>
  <c r="I24"/>
  <c r="E24"/>
  <c r="L24" s="1"/>
  <c r="K23"/>
  <c r="J23"/>
  <c r="I23"/>
  <c r="E23"/>
  <c r="L23" s="1"/>
  <c r="K22"/>
  <c r="J22"/>
  <c r="I22"/>
  <c r="E22"/>
  <c r="N22" s="1"/>
  <c r="N21"/>
  <c r="L21"/>
  <c r="K21"/>
  <c r="J21"/>
  <c r="I21"/>
  <c r="E21"/>
  <c r="M21" s="1"/>
  <c r="N20"/>
  <c r="K20"/>
  <c r="J20"/>
  <c r="I20"/>
  <c r="E20"/>
  <c r="L20" s="1"/>
  <c r="L19"/>
  <c r="K19"/>
  <c r="J19"/>
  <c r="I19"/>
  <c r="E19"/>
  <c r="N19" s="1"/>
  <c r="K18"/>
  <c r="J18"/>
  <c r="I18"/>
  <c r="E18"/>
  <c r="N18" s="1"/>
  <c r="K17"/>
  <c r="J17"/>
  <c r="I17"/>
  <c r="E17"/>
  <c r="M17" s="1"/>
  <c r="K16"/>
  <c r="J16"/>
  <c r="I16"/>
  <c r="E16"/>
  <c r="L16" s="1"/>
  <c r="K15"/>
  <c r="J15"/>
  <c r="I15"/>
  <c r="E15"/>
  <c r="L15" s="1"/>
  <c r="K14"/>
  <c r="J14"/>
  <c r="I14"/>
  <c r="E14"/>
  <c r="M14" s="1"/>
  <c r="K13"/>
  <c r="J13"/>
  <c r="I13"/>
  <c r="E13"/>
  <c r="L13" s="1"/>
  <c r="N12"/>
  <c r="L12"/>
  <c r="K12"/>
  <c r="J12"/>
  <c r="I12"/>
  <c r="E12"/>
  <c r="M12" s="1"/>
  <c r="M11"/>
  <c r="L11"/>
  <c r="K11"/>
  <c r="J11"/>
  <c r="I11"/>
  <c r="E11"/>
  <c r="N11" s="1"/>
  <c r="L10"/>
  <c r="K10"/>
  <c r="J10"/>
  <c r="I10"/>
  <c r="E10"/>
  <c r="N10" s="1"/>
  <c r="K9"/>
  <c r="J9"/>
  <c r="I9"/>
  <c r="E9"/>
  <c r="M9" s="1"/>
  <c r="K8"/>
  <c r="J8"/>
  <c r="I8"/>
  <c r="E8"/>
  <c r="L8" s="1"/>
  <c r="K7"/>
  <c r="J7"/>
  <c r="I7"/>
  <c r="E7"/>
  <c r="L7" s="1"/>
  <c r="K6"/>
  <c r="J6"/>
  <c r="I6"/>
  <c r="E6"/>
  <c r="N6" s="1"/>
  <c r="N5"/>
  <c r="K5"/>
  <c r="J5"/>
  <c r="I5"/>
  <c r="E5"/>
  <c r="L5" s="1"/>
  <c r="K4"/>
  <c r="J4"/>
  <c r="I4"/>
  <c r="E4"/>
  <c r="L4" s="1"/>
  <c r="K3"/>
  <c r="J3"/>
  <c r="I3"/>
  <c r="E3"/>
  <c r="N3" s="1"/>
  <c r="K2"/>
  <c r="K37" s="1"/>
  <c r="K38" s="1"/>
  <c r="J2"/>
  <c r="I2"/>
  <c r="E2"/>
  <c r="N2" s="1"/>
  <c r="H37" i="34"/>
  <c r="G37"/>
  <c r="F37"/>
  <c r="D37"/>
  <c r="D38" s="1"/>
  <c r="K36"/>
  <c r="J36"/>
  <c r="I36"/>
  <c r="E36"/>
  <c r="M36" s="1"/>
  <c r="N35"/>
  <c r="M35"/>
  <c r="L35"/>
  <c r="K35"/>
  <c r="J35"/>
  <c r="I35"/>
  <c r="E35"/>
  <c r="M34"/>
  <c r="L34"/>
  <c r="K34"/>
  <c r="J34"/>
  <c r="I34"/>
  <c r="E34"/>
  <c r="N34" s="1"/>
  <c r="N33"/>
  <c r="M33"/>
  <c r="L33"/>
  <c r="K33"/>
  <c r="J33"/>
  <c r="I33"/>
  <c r="E33"/>
  <c r="K32"/>
  <c r="J32"/>
  <c r="I32"/>
  <c r="E32"/>
  <c r="L32" s="1"/>
  <c r="K31"/>
  <c r="J31"/>
  <c r="I31"/>
  <c r="E31"/>
  <c r="L31" s="1"/>
  <c r="K30"/>
  <c r="J30"/>
  <c r="I30"/>
  <c r="E30"/>
  <c r="L30" s="1"/>
  <c r="K29"/>
  <c r="J29"/>
  <c r="I29"/>
  <c r="E29"/>
  <c r="M29" s="1"/>
  <c r="K28"/>
  <c r="J28"/>
  <c r="I28"/>
  <c r="E28"/>
  <c r="L28" s="1"/>
  <c r="K27"/>
  <c r="J27"/>
  <c r="I27"/>
  <c r="E27"/>
  <c r="L27" s="1"/>
  <c r="K26"/>
  <c r="J26"/>
  <c r="I26"/>
  <c r="E26"/>
  <c r="N26" s="1"/>
  <c r="N25"/>
  <c r="M25"/>
  <c r="L25"/>
  <c r="K25"/>
  <c r="J25"/>
  <c r="I25"/>
  <c r="E25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M21" s="1"/>
  <c r="N20"/>
  <c r="M20"/>
  <c r="L20"/>
  <c r="K20"/>
  <c r="J20"/>
  <c r="I20"/>
  <c r="E20"/>
  <c r="M19"/>
  <c r="L19"/>
  <c r="K19"/>
  <c r="J19"/>
  <c r="I19"/>
  <c r="E19"/>
  <c r="N19" s="1"/>
  <c r="K18"/>
  <c r="J18"/>
  <c r="I18"/>
  <c r="E18"/>
  <c r="N18" s="1"/>
  <c r="K17"/>
  <c r="J17"/>
  <c r="I17"/>
  <c r="E17"/>
  <c r="L17" s="1"/>
  <c r="K16"/>
  <c r="J16"/>
  <c r="I16"/>
  <c r="E16"/>
  <c r="L16" s="1"/>
  <c r="K15"/>
  <c r="J15"/>
  <c r="I15"/>
  <c r="E15"/>
  <c r="L15" s="1"/>
  <c r="K14"/>
  <c r="J14"/>
  <c r="I14"/>
  <c r="E14"/>
  <c r="N14" s="1"/>
  <c r="K13"/>
  <c r="J13"/>
  <c r="I13"/>
  <c r="E13"/>
  <c r="N13" s="1"/>
  <c r="K12"/>
  <c r="J12"/>
  <c r="I12"/>
  <c r="E12"/>
  <c r="L12" s="1"/>
  <c r="K11"/>
  <c r="J11"/>
  <c r="I11"/>
  <c r="E11"/>
  <c r="M11" s="1"/>
  <c r="M10"/>
  <c r="L10"/>
  <c r="K10"/>
  <c r="J10"/>
  <c r="I10"/>
  <c r="E10"/>
  <c r="N10" s="1"/>
  <c r="M9"/>
  <c r="L9"/>
  <c r="K9"/>
  <c r="J9"/>
  <c r="I9"/>
  <c r="E9"/>
  <c r="N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N5" s="1"/>
  <c r="N4"/>
  <c r="M4"/>
  <c r="L4"/>
  <c r="K4"/>
  <c r="J4"/>
  <c r="I4"/>
  <c r="E4"/>
  <c r="K3"/>
  <c r="J3"/>
  <c r="I3"/>
  <c r="E3"/>
  <c r="L3" s="1"/>
  <c r="K2"/>
  <c r="J2"/>
  <c r="I2"/>
  <c r="I37" s="1"/>
  <c r="I38" s="1"/>
  <c r="E2"/>
  <c r="N2" s="1"/>
  <c r="H37" i="33"/>
  <c r="G37"/>
  <c r="F37"/>
  <c r="D37"/>
  <c r="D38" s="1"/>
  <c r="L36"/>
  <c r="K36"/>
  <c r="J36"/>
  <c r="I36"/>
  <c r="E36"/>
  <c r="M36" s="1"/>
  <c r="K35"/>
  <c r="J35"/>
  <c r="I35"/>
  <c r="E35"/>
  <c r="L35" s="1"/>
  <c r="K34"/>
  <c r="J34"/>
  <c r="I34"/>
  <c r="E34"/>
  <c r="N34" s="1"/>
  <c r="K33"/>
  <c r="J33"/>
  <c r="I33"/>
  <c r="E33"/>
  <c r="N33" s="1"/>
  <c r="K32"/>
  <c r="J32"/>
  <c r="I32"/>
  <c r="E32"/>
  <c r="L32" s="1"/>
  <c r="K31"/>
  <c r="J31"/>
  <c r="I31"/>
  <c r="E31"/>
  <c r="L31" s="1"/>
  <c r="K30"/>
  <c r="J30"/>
  <c r="I30"/>
  <c r="E30"/>
  <c r="N30" s="1"/>
  <c r="K29"/>
  <c r="J29"/>
  <c r="I29"/>
  <c r="E29"/>
  <c r="M29" s="1"/>
  <c r="N28"/>
  <c r="M28"/>
  <c r="L28"/>
  <c r="K28"/>
  <c r="J28"/>
  <c r="I28"/>
  <c r="E28"/>
  <c r="N27"/>
  <c r="M27"/>
  <c r="L27"/>
  <c r="K27"/>
  <c r="J27"/>
  <c r="I27"/>
  <c r="E27"/>
  <c r="L26"/>
  <c r="K26"/>
  <c r="J26"/>
  <c r="I26"/>
  <c r="E26"/>
  <c r="N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M21" s="1"/>
  <c r="K20"/>
  <c r="J20"/>
  <c r="I20"/>
  <c r="E20"/>
  <c r="L20" s="1"/>
  <c r="K19"/>
  <c r="J19"/>
  <c r="I19"/>
  <c r="E19"/>
  <c r="L19" s="1"/>
  <c r="M18"/>
  <c r="L18"/>
  <c r="K18"/>
  <c r="J18"/>
  <c r="I18"/>
  <c r="E18"/>
  <c r="N18" s="1"/>
  <c r="N17"/>
  <c r="M17"/>
  <c r="L17"/>
  <c r="K17"/>
  <c r="J17"/>
  <c r="I17"/>
  <c r="E17"/>
  <c r="K16"/>
  <c r="J16"/>
  <c r="I16"/>
  <c r="E16"/>
  <c r="L16" s="1"/>
  <c r="K15"/>
  <c r="J15"/>
  <c r="I15"/>
  <c r="E15"/>
  <c r="L15" s="1"/>
  <c r="K14"/>
  <c r="J14"/>
  <c r="I14"/>
  <c r="E14"/>
  <c r="L14" s="1"/>
  <c r="K13"/>
  <c r="J13"/>
  <c r="I13"/>
  <c r="E13"/>
  <c r="L13" s="1"/>
  <c r="M12"/>
  <c r="L12"/>
  <c r="K12"/>
  <c r="J12"/>
  <c r="I12"/>
  <c r="E12"/>
  <c r="N12" s="1"/>
  <c r="L11"/>
  <c r="K11"/>
  <c r="J11"/>
  <c r="I11"/>
  <c r="E11"/>
  <c r="M11" s="1"/>
  <c r="K10"/>
  <c r="J10"/>
  <c r="I10"/>
  <c r="E10"/>
  <c r="N10" s="1"/>
  <c r="K9"/>
  <c r="J9"/>
  <c r="I9"/>
  <c r="E9"/>
  <c r="M9" s="1"/>
  <c r="K8"/>
  <c r="J8"/>
  <c r="I8"/>
  <c r="E8"/>
  <c r="L8" s="1"/>
  <c r="K7"/>
  <c r="J7"/>
  <c r="I7"/>
  <c r="E7"/>
  <c r="L7" s="1"/>
  <c r="K6"/>
  <c r="J6"/>
  <c r="I6"/>
  <c r="E6"/>
  <c r="N6" s="1"/>
  <c r="K5"/>
  <c r="J5"/>
  <c r="I5"/>
  <c r="E5"/>
  <c r="N5" s="1"/>
  <c r="N4"/>
  <c r="M4"/>
  <c r="L4"/>
  <c r="K4"/>
  <c r="J4"/>
  <c r="I4"/>
  <c r="E4"/>
  <c r="N3"/>
  <c r="M3"/>
  <c r="L3"/>
  <c r="K3"/>
  <c r="J3"/>
  <c r="I3"/>
  <c r="E3"/>
  <c r="L2"/>
  <c r="K2"/>
  <c r="J2"/>
  <c r="I2"/>
  <c r="E2"/>
  <c r="N2" s="1"/>
  <c r="H37" i="28"/>
  <c r="G37"/>
  <c r="F37"/>
  <c r="D37"/>
  <c r="D38" s="1"/>
  <c r="L27"/>
  <c r="K27"/>
  <c r="J27"/>
  <c r="I27"/>
  <c r="E27"/>
  <c r="M27" s="1"/>
  <c r="K26"/>
  <c r="J26"/>
  <c r="I26"/>
  <c r="E26"/>
  <c r="L26" s="1"/>
  <c r="K25"/>
  <c r="J25"/>
  <c r="I25"/>
  <c r="E25"/>
  <c r="N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L20" s="1"/>
  <c r="K19"/>
  <c r="J19"/>
  <c r="I19"/>
  <c r="E19"/>
  <c r="M19" s="1"/>
  <c r="K28"/>
  <c r="J28"/>
  <c r="I28"/>
  <c r="E28"/>
  <c r="L28" s="1"/>
  <c r="K29"/>
  <c r="J29"/>
  <c r="I29"/>
  <c r="E29"/>
  <c r="N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L33" s="1"/>
  <c r="N34"/>
  <c r="K34"/>
  <c r="J34"/>
  <c r="I34"/>
  <c r="E34"/>
  <c r="L34" s="1"/>
  <c r="K35"/>
  <c r="J35"/>
  <c r="I35"/>
  <c r="E35"/>
  <c r="L35" s="1"/>
  <c r="K36"/>
  <c r="J36"/>
  <c r="I36"/>
  <c r="E36"/>
  <c r="L36" s="1"/>
  <c r="K2"/>
  <c r="J2"/>
  <c r="I2"/>
  <c r="E2"/>
  <c r="N2" s="1"/>
  <c r="M3"/>
  <c r="K3"/>
  <c r="J3"/>
  <c r="I3"/>
  <c r="E3"/>
  <c r="N3" s="1"/>
  <c r="K4"/>
  <c r="J4"/>
  <c r="I4"/>
  <c r="E4"/>
  <c r="L4" s="1"/>
  <c r="K5"/>
  <c r="J5"/>
  <c r="I5"/>
  <c r="E5"/>
  <c r="M5" s="1"/>
  <c r="K6"/>
  <c r="J6"/>
  <c r="I6"/>
  <c r="E6"/>
  <c r="L6" s="1"/>
  <c r="K7"/>
  <c r="J7"/>
  <c r="I7"/>
  <c r="E7"/>
  <c r="L7" s="1"/>
  <c r="K8"/>
  <c r="J8"/>
  <c r="I8"/>
  <c r="E8"/>
  <c r="N8" s="1"/>
  <c r="K9"/>
  <c r="J9"/>
  <c r="I9"/>
  <c r="E9"/>
  <c r="M9" s="1"/>
  <c r="K10"/>
  <c r="J10"/>
  <c r="I10"/>
  <c r="E10"/>
  <c r="N10" s="1"/>
  <c r="K11"/>
  <c r="J11"/>
  <c r="I11"/>
  <c r="E11"/>
  <c r="M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L15" s="1"/>
  <c r="K16"/>
  <c r="J16"/>
  <c r="I16"/>
  <c r="E16"/>
  <c r="N16" s="1"/>
  <c r="K17"/>
  <c r="J17"/>
  <c r="I17"/>
  <c r="E17"/>
  <c r="L17" s="1"/>
  <c r="K18"/>
  <c r="J18"/>
  <c r="I18"/>
  <c r="E18"/>
  <c r="N18" s="1"/>
  <c r="H37" i="27"/>
  <c r="G37"/>
  <c r="F37"/>
  <c r="D37"/>
  <c r="D38" s="1"/>
  <c r="K27"/>
  <c r="J27"/>
  <c r="I27"/>
  <c r="E27"/>
  <c r="M27" s="1"/>
  <c r="K26"/>
  <c r="J26"/>
  <c r="I26"/>
  <c r="E26"/>
  <c r="L26" s="1"/>
  <c r="L25"/>
  <c r="K25"/>
  <c r="J25"/>
  <c r="I25"/>
  <c r="E25"/>
  <c r="N25" s="1"/>
  <c r="K24"/>
  <c r="J24"/>
  <c r="I24"/>
  <c r="E24"/>
  <c r="M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L20" s="1"/>
  <c r="K19"/>
  <c r="J19"/>
  <c r="I19"/>
  <c r="E19"/>
  <c r="L19" s="1"/>
  <c r="K28"/>
  <c r="J28"/>
  <c r="I28"/>
  <c r="E28"/>
  <c r="L28" s="1"/>
  <c r="K29"/>
  <c r="J29"/>
  <c r="I29"/>
  <c r="E29"/>
  <c r="N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N33" s="1"/>
  <c r="K34"/>
  <c r="J34"/>
  <c r="I34"/>
  <c r="E34"/>
  <c r="N34" s="1"/>
  <c r="K35"/>
  <c r="J35"/>
  <c r="I35"/>
  <c r="E35"/>
  <c r="L35" s="1"/>
  <c r="L36"/>
  <c r="K36"/>
  <c r="J36"/>
  <c r="I36"/>
  <c r="E36"/>
  <c r="N36" s="1"/>
  <c r="K2"/>
  <c r="J2"/>
  <c r="I2"/>
  <c r="E2"/>
  <c r="N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L6" s="1"/>
  <c r="K7"/>
  <c r="J7"/>
  <c r="I7"/>
  <c r="E7"/>
  <c r="M7" s="1"/>
  <c r="K8"/>
  <c r="J8"/>
  <c r="I8"/>
  <c r="E8"/>
  <c r="N8" s="1"/>
  <c r="K9"/>
  <c r="J9"/>
  <c r="I9"/>
  <c r="E9"/>
  <c r="M9" s="1"/>
  <c r="K10"/>
  <c r="J10"/>
  <c r="I10"/>
  <c r="E10"/>
  <c r="N10" s="1"/>
  <c r="K11"/>
  <c r="J11"/>
  <c r="I11"/>
  <c r="E11"/>
  <c r="N11" s="1"/>
  <c r="K12"/>
  <c r="J12"/>
  <c r="I12"/>
  <c r="E12"/>
  <c r="L12" s="1"/>
  <c r="K13"/>
  <c r="J13"/>
  <c r="I13"/>
  <c r="E13"/>
  <c r="L13" s="1"/>
  <c r="K14"/>
  <c r="J14"/>
  <c r="I14"/>
  <c r="E14"/>
  <c r="N14" s="1"/>
  <c r="K15"/>
  <c r="J15"/>
  <c r="I15"/>
  <c r="E15"/>
  <c r="M15" s="1"/>
  <c r="K16"/>
  <c r="J16"/>
  <c r="I16"/>
  <c r="E16"/>
  <c r="L16" s="1"/>
  <c r="K17"/>
  <c r="J17"/>
  <c r="I17"/>
  <c r="E17"/>
  <c r="L17" s="1"/>
  <c r="K18"/>
  <c r="J18"/>
  <c r="I18"/>
  <c r="E18"/>
  <c r="N18" s="1"/>
  <c r="H37" i="26"/>
  <c r="G37"/>
  <c r="F37"/>
  <c r="D37"/>
  <c r="D38" s="1"/>
  <c r="K27"/>
  <c r="J27"/>
  <c r="I27"/>
  <c r="E27"/>
  <c r="M27" s="1"/>
  <c r="K26"/>
  <c r="J26"/>
  <c r="I26"/>
  <c r="E26"/>
  <c r="L26" s="1"/>
  <c r="K25"/>
  <c r="J25"/>
  <c r="I25"/>
  <c r="E25"/>
  <c r="N25" s="1"/>
  <c r="K24"/>
  <c r="J24"/>
  <c r="I24"/>
  <c r="E24"/>
  <c r="M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N20" s="1"/>
  <c r="K19"/>
  <c r="J19"/>
  <c r="I19"/>
  <c r="E19"/>
  <c r="L19" s="1"/>
  <c r="K28"/>
  <c r="J28"/>
  <c r="I28"/>
  <c r="E28"/>
  <c r="N28" s="1"/>
  <c r="M29"/>
  <c r="L29"/>
  <c r="K29"/>
  <c r="J29"/>
  <c r="I29"/>
  <c r="E29"/>
  <c r="N29" s="1"/>
  <c r="K30"/>
  <c r="J30"/>
  <c r="I30"/>
  <c r="E30"/>
  <c r="M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M34" s="1"/>
  <c r="K35"/>
  <c r="J35"/>
  <c r="I35"/>
  <c r="E35"/>
  <c r="L35" s="1"/>
  <c r="K36"/>
  <c r="J36"/>
  <c r="I36"/>
  <c r="E36"/>
  <c r="L36" s="1"/>
  <c r="K2"/>
  <c r="J2"/>
  <c r="I2"/>
  <c r="E2"/>
  <c r="N2" s="1"/>
  <c r="M3"/>
  <c r="L3"/>
  <c r="K3"/>
  <c r="J3"/>
  <c r="I3"/>
  <c r="E3"/>
  <c r="N3" s="1"/>
  <c r="K4"/>
  <c r="J4"/>
  <c r="I4"/>
  <c r="E4"/>
  <c r="L4" s="1"/>
  <c r="K5"/>
  <c r="J5"/>
  <c r="I5"/>
  <c r="E5"/>
  <c r="L5" s="1"/>
  <c r="K6"/>
  <c r="J6"/>
  <c r="I6"/>
  <c r="E6"/>
  <c r="L6" s="1"/>
  <c r="K7"/>
  <c r="J7"/>
  <c r="I7"/>
  <c r="E7"/>
  <c r="N7" s="1"/>
  <c r="N8"/>
  <c r="M8"/>
  <c r="L8"/>
  <c r="K8"/>
  <c r="J8"/>
  <c r="I8"/>
  <c r="E8"/>
  <c r="K9"/>
  <c r="J9"/>
  <c r="I9"/>
  <c r="E9"/>
  <c r="N9" s="1"/>
  <c r="K10"/>
  <c r="J10"/>
  <c r="I10"/>
  <c r="E10"/>
  <c r="N10" s="1"/>
  <c r="K11"/>
  <c r="J11"/>
  <c r="I11"/>
  <c r="E11"/>
  <c r="L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M15" s="1"/>
  <c r="K16"/>
  <c r="J16"/>
  <c r="I16"/>
  <c r="E16"/>
  <c r="N16" s="1"/>
  <c r="K17"/>
  <c r="J17"/>
  <c r="I17"/>
  <c r="E17"/>
  <c r="N17" s="1"/>
  <c r="K18"/>
  <c r="J18"/>
  <c r="I18"/>
  <c r="E18"/>
  <c r="N18" s="1"/>
  <c r="H37" i="25"/>
  <c r="G37"/>
  <c r="F37"/>
  <c r="D37"/>
  <c r="D38" s="1"/>
  <c r="K27"/>
  <c r="J27"/>
  <c r="I27"/>
  <c r="E27"/>
  <c r="L27" s="1"/>
  <c r="K26"/>
  <c r="J26"/>
  <c r="I26"/>
  <c r="E26"/>
  <c r="M26" s="1"/>
  <c r="K25"/>
  <c r="J25"/>
  <c r="I25"/>
  <c r="E25"/>
  <c r="N25" s="1"/>
  <c r="K24"/>
  <c r="J24"/>
  <c r="I24"/>
  <c r="E24"/>
  <c r="N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N20" s="1"/>
  <c r="K19"/>
  <c r="J19"/>
  <c r="I19"/>
  <c r="E19"/>
  <c r="L19" s="1"/>
  <c r="K28"/>
  <c r="J28"/>
  <c r="I28"/>
  <c r="E28"/>
  <c r="L28" s="1"/>
  <c r="K29"/>
  <c r="J29"/>
  <c r="I29"/>
  <c r="E29"/>
  <c r="N29" s="1"/>
  <c r="K30"/>
  <c r="J30"/>
  <c r="I30"/>
  <c r="E30"/>
  <c r="M30" s="1"/>
  <c r="K31"/>
  <c r="J31"/>
  <c r="I31"/>
  <c r="E31"/>
  <c r="L31" s="1"/>
  <c r="K32"/>
  <c r="J32"/>
  <c r="I32"/>
  <c r="E32"/>
  <c r="L32" s="1"/>
  <c r="K33"/>
  <c r="J33"/>
  <c r="I33"/>
  <c r="E33"/>
  <c r="N33" s="1"/>
  <c r="K34"/>
  <c r="J34"/>
  <c r="I34"/>
  <c r="E34"/>
  <c r="N34" s="1"/>
  <c r="L35"/>
  <c r="K35"/>
  <c r="J35"/>
  <c r="I35"/>
  <c r="E35"/>
  <c r="N35" s="1"/>
  <c r="K36"/>
  <c r="J36"/>
  <c r="I36"/>
  <c r="E36"/>
  <c r="L36" s="1"/>
  <c r="K2"/>
  <c r="J2"/>
  <c r="I2"/>
  <c r="E2"/>
  <c r="N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N6" s="1"/>
  <c r="K7"/>
  <c r="J7"/>
  <c r="I7"/>
  <c r="E7"/>
  <c r="N7" s="1"/>
  <c r="K8"/>
  <c r="J8"/>
  <c r="I8"/>
  <c r="E8"/>
  <c r="L8" s="1"/>
  <c r="K9"/>
  <c r="J9"/>
  <c r="I9"/>
  <c r="E9"/>
  <c r="N9" s="1"/>
  <c r="M10"/>
  <c r="L10"/>
  <c r="K10"/>
  <c r="J10"/>
  <c r="I10"/>
  <c r="E10"/>
  <c r="N10" s="1"/>
  <c r="K11"/>
  <c r="J11"/>
  <c r="I11"/>
  <c r="E11"/>
  <c r="L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N15" s="1"/>
  <c r="K16"/>
  <c r="J16"/>
  <c r="I16"/>
  <c r="E16"/>
  <c r="N16" s="1"/>
  <c r="K17"/>
  <c r="J17"/>
  <c r="I17"/>
  <c r="E17"/>
  <c r="M17" s="1"/>
  <c r="K18"/>
  <c r="J18"/>
  <c r="I18"/>
  <c r="E18"/>
  <c r="N18" s="1"/>
  <c r="H37" i="24"/>
  <c r="G37"/>
  <c r="F37"/>
  <c r="D37"/>
  <c r="D38" s="1"/>
  <c r="K27"/>
  <c r="J27"/>
  <c r="I27"/>
  <c r="E27"/>
  <c r="N27" s="1"/>
  <c r="L26"/>
  <c r="K26"/>
  <c r="J26"/>
  <c r="I26"/>
  <c r="E26"/>
  <c r="N26" s="1"/>
  <c r="K25"/>
  <c r="J25"/>
  <c r="I25"/>
  <c r="E25"/>
  <c r="N25" s="1"/>
  <c r="K24"/>
  <c r="J24"/>
  <c r="I24"/>
  <c r="E24"/>
  <c r="N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L20" s="1"/>
  <c r="K19"/>
  <c r="J19"/>
  <c r="I19"/>
  <c r="E19"/>
  <c r="N19" s="1"/>
  <c r="K28"/>
  <c r="J28"/>
  <c r="I28"/>
  <c r="E28"/>
  <c r="M28" s="1"/>
  <c r="M29"/>
  <c r="L29"/>
  <c r="K29"/>
  <c r="J29"/>
  <c r="I29"/>
  <c r="E29"/>
  <c r="N29" s="1"/>
  <c r="K30"/>
  <c r="J30"/>
  <c r="I30"/>
  <c r="E30"/>
  <c r="N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N34" s="1"/>
  <c r="K35"/>
  <c r="J35"/>
  <c r="I35"/>
  <c r="E35"/>
  <c r="L35" s="1"/>
  <c r="K36"/>
  <c r="J36"/>
  <c r="I36"/>
  <c r="E36"/>
  <c r="L36" s="1"/>
  <c r="K2"/>
  <c r="J2"/>
  <c r="I2"/>
  <c r="E2"/>
  <c r="N2" s="1"/>
  <c r="N3"/>
  <c r="M3"/>
  <c r="L3"/>
  <c r="K3"/>
  <c r="J3"/>
  <c r="I3"/>
  <c r="E3"/>
  <c r="K4"/>
  <c r="J4"/>
  <c r="I4"/>
  <c r="E4"/>
  <c r="L4" s="1"/>
  <c r="K5"/>
  <c r="J5"/>
  <c r="I5"/>
  <c r="E5"/>
  <c r="L5" s="1"/>
  <c r="K6"/>
  <c r="J6"/>
  <c r="I6"/>
  <c r="E6"/>
  <c r="N6" s="1"/>
  <c r="K7"/>
  <c r="J7"/>
  <c r="I7"/>
  <c r="E7"/>
  <c r="N7" s="1"/>
  <c r="N8"/>
  <c r="M8"/>
  <c r="L8"/>
  <c r="K8"/>
  <c r="J8"/>
  <c r="I8"/>
  <c r="E8"/>
  <c r="K9"/>
  <c r="J9"/>
  <c r="I9"/>
  <c r="E9"/>
  <c r="N9" s="1"/>
  <c r="K10"/>
  <c r="J10"/>
  <c r="I10"/>
  <c r="E10"/>
  <c r="N10" s="1"/>
  <c r="K11"/>
  <c r="J11"/>
  <c r="I11"/>
  <c r="E11"/>
  <c r="L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M15" s="1"/>
  <c r="K16"/>
  <c r="J16"/>
  <c r="I16"/>
  <c r="E16"/>
  <c r="L16" s="1"/>
  <c r="K17"/>
  <c r="J17"/>
  <c r="I17"/>
  <c r="E17"/>
  <c r="M17" s="1"/>
  <c r="K18"/>
  <c r="J18"/>
  <c r="I18"/>
  <c r="E18"/>
  <c r="N18" s="1"/>
  <c r="H37" i="23"/>
  <c r="G37"/>
  <c r="F37"/>
  <c r="D37"/>
  <c r="D38" s="1"/>
  <c r="K27"/>
  <c r="J27"/>
  <c r="I27"/>
  <c r="E27"/>
  <c r="M27" s="1"/>
  <c r="K26"/>
  <c r="J26"/>
  <c r="I26"/>
  <c r="E26"/>
  <c r="L26" s="1"/>
  <c r="K25"/>
  <c r="J25"/>
  <c r="I25"/>
  <c r="E25"/>
  <c r="N25" s="1"/>
  <c r="K24"/>
  <c r="J24"/>
  <c r="I24"/>
  <c r="E24"/>
  <c r="M24" s="1"/>
  <c r="K23"/>
  <c r="J23"/>
  <c r="I23"/>
  <c r="E23"/>
  <c r="L23" s="1"/>
  <c r="N22"/>
  <c r="K22"/>
  <c r="J22"/>
  <c r="I22"/>
  <c r="E22"/>
  <c r="L22" s="1"/>
  <c r="K21"/>
  <c r="J21"/>
  <c r="I21"/>
  <c r="E21"/>
  <c r="M21" s="1"/>
  <c r="K20"/>
  <c r="J20"/>
  <c r="I20"/>
  <c r="E20"/>
  <c r="M20" s="1"/>
  <c r="K19"/>
  <c r="J19"/>
  <c r="I19"/>
  <c r="E19"/>
  <c r="M19" s="1"/>
  <c r="K28"/>
  <c r="J28"/>
  <c r="I28"/>
  <c r="E28"/>
  <c r="L28" s="1"/>
  <c r="K29"/>
  <c r="J29"/>
  <c r="I29"/>
  <c r="E29"/>
  <c r="M29" s="1"/>
  <c r="L30"/>
  <c r="K30"/>
  <c r="J30"/>
  <c r="I30"/>
  <c r="E30"/>
  <c r="M30" s="1"/>
  <c r="K31"/>
  <c r="J31"/>
  <c r="I31"/>
  <c r="E31"/>
  <c r="L31" s="1"/>
  <c r="K32"/>
  <c r="J32"/>
  <c r="I32"/>
  <c r="E32"/>
  <c r="L32" s="1"/>
  <c r="K33"/>
  <c r="J33"/>
  <c r="I33"/>
  <c r="E33"/>
  <c r="M33" s="1"/>
  <c r="K34"/>
  <c r="J34"/>
  <c r="I34"/>
  <c r="E34"/>
  <c r="L34" s="1"/>
  <c r="K35"/>
  <c r="J35"/>
  <c r="I35"/>
  <c r="E35"/>
  <c r="M35" s="1"/>
  <c r="K36"/>
  <c r="J36"/>
  <c r="I36"/>
  <c r="E36"/>
  <c r="L36" s="1"/>
  <c r="K2"/>
  <c r="J2"/>
  <c r="I2"/>
  <c r="E2"/>
  <c r="L2" s="1"/>
  <c r="K3"/>
  <c r="J3"/>
  <c r="I3"/>
  <c r="E3"/>
  <c r="M3" s="1"/>
  <c r="K4"/>
  <c r="J4"/>
  <c r="I4"/>
  <c r="E4"/>
  <c r="L4" s="1"/>
  <c r="K5"/>
  <c r="J5"/>
  <c r="I5"/>
  <c r="E5"/>
  <c r="L5" s="1"/>
  <c r="K6"/>
  <c r="J6"/>
  <c r="I6"/>
  <c r="E6"/>
  <c r="M6" s="1"/>
  <c r="K7"/>
  <c r="J7"/>
  <c r="I7"/>
  <c r="E7"/>
  <c r="M7" s="1"/>
  <c r="K8"/>
  <c r="J8"/>
  <c r="I8"/>
  <c r="E8"/>
  <c r="M8" s="1"/>
  <c r="K9"/>
  <c r="J9"/>
  <c r="I9"/>
  <c r="E9"/>
  <c r="L9" s="1"/>
  <c r="N10"/>
  <c r="M10"/>
  <c r="L10"/>
  <c r="K10"/>
  <c r="J10"/>
  <c r="I10"/>
  <c r="E10"/>
  <c r="K11"/>
  <c r="J11"/>
  <c r="I11"/>
  <c r="E11"/>
  <c r="M11" s="1"/>
  <c r="K12"/>
  <c r="J12"/>
  <c r="I12"/>
  <c r="E12"/>
  <c r="L12" s="1"/>
  <c r="K13"/>
  <c r="J13"/>
  <c r="I13"/>
  <c r="E13"/>
  <c r="L13" s="1"/>
  <c r="K14"/>
  <c r="J14"/>
  <c r="I14"/>
  <c r="E14"/>
  <c r="M14" s="1"/>
  <c r="K15"/>
  <c r="J15"/>
  <c r="I15"/>
  <c r="E15"/>
  <c r="L15" s="1"/>
  <c r="K16"/>
  <c r="J16"/>
  <c r="I16"/>
  <c r="E16"/>
  <c r="M16" s="1"/>
  <c r="N17"/>
  <c r="M17"/>
  <c r="K17"/>
  <c r="J17"/>
  <c r="I17"/>
  <c r="E17"/>
  <c r="L17" s="1"/>
  <c r="K18"/>
  <c r="J18"/>
  <c r="I18"/>
  <c r="E18"/>
  <c r="N18" s="1"/>
  <c r="H37" i="22"/>
  <c r="G37"/>
  <c r="F37"/>
  <c r="D37"/>
  <c r="D38" s="1"/>
  <c r="L27"/>
  <c r="K27"/>
  <c r="J27"/>
  <c r="I27"/>
  <c r="E27"/>
  <c r="M27" s="1"/>
  <c r="K26"/>
  <c r="J26"/>
  <c r="I26"/>
  <c r="E26"/>
  <c r="L26" s="1"/>
  <c r="K25"/>
  <c r="J25"/>
  <c r="I25"/>
  <c r="E25"/>
  <c r="N25" s="1"/>
  <c r="K24"/>
  <c r="J24"/>
  <c r="I24"/>
  <c r="E24"/>
  <c r="N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L20" s="1"/>
  <c r="K19"/>
  <c r="J19"/>
  <c r="I19"/>
  <c r="E19"/>
  <c r="M19" s="1"/>
  <c r="K28"/>
  <c r="J28"/>
  <c r="I28"/>
  <c r="E28"/>
  <c r="L28" s="1"/>
  <c r="K29"/>
  <c r="J29"/>
  <c r="I29"/>
  <c r="E29"/>
  <c r="N29" s="1"/>
  <c r="K30"/>
  <c r="J30"/>
  <c r="I30"/>
  <c r="E30"/>
  <c r="N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L34" s="1"/>
  <c r="K35"/>
  <c r="J35"/>
  <c r="I35"/>
  <c r="E35"/>
  <c r="M35" s="1"/>
  <c r="N36"/>
  <c r="M36"/>
  <c r="K36"/>
  <c r="J36"/>
  <c r="I36"/>
  <c r="E36"/>
  <c r="L36" s="1"/>
  <c r="K2"/>
  <c r="J2"/>
  <c r="I2"/>
  <c r="E2"/>
  <c r="N2" s="1"/>
  <c r="K3"/>
  <c r="J3"/>
  <c r="I3"/>
  <c r="E3"/>
  <c r="N3" s="1"/>
  <c r="K4"/>
  <c r="J4"/>
  <c r="I4"/>
  <c r="E4"/>
  <c r="L4" s="1"/>
  <c r="K5"/>
  <c r="J5"/>
  <c r="I5"/>
  <c r="E5"/>
  <c r="L5" s="1"/>
  <c r="K6"/>
  <c r="J6"/>
  <c r="I6"/>
  <c r="E6"/>
  <c r="L6" s="1"/>
  <c r="K7"/>
  <c r="J7"/>
  <c r="I7"/>
  <c r="E7"/>
  <c r="L7" s="1"/>
  <c r="K8"/>
  <c r="J8"/>
  <c r="I8"/>
  <c r="E8"/>
  <c r="M8" s="1"/>
  <c r="K9"/>
  <c r="J9"/>
  <c r="I9"/>
  <c r="E9"/>
  <c r="L9" s="1"/>
  <c r="M10"/>
  <c r="L10"/>
  <c r="K10"/>
  <c r="J10"/>
  <c r="I10"/>
  <c r="E10"/>
  <c r="N10" s="1"/>
  <c r="K11"/>
  <c r="J11"/>
  <c r="I11"/>
  <c r="E11"/>
  <c r="N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L15" s="1"/>
  <c r="K16"/>
  <c r="J16"/>
  <c r="I16"/>
  <c r="E16"/>
  <c r="M16" s="1"/>
  <c r="K17"/>
  <c r="J17"/>
  <c r="I17"/>
  <c r="E17"/>
  <c r="L17" s="1"/>
  <c r="K18"/>
  <c r="J18"/>
  <c r="I18"/>
  <c r="E18"/>
  <c r="N18" s="1"/>
  <c r="H37" i="21"/>
  <c r="G37"/>
  <c r="F37"/>
  <c r="D37"/>
  <c r="D38" s="1"/>
  <c r="L27"/>
  <c r="K27"/>
  <c r="J27"/>
  <c r="I27"/>
  <c r="E27"/>
  <c r="M27" s="1"/>
  <c r="K26"/>
  <c r="J26"/>
  <c r="I26"/>
  <c r="E26"/>
  <c r="L26" s="1"/>
  <c r="K25"/>
  <c r="J25"/>
  <c r="I25"/>
  <c r="E25"/>
  <c r="N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N20" s="1"/>
  <c r="K19"/>
  <c r="J19"/>
  <c r="I19"/>
  <c r="E19"/>
  <c r="L19" s="1"/>
  <c r="K28"/>
  <c r="J28"/>
  <c r="I28"/>
  <c r="E28"/>
  <c r="L28" s="1"/>
  <c r="K29"/>
  <c r="J29"/>
  <c r="I29"/>
  <c r="E29"/>
  <c r="N29" s="1"/>
  <c r="K30"/>
  <c r="J30"/>
  <c r="I30"/>
  <c r="E30"/>
  <c r="M30" s="1"/>
  <c r="K31"/>
  <c r="J31"/>
  <c r="I31"/>
  <c r="E31"/>
  <c r="L31" s="1"/>
  <c r="K32"/>
  <c r="J32"/>
  <c r="I32"/>
  <c r="E32"/>
  <c r="L32" s="1"/>
  <c r="K33"/>
  <c r="J33"/>
  <c r="I33"/>
  <c r="E33"/>
  <c r="N33" s="1"/>
  <c r="K34"/>
  <c r="J34"/>
  <c r="I34"/>
  <c r="E34"/>
  <c r="N34" s="1"/>
  <c r="K35"/>
  <c r="J35"/>
  <c r="I35"/>
  <c r="E35"/>
  <c r="L35" s="1"/>
  <c r="K36"/>
  <c r="J36"/>
  <c r="I36"/>
  <c r="E36"/>
  <c r="M36" s="1"/>
  <c r="K2"/>
  <c r="J2"/>
  <c r="I2"/>
  <c r="E2"/>
  <c r="N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N6" s="1"/>
  <c r="K7"/>
  <c r="J7"/>
  <c r="I7"/>
  <c r="E7"/>
  <c r="N7" s="1"/>
  <c r="K8"/>
  <c r="J8"/>
  <c r="I8"/>
  <c r="E8"/>
  <c r="M8" s="1"/>
  <c r="K9"/>
  <c r="J9"/>
  <c r="I9"/>
  <c r="E9"/>
  <c r="L9" s="1"/>
  <c r="K10"/>
  <c r="J10"/>
  <c r="I10"/>
  <c r="E10"/>
  <c r="N10" s="1"/>
  <c r="K11"/>
  <c r="J11"/>
  <c r="I11"/>
  <c r="E11"/>
  <c r="M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M15" s="1"/>
  <c r="K16"/>
  <c r="J16"/>
  <c r="I16"/>
  <c r="E16"/>
  <c r="L16" s="1"/>
  <c r="K17"/>
  <c r="J17"/>
  <c r="I17"/>
  <c r="E17"/>
  <c r="L17" s="1"/>
  <c r="K18"/>
  <c r="J18"/>
  <c r="I18"/>
  <c r="E18"/>
  <c r="N18" s="1"/>
  <c r="H37" i="20"/>
  <c r="G37"/>
  <c r="F37"/>
  <c r="D37"/>
  <c r="D38" s="1"/>
  <c r="K27"/>
  <c r="J27"/>
  <c r="I27"/>
  <c r="E27"/>
  <c r="L27" s="1"/>
  <c r="K26"/>
  <c r="J26"/>
  <c r="I26"/>
  <c r="E26"/>
  <c r="L26" s="1"/>
  <c r="K25"/>
  <c r="J25"/>
  <c r="I25"/>
  <c r="E25"/>
  <c r="N25" s="1"/>
  <c r="K24"/>
  <c r="J24"/>
  <c r="I24"/>
  <c r="E24"/>
  <c r="N24" s="1"/>
  <c r="K23"/>
  <c r="J23"/>
  <c r="I23"/>
  <c r="E23"/>
  <c r="L23" s="1"/>
  <c r="K22"/>
  <c r="J22"/>
  <c r="I22"/>
  <c r="E22"/>
  <c r="N22" s="1"/>
  <c r="K21"/>
  <c r="J21"/>
  <c r="I21"/>
  <c r="E21"/>
  <c r="N21" s="1"/>
  <c r="K20"/>
  <c r="J20"/>
  <c r="I20"/>
  <c r="E20"/>
  <c r="M20" s="1"/>
  <c r="K19"/>
  <c r="J19"/>
  <c r="I19"/>
  <c r="E19"/>
  <c r="L19" s="1"/>
  <c r="K28"/>
  <c r="J28"/>
  <c r="I28"/>
  <c r="E28"/>
  <c r="L28" s="1"/>
  <c r="K29"/>
  <c r="J29"/>
  <c r="I29"/>
  <c r="E29"/>
  <c r="L29" s="1"/>
  <c r="K30"/>
  <c r="J30"/>
  <c r="I30"/>
  <c r="E30"/>
  <c r="N30" s="1"/>
  <c r="K31"/>
  <c r="J31"/>
  <c r="I31"/>
  <c r="E31"/>
  <c r="M31" s="1"/>
  <c r="K32"/>
  <c r="J32"/>
  <c r="I32"/>
  <c r="E32"/>
  <c r="L32" s="1"/>
  <c r="M33"/>
  <c r="K33"/>
  <c r="J33"/>
  <c r="I33"/>
  <c r="E33"/>
  <c r="N33" s="1"/>
  <c r="K34"/>
  <c r="J34"/>
  <c r="I34"/>
  <c r="E34"/>
  <c r="M34" s="1"/>
  <c r="K35"/>
  <c r="J35"/>
  <c r="I35"/>
  <c r="E35"/>
  <c r="L35" s="1"/>
  <c r="K36"/>
  <c r="J36"/>
  <c r="I36"/>
  <c r="E36"/>
  <c r="L36" s="1"/>
  <c r="K2"/>
  <c r="J2"/>
  <c r="I2"/>
  <c r="E2"/>
  <c r="L2" s="1"/>
  <c r="K3"/>
  <c r="J3"/>
  <c r="I3"/>
  <c r="E3"/>
  <c r="M3" s="1"/>
  <c r="K4"/>
  <c r="J4"/>
  <c r="I4"/>
  <c r="E4"/>
  <c r="L4" s="1"/>
  <c r="L5"/>
  <c r="K5"/>
  <c r="J5"/>
  <c r="I5"/>
  <c r="E5"/>
  <c r="M5" s="1"/>
  <c r="K6"/>
  <c r="J6"/>
  <c r="I6"/>
  <c r="E6"/>
  <c r="N6" s="1"/>
  <c r="K7"/>
  <c r="J7"/>
  <c r="I7"/>
  <c r="E7"/>
  <c r="M7" s="1"/>
  <c r="K8"/>
  <c r="J8"/>
  <c r="I8"/>
  <c r="E8"/>
  <c r="L8" s="1"/>
  <c r="K9"/>
  <c r="J9"/>
  <c r="I9"/>
  <c r="E9"/>
  <c r="L9" s="1"/>
  <c r="K10"/>
  <c r="J10"/>
  <c r="I10"/>
  <c r="E10"/>
  <c r="L10" s="1"/>
  <c r="K11"/>
  <c r="J11"/>
  <c r="I11"/>
  <c r="E11"/>
  <c r="M11" s="1"/>
  <c r="K12"/>
  <c r="J12"/>
  <c r="I12"/>
  <c r="E12"/>
  <c r="M12" s="1"/>
  <c r="K13"/>
  <c r="J13"/>
  <c r="I13"/>
  <c r="E13"/>
  <c r="N13" s="1"/>
  <c r="K14"/>
  <c r="J14"/>
  <c r="I14"/>
  <c r="E14"/>
  <c r="N14" s="1"/>
  <c r="K15"/>
  <c r="J15"/>
  <c r="I15"/>
  <c r="E15"/>
  <c r="M15" s="1"/>
  <c r="K16"/>
  <c r="J16"/>
  <c r="I16"/>
  <c r="E16"/>
  <c r="L16" s="1"/>
  <c r="K17"/>
  <c r="J17"/>
  <c r="I17"/>
  <c r="E17"/>
  <c r="L17" s="1"/>
  <c r="K18"/>
  <c r="J18"/>
  <c r="I18"/>
  <c r="E18"/>
  <c r="L18" s="1"/>
  <c r="D37" i="7"/>
  <c r="D38" s="1"/>
  <c r="B7" i="3" s="1"/>
  <c r="D37" i="8"/>
  <c r="D38" s="1"/>
  <c r="B8" i="3" s="1"/>
  <c r="D37" i="9"/>
  <c r="D38" s="1"/>
  <c r="B9" i="3" s="1"/>
  <c r="D38" i="10"/>
  <c r="B10" i="3" s="1"/>
  <c r="D37" i="10"/>
  <c r="D38" i="11"/>
  <c r="B11" i="3" s="1"/>
  <c r="D37" i="11"/>
  <c r="D37" i="12"/>
  <c r="D38" s="1"/>
  <c r="B12" i="3" s="1"/>
  <c r="D37" i="13"/>
  <c r="D38" s="1"/>
  <c r="B13" i="3" s="1"/>
  <c r="D37" i="14"/>
  <c r="D38" s="1"/>
  <c r="B14" i="3" s="1"/>
  <c r="D37" i="15"/>
  <c r="D38" s="1"/>
  <c r="B15" i="3" s="1"/>
  <c r="D37" i="16"/>
  <c r="D38" s="1"/>
  <c r="B16" i="3" s="1"/>
  <c r="D37" i="17"/>
  <c r="D38" s="1"/>
  <c r="B17" i="3" s="1"/>
  <c r="D37" i="18"/>
  <c r="D38" s="1"/>
  <c r="B18" i="3" s="1"/>
  <c r="D37" i="19"/>
  <c r="D38" s="1"/>
  <c r="B19" i="3" s="1"/>
  <c r="D38" i="6"/>
  <c r="B6" i="3" s="1"/>
  <c r="D37" i="6"/>
  <c r="H37" i="19"/>
  <c r="G37"/>
  <c r="F37"/>
  <c r="K27"/>
  <c r="J27"/>
  <c r="I27"/>
  <c r="E27"/>
  <c r="N27" s="1"/>
  <c r="K26"/>
  <c r="J26"/>
  <c r="I26"/>
  <c r="E26"/>
  <c r="M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N22" s="1"/>
  <c r="N21"/>
  <c r="M21"/>
  <c r="L21"/>
  <c r="K21"/>
  <c r="J21"/>
  <c r="I21"/>
  <c r="E21"/>
  <c r="N20"/>
  <c r="M20"/>
  <c r="L20"/>
  <c r="K20"/>
  <c r="J20"/>
  <c r="I20"/>
  <c r="E20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M32" s="1"/>
  <c r="K33"/>
  <c r="J33"/>
  <c r="I33"/>
  <c r="E33"/>
  <c r="L33" s="1"/>
  <c r="K34"/>
  <c r="J34"/>
  <c r="I34"/>
  <c r="E34"/>
  <c r="N34" s="1"/>
  <c r="M35"/>
  <c r="L35"/>
  <c r="K35"/>
  <c r="J35"/>
  <c r="I35"/>
  <c r="E35"/>
  <c r="N35" s="1"/>
  <c r="M36"/>
  <c r="L36"/>
  <c r="K36"/>
  <c r="J36"/>
  <c r="I36"/>
  <c r="E36"/>
  <c r="N36" s="1"/>
  <c r="K2"/>
  <c r="J2"/>
  <c r="I2"/>
  <c r="E2"/>
  <c r="L2" s="1"/>
  <c r="K3"/>
  <c r="J3"/>
  <c r="I3"/>
  <c r="E3"/>
  <c r="L3" s="1"/>
  <c r="K4"/>
  <c r="J4"/>
  <c r="I4"/>
  <c r="E4"/>
  <c r="N4" s="1"/>
  <c r="K5"/>
  <c r="J5"/>
  <c r="I5"/>
  <c r="E5"/>
  <c r="N5" s="1"/>
  <c r="K6"/>
  <c r="J6"/>
  <c r="I6"/>
  <c r="E6"/>
  <c r="N6" s="1"/>
  <c r="L7"/>
  <c r="K7"/>
  <c r="J7"/>
  <c r="I7"/>
  <c r="E7"/>
  <c r="M7" s="1"/>
  <c r="K8"/>
  <c r="J8"/>
  <c r="I8"/>
  <c r="E8"/>
  <c r="N8" s="1"/>
  <c r="K9"/>
  <c r="J9"/>
  <c r="I9"/>
  <c r="E9"/>
  <c r="N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M13" s="1"/>
  <c r="K14"/>
  <c r="J14"/>
  <c r="I14"/>
  <c r="E14"/>
  <c r="M14" s="1"/>
  <c r="K15"/>
  <c r="J15"/>
  <c r="I15"/>
  <c r="E15"/>
  <c r="L15" s="1"/>
  <c r="K16"/>
  <c r="J16"/>
  <c r="I16"/>
  <c r="E16"/>
  <c r="N16" s="1"/>
  <c r="L17"/>
  <c r="K17"/>
  <c r="J17"/>
  <c r="I17"/>
  <c r="E17"/>
  <c r="M17" s="1"/>
  <c r="K18"/>
  <c r="J18"/>
  <c r="I18"/>
  <c r="E18"/>
  <c r="L18" s="1"/>
  <c r="H37" i="18"/>
  <c r="G37"/>
  <c r="F37"/>
  <c r="M27"/>
  <c r="L27"/>
  <c r="K27"/>
  <c r="J27"/>
  <c r="I27"/>
  <c r="E27"/>
  <c r="N27" s="1"/>
  <c r="L26"/>
  <c r="K26"/>
  <c r="J26"/>
  <c r="I26"/>
  <c r="E26"/>
  <c r="M26" s="1"/>
  <c r="K25"/>
  <c r="J25"/>
  <c r="I25"/>
  <c r="E25"/>
  <c r="L25" s="1"/>
  <c r="N24"/>
  <c r="M24"/>
  <c r="L24"/>
  <c r="K24"/>
  <c r="J24"/>
  <c r="I24"/>
  <c r="E24"/>
  <c r="N23"/>
  <c r="M23"/>
  <c r="K23"/>
  <c r="J23"/>
  <c r="I23"/>
  <c r="E23"/>
  <c r="L23" s="1"/>
  <c r="K22"/>
  <c r="J22"/>
  <c r="I22"/>
  <c r="E22"/>
  <c r="L22" s="1"/>
  <c r="K21"/>
  <c r="J21"/>
  <c r="I21"/>
  <c r="E21"/>
  <c r="M21" s="1"/>
  <c r="K20"/>
  <c r="J20"/>
  <c r="I20"/>
  <c r="E20"/>
  <c r="L20" s="1"/>
  <c r="K19"/>
  <c r="J19"/>
  <c r="I19"/>
  <c r="E19"/>
  <c r="N19" s="1"/>
  <c r="K28"/>
  <c r="J28"/>
  <c r="I28"/>
  <c r="E28"/>
  <c r="M28" s="1"/>
  <c r="K29"/>
  <c r="J29"/>
  <c r="I29"/>
  <c r="E29"/>
  <c r="L29" s="1"/>
  <c r="L30"/>
  <c r="K30"/>
  <c r="J30"/>
  <c r="I30"/>
  <c r="E30"/>
  <c r="N30" s="1"/>
  <c r="K31"/>
  <c r="J31"/>
  <c r="I31"/>
  <c r="E31"/>
  <c r="L31" s="1"/>
  <c r="M32"/>
  <c r="K32"/>
  <c r="J32"/>
  <c r="I32"/>
  <c r="E32"/>
  <c r="L32" s="1"/>
  <c r="L33"/>
  <c r="K33"/>
  <c r="J33"/>
  <c r="I33"/>
  <c r="E33"/>
  <c r="M33" s="1"/>
  <c r="K34"/>
  <c r="J34"/>
  <c r="I34"/>
  <c r="E34"/>
  <c r="L34" s="1"/>
  <c r="K35"/>
  <c r="J35"/>
  <c r="I35"/>
  <c r="E35"/>
  <c r="N35" s="1"/>
  <c r="K36"/>
  <c r="J36"/>
  <c r="I36"/>
  <c r="E36"/>
  <c r="M36" s="1"/>
  <c r="K2"/>
  <c r="J2"/>
  <c r="I2"/>
  <c r="E2"/>
  <c r="L2" s="1"/>
  <c r="K3"/>
  <c r="J3"/>
  <c r="I3"/>
  <c r="E3"/>
  <c r="L3" s="1"/>
  <c r="N4"/>
  <c r="M4"/>
  <c r="K4"/>
  <c r="J4"/>
  <c r="I4"/>
  <c r="E4"/>
  <c r="L4" s="1"/>
  <c r="M5"/>
  <c r="K5"/>
  <c r="J5"/>
  <c r="I5"/>
  <c r="E5"/>
  <c r="L5" s="1"/>
  <c r="K6"/>
  <c r="J6"/>
  <c r="I6"/>
  <c r="E6"/>
  <c r="M6" s="1"/>
  <c r="K7"/>
  <c r="J7"/>
  <c r="I7"/>
  <c r="E7"/>
  <c r="L7" s="1"/>
  <c r="K8"/>
  <c r="J8"/>
  <c r="I8"/>
  <c r="E8"/>
  <c r="N8" s="1"/>
  <c r="K9"/>
  <c r="J9"/>
  <c r="I9"/>
  <c r="E9"/>
  <c r="M9" s="1"/>
  <c r="K10"/>
  <c r="J10"/>
  <c r="I10"/>
  <c r="E10"/>
  <c r="L10" s="1"/>
  <c r="K11"/>
  <c r="J11"/>
  <c r="I11"/>
  <c r="E11"/>
  <c r="L11" s="1"/>
  <c r="M12"/>
  <c r="K12"/>
  <c r="J12"/>
  <c r="I12"/>
  <c r="E12"/>
  <c r="L12" s="1"/>
  <c r="K13"/>
  <c r="J13"/>
  <c r="I13"/>
  <c r="E13"/>
  <c r="L13" s="1"/>
  <c r="K14"/>
  <c r="J14"/>
  <c r="I14"/>
  <c r="E14"/>
  <c r="M14" s="1"/>
  <c r="N15"/>
  <c r="M15"/>
  <c r="K15"/>
  <c r="J15"/>
  <c r="I15"/>
  <c r="E15"/>
  <c r="L15" s="1"/>
  <c r="K16"/>
  <c r="J16"/>
  <c r="I16"/>
  <c r="E16"/>
  <c r="N16" s="1"/>
  <c r="K17"/>
  <c r="J17"/>
  <c r="I17"/>
  <c r="E17"/>
  <c r="M17" s="1"/>
  <c r="K18"/>
  <c r="J18"/>
  <c r="I18"/>
  <c r="E18"/>
  <c r="L18" s="1"/>
  <c r="H37" i="17"/>
  <c r="G37"/>
  <c r="F37"/>
  <c r="K27"/>
  <c r="J27"/>
  <c r="I27"/>
  <c r="E27"/>
  <c r="N27" s="1"/>
  <c r="K26"/>
  <c r="J26"/>
  <c r="I26"/>
  <c r="E26"/>
  <c r="N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M21" s="1"/>
  <c r="K20"/>
  <c r="J20"/>
  <c r="I20"/>
  <c r="E20"/>
  <c r="L20" s="1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N32" s="1"/>
  <c r="K33"/>
  <c r="J33"/>
  <c r="I33"/>
  <c r="E33"/>
  <c r="L33" s="1"/>
  <c r="K34"/>
  <c r="J34"/>
  <c r="I34"/>
  <c r="E34"/>
  <c r="N34" s="1"/>
  <c r="K35"/>
  <c r="J35"/>
  <c r="I35"/>
  <c r="E35"/>
  <c r="N35" s="1"/>
  <c r="K36"/>
  <c r="J36"/>
  <c r="I36"/>
  <c r="E36"/>
  <c r="L36" s="1"/>
  <c r="K2"/>
  <c r="J2"/>
  <c r="I2"/>
  <c r="E2"/>
  <c r="L2" s="1"/>
  <c r="K3"/>
  <c r="J3"/>
  <c r="I3"/>
  <c r="E3"/>
  <c r="L3" s="1"/>
  <c r="K4"/>
  <c r="J4"/>
  <c r="I4"/>
  <c r="E4"/>
  <c r="N4" s="1"/>
  <c r="K5"/>
  <c r="J5"/>
  <c r="I5"/>
  <c r="E5"/>
  <c r="N5" s="1"/>
  <c r="K6"/>
  <c r="J6"/>
  <c r="I6"/>
  <c r="E6"/>
  <c r="M6" s="1"/>
  <c r="K7"/>
  <c r="J7"/>
  <c r="I7"/>
  <c r="E7"/>
  <c r="M7" s="1"/>
  <c r="M8"/>
  <c r="L8"/>
  <c r="K8"/>
  <c r="J8"/>
  <c r="I8"/>
  <c r="E8"/>
  <c r="N8" s="1"/>
  <c r="L9"/>
  <c r="K9"/>
  <c r="J9"/>
  <c r="I9"/>
  <c r="E9"/>
  <c r="N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N13" s="1"/>
  <c r="K14"/>
  <c r="J14"/>
  <c r="I14"/>
  <c r="E14"/>
  <c r="N14" s="1"/>
  <c r="K15"/>
  <c r="J15"/>
  <c r="I15"/>
  <c r="E15"/>
  <c r="M15" s="1"/>
  <c r="K16"/>
  <c r="J16"/>
  <c r="I16"/>
  <c r="E16"/>
  <c r="N16" s="1"/>
  <c r="K17"/>
  <c r="J17"/>
  <c r="I17"/>
  <c r="E17"/>
  <c r="L17" s="1"/>
  <c r="K18"/>
  <c r="J18"/>
  <c r="I18"/>
  <c r="E18"/>
  <c r="L18" s="1"/>
  <c r="H37" i="16"/>
  <c r="G37"/>
  <c r="F37"/>
  <c r="K27"/>
  <c r="J27"/>
  <c r="I27"/>
  <c r="E27"/>
  <c r="N27" s="1"/>
  <c r="K26"/>
  <c r="J26"/>
  <c r="I26"/>
  <c r="E26"/>
  <c r="N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M21" s="1"/>
  <c r="K20"/>
  <c r="J20"/>
  <c r="I20"/>
  <c r="E20"/>
  <c r="L20" s="1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N31" s="1"/>
  <c r="K32"/>
  <c r="J32"/>
  <c r="I32"/>
  <c r="E32"/>
  <c r="N32" s="1"/>
  <c r="N33"/>
  <c r="K33"/>
  <c r="J33"/>
  <c r="I33"/>
  <c r="E33"/>
  <c r="M33" s="1"/>
  <c r="K34"/>
  <c r="J34"/>
  <c r="I34"/>
  <c r="E34"/>
  <c r="L34" s="1"/>
  <c r="K35"/>
  <c r="J35"/>
  <c r="I35"/>
  <c r="E35"/>
  <c r="N35" s="1"/>
  <c r="K36"/>
  <c r="J36"/>
  <c r="I36"/>
  <c r="E36"/>
  <c r="L36" s="1"/>
  <c r="K2"/>
  <c r="J2"/>
  <c r="I2"/>
  <c r="E2"/>
  <c r="L2" s="1"/>
  <c r="K3"/>
  <c r="J3"/>
  <c r="I3"/>
  <c r="E3"/>
  <c r="L3" s="1"/>
  <c r="K4"/>
  <c r="J4"/>
  <c r="I4"/>
  <c r="E4"/>
  <c r="N4" s="1"/>
  <c r="K5"/>
  <c r="J5"/>
  <c r="I5"/>
  <c r="E5"/>
  <c r="N5" s="1"/>
  <c r="K6"/>
  <c r="J6"/>
  <c r="I6"/>
  <c r="E6"/>
  <c r="L6" s="1"/>
  <c r="K7"/>
  <c r="J7"/>
  <c r="I7"/>
  <c r="E7"/>
  <c r="M7" s="1"/>
  <c r="K8"/>
  <c r="J8"/>
  <c r="I8"/>
  <c r="E8"/>
  <c r="N8" s="1"/>
  <c r="K9"/>
  <c r="J9"/>
  <c r="I9"/>
  <c r="E9"/>
  <c r="L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N13" s="1"/>
  <c r="N14"/>
  <c r="M14"/>
  <c r="L14"/>
  <c r="K14"/>
  <c r="J14"/>
  <c r="I14"/>
  <c r="E14"/>
  <c r="L15"/>
  <c r="K15"/>
  <c r="J15"/>
  <c r="I15"/>
  <c r="E15"/>
  <c r="M15" s="1"/>
  <c r="K16"/>
  <c r="J16"/>
  <c r="I16"/>
  <c r="E16"/>
  <c r="N16" s="1"/>
  <c r="N17"/>
  <c r="K17"/>
  <c r="J17"/>
  <c r="I17"/>
  <c r="E17"/>
  <c r="M17" s="1"/>
  <c r="K18"/>
  <c r="J18"/>
  <c r="I18"/>
  <c r="E18"/>
  <c r="L18" s="1"/>
  <c r="H37" i="15"/>
  <c r="G37"/>
  <c r="F37"/>
  <c r="K27"/>
  <c r="J27"/>
  <c r="I27"/>
  <c r="E27"/>
  <c r="N27" s="1"/>
  <c r="K26"/>
  <c r="J26"/>
  <c r="I26"/>
  <c r="E26"/>
  <c r="M26" s="1"/>
  <c r="K25"/>
  <c r="J25"/>
  <c r="I25"/>
  <c r="E25"/>
  <c r="L25" s="1"/>
  <c r="K24"/>
  <c r="J24"/>
  <c r="I24"/>
  <c r="E24"/>
  <c r="N24" s="1"/>
  <c r="K23"/>
  <c r="J23"/>
  <c r="I23"/>
  <c r="E23"/>
  <c r="L23" s="1"/>
  <c r="K22"/>
  <c r="J22"/>
  <c r="I22"/>
  <c r="E22"/>
  <c r="L22" s="1"/>
  <c r="N21"/>
  <c r="L21"/>
  <c r="K21"/>
  <c r="J21"/>
  <c r="I21"/>
  <c r="E21"/>
  <c r="M21" s="1"/>
  <c r="K20"/>
  <c r="J20"/>
  <c r="I20"/>
  <c r="E20"/>
  <c r="L20" s="1"/>
  <c r="K19"/>
  <c r="J19"/>
  <c r="I19"/>
  <c r="E19"/>
  <c r="N19" s="1"/>
  <c r="L28"/>
  <c r="K28"/>
  <c r="J28"/>
  <c r="I28"/>
  <c r="E28"/>
  <c r="M28" s="1"/>
  <c r="K29"/>
  <c r="J29"/>
  <c r="I29"/>
  <c r="E29"/>
  <c r="L29" s="1"/>
  <c r="K30"/>
  <c r="J30"/>
  <c r="I30"/>
  <c r="E30"/>
  <c r="N30" s="1"/>
  <c r="K31"/>
  <c r="J31"/>
  <c r="I31"/>
  <c r="E31"/>
  <c r="L31" s="1"/>
  <c r="M32"/>
  <c r="K32"/>
  <c r="J32"/>
  <c r="I32"/>
  <c r="E32"/>
  <c r="L32" s="1"/>
  <c r="K33"/>
  <c r="J33"/>
  <c r="I33"/>
  <c r="E33"/>
  <c r="M33" s="1"/>
  <c r="K34"/>
  <c r="J34"/>
  <c r="I34"/>
  <c r="E34"/>
  <c r="L34" s="1"/>
  <c r="M35"/>
  <c r="L35"/>
  <c r="K35"/>
  <c r="J35"/>
  <c r="I35"/>
  <c r="E35"/>
  <c r="N35" s="1"/>
  <c r="K36"/>
  <c r="J36"/>
  <c r="I36"/>
  <c r="E36"/>
  <c r="M36" s="1"/>
  <c r="K2"/>
  <c r="J2"/>
  <c r="I2"/>
  <c r="E2"/>
  <c r="L2" s="1"/>
  <c r="L3"/>
  <c r="K3"/>
  <c r="J3"/>
  <c r="I3"/>
  <c r="E3"/>
  <c r="M3" s="1"/>
  <c r="K4"/>
  <c r="J4"/>
  <c r="I4"/>
  <c r="E4"/>
  <c r="L4" s="1"/>
  <c r="K5"/>
  <c r="J5"/>
  <c r="I5"/>
  <c r="E5"/>
  <c r="L5" s="1"/>
  <c r="K6"/>
  <c r="J6"/>
  <c r="I6"/>
  <c r="E6"/>
  <c r="M6" s="1"/>
  <c r="K7"/>
  <c r="J7"/>
  <c r="I7"/>
  <c r="E7"/>
  <c r="L7" s="1"/>
  <c r="K8"/>
  <c r="J8"/>
  <c r="I8"/>
  <c r="E8"/>
  <c r="N8" s="1"/>
  <c r="K9"/>
  <c r="J9"/>
  <c r="I9"/>
  <c r="E9"/>
  <c r="M9" s="1"/>
  <c r="K10"/>
  <c r="J10"/>
  <c r="I10"/>
  <c r="E10"/>
  <c r="L10" s="1"/>
  <c r="K11"/>
  <c r="J11"/>
  <c r="I11"/>
  <c r="E11"/>
  <c r="M11" s="1"/>
  <c r="K12"/>
  <c r="J12"/>
  <c r="I12"/>
  <c r="E12"/>
  <c r="L12" s="1"/>
  <c r="K13"/>
  <c r="J13"/>
  <c r="I13"/>
  <c r="E13"/>
  <c r="L13" s="1"/>
  <c r="L14"/>
  <c r="K14"/>
  <c r="J14"/>
  <c r="I14"/>
  <c r="E14"/>
  <c r="M14" s="1"/>
  <c r="K15"/>
  <c r="J15"/>
  <c r="I15"/>
  <c r="E15"/>
  <c r="L15" s="1"/>
  <c r="K16"/>
  <c r="J16"/>
  <c r="I16"/>
  <c r="E16"/>
  <c r="N16" s="1"/>
  <c r="L17"/>
  <c r="K17"/>
  <c r="J17"/>
  <c r="I17"/>
  <c r="E17"/>
  <c r="M17" s="1"/>
  <c r="K18"/>
  <c r="J18"/>
  <c r="I18"/>
  <c r="E18"/>
  <c r="L18" s="1"/>
  <c r="H37" i="14"/>
  <c r="G37"/>
  <c r="F37"/>
  <c r="K27"/>
  <c r="J27"/>
  <c r="I27"/>
  <c r="E27"/>
  <c r="N27" s="1"/>
  <c r="L26"/>
  <c r="K26"/>
  <c r="J26"/>
  <c r="I26"/>
  <c r="E26"/>
  <c r="M26" s="1"/>
  <c r="K25"/>
  <c r="J25"/>
  <c r="I25"/>
  <c r="E25"/>
  <c r="L25" s="1"/>
  <c r="N24"/>
  <c r="K24"/>
  <c r="J24"/>
  <c r="I24"/>
  <c r="E24"/>
  <c r="L24" s="1"/>
  <c r="K23"/>
  <c r="J23"/>
  <c r="I23"/>
  <c r="E23"/>
  <c r="L23" s="1"/>
  <c r="M22"/>
  <c r="K22"/>
  <c r="J22"/>
  <c r="I22"/>
  <c r="E22"/>
  <c r="L22" s="1"/>
  <c r="K21"/>
  <c r="J21"/>
  <c r="I21"/>
  <c r="E21"/>
  <c r="M21" s="1"/>
  <c r="K20"/>
  <c r="J20"/>
  <c r="I20"/>
  <c r="E20"/>
  <c r="L20" s="1"/>
  <c r="L19"/>
  <c r="K19"/>
  <c r="J19"/>
  <c r="I19"/>
  <c r="E19"/>
  <c r="N19" s="1"/>
  <c r="K28"/>
  <c r="J28"/>
  <c r="I28"/>
  <c r="E28"/>
  <c r="M28" s="1"/>
  <c r="K29"/>
  <c r="J29"/>
  <c r="I29"/>
  <c r="E29"/>
  <c r="L29" s="1"/>
  <c r="M30"/>
  <c r="L30"/>
  <c r="K30"/>
  <c r="J30"/>
  <c r="I30"/>
  <c r="E30"/>
  <c r="N30" s="1"/>
  <c r="K31"/>
  <c r="J31"/>
  <c r="I31"/>
  <c r="E31"/>
  <c r="L31" s="1"/>
  <c r="K32"/>
  <c r="J32"/>
  <c r="I32"/>
  <c r="E32"/>
  <c r="L32" s="1"/>
  <c r="K33"/>
  <c r="J33"/>
  <c r="I33"/>
  <c r="E33"/>
  <c r="M33" s="1"/>
  <c r="K34"/>
  <c r="J34"/>
  <c r="I34"/>
  <c r="E34"/>
  <c r="L34" s="1"/>
  <c r="L35"/>
  <c r="K35"/>
  <c r="J35"/>
  <c r="I35"/>
  <c r="E35"/>
  <c r="N35" s="1"/>
  <c r="K36"/>
  <c r="J36"/>
  <c r="I36"/>
  <c r="E36"/>
  <c r="M36" s="1"/>
  <c r="K2"/>
  <c r="J2"/>
  <c r="I2"/>
  <c r="E2"/>
  <c r="L2" s="1"/>
  <c r="K3"/>
  <c r="J3"/>
  <c r="I3"/>
  <c r="E3"/>
  <c r="M3" s="1"/>
  <c r="K4"/>
  <c r="J4"/>
  <c r="I4"/>
  <c r="E4"/>
  <c r="L4" s="1"/>
  <c r="K5"/>
  <c r="J5"/>
  <c r="I5"/>
  <c r="E5"/>
  <c r="L5" s="1"/>
  <c r="K6"/>
  <c r="J6"/>
  <c r="I6"/>
  <c r="E6"/>
  <c r="M6" s="1"/>
  <c r="K7"/>
  <c r="J7"/>
  <c r="I7"/>
  <c r="E7"/>
  <c r="L7" s="1"/>
  <c r="K8"/>
  <c r="J8"/>
  <c r="I8"/>
  <c r="E8"/>
  <c r="N8" s="1"/>
  <c r="K9"/>
  <c r="J9"/>
  <c r="I9"/>
  <c r="E9"/>
  <c r="M9" s="1"/>
  <c r="K10"/>
  <c r="J10"/>
  <c r="I10"/>
  <c r="E10"/>
  <c r="L10" s="1"/>
  <c r="N11"/>
  <c r="K11"/>
  <c r="J11"/>
  <c r="I11"/>
  <c r="E11"/>
  <c r="M11" s="1"/>
  <c r="K12"/>
  <c r="J12"/>
  <c r="I12"/>
  <c r="E12"/>
  <c r="L12" s="1"/>
  <c r="K13"/>
  <c r="J13"/>
  <c r="I13"/>
  <c r="E13"/>
  <c r="L13" s="1"/>
  <c r="K14"/>
  <c r="J14"/>
  <c r="I14"/>
  <c r="E14"/>
  <c r="M14" s="1"/>
  <c r="K15"/>
  <c r="J15"/>
  <c r="I15"/>
  <c r="E15"/>
  <c r="L15" s="1"/>
  <c r="M16"/>
  <c r="L16"/>
  <c r="K16"/>
  <c r="J16"/>
  <c r="I16"/>
  <c r="E16"/>
  <c r="N16" s="1"/>
  <c r="K17"/>
  <c r="J17"/>
  <c r="I17"/>
  <c r="E17"/>
  <c r="M17" s="1"/>
  <c r="K18"/>
  <c r="J18"/>
  <c r="I18"/>
  <c r="E18"/>
  <c r="L18" s="1"/>
  <c r="H37" i="13"/>
  <c r="G37"/>
  <c r="F37"/>
  <c r="K27"/>
  <c r="J27"/>
  <c r="I27"/>
  <c r="E27"/>
  <c r="N27" s="1"/>
  <c r="K26"/>
  <c r="J26"/>
  <c r="I26"/>
  <c r="E26"/>
  <c r="L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N20" s="1"/>
  <c r="L19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L34" s="1"/>
  <c r="K35"/>
  <c r="J35"/>
  <c r="I35"/>
  <c r="E35"/>
  <c r="N35" s="1"/>
  <c r="M36"/>
  <c r="L36"/>
  <c r="K36"/>
  <c r="J36"/>
  <c r="I36"/>
  <c r="E36"/>
  <c r="N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N6" s="1"/>
  <c r="K7"/>
  <c r="J7"/>
  <c r="I7"/>
  <c r="E7"/>
  <c r="L7" s="1"/>
  <c r="K8"/>
  <c r="J8"/>
  <c r="I8"/>
  <c r="E8"/>
  <c r="N8" s="1"/>
  <c r="K9"/>
  <c r="J9"/>
  <c r="I9"/>
  <c r="E9"/>
  <c r="L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L13" s="1"/>
  <c r="K14"/>
  <c r="J14"/>
  <c r="I14"/>
  <c r="E14"/>
  <c r="L14" s="1"/>
  <c r="N15"/>
  <c r="M15"/>
  <c r="L15"/>
  <c r="K15"/>
  <c r="J15"/>
  <c r="I15"/>
  <c r="E15"/>
  <c r="L16"/>
  <c r="K16"/>
  <c r="J16"/>
  <c r="I16"/>
  <c r="E16"/>
  <c r="N16" s="1"/>
  <c r="K17"/>
  <c r="J17"/>
  <c r="I17"/>
  <c r="E17"/>
  <c r="M17" s="1"/>
  <c r="K18"/>
  <c r="J18"/>
  <c r="I18"/>
  <c r="E18"/>
  <c r="L18" s="1"/>
  <c r="H37" i="12"/>
  <c r="G37"/>
  <c r="F37"/>
  <c r="M27"/>
  <c r="K27"/>
  <c r="J27"/>
  <c r="I27"/>
  <c r="E27"/>
  <c r="N27" s="1"/>
  <c r="L26"/>
  <c r="K26"/>
  <c r="J26"/>
  <c r="I26"/>
  <c r="E26"/>
  <c r="M26" s="1"/>
  <c r="K25"/>
  <c r="J25"/>
  <c r="I25"/>
  <c r="E25"/>
  <c r="L25" s="1"/>
  <c r="N24"/>
  <c r="M24"/>
  <c r="K24"/>
  <c r="J24"/>
  <c r="I24"/>
  <c r="E24"/>
  <c r="L24" s="1"/>
  <c r="M23"/>
  <c r="L23"/>
  <c r="K23"/>
  <c r="J23"/>
  <c r="I23"/>
  <c r="E23"/>
  <c r="N23" s="1"/>
  <c r="K22"/>
  <c r="J22"/>
  <c r="I22"/>
  <c r="E22"/>
  <c r="L22" s="1"/>
  <c r="N21"/>
  <c r="M21"/>
  <c r="K21"/>
  <c r="J21"/>
  <c r="I21"/>
  <c r="E21"/>
  <c r="L21" s="1"/>
  <c r="K20"/>
  <c r="J20"/>
  <c r="I20"/>
  <c r="E20"/>
  <c r="L20" s="1"/>
  <c r="K19"/>
  <c r="J19"/>
  <c r="I19"/>
  <c r="E19"/>
  <c r="N19" s="1"/>
  <c r="K28"/>
  <c r="J28"/>
  <c r="I28"/>
  <c r="E28"/>
  <c r="M28" s="1"/>
  <c r="K29"/>
  <c r="J29"/>
  <c r="I29"/>
  <c r="E29"/>
  <c r="L29" s="1"/>
  <c r="M30"/>
  <c r="K30"/>
  <c r="J30"/>
  <c r="I30"/>
  <c r="E30"/>
  <c r="L30" s="1"/>
  <c r="K31"/>
  <c r="J31"/>
  <c r="I31"/>
  <c r="E31"/>
  <c r="L31" s="1"/>
  <c r="K32"/>
  <c r="J32"/>
  <c r="I32"/>
  <c r="E32"/>
  <c r="L32" s="1"/>
  <c r="N33"/>
  <c r="M33"/>
  <c r="L33"/>
  <c r="K33"/>
  <c r="J33"/>
  <c r="I33"/>
  <c r="E33"/>
  <c r="K34"/>
  <c r="J34"/>
  <c r="I34"/>
  <c r="E34"/>
  <c r="L34" s="1"/>
  <c r="K35"/>
  <c r="J35"/>
  <c r="I35"/>
  <c r="E35"/>
  <c r="N35" s="1"/>
  <c r="K36"/>
  <c r="J36"/>
  <c r="I36"/>
  <c r="E36"/>
  <c r="M36" s="1"/>
  <c r="K2"/>
  <c r="J2"/>
  <c r="I2"/>
  <c r="E2"/>
  <c r="L2" s="1"/>
  <c r="N3"/>
  <c r="K3"/>
  <c r="J3"/>
  <c r="I3"/>
  <c r="E3"/>
  <c r="L3" s="1"/>
  <c r="K4"/>
  <c r="J4"/>
  <c r="I4"/>
  <c r="E4"/>
  <c r="L4" s="1"/>
  <c r="M5"/>
  <c r="K5"/>
  <c r="J5"/>
  <c r="I5"/>
  <c r="E5"/>
  <c r="L5" s="1"/>
  <c r="K6"/>
  <c r="J6"/>
  <c r="I6"/>
  <c r="E6"/>
  <c r="M6" s="1"/>
  <c r="K7"/>
  <c r="J7"/>
  <c r="I7"/>
  <c r="E7"/>
  <c r="L7" s="1"/>
  <c r="K8"/>
  <c r="J8"/>
  <c r="I8"/>
  <c r="E8"/>
  <c r="N8" s="1"/>
  <c r="K9"/>
  <c r="J9"/>
  <c r="I9"/>
  <c r="E9"/>
  <c r="M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L13" s="1"/>
  <c r="K14"/>
  <c r="J14"/>
  <c r="I14"/>
  <c r="E14"/>
  <c r="L14" s="1"/>
  <c r="M15"/>
  <c r="K15"/>
  <c r="J15"/>
  <c r="I15"/>
  <c r="E15"/>
  <c r="L15" s="1"/>
  <c r="M16"/>
  <c r="L16"/>
  <c r="K16"/>
  <c r="J16"/>
  <c r="I16"/>
  <c r="E16"/>
  <c r="N16" s="1"/>
  <c r="K17"/>
  <c r="J17"/>
  <c r="I17"/>
  <c r="E17"/>
  <c r="M17" s="1"/>
  <c r="K18"/>
  <c r="J18"/>
  <c r="I18"/>
  <c r="E18"/>
  <c r="L18" s="1"/>
  <c r="H37" i="11"/>
  <c r="G37"/>
  <c r="F37"/>
  <c r="K27"/>
  <c r="J27"/>
  <c r="I27"/>
  <c r="E27"/>
  <c r="N27" s="1"/>
  <c r="K26"/>
  <c r="J26"/>
  <c r="I26"/>
  <c r="E26"/>
  <c r="L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N20" s="1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M34" s="1"/>
  <c r="M35"/>
  <c r="L35"/>
  <c r="K35"/>
  <c r="J35"/>
  <c r="I35"/>
  <c r="E35"/>
  <c r="N35" s="1"/>
  <c r="L36"/>
  <c r="K36"/>
  <c r="J36"/>
  <c r="I36"/>
  <c r="E36"/>
  <c r="N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N6" s="1"/>
  <c r="K7"/>
  <c r="J7"/>
  <c r="I7"/>
  <c r="E7"/>
  <c r="M7" s="1"/>
  <c r="K8"/>
  <c r="J8"/>
  <c r="I8"/>
  <c r="E8"/>
  <c r="N8" s="1"/>
  <c r="K9"/>
  <c r="J9"/>
  <c r="I9"/>
  <c r="E9"/>
  <c r="L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N13" s="1"/>
  <c r="L14"/>
  <c r="K14"/>
  <c r="J14"/>
  <c r="I14"/>
  <c r="E14"/>
  <c r="M14" s="1"/>
  <c r="K15"/>
  <c r="J15"/>
  <c r="I15"/>
  <c r="E15"/>
  <c r="L15" s="1"/>
  <c r="K16"/>
  <c r="J16"/>
  <c r="I16"/>
  <c r="E16"/>
  <c r="N16" s="1"/>
  <c r="K17"/>
  <c r="J17"/>
  <c r="I17"/>
  <c r="E17"/>
  <c r="M17" s="1"/>
  <c r="K18"/>
  <c r="J18"/>
  <c r="I18"/>
  <c r="E18"/>
  <c r="L18" s="1"/>
  <c r="H37" i="10"/>
  <c r="G37"/>
  <c r="F37"/>
  <c r="K27"/>
  <c r="J27"/>
  <c r="I27"/>
  <c r="E27"/>
  <c r="N27" s="1"/>
  <c r="N26"/>
  <c r="M26"/>
  <c r="L26"/>
  <c r="K26"/>
  <c r="J26"/>
  <c r="I26"/>
  <c r="E26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M21"/>
  <c r="L21"/>
  <c r="K21"/>
  <c r="J21"/>
  <c r="I21"/>
  <c r="E21"/>
  <c r="N21" s="1"/>
  <c r="K20"/>
  <c r="J20"/>
  <c r="I20"/>
  <c r="E20"/>
  <c r="N20" s="1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M34" s="1"/>
  <c r="K35"/>
  <c r="J35"/>
  <c r="I35"/>
  <c r="E35"/>
  <c r="N35" s="1"/>
  <c r="M36"/>
  <c r="L36"/>
  <c r="K36"/>
  <c r="J36"/>
  <c r="I36"/>
  <c r="E36"/>
  <c r="N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L5" s="1"/>
  <c r="N6"/>
  <c r="M6"/>
  <c r="L6"/>
  <c r="K6"/>
  <c r="J6"/>
  <c r="I6"/>
  <c r="E6"/>
  <c r="K7"/>
  <c r="J7"/>
  <c r="I7"/>
  <c r="E7"/>
  <c r="L7" s="1"/>
  <c r="K8"/>
  <c r="J8"/>
  <c r="I8"/>
  <c r="E8"/>
  <c r="N8" s="1"/>
  <c r="K9"/>
  <c r="J9"/>
  <c r="I9"/>
  <c r="E9"/>
  <c r="N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L13" s="1"/>
  <c r="K14"/>
  <c r="J14"/>
  <c r="I14"/>
  <c r="E14"/>
  <c r="L14" s="1"/>
  <c r="K15"/>
  <c r="J15"/>
  <c r="I15"/>
  <c r="E15"/>
  <c r="N15" s="1"/>
  <c r="M16"/>
  <c r="L16"/>
  <c r="K16"/>
  <c r="J16"/>
  <c r="I16"/>
  <c r="E16"/>
  <c r="N16" s="1"/>
  <c r="K17"/>
  <c r="J17"/>
  <c r="I17"/>
  <c r="E17"/>
  <c r="L17" s="1"/>
  <c r="K18"/>
  <c r="J18"/>
  <c r="I18"/>
  <c r="E18"/>
  <c r="L18" s="1"/>
  <c r="H37" i="9"/>
  <c r="G37"/>
  <c r="F37"/>
  <c r="K27"/>
  <c r="J27"/>
  <c r="I27"/>
  <c r="E27"/>
  <c r="N27" s="1"/>
  <c r="L26"/>
  <c r="K26"/>
  <c r="J26"/>
  <c r="I26"/>
  <c r="E26"/>
  <c r="M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L21" s="1"/>
  <c r="K20"/>
  <c r="J20"/>
  <c r="I20"/>
  <c r="E20"/>
  <c r="N20" s="1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L33" s="1"/>
  <c r="K34"/>
  <c r="J34"/>
  <c r="I34"/>
  <c r="E34"/>
  <c r="M34" s="1"/>
  <c r="M35"/>
  <c r="L35"/>
  <c r="K35"/>
  <c r="J35"/>
  <c r="I35"/>
  <c r="E35"/>
  <c r="N35" s="1"/>
  <c r="M36"/>
  <c r="L36"/>
  <c r="K36"/>
  <c r="J36"/>
  <c r="I36"/>
  <c r="E36"/>
  <c r="N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N6" s="1"/>
  <c r="K7"/>
  <c r="J7"/>
  <c r="I7"/>
  <c r="E7"/>
  <c r="M7" s="1"/>
  <c r="K8"/>
  <c r="J8"/>
  <c r="I8"/>
  <c r="E8"/>
  <c r="N8" s="1"/>
  <c r="K9"/>
  <c r="J9"/>
  <c r="I9"/>
  <c r="E9"/>
  <c r="M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L13" s="1"/>
  <c r="M14"/>
  <c r="L14"/>
  <c r="K14"/>
  <c r="J14"/>
  <c r="I14"/>
  <c r="E14"/>
  <c r="N14" s="1"/>
  <c r="N15"/>
  <c r="L15"/>
  <c r="K15"/>
  <c r="J15"/>
  <c r="I15"/>
  <c r="E15"/>
  <c r="M15" s="1"/>
  <c r="K16"/>
  <c r="J16"/>
  <c r="I16"/>
  <c r="E16"/>
  <c r="N16" s="1"/>
  <c r="K17"/>
  <c r="J17"/>
  <c r="I17"/>
  <c r="E17"/>
  <c r="M17" s="1"/>
  <c r="K18"/>
  <c r="J18"/>
  <c r="I18"/>
  <c r="E18"/>
  <c r="L18" s="1"/>
  <c r="H37" i="8"/>
  <c r="G37"/>
  <c r="F37"/>
  <c r="L27"/>
  <c r="K27"/>
  <c r="J27"/>
  <c r="I27"/>
  <c r="E27"/>
  <c r="N27" s="1"/>
  <c r="K26"/>
  <c r="J26"/>
  <c r="I26"/>
  <c r="E26"/>
  <c r="L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L22" s="1"/>
  <c r="K21"/>
  <c r="J21"/>
  <c r="I21"/>
  <c r="E21"/>
  <c r="N21" s="1"/>
  <c r="K20"/>
  <c r="J20"/>
  <c r="I20"/>
  <c r="E20"/>
  <c r="L20" s="1"/>
  <c r="K19"/>
  <c r="J19"/>
  <c r="I19"/>
  <c r="E19"/>
  <c r="N19" s="1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K33"/>
  <c r="J33"/>
  <c r="I33"/>
  <c r="E33"/>
  <c r="N33" s="1"/>
  <c r="M34"/>
  <c r="K34"/>
  <c r="J34"/>
  <c r="I34"/>
  <c r="E34"/>
  <c r="L34" s="1"/>
  <c r="K35"/>
  <c r="J35"/>
  <c r="I35"/>
  <c r="E35"/>
  <c r="N35" s="1"/>
  <c r="K36"/>
  <c r="J36"/>
  <c r="I36"/>
  <c r="E36"/>
  <c r="L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L5" s="1"/>
  <c r="K6"/>
  <c r="J6"/>
  <c r="I6"/>
  <c r="E6"/>
  <c r="L6" s="1"/>
  <c r="K7"/>
  <c r="J7"/>
  <c r="I7"/>
  <c r="E7"/>
  <c r="M7" s="1"/>
  <c r="K8"/>
  <c r="J8"/>
  <c r="I8"/>
  <c r="E8"/>
  <c r="N8" s="1"/>
  <c r="M9"/>
  <c r="K9"/>
  <c r="J9"/>
  <c r="I9"/>
  <c r="E9"/>
  <c r="L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L13" s="1"/>
  <c r="N14"/>
  <c r="L14"/>
  <c r="K14"/>
  <c r="J14"/>
  <c r="I14"/>
  <c r="E14"/>
  <c r="M14" s="1"/>
  <c r="K15"/>
  <c r="J15"/>
  <c r="I15"/>
  <c r="E15"/>
  <c r="N15" s="1"/>
  <c r="K16"/>
  <c r="J16"/>
  <c r="I16"/>
  <c r="E16"/>
  <c r="N16" s="1"/>
  <c r="K17"/>
  <c r="J17"/>
  <c r="I17"/>
  <c r="E17"/>
  <c r="L17" s="1"/>
  <c r="K18"/>
  <c r="J18"/>
  <c r="I18"/>
  <c r="E18"/>
  <c r="L18" s="1"/>
  <c r="H37" i="7"/>
  <c r="G37"/>
  <c r="F37"/>
  <c r="M27"/>
  <c r="K27"/>
  <c r="J27"/>
  <c r="I27"/>
  <c r="E27"/>
  <c r="N27" s="1"/>
  <c r="K26"/>
  <c r="J26"/>
  <c r="I26"/>
  <c r="E26"/>
  <c r="M26" s="1"/>
  <c r="K25"/>
  <c r="J25"/>
  <c r="I25"/>
  <c r="E25"/>
  <c r="L25" s="1"/>
  <c r="K24"/>
  <c r="J24"/>
  <c r="I24"/>
  <c r="E24"/>
  <c r="L24" s="1"/>
  <c r="K23"/>
  <c r="J23"/>
  <c r="I23"/>
  <c r="E23"/>
  <c r="L23" s="1"/>
  <c r="K22"/>
  <c r="J22"/>
  <c r="I22"/>
  <c r="E22"/>
  <c r="N22" s="1"/>
  <c r="K21"/>
  <c r="J21"/>
  <c r="I21"/>
  <c r="E21"/>
  <c r="N21" s="1"/>
  <c r="L20"/>
  <c r="K20"/>
  <c r="J20"/>
  <c r="I20"/>
  <c r="E20"/>
  <c r="M20" s="1"/>
  <c r="K19"/>
  <c r="J19"/>
  <c r="I19"/>
  <c r="E19"/>
  <c r="N19" s="1"/>
  <c r="M28"/>
  <c r="K28"/>
  <c r="J28"/>
  <c r="I28"/>
  <c r="E28"/>
  <c r="L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N33"/>
  <c r="K33"/>
  <c r="J33"/>
  <c r="I33"/>
  <c r="E33"/>
  <c r="L33" s="1"/>
  <c r="K34"/>
  <c r="J34"/>
  <c r="I34"/>
  <c r="E34"/>
  <c r="L34" s="1"/>
  <c r="K35"/>
  <c r="J35"/>
  <c r="I35"/>
  <c r="E35"/>
  <c r="N35" s="1"/>
  <c r="L36"/>
  <c r="K36"/>
  <c r="J36"/>
  <c r="I36"/>
  <c r="E36"/>
  <c r="M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M5" s="1"/>
  <c r="L6"/>
  <c r="K6"/>
  <c r="J6"/>
  <c r="I6"/>
  <c r="E6"/>
  <c r="M6" s="1"/>
  <c r="K7"/>
  <c r="J7"/>
  <c r="I7"/>
  <c r="E7"/>
  <c r="L7" s="1"/>
  <c r="K8"/>
  <c r="J8"/>
  <c r="I8"/>
  <c r="E8"/>
  <c r="N8" s="1"/>
  <c r="K9"/>
  <c r="J9"/>
  <c r="I9"/>
  <c r="E9"/>
  <c r="L9" s="1"/>
  <c r="K10"/>
  <c r="J10"/>
  <c r="I10"/>
  <c r="E10"/>
  <c r="L10" s="1"/>
  <c r="K11"/>
  <c r="J11"/>
  <c r="I11"/>
  <c r="E11"/>
  <c r="L11" s="1"/>
  <c r="K12"/>
  <c r="J12"/>
  <c r="I12"/>
  <c r="E12"/>
  <c r="L12" s="1"/>
  <c r="K13"/>
  <c r="J13"/>
  <c r="I13"/>
  <c r="E13"/>
  <c r="N13" s="1"/>
  <c r="K14"/>
  <c r="J14"/>
  <c r="I14"/>
  <c r="E14"/>
  <c r="M14" s="1"/>
  <c r="N15"/>
  <c r="M15"/>
  <c r="L15"/>
  <c r="K15"/>
  <c r="J15"/>
  <c r="I15"/>
  <c r="E15"/>
  <c r="M16"/>
  <c r="L16"/>
  <c r="K16"/>
  <c r="J16"/>
  <c r="I16"/>
  <c r="E16"/>
  <c r="N16" s="1"/>
  <c r="K17"/>
  <c r="J17"/>
  <c r="I17"/>
  <c r="E17"/>
  <c r="L17" s="1"/>
  <c r="K18"/>
  <c r="J18"/>
  <c r="I18"/>
  <c r="E18"/>
  <c r="L18" s="1"/>
  <c r="H37" i="6"/>
  <c r="G37"/>
  <c r="F37"/>
  <c r="K27"/>
  <c r="J27"/>
  <c r="I27"/>
  <c r="E27"/>
  <c r="L27" s="1"/>
  <c r="K26"/>
  <c r="J26"/>
  <c r="I26"/>
  <c r="E26"/>
  <c r="M26" s="1"/>
  <c r="K25"/>
  <c r="J25"/>
  <c r="I25"/>
  <c r="E25"/>
  <c r="L25" s="1"/>
  <c r="K24"/>
  <c r="J24"/>
  <c r="I24"/>
  <c r="E24"/>
  <c r="N24" s="1"/>
  <c r="K23"/>
  <c r="J23"/>
  <c r="I23"/>
  <c r="E23"/>
  <c r="M23" s="1"/>
  <c r="K22"/>
  <c r="J22"/>
  <c r="I22"/>
  <c r="E22"/>
  <c r="N22" s="1"/>
  <c r="K21"/>
  <c r="J21"/>
  <c r="I21"/>
  <c r="E21"/>
  <c r="M21" s="1"/>
  <c r="K20"/>
  <c r="J20"/>
  <c r="I20"/>
  <c r="E20"/>
  <c r="L20" s="1"/>
  <c r="K19"/>
  <c r="J19"/>
  <c r="I19"/>
  <c r="E19"/>
  <c r="N19" s="1"/>
  <c r="K28"/>
  <c r="J28"/>
  <c r="I28"/>
  <c r="E28"/>
  <c r="M28" s="1"/>
  <c r="K29"/>
  <c r="J29"/>
  <c r="I29"/>
  <c r="E29"/>
  <c r="L29" s="1"/>
  <c r="K30"/>
  <c r="J30"/>
  <c r="I30"/>
  <c r="E30"/>
  <c r="N30" s="1"/>
  <c r="K31"/>
  <c r="J31"/>
  <c r="I31"/>
  <c r="E31"/>
  <c r="N31" s="1"/>
  <c r="K32"/>
  <c r="J32"/>
  <c r="I32"/>
  <c r="E32"/>
  <c r="N32" s="1"/>
  <c r="K33"/>
  <c r="J33"/>
  <c r="I33"/>
  <c r="E33"/>
  <c r="M33" s="1"/>
  <c r="K34"/>
  <c r="J34"/>
  <c r="I34"/>
  <c r="E34"/>
  <c r="L34" s="1"/>
  <c r="K35"/>
  <c r="J35"/>
  <c r="I35"/>
  <c r="E35"/>
  <c r="L35" s="1"/>
  <c r="K36"/>
  <c r="J36"/>
  <c r="I36"/>
  <c r="E36"/>
  <c r="N36" s="1"/>
  <c r="K2"/>
  <c r="J2"/>
  <c r="I2"/>
  <c r="E2"/>
  <c r="L2" s="1"/>
  <c r="K3"/>
  <c r="J3"/>
  <c r="I3"/>
  <c r="E3"/>
  <c r="L3" s="1"/>
  <c r="K4"/>
  <c r="J4"/>
  <c r="I4"/>
  <c r="E4"/>
  <c r="L4" s="1"/>
  <c r="K5"/>
  <c r="J5"/>
  <c r="I5"/>
  <c r="E5"/>
  <c r="N5" s="1"/>
  <c r="K6"/>
  <c r="J6"/>
  <c r="I6"/>
  <c r="E6"/>
  <c r="M6" s="1"/>
  <c r="K7"/>
  <c r="J7"/>
  <c r="I7"/>
  <c r="E7"/>
  <c r="L7" s="1"/>
  <c r="K8"/>
  <c r="J8"/>
  <c r="I8"/>
  <c r="E8"/>
  <c r="L8" s="1"/>
  <c r="K9"/>
  <c r="J9"/>
  <c r="I9"/>
  <c r="E9"/>
  <c r="M9" s="1"/>
  <c r="K10"/>
  <c r="J10"/>
  <c r="I10"/>
  <c r="E10"/>
  <c r="L10" s="1"/>
  <c r="K11"/>
  <c r="J11"/>
  <c r="I11"/>
  <c r="E11"/>
  <c r="M11" s="1"/>
  <c r="K12"/>
  <c r="J12"/>
  <c r="I12"/>
  <c r="E12"/>
  <c r="L12" s="1"/>
  <c r="K13"/>
  <c r="J13"/>
  <c r="I13"/>
  <c r="E13"/>
  <c r="N13" s="1"/>
  <c r="K14"/>
  <c r="J14"/>
  <c r="I14"/>
  <c r="E14"/>
  <c r="M14" s="1"/>
  <c r="K15"/>
  <c r="J15"/>
  <c r="I15"/>
  <c r="E15"/>
  <c r="L15" s="1"/>
  <c r="K16"/>
  <c r="J16"/>
  <c r="I16"/>
  <c r="E16"/>
  <c r="N16" s="1"/>
  <c r="K17"/>
  <c r="J17"/>
  <c r="I17"/>
  <c r="E17"/>
  <c r="N17" s="1"/>
  <c r="K18"/>
  <c r="J18"/>
  <c r="I18"/>
  <c r="E18"/>
  <c r="M18" s="1"/>
  <c r="D38" i="5"/>
  <c r="B5" i="3" s="1"/>
  <c r="D37" i="5"/>
  <c r="H37"/>
  <c r="G37"/>
  <c r="F37"/>
  <c r="M27"/>
  <c r="K27"/>
  <c r="J27"/>
  <c r="I27"/>
  <c r="E27"/>
  <c r="N27" s="1"/>
  <c r="K26"/>
  <c r="J26"/>
  <c r="I26"/>
  <c r="E26"/>
  <c r="M26" s="1"/>
  <c r="K25"/>
  <c r="J25"/>
  <c r="I25"/>
  <c r="E25"/>
  <c r="L25" s="1"/>
  <c r="K24"/>
  <c r="J24"/>
  <c r="I24"/>
  <c r="E24"/>
  <c r="L24" s="1"/>
  <c r="M23"/>
  <c r="K23"/>
  <c r="J23"/>
  <c r="I23"/>
  <c r="E23"/>
  <c r="L23" s="1"/>
  <c r="M22"/>
  <c r="L22"/>
  <c r="K22"/>
  <c r="J22"/>
  <c r="I22"/>
  <c r="E22"/>
  <c r="N22" s="1"/>
  <c r="K21"/>
  <c r="J21"/>
  <c r="I21"/>
  <c r="E21"/>
  <c r="M21" s="1"/>
  <c r="K20"/>
  <c r="J20"/>
  <c r="I20"/>
  <c r="E20"/>
  <c r="M20" s="1"/>
  <c r="M19"/>
  <c r="L19"/>
  <c r="K19"/>
  <c r="J19"/>
  <c r="I19"/>
  <c r="E19"/>
  <c r="N19" s="1"/>
  <c r="K28"/>
  <c r="J28"/>
  <c r="I28"/>
  <c r="E28"/>
  <c r="M28" s="1"/>
  <c r="K29"/>
  <c r="J29"/>
  <c r="I29"/>
  <c r="E29"/>
  <c r="L29" s="1"/>
  <c r="K30"/>
  <c r="J30"/>
  <c r="I30"/>
  <c r="E30"/>
  <c r="L30" s="1"/>
  <c r="K31"/>
  <c r="J31"/>
  <c r="I31"/>
  <c r="E31"/>
  <c r="L31" s="1"/>
  <c r="K32"/>
  <c r="J32"/>
  <c r="I32"/>
  <c r="E32"/>
  <c r="L32" s="1"/>
  <c r="M33"/>
  <c r="L33"/>
  <c r="K33"/>
  <c r="J33"/>
  <c r="I33"/>
  <c r="E33"/>
  <c r="N33" s="1"/>
  <c r="L34"/>
  <c r="K34"/>
  <c r="J34"/>
  <c r="I34"/>
  <c r="E34"/>
  <c r="M34" s="1"/>
  <c r="M35"/>
  <c r="K35"/>
  <c r="J35"/>
  <c r="I35"/>
  <c r="E35"/>
  <c r="N35" s="1"/>
  <c r="K36"/>
  <c r="J36"/>
  <c r="I36"/>
  <c r="E36"/>
  <c r="M36" s="1"/>
  <c r="K2"/>
  <c r="J2"/>
  <c r="I2"/>
  <c r="E2"/>
  <c r="L2" s="1"/>
  <c r="K3"/>
  <c r="J3"/>
  <c r="I3"/>
  <c r="E3"/>
  <c r="L3" s="1"/>
  <c r="K4"/>
  <c r="J4"/>
  <c r="I4"/>
  <c r="E4"/>
  <c r="L4" s="1"/>
  <c r="N5"/>
  <c r="K5"/>
  <c r="J5"/>
  <c r="I5"/>
  <c r="E5"/>
  <c r="L5" s="1"/>
  <c r="K6"/>
  <c r="J6"/>
  <c r="I6"/>
  <c r="E6"/>
  <c r="L6" s="1"/>
  <c r="K7"/>
  <c r="J7"/>
  <c r="I7"/>
  <c r="E7"/>
  <c r="M7" s="1"/>
  <c r="M8"/>
  <c r="K8"/>
  <c r="J8"/>
  <c r="I8"/>
  <c r="E8"/>
  <c r="N8" s="1"/>
  <c r="K9"/>
  <c r="J9"/>
  <c r="I9"/>
  <c r="E9"/>
  <c r="M9" s="1"/>
  <c r="K10"/>
  <c r="J10"/>
  <c r="I10"/>
  <c r="E10"/>
  <c r="L10" s="1"/>
  <c r="K11"/>
  <c r="J11"/>
  <c r="I11"/>
  <c r="E11"/>
  <c r="L11" s="1"/>
  <c r="K12"/>
  <c r="J12"/>
  <c r="I12"/>
  <c r="E12"/>
  <c r="L12" s="1"/>
  <c r="N13"/>
  <c r="M13"/>
  <c r="L13"/>
  <c r="K13"/>
  <c r="J13"/>
  <c r="I13"/>
  <c r="E13"/>
  <c r="M14"/>
  <c r="L14"/>
  <c r="K14"/>
  <c r="J14"/>
  <c r="I14"/>
  <c r="E14"/>
  <c r="N14" s="1"/>
  <c r="K15"/>
  <c r="J15"/>
  <c r="I15"/>
  <c r="E15"/>
  <c r="M15" s="1"/>
  <c r="K16"/>
  <c r="J16"/>
  <c r="I16"/>
  <c r="E16"/>
  <c r="N16" s="1"/>
  <c r="K17"/>
  <c r="J17"/>
  <c r="I17"/>
  <c r="E17"/>
  <c r="M17" s="1"/>
  <c r="K18"/>
  <c r="J18"/>
  <c r="I18"/>
  <c r="E18"/>
  <c r="L18" s="1"/>
  <c r="D37" i="4"/>
  <c r="D38" s="1"/>
  <c r="B4" i="3" s="1"/>
  <c r="H37" i="4"/>
  <c r="G37"/>
  <c r="F37"/>
  <c r="K27"/>
  <c r="J27"/>
  <c r="I27"/>
  <c r="E27"/>
  <c r="L27" s="1"/>
  <c r="K26"/>
  <c r="J26"/>
  <c r="I26"/>
  <c r="E26"/>
  <c r="M26" s="1"/>
  <c r="K25"/>
  <c r="J25"/>
  <c r="I25"/>
  <c r="E25"/>
  <c r="L25" s="1"/>
  <c r="K24"/>
  <c r="J24"/>
  <c r="I24"/>
  <c r="E24"/>
  <c r="L24" s="1"/>
  <c r="M23"/>
  <c r="L23"/>
  <c r="K23"/>
  <c r="J23"/>
  <c r="I23"/>
  <c r="E23"/>
  <c r="N23" s="1"/>
  <c r="K22"/>
  <c r="J22"/>
  <c r="I22"/>
  <c r="E22"/>
  <c r="M22" s="1"/>
  <c r="K21"/>
  <c r="J21"/>
  <c r="I21"/>
  <c r="E21"/>
  <c r="L21" s="1"/>
  <c r="K20"/>
  <c r="J20"/>
  <c r="I20"/>
  <c r="E20"/>
  <c r="L20" s="1"/>
  <c r="K19"/>
  <c r="J19"/>
  <c r="I19"/>
  <c r="E19"/>
  <c r="N19" s="1"/>
  <c r="K28"/>
  <c r="J28"/>
  <c r="I28"/>
  <c r="E28"/>
  <c r="M28" s="1"/>
  <c r="K29"/>
  <c r="J29"/>
  <c r="I29"/>
  <c r="E29"/>
  <c r="M29" s="1"/>
  <c r="K30"/>
  <c r="J30"/>
  <c r="I30"/>
  <c r="E30"/>
  <c r="L30" s="1"/>
  <c r="K31"/>
  <c r="J31"/>
  <c r="I31"/>
  <c r="E31"/>
  <c r="N31" s="1"/>
  <c r="L32"/>
  <c r="K32"/>
  <c r="J32"/>
  <c r="I32"/>
  <c r="E32"/>
  <c r="M32" s="1"/>
  <c r="K33"/>
  <c r="J33"/>
  <c r="I33"/>
  <c r="E33"/>
  <c r="L33" s="1"/>
  <c r="K34"/>
  <c r="J34"/>
  <c r="I34"/>
  <c r="E34"/>
  <c r="L34" s="1"/>
  <c r="K35"/>
  <c r="J35"/>
  <c r="I35"/>
  <c r="E35"/>
  <c r="N35" s="1"/>
  <c r="K36"/>
  <c r="J36"/>
  <c r="I36"/>
  <c r="E36"/>
  <c r="M36" s="1"/>
  <c r="K2"/>
  <c r="J2"/>
  <c r="I2"/>
  <c r="E2"/>
  <c r="N2" s="1"/>
  <c r="K3"/>
  <c r="J3"/>
  <c r="I3"/>
  <c r="E3"/>
  <c r="M3" s="1"/>
  <c r="K4"/>
  <c r="J4"/>
  <c r="I4"/>
  <c r="E4"/>
  <c r="N4" s="1"/>
  <c r="K5"/>
  <c r="J5"/>
  <c r="I5"/>
  <c r="E5"/>
  <c r="M5" s="1"/>
  <c r="K6"/>
  <c r="J6"/>
  <c r="I6"/>
  <c r="E6"/>
  <c r="L6" s="1"/>
  <c r="K7"/>
  <c r="J7"/>
  <c r="I7"/>
  <c r="E7"/>
  <c r="L7" s="1"/>
  <c r="K8"/>
  <c r="J8"/>
  <c r="I8"/>
  <c r="E8"/>
  <c r="N8" s="1"/>
  <c r="K9"/>
  <c r="J9"/>
  <c r="I9"/>
  <c r="E9"/>
  <c r="M9" s="1"/>
  <c r="L10"/>
  <c r="K10"/>
  <c r="J10"/>
  <c r="I10"/>
  <c r="E10"/>
  <c r="N10" s="1"/>
  <c r="K11"/>
  <c r="J11"/>
  <c r="I11"/>
  <c r="E11"/>
  <c r="N11" s="1"/>
  <c r="K12"/>
  <c r="J12"/>
  <c r="I12"/>
  <c r="E12"/>
  <c r="N12" s="1"/>
  <c r="K13"/>
  <c r="J13"/>
  <c r="I13"/>
  <c r="E13"/>
  <c r="M13" s="1"/>
  <c r="K14"/>
  <c r="J14"/>
  <c r="I14"/>
  <c r="E14"/>
  <c r="L14" s="1"/>
  <c r="K15"/>
  <c r="J15"/>
  <c r="I15"/>
  <c r="E15"/>
  <c r="L15" s="1"/>
  <c r="K16"/>
  <c r="J16"/>
  <c r="I16"/>
  <c r="E16"/>
  <c r="N16" s="1"/>
  <c r="K17"/>
  <c r="J17"/>
  <c r="I17"/>
  <c r="E17"/>
  <c r="M17" s="1"/>
  <c r="N18"/>
  <c r="K18"/>
  <c r="J18"/>
  <c r="I18"/>
  <c r="E18"/>
  <c r="M18" s="1"/>
  <c r="D38" i="2"/>
  <c r="B3" i="3" s="1"/>
  <c r="D37" i="2"/>
  <c r="M23"/>
  <c r="M31"/>
  <c r="N34"/>
  <c r="M34"/>
  <c r="L2"/>
  <c r="L10"/>
  <c r="L18"/>
  <c r="E36"/>
  <c r="M36" s="1"/>
  <c r="E35"/>
  <c r="L35" s="1"/>
  <c r="E34"/>
  <c r="L34" s="1"/>
  <c r="E33"/>
  <c r="L33" s="1"/>
  <c r="E32"/>
  <c r="L32" s="1"/>
  <c r="E31"/>
  <c r="N31" s="1"/>
  <c r="E30"/>
  <c r="L30" s="1"/>
  <c r="E29"/>
  <c r="L29" s="1"/>
  <c r="E28"/>
  <c r="M28" s="1"/>
  <c r="E27"/>
  <c r="L27" s="1"/>
  <c r="E26"/>
  <c r="M26" s="1"/>
  <c r="E25"/>
  <c r="L25" s="1"/>
  <c r="E24"/>
  <c r="L24" s="1"/>
  <c r="E23"/>
  <c r="N23" s="1"/>
  <c r="E22"/>
  <c r="L22" s="1"/>
  <c r="E21"/>
  <c r="L21" s="1"/>
  <c r="E20"/>
  <c r="N20" s="1"/>
  <c r="E19"/>
  <c r="L19" s="1"/>
  <c r="E18"/>
  <c r="M18" s="1"/>
  <c r="E17"/>
  <c r="M17" s="1"/>
  <c r="E16"/>
  <c r="N16" s="1"/>
  <c r="E15"/>
  <c r="M15" s="1"/>
  <c r="E14"/>
  <c r="L14" s="1"/>
  <c r="E13"/>
  <c r="M13" s="1"/>
  <c r="E12"/>
  <c r="N12" s="1"/>
  <c r="E11"/>
  <c r="L11" s="1"/>
  <c r="E10"/>
  <c r="M10" s="1"/>
  <c r="E9"/>
  <c r="M9" s="1"/>
  <c r="E8"/>
  <c r="L8" s="1"/>
  <c r="E7"/>
  <c r="M7" s="1"/>
  <c r="E6"/>
  <c r="L6" s="1"/>
  <c r="E5"/>
  <c r="M5" s="1"/>
  <c r="E4"/>
  <c r="N4" s="1"/>
  <c r="E3"/>
  <c r="L3" s="1"/>
  <c r="E2"/>
  <c r="M2" s="1"/>
  <c r="H37"/>
  <c r="G37"/>
  <c r="F37"/>
  <c r="I18"/>
  <c r="J18"/>
  <c r="K18"/>
  <c r="I17"/>
  <c r="J17"/>
  <c r="K17"/>
  <c r="I16"/>
  <c r="J16"/>
  <c r="K16"/>
  <c r="I15"/>
  <c r="J15"/>
  <c r="K15"/>
  <c r="I14"/>
  <c r="J14"/>
  <c r="K14"/>
  <c r="I13"/>
  <c r="J13"/>
  <c r="K13"/>
  <c r="I12"/>
  <c r="J12"/>
  <c r="K12"/>
  <c r="I11"/>
  <c r="J11"/>
  <c r="K11"/>
  <c r="I10"/>
  <c r="J10"/>
  <c r="K10"/>
  <c r="I9"/>
  <c r="J9"/>
  <c r="K9"/>
  <c r="I8"/>
  <c r="J8"/>
  <c r="K8"/>
  <c r="I7"/>
  <c r="J7"/>
  <c r="K7"/>
  <c r="I6"/>
  <c r="J6"/>
  <c r="K6"/>
  <c r="I5"/>
  <c r="J5"/>
  <c r="K5"/>
  <c r="I4"/>
  <c r="J4"/>
  <c r="K4"/>
  <c r="I3"/>
  <c r="J3"/>
  <c r="K3"/>
  <c r="I2"/>
  <c r="J2"/>
  <c r="K2"/>
  <c r="I36"/>
  <c r="J36"/>
  <c r="K36"/>
  <c r="I35"/>
  <c r="J35"/>
  <c r="K35"/>
  <c r="I34"/>
  <c r="J34"/>
  <c r="K34"/>
  <c r="I33"/>
  <c r="J33"/>
  <c r="K33"/>
  <c r="I32"/>
  <c r="J32"/>
  <c r="K32"/>
  <c r="I31"/>
  <c r="J31"/>
  <c r="K31"/>
  <c r="I30"/>
  <c r="J30"/>
  <c r="K30"/>
  <c r="I29"/>
  <c r="J29"/>
  <c r="K29"/>
  <c r="I28"/>
  <c r="J28"/>
  <c r="K28"/>
  <c r="I19"/>
  <c r="J19"/>
  <c r="K19"/>
  <c r="I20"/>
  <c r="J20"/>
  <c r="K20"/>
  <c r="I21"/>
  <c r="J21"/>
  <c r="K21"/>
  <c r="I22"/>
  <c r="J22"/>
  <c r="K22"/>
  <c r="I23"/>
  <c r="J23"/>
  <c r="K23"/>
  <c r="I24"/>
  <c r="J24"/>
  <c r="K24"/>
  <c r="I25"/>
  <c r="J25"/>
  <c r="K25"/>
  <c r="I26"/>
  <c r="J26"/>
  <c r="K26"/>
  <c r="I27"/>
  <c r="J27"/>
  <c r="K27"/>
  <c r="I37" i="50" l="1"/>
  <c r="I38" s="1"/>
  <c r="M10"/>
  <c r="N20"/>
  <c r="N35"/>
  <c r="N11"/>
  <c r="L20"/>
  <c r="M23"/>
  <c r="M26"/>
  <c r="M35"/>
  <c r="M11"/>
  <c r="L26"/>
  <c r="L2"/>
  <c r="N12"/>
  <c r="N27"/>
  <c r="L36"/>
  <c r="N14"/>
  <c r="L17"/>
  <c r="K37"/>
  <c r="K38" s="1"/>
  <c r="L12"/>
  <c r="M27"/>
  <c r="N30"/>
  <c r="L33"/>
  <c r="N27" i="49"/>
  <c r="N28"/>
  <c r="K37"/>
  <c r="K38" s="1"/>
  <c r="M3"/>
  <c r="N4"/>
  <c r="L17"/>
  <c r="M18"/>
  <c r="L27"/>
  <c r="M28"/>
  <c r="N33"/>
  <c r="N3"/>
  <c r="J37"/>
  <c r="J38" s="1"/>
  <c r="M4"/>
  <c r="N9"/>
  <c r="L18"/>
  <c r="N19"/>
  <c r="M33"/>
  <c r="N17"/>
  <c r="I37"/>
  <c r="I38" s="1"/>
  <c r="M9"/>
  <c r="M19"/>
  <c r="N20"/>
  <c r="M34"/>
  <c r="M10"/>
  <c r="L34"/>
  <c r="L18" i="48"/>
  <c r="L37" s="1"/>
  <c r="L38" s="1"/>
  <c r="M2"/>
  <c r="M11"/>
  <c r="L20"/>
  <c r="L25"/>
  <c r="M34"/>
  <c r="J37"/>
  <c r="J38" s="1"/>
  <c r="N27"/>
  <c r="I37"/>
  <c r="I38" s="1"/>
  <c r="M18"/>
  <c r="M27"/>
  <c r="N28"/>
  <c r="K37"/>
  <c r="K38" s="1"/>
  <c r="M7"/>
  <c r="M10"/>
  <c r="M19"/>
  <c r="N20"/>
  <c r="L28"/>
  <c r="L33"/>
  <c r="N19"/>
  <c r="L10"/>
  <c r="M31"/>
  <c r="L10" i="47"/>
  <c r="N11"/>
  <c r="N36"/>
  <c r="M26"/>
  <c r="M2"/>
  <c r="L11"/>
  <c r="M12"/>
  <c r="N17"/>
  <c r="L26"/>
  <c r="N27"/>
  <c r="L36"/>
  <c r="N12"/>
  <c r="L2"/>
  <c r="N3"/>
  <c r="N28"/>
  <c r="K37"/>
  <c r="K38" s="1"/>
  <c r="J37"/>
  <c r="J38" s="1"/>
  <c r="L18"/>
  <c r="N3" i="46"/>
  <c r="N37" s="1"/>
  <c r="N38" s="1"/>
  <c r="M17"/>
  <c r="K37"/>
  <c r="K38" s="1"/>
  <c r="M3"/>
  <c r="N4"/>
  <c r="L17"/>
  <c r="M18"/>
  <c r="L27"/>
  <c r="M28"/>
  <c r="N33"/>
  <c r="N28"/>
  <c r="J37"/>
  <c r="J38" s="1"/>
  <c r="M4"/>
  <c r="N9"/>
  <c r="L18"/>
  <c r="N19"/>
  <c r="M33"/>
  <c r="I37"/>
  <c r="I38" s="1"/>
  <c r="M9"/>
  <c r="M19"/>
  <c r="N20"/>
  <c r="M34"/>
  <c r="N27"/>
  <c r="M10"/>
  <c r="L34"/>
  <c r="I37" i="45"/>
  <c r="I38" s="1"/>
  <c r="L9"/>
  <c r="M10"/>
  <c r="L19"/>
  <c r="L34"/>
  <c r="N17"/>
  <c r="N27"/>
  <c r="N3"/>
  <c r="M17"/>
  <c r="M27"/>
  <c r="N28"/>
  <c r="L26"/>
  <c r="K37"/>
  <c r="K38" s="1"/>
  <c r="M3"/>
  <c r="N4"/>
  <c r="M18"/>
  <c r="M28"/>
  <c r="N33"/>
  <c r="J37"/>
  <c r="J38" s="1"/>
  <c r="L18"/>
  <c r="J37" i="44"/>
  <c r="J38" s="1"/>
  <c r="M19"/>
  <c r="M34"/>
  <c r="M2"/>
  <c r="L11"/>
  <c r="M12"/>
  <c r="L26"/>
  <c r="L36"/>
  <c r="I37"/>
  <c r="I38" s="1"/>
  <c r="M9"/>
  <c r="N20"/>
  <c r="L9"/>
  <c r="M10"/>
  <c r="L19"/>
  <c r="M20"/>
  <c r="N25"/>
  <c r="L34"/>
  <c r="N35"/>
  <c r="L10"/>
  <c r="N11"/>
  <c r="M25"/>
  <c r="M35"/>
  <c r="N36"/>
  <c r="K37"/>
  <c r="K38" s="1"/>
  <c r="M26"/>
  <c r="N5" i="50"/>
  <c r="N13"/>
  <c r="N21"/>
  <c r="N29"/>
  <c r="M5"/>
  <c r="M6"/>
  <c r="L13"/>
  <c r="M22"/>
  <c r="N8"/>
  <c r="L14"/>
  <c r="N16"/>
  <c r="N24"/>
  <c r="L30"/>
  <c r="N32"/>
  <c r="N37" s="1"/>
  <c r="N38" s="1"/>
  <c r="M8"/>
  <c r="N9"/>
  <c r="M16"/>
  <c r="N17"/>
  <c r="M24"/>
  <c r="N25"/>
  <c r="M32"/>
  <c r="N33"/>
  <c r="M21"/>
  <c r="M29"/>
  <c r="N5" i="49"/>
  <c r="N21"/>
  <c r="N14"/>
  <c r="N22"/>
  <c r="N30"/>
  <c r="L5"/>
  <c r="M6"/>
  <c r="N7"/>
  <c r="L13"/>
  <c r="M14"/>
  <c r="N15"/>
  <c r="L21"/>
  <c r="M22"/>
  <c r="N23"/>
  <c r="L29"/>
  <c r="M30"/>
  <c r="N31"/>
  <c r="M29"/>
  <c r="L6"/>
  <c r="M7"/>
  <c r="N8"/>
  <c r="M15"/>
  <c r="N16"/>
  <c r="M23"/>
  <c r="N24"/>
  <c r="M31"/>
  <c r="N32"/>
  <c r="M13"/>
  <c r="M8"/>
  <c r="M16"/>
  <c r="M24"/>
  <c r="M32"/>
  <c r="N5" i="48"/>
  <c r="N13"/>
  <c r="N21"/>
  <c r="N29"/>
  <c r="M5"/>
  <c r="N6"/>
  <c r="M13"/>
  <c r="N14"/>
  <c r="M21"/>
  <c r="N22"/>
  <c r="M29"/>
  <c r="N30"/>
  <c r="M6"/>
  <c r="N7"/>
  <c r="M14"/>
  <c r="N15"/>
  <c r="M22"/>
  <c r="N23"/>
  <c r="M30"/>
  <c r="N31"/>
  <c r="N16"/>
  <c r="N24"/>
  <c r="N32"/>
  <c r="M8"/>
  <c r="N9"/>
  <c r="M16"/>
  <c r="N17"/>
  <c r="M24"/>
  <c r="N25"/>
  <c r="M32"/>
  <c r="N33"/>
  <c r="N8"/>
  <c r="N5" i="47"/>
  <c r="N21"/>
  <c r="N6"/>
  <c r="M13"/>
  <c r="M29"/>
  <c r="L5"/>
  <c r="M6"/>
  <c r="N7"/>
  <c r="L13"/>
  <c r="M14"/>
  <c r="N15"/>
  <c r="L21"/>
  <c r="M22"/>
  <c r="N23"/>
  <c r="L29"/>
  <c r="M30"/>
  <c r="N31"/>
  <c r="N14"/>
  <c r="M7"/>
  <c r="N8"/>
  <c r="M15"/>
  <c r="N16"/>
  <c r="L22"/>
  <c r="M23"/>
  <c r="N24"/>
  <c r="L30"/>
  <c r="M31"/>
  <c r="N32"/>
  <c r="M8"/>
  <c r="M16"/>
  <c r="M24"/>
  <c r="M32"/>
  <c r="N6" i="46"/>
  <c r="N14"/>
  <c r="M21"/>
  <c r="M29"/>
  <c r="L5"/>
  <c r="M6"/>
  <c r="N7"/>
  <c r="L13"/>
  <c r="M14"/>
  <c r="N15"/>
  <c r="L21"/>
  <c r="M22"/>
  <c r="N23"/>
  <c r="L29"/>
  <c r="M30"/>
  <c r="N31"/>
  <c r="N13"/>
  <c r="M7"/>
  <c r="N8"/>
  <c r="M15"/>
  <c r="N16"/>
  <c r="L22"/>
  <c r="M23"/>
  <c r="N24"/>
  <c r="L30"/>
  <c r="M31"/>
  <c r="N32"/>
  <c r="M8"/>
  <c r="M16"/>
  <c r="M24"/>
  <c r="M32"/>
  <c r="N5"/>
  <c r="N5" i="45"/>
  <c r="N37" s="1"/>
  <c r="N38" s="1"/>
  <c r="N14"/>
  <c r="M29"/>
  <c r="N30"/>
  <c r="L5"/>
  <c r="M6"/>
  <c r="N7"/>
  <c r="L13"/>
  <c r="M14"/>
  <c r="N15"/>
  <c r="L21"/>
  <c r="M22"/>
  <c r="N23"/>
  <c r="L29"/>
  <c r="M30"/>
  <c r="N31"/>
  <c r="M13"/>
  <c r="M21"/>
  <c r="L6"/>
  <c r="M7"/>
  <c r="N8"/>
  <c r="M15"/>
  <c r="N16"/>
  <c r="L22"/>
  <c r="M23"/>
  <c r="N24"/>
  <c r="M31"/>
  <c r="N32"/>
  <c r="M8"/>
  <c r="M16"/>
  <c r="M24"/>
  <c r="M32"/>
  <c r="N14" i="44"/>
  <c r="M21"/>
  <c r="M29"/>
  <c r="L5"/>
  <c r="M6"/>
  <c r="N7"/>
  <c r="L13"/>
  <c r="M14"/>
  <c r="N15"/>
  <c r="L21"/>
  <c r="M22"/>
  <c r="N23"/>
  <c r="L29"/>
  <c r="M30"/>
  <c r="N31"/>
  <c r="N5"/>
  <c r="N13"/>
  <c r="N22"/>
  <c r="N30"/>
  <c r="L6"/>
  <c r="M7"/>
  <c r="N8"/>
  <c r="M15"/>
  <c r="N16"/>
  <c r="M23"/>
  <c r="N24"/>
  <c r="M31"/>
  <c r="N32"/>
  <c r="M8"/>
  <c r="M16"/>
  <c r="M24"/>
  <c r="M32"/>
  <c r="K37" i="43"/>
  <c r="K38" s="1"/>
  <c r="J37"/>
  <c r="J38" s="1"/>
  <c r="N9"/>
  <c r="N19"/>
  <c r="I37"/>
  <c r="I38" s="1"/>
  <c r="M9"/>
  <c r="M19"/>
  <c r="N20"/>
  <c r="M34"/>
  <c r="L10"/>
  <c r="N11"/>
  <c r="L20"/>
  <c r="M25"/>
  <c r="M35"/>
  <c r="N36"/>
  <c r="M10"/>
  <c r="N25"/>
  <c r="N35"/>
  <c r="M11"/>
  <c r="N12"/>
  <c r="M26"/>
  <c r="M36"/>
  <c r="L34"/>
  <c r="M2"/>
  <c r="L26"/>
  <c r="M11" i="42"/>
  <c r="M26"/>
  <c r="M36"/>
  <c r="N17"/>
  <c r="L26"/>
  <c r="N27"/>
  <c r="N3"/>
  <c r="M27"/>
  <c r="K37"/>
  <c r="K38" s="1"/>
  <c r="M3"/>
  <c r="N4"/>
  <c r="L17"/>
  <c r="M18"/>
  <c r="M28"/>
  <c r="N33"/>
  <c r="N28"/>
  <c r="J37"/>
  <c r="J38" s="1"/>
  <c r="N9"/>
  <c r="L18"/>
  <c r="N19"/>
  <c r="I37"/>
  <c r="I38" s="1"/>
  <c r="M34"/>
  <c r="L34"/>
  <c r="J37" i="41"/>
  <c r="J38" s="1"/>
  <c r="N9"/>
  <c r="N19"/>
  <c r="I37"/>
  <c r="I38" s="1"/>
  <c r="M9"/>
  <c r="M19"/>
  <c r="N20"/>
  <c r="M34"/>
  <c r="L10"/>
  <c r="L20"/>
  <c r="M25"/>
  <c r="M35"/>
  <c r="K37"/>
  <c r="K38" s="1"/>
  <c r="N25"/>
  <c r="L34"/>
  <c r="N12"/>
  <c r="M10"/>
  <c r="M2"/>
  <c r="J37" i="40"/>
  <c r="J38" s="1"/>
  <c r="N4"/>
  <c r="N36"/>
  <c r="I37"/>
  <c r="I38" s="1"/>
  <c r="M4"/>
  <c r="N5"/>
  <c r="N18"/>
  <c r="M27"/>
  <c r="M36"/>
  <c r="M5"/>
  <c r="L18"/>
  <c r="N28"/>
  <c r="N10"/>
  <c r="M19"/>
  <c r="M28"/>
  <c r="N29"/>
  <c r="K37"/>
  <c r="K38" s="1"/>
  <c r="L10"/>
  <c r="L19"/>
  <c r="N20"/>
  <c r="M29"/>
  <c r="L27"/>
  <c r="N2"/>
  <c r="M11"/>
  <c r="N34"/>
  <c r="K37" i="39"/>
  <c r="K38" s="1"/>
  <c r="N10"/>
  <c r="N27"/>
  <c r="L10"/>
  <c r="L37" s="1"/>
  <c r="L38" s="1"/>
  <c r="M11"/>
  <c r="N12"/>
  <c r="L26"/>
  <c r="M27"/>
  <c r="N28"/>
  <c r="N11"/>
  <c r="M26"/>
  <c r="M12"/>
  <c r="N17"/>
  <c r="M28"/>
  <c r="N33"/>
  <c r="J37"/>
  <c r="J38" s="1"/>
  <c r="N2"/>
  <c r="M17"/>
  <c r="N18"/>
  <c r="M33"/>
  <c r="N34"/>
  <c r="I37"/>
  <c r="I38" s="1"/>
  <c r="M11" i="38"/>
  <c r="N12"/>
  <c r="M26"/>
  <c r="M36"/>
  <c r="L10"/>
  <c r="N11"/>
  <c r="N36"/>
  <c r="M2"/>
  <c r="M12"/>
  <c r="N17"/>
  <c r="L26"/>
  <c r="N27"/>
  <c r="L2"/>
  <c r="N3"/>
  <c r="N28"/>
  <c r="K37"/>
  <c r="K38" s="1"/>
  <c r="J37"/>
  <c r="J38" s="1"/>
  <c r="L18"/>
  <c r="K37" i="37"/>
  <c r="K38" s="1"/>
  <c r="J37"/>
  <c r="J38" s="1"/>
  <c r="N9"/>
  <c r="L18"/>
  <c r="N19"/>
  <c r="I37"/>
  <c r="I38" s="1"/>
  <c r="M9"/>
  <c r="M19"/>
  <c r="N20"/>
  <c r="M34"/>
  <c r="M10"/>
  <c r="M20"/>
  <c r="L34"/>
  <c r="L10"/>
  <c r="N11"/>
  <c r="M11"/>
  <c r="M26"/>
  <c r="M36"/>
  <c r="L26"/>
  <c r="N25" i="36"/>
  <c r="N28"/>
  <c r="L25"/>
  <c r="M28"/>
  <c r="M2"/>
  <c r="M26"/>
  <c r="N35"/>
  <c r="L2"/>
  <c r="L26"/>
  <c r="L35"/>
  <c r="L11"/>
  <c r="L36"/>
  <c r="M12"/>
  <c r="N27"/>
  <c r="N3"/>
  <c r="L12"/>
  <c r="M27"/>
  <c r="M3"/>
  <c r="M10"/>
  <c r="M18"/>
  <c r="L9"/>
  <c r="L34"/>
  <c r="L10"/>
  <c r="L20"/>
  <c r="L19"/>
  <c r="K37"/>
  <c r="K38" s="1"/>
  <c r="N33"/>
  <c r="J37"/>
  <c r="J38" s="1"/>
  <c r="M4"/>
  <c r="N9"/>
  <c r="L18"/>
  <c r="N19"/>
  <c r="M33"/>
  <c r="N4"/>
  <c r="I37"/>
  <c r="I38" s="1"/>
  <c r="M34"/>
  <c r="M35" i="35"/>
  <c r="L2"/>
  <c r="M19"/>
  <c r="J37"/>
  <c r="J38" s="1"/>
  <c r="M3"/>
  <c r="M20"/>
  <c r="N34"/>
  <c r="I37"/>
  <c r="I38" s="1"/>
  <c r="L3"/>
  <c r="N4"/>
  <c r="N13"/>
  <c r="L34"/>
  <c r="M4"/>
  <c r="M13"/>
  <c r="N26"/>
  <c r="M5"/>
  <c r="L26"/>
  <c r="L35"/>
  <c r="L18"/>
  <c r="M27"/>
  <c r="N11" i="34"/>
  <c r="N36"/>
  <c r="N12"/>
  <c r="M2"/>
  <c r="L11"/>
  <c r="M12"/>
  <c r="N17"/>
  <c r="L26"/>
  <c r="N27"/>
  <c r="L36"/>
  <c r="M26"/>
  <c r="L2"/>
  <c r="N3"/>
  <c r="M17"/>
  <c r="M27"/>
  <c r="N28"/>
  <c r="K37"/>
  <c r="K38" s="1"/>
  <c r="M3"/>
  <c r="M18"/>
  <c r="M28"/>
  <c r="J37"/>
  <c r="J38" s="1"/>
  <c r="L18"/>
  <c r="I37" i="33"/>
  <c r="I38" s="1"/>
  <c r="M33"/>
  <c r="L9"/>
  <c r="L37" s="1"/>
  <c r="L38" s="1"/>
  <c r="M19"/>
  <c r="N20"/>
  <c r="L33"/>
  <c r="M34"/>
  <c r="K37"/>
  <c r="K38" s="1"/>
  <c r="N19"/>
  <c r="M10"/>
  <c r="M20"/>
  <c r="N25"/>
  <c r="L34"/>
  <c r="N35"/>
  <c r="J37"/>
  <c r="J38" s="1"/>
  <c r="N9"/>
  <c r="L10"/>
  <c r="N11"/>
  <c r="M25"/>
  <c r="M35"/>
  <c r="N36"/>
  <c r="M2"/>
  <c r="M26"/>
  <c r="L9" i="28"/>
  <c r="M8"/>
  <c r="N28"/>
  <c r="L8"/>
  <c r="M28"/>
  <c r="M16" i="27"/>
  <c r="N26"/>
  <c r="M26"/>
  <c r="M9" i="26"/>
  <c r="L9"/>
  <c r="L30"/>
  <c r="L27"/>
  <c r="N36" i="25"/>
  <c r="M25"/>
  <c r="M36"/>
  <c r="L25"/>
  <c r="M35"/>
  <c r="L28" i="24"/>
  <c r="L27"/>
  <c r="L30"/>
  <c r="N28"/>
  <c r="M27"/>
  <c r="L9"/>
  <c r="M18" i="23"/>
  <c r="L18"/>
  <c r="N35"/>
  <c r="L35"/>
  <c r="M18" i="22"/>
  <c r="L18"/>
  <c r="M11"/>
  <c r="M2"/>
  <c r="N26"/>
  <c r="L11"/>
  <c r="L2"/>
  <c r="M26"/>
  <c r="M13"/>
  <c r="N27"/>
  <c r="L30" i="21"/>
  <c r="M29"/>
  <c r="N30"/>
  <c r="L11"/>
  <c r="L29"/>
  <c r="N26"/>
  <c r="M26"/>
  <c r="N27"/>
  <c r="L31" i="20"/>
  <c r="M13"/>
  <c r="N12"/>
  <c r="L12"/>
  <c r="L13"/>
  <c r="L16" i="19"/>
  <c r="N15"/>
  <c r="M15"/>
  <c r="M6"/>
  <c r="L6"/>
  <c r="M16"/>
  <c r="L19"/>
  <c r="N11" i="18"/>
  <c r="L14"/>
  <c r="M11"/>
  <c r="L19"/>
  <c r="M8"/>
  <c r="L36"/>
  <c r="N14"/>
  <c r="L8"/>
  <c r="N20"/>
  <c r="N33"/>
  <c r="M20"/>
  <c r="L34" i="17"/>
  <c r="N33"/>
  <c r="L26"/>
  <c r="M34"/>
  <c r="L14"/>
  <c r="M33"/>
  <c r="N28"/>
  <c r="M28"/>
  <c r="M27"/>
  <c r="M9"/>
  <c r="L27"/>
  <c r="N7" i="16"/>
  <c r="L35"/>
  <c r="M27"/>
  <c r="N6"/>
  <c r="N9"/>
  <c r="M6"/>
  <c r="N34"/>
  <c r="M9"/>
  <c r="M34"/>
  <c r="L21"/>
  <c r="L8"/>
  <c r="L33"/>
  <c r="M26"/>
  <c r="L16"/>
  <c r="L26"/>
  <c r="N7" i="15"/>
  <c r="L24"/>
  <c r="M7"/>
  <c r="M4"/>
  <c r="N31"/>
  <c r="M22"/>
  <c r="M13"/>
  <c r="N6"/>
  <c r="N3"/>
  <c r="M31"/>
  <c r="L6"/>
  <c r="L27"/>
  <c r="M13" i="14"/>
  <c r="N6"/>
  <c r="M34"/>
  <c r="N34"/>
  <c r="L6"/>
  <c r="N31"/>
  <c r="L28"/>
  <c r="L3"/>
  <c r="M31"/>
  <c r="M12"/>
  <c r="M5"/>
  <c r="N14" i="13"/>
  <c r="M14"/>
  <c r="N7"/>
  <c r="L35"/>
  <c r="L20"/>
  <c r="N21"/>
  <c r="M20"/>
  <c r="N17"/>
  <c r="M7"/>
  <c r="M21"/>
  <c r="M35"/>
  <c r="L17"/>
  <c r="N28"/>
  <c r="N26"/>
  <c r="L6"/>
  <c r="M26"/>
  <c r="M12" i="12"/>
  <c r="L9"/>
  <c r="M19"/>
  <c r="N12"/>
  <c r="N14"/>
  <c r="N11"/>
  <c r="N4"/>
  <c r="N34"/>
  <c r="M14"/>
  <c r="M11"/>
  <c r="M34"/>
  <c r="L6"/>
  <c r="M20"/>
  <c r="L16" i="11"/>
  <c r="L20"/>
  <c r="N21"/>
  <c r="N15"/>
  <c r="L6"/>
  <c r="M21"/>
  <c r="N26"/>
  <c r="M20"/>
  <c r="M15"/>
  <c r="N14"/>
  <c r="M26"/>
  <c r="M36"/>
  <c r="N14" i="10"/>
  <c r="L15"/>
  <c r="M14"/>
  <c r="M35"/>
  <c r="M15"/>
  <c r="L35"/>
  <c r="M20"/>
  <c r="L20"/>
  <c r="M20" i="9"/>
  <c r="L16"/>
  <c r="L20"/>
  <c r="N21"/>
  <c r="L6"/>
  <c r="M21"/>
  <c r="N26"/>
  <c r="N36" i="8"/>
  <c r="N20"/>
  <c r="M36"/>
  <c r="M20"/>
  <c r="L15"/>
  <c r="M35"/>
  <c r="M21"/>
  <c r="M15"/>
  <c r="N9"/>
  <c r="L35"/>
  <c r="N34"/>
  <c r="L21"/>
  <c r="N26"/>
  <c r="M26"/>
  <c r="M27"/>
  <c r="L14" i="7"/>
  <c r="L35"/>
  <c r="M21"/>
  <c r="N14"/>
  <c r="N9"/>
  <c r="N34"/>
  <c r="L21"/>
  <c r="N26"/>
  <c r="M35"/>
  <c r="M9"/>
  <c r="N6"/>
  <c r="M34"/>
  <c r="L26"/>
  <c r="N4" i="6"/>
  <c r="M4"/>
  <c r="N3"/>
  <c r="M3"/>
  <c r="N22" i="43"/>
  <c r="M29"/>
  <c r="N30"/>
  <c r="L5"/>
  <c r="M6"/>
  <c r="N7"/>
  <c r="L13"/>
  <c r="M14"/>
  <c r="N15"/>
  <c r="L21"/>
  <c r="M22"/>
  <c r="N23"/>
  <c r="L29"/>
  <c r="M30"/>
  <c r="N31"/>
  <c r="N21"/>
  <c r="N37" s="1"/>
  <c r="N38" s="1"/>
  <c r="M13"/>
  <c r="L6"/>
  <c r="M7"/>
  <c r="N8"/>
  <c r="L14"/>
  <c r="M15"/>
  <c r="N16"/>
  <c r="M23"/>
  <c r="N24"/>
  <c r="M31"/>
  <c r="N32"/>
  <c r="M5"/>
  <c r="M8"/>
  <c r="M16"/>
  <c r="M24"/>
  <c r="M32"/>
  <c r="N13" i="42"/>
  <c r="N14"/>
  <c r="N22"/>
  <c r="M29"/>
  <c r="N30"/>
  <c r="L5"/>
  <c r="M6"/>
  <c r="N7"/>
  <c r="L13"/>
  <c r="M14"/>
  <c r="N15"/>
  <c r="L21"/>
  <c r="M22"/>
  <c r="N23"/>
  <c r="L29"/>
  <c r="M30"/>
  <c r="N31"/>
  <c r="M5"/>
  <c r="L6"/>
  <c r="M7"/>
  <c r="N8"/>
  <c r="M15"/>
  <c r="N16"/>
  <c r="M23"/>
  <c r="N24"/>
  <c r="M31"/>
  <c r="N32"/>
  <c r="N21"/>
  <c r="M8"/>
  <c r="M16"/>
  <c r="M24"/>
  <c r="M32"/>
  <c r="N13" i="41"/>
  <c r="M5"/>
  <c r="M21"/>
  <c r="M29"/>
  <c r="N30"/>
  <c r="L5"/>
  <c r="M6"/>
  <c r="N7"/>
  <c r="L13"/>
  <c r="M14"/>
  <c r="N15"/>
  <c r="L21"/>
  <c r="M22"/>
  <c r="N23"/>
  <c r="L29"/>
  <c r="M30"/>
  <c r="N31"/>
  <c r="N22"/>
  <c r="L6"/>
  <c r="M7"/>
  <c r="N8"/>
  <c r="L14"/>
  <c r="M15"/>
  <c r="N16"/>
  <c r="M23"/>
  <c r="N24"/>
  <c r="M31"/>
  <c r="N32"/>
  <c r="M8"/>
  <c r="M16"/>
  <c r="M24"/>
  <c r="M32"/>
  <c r="N6" i="40"/>
  <c r="N30"/>
  <c r="M14"/>
  <c r="N23"/>
  <c r="M30"/>
  <c r="N31"/>
  <c r="L9"/>
  <c r="L17"/>
  <c r="L25"/>
  <c r="L33"/>
  <c r="N7"/>
  <c r="L6"/>
  <c r="M7"/>
  <c r="N8"/>
  <c r="L14"/>
  <c r="M15"/>
  <c r="N16"/>
  <c r="L22"/>
  <c r="M23"/>
  <c r="N24"/>
  <c r="M31"/>
  <c r="N32"/>
  <c r="N22"/>
  <c r="M8"/>
  <c r="N9"/>
  <c r="L15"/>
  <c r="M16"/>
  <c r="N17"/>
  <c r="M24"/>
  <c r="N25"/>
  <c r="M32"/>
  <c r="N33"/>
  <c r="N5" i="39"/>
  <c r="N13"/>
  <c r="N21"/>
  <c r="N29"/>
  <c r="M5"/>
  <c r="N6"/>
  <c r="M13"/>
  <c r="N14"/>
  <c r="M21"/>
  <c r="N22"/>
  <c r="M29"/>
  <c r="N30"/>
  <c r="M6"/>
  <c r="N7"/>
  <c r="M14"/>
  <c r="N15"/>
  <c r="M22"/>
  <c r="N23"/>
  <c r="M30"/>
  <c r="N31"/>
  <c r="M7"/>
  <c r="N8"/>
  <c r="M15"/>
  <c r="N16"/>
  <c r="M23"/>
  <c r="N24"/>
  <c r="M31"/>
  <c r="N32"/>
  <c r="M8"/>
  <c r="M16"/>
  <c r="M24"/>
  <c r="M32"/>
  <c r="N5" i="38"/>
  <c r="N13"/>
  <c r="M13"/>
  <c r="M21"/>
  <c r="N22"/>
  <c r="M29"/>
  <c r="N30"/>
  <c r="L5"/>
  <c r="L37" s="1"/>
  <c r="L38" s="1"/>
  <c r="M6"/>
  <c r="N7"/>
  <c r="M14"/>
  <c r="N15"/>
  <c r="L21"/>
  <c r="M22"/>
  <c r="N23"/>
  <c r="L29"/>
  <c r="M30"/>
  <c r="N31"/>
  <c r="N6"/>
  <c r="M7"/>
  <c r="N8"/>
  <c r="L14"/>
  <c r="M15"/>
  <c r="N16"/>
  <c r="N37" s="1"/>
  <c r="N38" s="1"/>
  <c r="M23"/>
  <c r="N24"/>
  <c r="M31"/>
  <c r="N32"/>
  <c r="M8"/>
  <c r="M16"/>
  <c r="M24"/>
  <c r="M32"/>
  <c r="N5" i="37"/>
  <c r="N21"/>
  <c r="M21"/>
  <c r="M29"/>
  <c r="N30"/>
  <c r="L5"/>
  <c r="M6"/>
  <c r="N7"/>
  <c r="L13"/>
  <c r="M14"/>
  <c r="N15"/>
  <c r="M22"/>
  <c r="N23"/>
  <c r="L29"/>
  <c r="M30"/>
  <c r="N31"/>
  <c r="L6"/>
  <c r="M7"/>
  <c r="N8"/>
  <c r="L14"/>
  <c r="M15"/>
  <c r="N16"/>
  <c r="L22"/>
  <c r="M23"/>
  <c r="N24"/>
  <c r="M31"/>
  <c r="N32"/>
  <c r="N13"/>
  <c r="M8"/>
  <c r="M16"/>
  <c r="M24"/>
  <c r="M32"/>
  <c r="N5" i="36"/>
  <c r="N13"/>
  <c r="N14"/>
  <c r="M29"/>
  <c r="N30"/>
  <c r="L5"/>
  <c r="M6"/>
  <c r="N7"/>
  <c r="L13"/>
  <c r="M14"/>
  <c r="N15"/>
  <c r="L21"/>
  <c r="M22"/>
  <c r="N23"/>
  <c r="L29"/>
  <c r="M30"/>
  <c r="N31"/>
  <c r="N21"/>
  <c r="L6"/>
  <c r="M7"/>
  <c r="N8"/>
  <c r="M15"/>
  <c r="N16"/>
  <c r="L22"/>
  <c r="M23"/>
  <c r="N24"/>
  <c r="M31"/>
  <c r="N32"/>
  <c r="M8"/>
  <c r="M16"/>
  <c r="M24"/>
  <c r="M32"/>
  <c r="M6" i="35"/>
  <c r="M22"/>
  <c r="M2"/>
  <c r="L9"/>
  <c r="M10"/>
  <c r="L17"/>
  <c r="M18"/>
  <c r="L25"/>
  <c r="L33"/>
  <c r="N15"/>
  <c r="N23"/>
  <c r="N31"/>
  <c r="L6"/>
  <c r="M7"/>
  <c r="N8"/>
  <c r="L14"/>
  <c r="L37" s="1"/>
  <c r="L38" s="1"/>
  <c r="M15"/>
  <c r="N16"/>
  <c r="L22"/>
  <c r="M23"/>
  <c r="N24"/>
  <c r="L30"/>
  <c r="M31"/>
  <c r="N32"/>
  <c r="N7"/>
  <c r="M30"/>
  <c r="M8"/>
  <c r="N9"/>
  <c r="M16"/>
  <c r="N17"/>
  <c r="M24"/>
  <c r="N25"/>
  <c r="N37" s="1"/>
  <c r="N38" s="1"/>
  <c r="M32"/>
  <c r="N33"/>
  <c r="N14"/>
  <c r="N21" i="34"/>
  <c r="M13"/>
  <c r="N22"/>
  <c r="N30"/>
  <c r="L5"/>
  <c r="M6"/>
  <c r="N7"/>
  <c r="L13"/>
  <c r="L37" s="1"/>
  <c r="L38" s="1"/>
  <c r="M14"/>
  <c r="N15"/>
  <c r="L21"/>
  <c r="M22"/>
  <c r="N23"/>
  <c r="L29"/>
  <c r="M30"/>
  <c r="N31"/>
  <c r="N29"/>
  <c r="M5"/>
  <c r="L6"/>
  <c r="M7"/>
  <c r="N8"/>
  <c r="L14"/>
  <c r="M15"/>
  <c r="N16"/>
  <c r="N37" s="1"/>
  <c r="N38" s="1"/>
  <c r="M23"/>
  <c r="N24"/>
  <c r="M31"/>
  <c r="N32"/>
  <c r="M8"/>
  <c r="M16"/>
  <c r="M24"/>
  <c r="M32"/>
  <c r="N13" i="33"/>
  <c r="N21"/>
  <c r="M5"/>
  <c r="M13"/>
  <c r="L5"/>
  <c r="M6"/>
  <c r="M37" s="1"/>
  <c r="M38" s="1"/>
  <c r="N7"/>
  <c r="M14"/>
  <c r="N15"/>
  <c r="L21"/>
  <c r="M22"/>
  <c r="N23"/>
  <c r="L29"/>
  <c r="M30"/>
  <c r="N31"/>
  <c r="N14"/>
  <c r="N22"/>
  <c r="L6"/>
  <c r="M7"/>
  <c r="N8"/>
  <c r="M15"/>
  <c r="N16"/>
  <c r="M23"/>
  <c r="N24"/>
  <c r="L30"/>
  <c r="M31"/>
  <c r="N32"/>
  <c r="N29"/>
  <c r="M8"/>
  <c r="M16"/>
  <c r="M24"/>
  <c r="M32"/>
  <c r="L3" i="28"/>
  <c r="N35"/>
  <c r="L18"/>
  <c r="M34"/>
  <c r="N24"/>
  <c r="N9"/>
  <c r="M24"/>
  <c r="N27"/>
  <c r="M35"/>
  <c r="L29"/>
  <c r="I37" i="27"/>
  <c r="I38" s="1"/>
  <c r="N16"/>
  <c r="M30"/>
  <c r="M25"/>
  <c r="N35"/>
  <c r="L24"/>
  <c r="L10"/>
  <c r="N30"/>
  <c r="M28" i="26"/>
  <c r="N19"/>
  <c r="L28"/>
  <c r="M19"/>
  <c r="M18"/>
  <c r="L18"/>
  <c r="I37" i="25"/>
  <c r="I38" s="1"/>
  <c r="L17"/>
  <c r="M16"/>
  <c r="N19"/>
  <c r="N17"/>
  <c r="L16"/>
  <c r="N11"/>
  <c r="M2"/>
  <c r="M19"/>
  <c r="M11"/>
  <c r="L2"/>
  <c r="M24"/>
  <c r="L24"/>
  <c r="M9" i="24"/>
  <c r="M30"/>
  <c r="M26"/>
  <c r="M18"/>
  <c r="L18"/>
  <c r="N14" i="23"/>
  <c r="M9"/>
  <c r="N6"/>
  <c r="N32"/>
  <c r="M25"/>
  <c r="N26"/>
  <c r="N8"/>
  <c r="L25"/>
  <c r="M26"/>
  <c r="N9"/>
  <c r="L8"/>
  <c r="L3"/>
  <c r="M29" i="22"/>
  <c r="L29"/>
  <c r="N28"/>
  <c r="M5"/>
  <c r="M28"/>
  <c r="N19"/>
  <c r="L19"/>
  <c r="M10" i="21"/>
  <c r="L36"/>
  <c r="L10"/>
  <c r="N9"/>
  <c r="N35"/>
  <c r="M9"/>
  <c r="M35"/>
  <c r="L25"/>
  <c r="L7" i="20"/>
  <c r="N4"/>
  <c r="L20"/>
  <c r="M4"/>
  <c r="J37"/>
  <c r="J38" s="1"/>
  <c r="L34"/>
  <c r="M21"/>
  <c r="N26" i="19"/>
  <c r="L14"/>
  <c r="M9"/>
  <c r="M34"/>
  <c r="N33"/>
  <c r="L26"/>
  <c r="M27"/>
  <c r="N14"/>
  <c r="K37"/>
  <c r="K38" s="1"/>
  <c r="E19" i="3" s="1"/>
  <c r="L9" i="19"/>
  <c r="M8"/>
  <c r="L34"/>
  <c r="M33"/>
  <c r="N28"/>
  <c r="L27"/>
  <c r="J37"/>
  <c r="J38" s="1"/>
  <c r="D19" i="3" s="1"/>
  <c r="N17" i="19"/>
  <c r="L8"/>
  <c r="N7"/>
  <c r="M28"/>
  <c r="I37"/>
  <c r="I38" s="1"/>
  <c r="C19" i="3" s="1"/>
  <c r="M19" i="19"/>
  <c r="J37" i="18"/>
  <c r="J38" s="1"/>
  <c r="D18" i="3" s="1"/>
  <c r="N7" i="18"/>
  <c r="N21"/>
  <c r="I37"/>
  <c r="I38" s="1"/>
  <c r="C18" i="3" s="1"/>
  <c r="L16" i="18"/>
  <c r="N12"/>
  <c r="L9"/>
  <c r="M34"/>
  <c r="M30"/>
  <c r="M19"/>
  <c r="L17"/>
  <c r="M7"/>
  <c r="M3"/>
  <c r="M35"/>
  <c r="L21"/>
  <c r="N3"/>
  <c r="M13"/>
  <c r="N6"/>
  <c r="L35"/>
  <c r="N31"/>
  <c r="L28"/>
  <c r="K37"/>
  <c r="K38" s="1"/>
  <c r="E18" i="3" s="1"/>
  <c r="M16" i="18"/>
  <c r="L6"/>
  <c r="L37" s="1"/>
  <c r="L38" s="1"/>
  <c r="F18" i="3" s="1"/>
  <c r="L18" s="1"/>
  <c r="N34" i="18"/>
  <c r="M31"/>
  <c r="M22"/>
  <c r="J37" i="17"/>
  <c r="J38" s="1"/>
  <c r="D17" i="3" s="1"/>
  <c r="N7" i="17"/>
  <c r="I37"/>
  <c r="I38" s="1"/>
  <c r="C17" i="3" s="1"/>
  <c r="N6" i="17"/>
  <c r="M16"/>
  <c r="L7"/>
  <c r="N36"/>
  <c r="L19"/>
  <c r="N20"/>
  <c r="L16"/>
  <c r="L6"/>
  <c r="M20"/>
  <c r="L15"/>
  <c r="M14"/>
  <c r="L35"/>
  <c r="L21"/>
  <c r="M26"/>
  <c r="K37"/>
  <c r="K38" s="1"/>
  <c r="E17" i="3" s="1"/>
  <c r="N17" i="17"/>
  <c r="M17"/>
  <c r="M19"/>
  <c r="N15"/>
  <c r="M36"/>
  <c r="N21"/>
  <c r="M35"/>
  <c r="K37" i="16"/>
  <c r="K38" s="1"/>
  <c r="E16" i="3" s="1"/>
  <c r="M8" i="16"/>
  <c r="N28"/>
  <c r="L27"/>
  <c r="M28"/>
  <c r="I37"/>
  <c r="I38" s="1"/>
  <c r="C16" i="3" s="1"/>
  <c r="M19" i="16"/>
  <c r="L17"/>
  <c r="M16"/>
  <c r="L7"/>
  <c r="N36"/>
  <c r="L19"/>
  <c r="N20"/>
  <c r="N15"/>
  <c r="M36"/>
  <c r="M20"/>
  <c r="N21"/>
  <c r="J37"/>
  <c r="J38" s="1"/>
  <c r="D16" i="3" s="1"/>
  <c r="M35" i="16"/>
  <c r="N34" i="15"/>
  <c r="J37"/>
  <c r="J38" s="1"/>
  <c r="D15" i="3" s="1"/>
  <c r="N14" i="15"/>
  <c r="L11"/>
  <c r="L8"/>
  <c r="N4"/>
  <c r="L36"/>
  <c r="M20"/>
  <c r="M24"/>
  <c r="M27"/>
  <c r="M16"/>
  <c r="I37"/>
  <c r="I38" s="1"/>
  <c r="C15" i="3" s="1"/>
  <c r="L16" i="15"/>
  <c r="N12"/>
  <c r="L9"/>
  <c r="M34"/>
  <c r="M30"/>
  <c r="M19"/>
  <c r="N15"/>
  <c r="M12"/>
  <c r="N11"/>
  <c r="M5"/>
  <c r="N33"/>
  <c r="L30"/>
  <c r="L19"/>
  <c r="N23"/>
  <c r="L26"/>
  <c r="K37"/>
  <c r="K38" s="1"/>
  <c r="E15" i="3" s="1"/>
  <c r="M15" i="15"/>
  <c r="M8"/>
  <c r="L33"/>
  <c r="N20"/>
  <c r="M23"/>
  <c r="I37" i="14"/>
  <c r="I38" s="1"/>
  <c r="C14" i="3" s="1"/>
  <c r="N12" i="14"/>
  <c r="L9"/>
  <c r="M19"/>
  <c r="M8"/>
  <c r="J37"/>
  <c r="J38" s="1"/>
  <c r="D14" i="3" s="1"/>
  <c r="N14" i="14"/>
  <c r="L11"/>
  <c r="L8"/>
  <c r="N4"/>
  <c r="L36"/>
  <c r="M20"/>
  <c r="M24"/>
  <c r="M27"/>
  <c r="L33"/>
  <c r="N20"/>
  <c r="M23"/>
  <c r="L14"/>
  <c r="N7"/>
  <c r="M4"/>
  <c r="N3"/>
  <c r="M32"/>
  <c r="N21"/>
  <c r="L27"/>
  <c r="N15"/>
  <c r="N33"/>
  <c r="N23"/>
  <c r="K37"/>
  <c r="K38" s="1"/>
  <c r="E14" i="3" s="1"/>
  <c r="M15" i="14"/>
  <c r="L17"/>
  <c r="M7"/>
  <c r="M35"/>
  <c r="L21"/>
  <c r="M16" i="13"/>
  <c r="M6"/>
  <c r="N9"/>
  <c r="N34"/>
  <c r="M9"/>
  <c r="M34"/>
  <c r="N33"/>
  <c r="M27"/>
  <c r="K37"/>
  <c r="K38" s="1"/>
  <c r="E13" i="3" s="1"/>
  <c r="M8" i="13"/>
  <c r="M33"/>
  <c r="L27"/>
  <c r="J37"/>
  <c r="J38" s="1"/>
  <c r="D13" i="3" s="1"/>
  <c r="L8" i="13"/>
  <c r="M28"/>
  <c r="I37"/>
  <c r="I38" s="1"/>
  <c r="C13" i="3" s="1"/>
  <c r="M19" i="13"/>
  <c r="I37" i="12"/>
  <c r="I38" s="1"/>
  <c r="C12" i="3" s="1"/>
  <c r="N15" i="12"/>
  <c r="N20"/>
  <c r="K37"/>
  <c r="K38" s="1"/>
  <c r="E12" i="3" s="1"/>
  <c r="J37" i="12"/>
  <c r="J38" s="1"/>
  <c r="D12" i="3" s="1"/>
  <c r="N7" i="12"/>
  <c r="N31"/>
  <c r="M13"/>
  <c r="M7"/>
  <c r="N6"/>
  <c r="M3"/>
  <c r="M31"/>
  <c r="L28"/>
  <c r="M22"/>
  <c r="M8"/>
  <c r="M4"/>
  <c r="L36"/>
  <c r="M32"/>
  <c r="L17"/>
  <c r="M35"/>
  <c r="N30"/>
  <c r="N9" i="11"/>
  <c r="N34"/>
  <c r="N33"/>
  <c r="M8"/>
  <c r="L34"/>
  <c r="N28"/>
  <c r="L27"/>
  <c r="J37"/>
  <c r="J38" s="1"/>
  <c r="D11" i="3" s="1"/>
  <c r="N17" i="11"/>
  <c r="N7"/>
  <c r="M28"/>
  <c r="L17"/>
  <c r="M16"/>
  <c r="L7"/>
  <c r="L37" s="1"/>
  <c r="L38" s="1"/>
  <c r="F11" i="3" s="1"/>
  <c r="I11" s="1"/>
  <c r="M6" i="11"/>
  <c r="L19"/>
  <c r="M9"/>
  <c r="M27"/>
  <c r="K37"/>
  <c r="K38" s="1"/>
  <c r="E11" i="3" s="1"/>
  <c r="M33" i="11"/>
  <c r="L8"/>
  <c r="I37"/>
  <c r="I38" s="1"/>
  <c r="C11" i="3" s="1"/>
  <c r="M19" i="11"/>
  <c r="M9" i="10"/>
  <c r="N33"/>
  <c r="K37"/>
  <c r="K38" s="1"/>
  <c r="E10" i="3" s="1"/>
  <c r="L9" i="10"/>
  <c r="L37" s="1"/>
  <c r="L38" s="1"/>
  <c r="F10" i="3" s="1"/>
  <c r="L10" s="1"/>
  <c r="M8" i="10"/>
  <c r="L34"/>
  <c r="M33"/>
  <c r="N28"/>
  <c r="L27"/>
  <c r="N34"/>
  <c r="M27"/>
  <c r="J37"/>
  <c r="J38" s="1"/>
  <c r="D10" i="3" s="1"/>
  <c r="N17" i="10"/>
  <c r="L8"/>
  <c r="N7"/>
  <c r="M28"/>
  <c r="I37"/>
  <c r="I38" s="1"/>
  <c r="C10" i="3" s="1"/>
  <c r="M17" i="10"/>
  <c r="M7"/>
  <c r="M19"/>
  <c r="L19"/>
  <c r="L17" i="9"/>
  <c r="M16"/>
  <c r="L7"/>
  <c r="M6"/>
  <c r="L19"/>
  <c r="N9"/>
  <c r="N33"/>
  <c r="K37"/>
  <c r="K38" s="1"/>
  <c r="E9" i="3" s="1"/>
  <c r="L9" i="9"/>
  <c r="M8"/>
  <c r="L34"/>
  <c r="M33"/>
  <c r="N28"/>
  <c r="L27"/>
  <c r="M27"/>
  <c r="J37"/>
  <c r="J38" s="1"/>
  <c r="D9" i="3" s="1"/>
  <c r="N17" i="9"/>
  <c r="L8"/>
  <c r="N7"/>
  <c r="M28"/>
  <c r="N34"/>
  <c r="I37"/>
  <c r="I38" s="1"/>
  <c r="C9" i="3" s="1"/>
  <c r="M19" i="9"/>
  <c r="K37" i="8"/>
  <c r="K38" s="1"/>
  <c r="E8" i="3" s="1"/>
  <c r="M8" i="8"/>
  <c r="M33"/>
  <c r="N28"/>
  <c r="J37"/>
  <c r="J38" s="1"/>
  <c r="D8" i="3" s="1"/>
  <c r="N17" i="8"/>
  <c r="L8"/>
  <c r="N7"/>
  <c r="L33"/>
  <c r="M28"/>
  <c r="M17"/>
  <c r="M16"/>
  <c r="L7"/>
  <c r="M6"/>
  <c r="L19"/>
  <c r="I37"/>
  <c r="I38" s="1"/>
  <c r="C8" i="3" s="1"/>
  <c r="N6" i="8"/>
  <c r="M19"/>
  <c r="L16"/>
  <c r="K37" i="7"/>
  <c r="K38" s="1"/>
  <c r="E7" i="3" s="1"/>
  <c r="M8" i="7"/>
  <c r="M33"/>
  <c r="N28"/>
  <c r="L27"/>
  <c r="J37"/>
  <c r="J38" s="1"/>
  <c r="D7" i="3" s="1"/>
  <c r="N17" i="7"/>
  <c r="L8"/>
  <c r="N7"/>
  <c r="I37"/>
  <c r="I38" s="1"/>
  <c r="C7" i="3" s="1"/>
  <c r="M17" i="7"/>
  <c r="M7"/>
  <c r="M19"/>
  <c r="N36"/>
  <c r="L19"/>
  <c r="N20"/>
  <c r="J37" i="6"/>
  <c r="J38" s="1"/>
  <c r="D6" i="3" s="1"/>
  <c r="L13" i="6"/>
  <c r="N12"/>
  <c r="L31"/>
  <c r="M30"/>
  <c r="N23"/>
  <c r="M31"/>
  <c r="M12"/>
  <c r="L30"/>
  <c r="L23"/>
  <c r="M13"/>
  <c r="L21"/>
  <c r="M24"/>
  <c r="L5"/>
  <c r="L24"/>
  <c r="L11"/>
  <c r="L33"/>
  <c r="N11"/>
  <c r="I37"/>
  <c r="I38" s="1"/>
  <c r="C6" i="3" s="1"/>
  <c r="L6" i="6"/>
  <c r="M22"/>
  <c r="L14"/>
  <c r="M32"/>
  <c r="L22"/>
  <c r="K37"/>
  <c r="K38" s="1"/>
  <c r="E6" i="3" s="1"/>
  <c r="M5" i="6"/>
  <c r="L32"/>
  <c r="L8" i="5"/>
  <c r="M5"/>
  <c r="N12"/>
  <c r="N21"/>
  <c r="M12"/>
  <c r="L7"/>
  <c r="M4"/>
  <c r="L21"/>
  <c r="M6"/>
  <c r="N23"/>
  <c r="J37"/>
  <c r="J38" s="1"/>
  <c r="D5" i="3" s="1"/>
  <c r="N32" i="5"/>
  <c r="M16"/>
  <c r="M32"/>
  <c r="L16"/>
  <c r="N6"/>
  <c r="N31"/>
  <c r="N26"/>
  <c r="K37"/>
  <c r="K38" s="1"/>
  <c r="E5" i="3" s="1"/>
  <c r="M31" i="5"/>
  <c r="L20"/>
  <c r="L15"/>
  <c r="L35"/>
  <c r="I37"/>
  <c r="I38" s="1"/>
  <c r="C5" i="3" s="1"/>
  <c r="N4" i="5"/>
  <c r="L27"/>
  <c r="L18" i="4"/>
  <c r="L11"/>
  <c r="L2"/>
  <c r="L13"/>
  <c r="M10"/>
  <c r="L22"/>
  <c r="L5"/>
  <c r="M11"/>
  <c r="L3"/>
  <c r="M2"/>
  <c r="L29"/>
  <c r="J37"/>
  <c r="J38" s="1"/>
  <c r="D4" i="3" s="1"/>
  <c r="M4" i="4"/>
  <c r="L31"/>
  <c r="N30"/>
  <c r="M24"/>
  <c r="N25"/>
  <c r="M31"/>
  <c r="N24"/>
  <c r="I37"/>
  <c r="I38" s="1"/>
  <c r="C4" i="3" s="1"/>
  <c r="M12" i="4"/>
  <c r="L4"/>
  <c r="N3"/>
  <c r="M30"/>
  <c r="N29"/>
  <c r="M25"/>
  <c r="K37"/>
  <c r="K38" s="1"/>
  <c r="E4" i="3" s="1"/>
  <c r="L12" i="4"/>
  <c r="N15" i="2"/>
  <c r="N7"/>
  <c r="N35"/>
  <c r="N19"/>
  <c r="L26"/>
  <c r="M12"/>
  <c r="L20"/>
  <c r="L17"/>
  <c r="L9"/>
  <c r="L37" s="1"/>
  <c r="L38" s="1"/>
  <c r="F3" i="3" s="1"/>
  <c r="L3" s="1"/>
  <c r="L36" i="2"/>
  <c r="L28"/>
  <c r="N25"/>
  <c r="M4"/>
  <c r="L12"/>
  <c r="M20"/>
  <c r="N5"/>
  <c r="N18"/>
  <c r="N10"/>
  <c r="N2"/>
  <c r="N29"/>
  <c r="M25"/>
  <c r="L4"/>
  <c r="N13"/>
  <c r="N27"/>
  <c r="M29"/>
  <c r="L15"/>
  <c r="N32"/>
  <c r="N22"/>
  <c r="N8"/>
  <c r="M32"/>
  <c r="M22"/>
  <c r="K37"/>
  <c r="K38" s="1"/>
  <c r="E3" i="3" s="1"/>
  <c r="M16" i="2"/>
  <c r="L13"/>
  <c r="N11"/>
  <c r="M8"/>
  <c r="L5"/>
  <c r="N3"/>
  <c r="M35"/>
  <c r="N30"/>
  <c r="M19"/>
  <c r="N24"/>
  <c r="M27"/>
  <c r="L16"/>
  <c r="N14"/>
  <c r="M11"/>
  <c r="N6"/>
  <c r="M3"/>
  <c r="N33"/>
  <c r="M30"/>
  <c r="N21"/>
  <c r="M24"/>
  <c r="L31"/>
  <c r="L7"/>
  <c r="I37"/>
  <c r="I38" s="1"/>
  <c r="C3" i="3" s="1"/>
  <c r="J37" i="2"/>
  <c r="J38" s="1"/>
  <c r="D3" i="3" s="1"/>
  <c r="N17" i="2"/>
  <c r="M14"/>
  <c r="N9"/>
  <c r="M6"/>
  <c r="N36"/>
  <c r="M33"/>
  <c r="N28"/>
  <c r="M21"/>
  <c r="N26"/>
  <c r="L23"/>
  <c r="K37" i="28"/>
  <c r="K38" s="1"/>
  <c r="N17"/>
  <c r="N19"/>
  <c r="M17"/>
  <c r="I37"/>
  <c r="I38" s="1"/>
  <c r="M16"/>
  <c r="L11"/>
  <c r="M7"/>
  <c r="L2"/>
  <c r="L19"/>
  <c r="N20"/>
  <c r="L25"/>
  <c r="J37"/>
  <c r="J38" s="1"/>
  <c r="L16"/>
  <c r="N15"/>
  <c r="N36"/>
  <c r="N30"/>
  <c r="M20"/>
  <c r="N26"/>
  <c r="N7"/>
  <c r="M15"/>
  <c r="M36"/>
  <c r="M30"/>
  <c r="M26"/>
  <c r="L10"/>
  <c r="M35" i="27"/>
  <c r="M11"/>
  <c r="L11"/>
  <c r="M10"/>
  <c r="N24"/>
  <c r="M36"/>
  <c r="M18"/>
  <c r="L9"/>
  <c r="M8"/>
  <c r="N3"/>
  <c r="L29"/>
  <c r="N28"/>
  <c r="L27"/>
  <c r="N9"/>
  <c r="M29"/>
  <c r="L18"/>
  <c r="N17"/>
  <c r="L8"/>
  <c r="M3"/>
  <c r="M28"/>
  <c r="N19"/>
  <c r="N27"/>
  <c r="K37"/>
  <c r="K38" s="1"/>
  <c r="M17"/>
  <c r="M2"/>
  <c r="M19"/>
  <c r="J37"/>
  <c r="J38" s="1"/>
  <c r="L2"/>
  <c r="M17" i="26"/>
  <c r="J37"/>
  <c r="J38" s="1"/>
  <c r="L17"/>
  <c r="M16"/>
  <c r="N11"/>
  <c r="L2"/>
  <c r="N36"/>
  <c r="L24"/>
  <c r="M25"/>
  <c r="N24"/>
  <c r="K37"/>
  <c r="K38" s="1"/>
  <c r="I37"/>
  <c r="I38" s="1"/>
  <c r="L16"/>
  <c r="M11"/>
  <c r="M36"/>
  <c r="N35"/>
  <c r="L25"/>
  <c r="N26"/>
  <c r="M10"/>
  <c r="M35"/>
  <c r="N30"/>
  <c r="M26"/>
  <c r="N27"/>
  <c r="M2"/>
  <c r="L10"/>
  <c r="J37" i="25"/>
  <c r="J38" s="1"/>
  <c r="N27"/>
  <c r="M9"/>
  <c r="N8"/>
  <c r="L30"/>
  <c r="M29"/>
  <c r="L26"/>
  <c r="M27"/>
  <c r="N30"/>
  <c r="N26"/>
  <c r="M18"/>
  <c r="L9"/>
  <c r="M8"/>
  <c r="N3"/>
  <c r="L29"/>
  <c r="N28"/>
  <c r="L18"/>
  <c r="M3"/>
  <c r="M28"/>
  <c r="K37"/>
  <c r="K38" s="1"/>
  <c r="N16" i="24"/>
  <c r="J37"/>
  <c r="J38" s="1"/>
  <c r="L17"/>
  <c r="M16"/>
  <c r="N11"/>
  <c r="L2"/>
  <c r="N36"/>
  <c r="L19"/>
  <c r="M24"/>
  <c r="N17"/>
  <c r="K37"/>
  <c r="K38" s="1"/>
  <c r="M19"/>
  <c r="I37"/>
  <c r="I38" s="1"/>
  <c r="M11"/>
  <c r="M36"/>
  <c r="N35"/>
  <c r="L24"/>
  <c r="M25"/>
  <c r="M2"/>
  <c r="M10"/>
  <c r="M35"/>
  <c r="L25"/>
  <c r="L10"/>
  <c r="N27" i="23"/>
  <c r="J37"/>
  <c r="J38" s="1"/>
  <c r="N16"/>
  <c r="N5"/>
  <c r="N2"/>
  <c r="L29"/>
  <c r="N28"/>
  <c r="L27"/>
  <c r="N29"/>
  <c r="K37"/>
  <c r="K38" s="1"/>
  <c r="I37"/>
  <c r="I38" s="1"/>
  <c r="L16"/>
  <c r="L11"/>
  <c r="M2"/>
  <c r="M28"/>
  <c r="N21"/>
  <c r="N13"/>
  <c r="N36"/>
  <c r="N19"/>
  <c r="M36"/>
  <c r="N33"/>
  <c r="L19"/>
  <c r="L24"/>
  <c r="I37" i="22"/>
  <c r="I38" s="1"/>
  <c r="N16"/>
  <c r="L8"/>
  <c r="M3"/>
  <c r="L30"/>
  <c r="L25"/>
  <c r="L16"/>
  <c r="L3"/>
  <c r="M32"/>
  <c r="K37"/>
  <c r="K38" s="1"/>
  <c r="N17"/>
  <c r="M9"/>
  <c r="N35"/>
  <c r="L24"/>
  <c r="N9"/>
  <c r="M24"/>
  <c r="J37"/>
  <c r="J38" s="1"/>
  <c r="M17"/>
  <c r="N8"/>
  <c r="L35"/>
  <c r="M30"/>
  <c r="M22"/>
  <c r="M25"/>
  <c r="N28" i="21"/>
  <c r="L18"/>
  <c r="N17"/>
  <c r="L8"/>
  <c r="M3"/>
  <c r="M28"/>
  <c r="N19"/>
  <c r="N3"/>
  <c r="K37"/>
  <c r="K38" s="1"/>
  <c r="M17"/>
  <c r="N16"/>
  <c r="M2"/>
  <c r="M19"/>
  <c r="N24"/>
  <c r="J37"/>
  <c r="J38" s="1"/>
  <c r="M16"/>
  <c r="N11"/>
  <c r="L2"/>
  <c r="N36"/>
  <c r="M24"/>
  <c r="N8"/>
  <c r="M18"/>
  <c r="I37"/>
  <c r="I38" s="1"/>
  <c r="M25"/>
  <c r="M6" i="20"/>
  <c r="L33"/>
  <c r="N32"/>
  <c r="M22"/>
  <c r="N23"/>
  <c r="I37"/>
  <c r="I38" s="1"/>
  <c r="L21"/>
  <c r="M14"/>
  <c r="L6"/>
  <c r="N5"/>
  <c r="M32"/>
  <c r="N31"/>
  <c r="L22"/>
  <c r="M23"/>
  <c r="L15"/>
  <c r="L14"/>
  <c r="K37"/>
  <c r="K38" s="1"/>
  <c r="N12" i="28"/>
  <c r="N4"/>
  <c r="M32"/>
  <c r="M22"/>
  <c r="M18"/>
  <c r="M10"/>
  <c r="M2"/>
  <c r="M29"/>
  <c r="M25"/>
  <c r="N14"/>
  <c r="N6"/>
  <c r="N33"/>
  <c r="N21"/>
  <c r="M14"/>
  <c r="N13"/>
  <c r="M6"/>
  <c r="N5"/>
  <c r="M33"/>
  <c r="N32"/>
  <c r="M21"/>
  <c r="N22"/>
  <c r="M13"/>
  <c r="N23"/>
  <c r="M12"/>
  <c r="N11"/>
  <c r="L5"/>
  <c r="M4"/>
  <c r="M31"/>
  <c r="M23"/>
  <c r="N31"/>
  <c r="N20" i="27"/>
  <c r="N6"/>
  <c r="M34"/>
  <c r="M20"/>
  <c r="N21"/>
  <c r="L15"/>
  <c r="M14"/>
  <c r="N13"/>
  <c r="L7"/>
  <c r="M6"/>
  <c r="N5"/>
  <c r="L34"/>
  <c r="M33"/>
  <c r="N32"/>
  <c r="M21"/>
  <c r="N22"/>
  <c r="N7"/>
  <c r="L14"/>
  <c r="M13"/>
  <c r="N12"/>
  <c r="M5"/>
  <c r="N4"/>
  <c r="L33"/>
  <c r="M32"/>
  <c r="N31"/>
  <c r="M22"/>
  <c r="N23"/>
  <c r="M12"/>
  <c r="M4"/>
  <c r="M31"/>
  <c r="M23"/>
  <c r="N15"/>
  <c r="N15" i="26"/>
  <c r="N6"/>
  <c r="N33"/>
  <c r="M20"/>
  <c r="N21"/>
  <c r="L15"/>
  <c r="M14"/>
  <c r="N13"/>
  <c r="L7"/>
  <c r="M6"/>
  <c r="N5"/>
  <c r="L34"/>
  <c r="M33"/>
  <c r="N32"/>
  <c r="L20"/>
  <c r="M21"/>
  <c r="N22"/>
  <c r="N14"/>
  <c r="M7"/>
  <c r="M13"/>
  <c r="N12"/>
  <c r="M5"/>
  <c r="N4"/>
  <c r="M32"/>
  <c r="N31"/>
  <c r="M22"/>
  <c r="N23"/>
  <c r="M12"/>
  <c r="M4"/>
  <c r="M31"/>
  <c r="M23"/>
  <c r="N34"/>
  <c r="N14" i="25"/>
  <c r="M34"/>
  <c r="M20"/>
  <c r="N21"/>
  <c r="L15"/>
  <c r="M14"/>
  <c r="N13"/>
  <c r="L7"/>
  <c r="M6"/>
  <c r="N5"/>
  <c r="L34"/>
  <c r="M33"/>
  <c r="N32"/>
  <c r="L20"/>
  <c r="M21"/>
  <c r="N22"/>
  <c r="M7"/>
  <c r="M13"/>
  <c r="N12"/>
  <c r="L6"/>
  <c r="M5"/>
  <c r="N4"/>
  <c r="L33"/>
  <c r="M32"/>
  <c r="N31"/>
  <c r="M22"/>
  <c r="N23"/>
  <c r="M15"/>
  <c r="M12"/>
  <c r="M4"/>
  <c r="M31"/>
  <c r="M23"/>
  <c r="N20" i="24"/>
  <c r="N14"/>
  <c r="M34"/>
  <c r="N33"/>
  <c r="M20"/>
  <c r="N21"/>
  <c r="L15"/>
  <c r="M14"/>
  <c r="N13"/>
  <c r="L7"/>
  <c r="M6"/>
  <c r="N5"/>
  <c r="L34"/>
  <c r="M33"/>
  <c r="N32"/>
  <c r="M21"/>
  <c r="N22"/>
  <c r="M13"/>
  <c r="N12"/>
  <c r="L6"/>
  <c r="M5"/>
  <c r="N4"/>
  <c r="M32"/>
  <c r="N31"/>
  <c r="M22"/>
  <c r="N23"/>
  <c r="N15"/>
  <c r="M7"/>
  <c r="M12"/>
  <c r="M4"/>
  <c r="M31"/>
  <c r="M23"/>
  <c r="N15" i="23"/>
  <c r="N7"/>
  <c r="N34"/>
  <c r="N20"/>
  <c r="M15"/>
  <c r="M34"/>
  <c r="L20"/>
  <c r="L14"/>
  <c r="M13"/>
  <c r="N12"/>
  <c r="L6"/>
  <c r="M5"/>
  <c r="N4"/>
  <c r="L33"/>
  <c r="M32"/>
  <c r="N31"/>
  <c r="L21"/>
  <c r="M22"/>
  <c r="N23"/>
  <c r="L7"/>
  <c r="M12"/>
  <c r="N11"/>
  <c r="M4"/>
  <c r="N3"/>
  <c r="M31"/>
  <c r="N30"/>
  <c r="M23"/>
  <c r="N24"/>
  <c r="N15" i="22"/>
  <c r="N7"/>
  <c r="N34"/>
  <c r="N20"/>
  <c r="M15"/>
  <c r="N14"/>
  <c r="M7"/>
  <c r="N6"/>
  <c r="M34"/>
  <c r="N33"/>
  <c r="M20"/>
  <c r="N21"/>
  <c r="M14"/>
  <c r="N13"/>
  <c r="M6"/>
  <c r="N5"/>
  <c r="M33"/>
  <c r="N32"/>
  <c r="M21"/>
  <c r="N22"/>
  <c r="N4"/>
  <c r="N31"/>
  <c r="N23"/>
  <c r="M12"/>
  <c r="M4"/>
  <c r="M31"/>
  <c r="M23"/>
  <c r="N12"/>
  <c r="M7" i="21"/>
  <c r="M34"/>
  <c r="M20"/>
  <c r="N21"/>
  <c r="L15"/>
  <c r="M14"/>
  <c r="N13"/>
  <c r="L7"/>
  <c r="M6"/>
  <c r="N5"/>
  <c r="L34"/>
  <c r="M33"/>
  <c r="N32"/>
  <c r="L20"/>
  <c r="M21"/>
  <c r="N22"/>
  <c r="N15"/>
  <c r="N14"/>
  <c r="M13"/>
  <c r="N12"/>
  <c r="L6"/>
  <c r="M5"/>
  <c r="N4"/>
  <c r="L33"/>
  <c r="M32"/>
  <c r="N31"/>
  <c r="M22"/>
  <c r="N23"/>
  <c r="M12"/>
  <c r="M4"/>
  <c r="M31"/>
  <c r="M23"/>
  <c r="N11" i="20"/>
  <c r="N3"/>
  <c r="N10"/>
  <c r="N2"/>
  <c r="N29"/>
  <c r="M24"/>
  <c r="M18"/>
  <c r="N17"/>
  <c r="L11"/>
  <c r="M10"/>
  <c r="N9"/>
  <c r="L3"/>
  <c r="M2"/>
  <c r="N36"/>
  <c r="L30"/>
  <c r="M29"/>
  <c r="N28"/>
  <c r="L24"/>
  <c r="M25"/>
  <c r="N26"/>
  <c r="N18"/>
  <c r="M17"/>
  <c r="N16"/>
  <c r="M9"/>
  <c r="N8"/>
  <c r="M36"/>
  <c r="N35"/>
  <c r="M28"/>
  <c r="N19"/>
  <c r="L25"/>
  <c r="M26"/>
  <c r="N27"/>
  <c r="M30"/>
  <c r="M16"/>
  <c r="N15"/>
  <c r="M8"/>
  <c r="N7"/>
  <c r="M35"/>
  <c r="N34"/>
  <c r="M19"/>
  <c r="N20"/>
  <c r="M27"/>
  <c r="N13" i="19"/>
  <c r="N32"/>
  <c r="N12"/>
  <c r="M5"/>
  <c r="M22"/>
  <c r="N23"/>
  <c r="L13"/>
  <c r="M12"/>
  <c r="N11"/>
  <c r="L5"/>
  <c r="M4"/>
  <c r="N3"/>
  <c r="L32"/>
  <c r="M31"/>
  <c r="N30"/>
  <c r="L22"/>
  <c r="M23"/>
  <c r="N24"/>
  <c r="N31"/>
  <c r="N18"/>
  <c r="M11"/>
  <c r="N10"/>
  <c r="L4"/>
  <c r="M3"/>
  <c r="N2"/>
  <c r="M30"/>
  <c r="N29"/>
  <c r="M24"/>
  <c r="N25"/>
  <c r="M18"/>
  <c r="M10"/>
  <c r="M2"/>
  <c r="M29"/>
  <c r="M25"/>
  <c r="N13" i="18"/>
  <c r="N5"/>
  <c r="N32"/>
  <c r="N22"/>
  <c r="N18"/>
  <c r="N10"/>
  <c r="N2"/>
  <c r="N29"/>
  <c r="N25"/>
  <c r="M18"/>
  <c r="N17"/>
  <c r="M10"/>
  <c r="N9"/>
  <c r="M2"/>
  <c r="N36"/>
  <c r="M29"/>
  <c r="N28"/>
  <c r="M25"/>
  <c r="N26"/>
  <c r="M13" i="17"/>
  <c r="M5"/>
  <c r="M32"/>
  <c r="N31"/>
  <c r="M22"/>
  <c r="N23"/>
  <c r="L13"/>
  <c r="M12"/>
  <c r="N11"/>
  <c r="L5"/>
  <c r="M4"/>
  <c r="N3"/>
  <c r="L32"/>
  <c r="M31"/>
  <c r="N30"/>
  <c r="L22"/>
  <c r="M23"/>
  <c r="N24"/>
  <c r="N12"/>
  <c r="N18"/>
  <c r="M11"/>
  <c r="N10"/>
  <c r="L4"/>
  <c r="M3"/>
  <c r="N2"/>
  <c r="M30"/>
  <c r="N29"/>
  <c r="M24"/>
  <c r="N25"/>
  <c r="M18"/>
  <c r="M10"/>
  <c r="M2"/>
  <c r="M29"/>
  <c r="M25"/>
  <c r="N12" i="16"/>
  <c r="M5"/>
  <c r="M32"/>
  <c r="M22"/>
  <c r="N23"/>
  <c r="L13"/>
  <c r="M12"/>
  <c r="N11"/>
  <c r="L5"/>
  <c r="M4"/>
  <c r="N3"/>
  <c r="L32"/>
  <c r="M31"/>
  <c r="N30"/>
  <c r="L22"/>
  <c r="M23"/>
  <c r="N24"/>
  <c r="N18"/>
  <c r="M11"/>
  <c r="N10"/>
  <c r="L4"/>
  <c r="M3"/>
  <c r="N2"/>
  <c r="L31"/>
  <c r="M30"/>
  <c r="N29"/>
  <c r="M24"/>
  <c r="N25"/>
  <c r="M13"/>
  <c r="M18"/>
  <c r="M10"/>
  <c r="M2"/>
  <c r="M29"/>
  <c r="M25"/>
  <c r="N13" i="15"/>
  <c r="N5"/>
  <c r="N32"/>
  <c r="N22"/>
  <c r="N18"/>
  <c r="N2"/>
  <c r="N29"/>
  <c r="M18"/>
  <c r="N17"/>
  <c r="M10"/>
  <c r="N9"/>
  <c r="M2"/>
  <c r="N36"/>
  <c r="M29"/>
  <c r="N28"/>
  <c r="M25"/>
  <c r="N26"/>
  <c r="N10"/>
  <c r="N25"/>
  <c r="N13" i="14"/>
  <c r="N5"/>
  <c r="N32"/>
  <c r="N22"/>
  <c r="N18"/>
  <c r="N10"/>
  <c r="N2"/>
  <c r="N29"/>
  <c r="N25"/>
  <c r="M18"/>
  <c r="N17"/>
  <c r="M10"/>
  <c r="N9"/>
  <c r="M2"/>
  <c r="N36"/>
  <c r="M29"/>
  <c r="N28"/>
  <c r="M25"/>
  <c r="N26"/>
  <c r="N13" i="13"/>
  <c r="N5"/>
  <c r="N32"/>
  <c r="N22"/>
  <c r="M13"/>
  <c r="N12"/>
  <c r="M5"/>
  <c r="N4"/>
  <c r="M32"/>
  <c r="N31"/>
  <c r="M22"/>
  <c r="N23"/>
  <c r="M12"/>
  <c r="N11"/>
  <c r="M4"/>
  <c r="N3"/>
  <c r="M31"/>
  <c r="N30"/>
  <c r="M23"/>
  <c r="N24"/>
  <c r="N18"/>
  <c r="M11"/>
  <c r="N10"/>
  <c r="M3"/>
  <c r="N2"/>
  <c r="M30"/>
  <c r="N29"/>
  <c r="M24"/>
  <c r="N25"/>
  <c r="M18"/>
  <c r="M10"/>
  <c r="M2"/>
  <c r="M29"/>
  <c r="M25"/>
  <c r="L8" i="12"/>
  <c r="L35"/>
  <c r="L19"/>
  <c r="L27"/>
  <c r="N13"/>
  <c r="N5"/>
  <c r="N32"/>
  <c r="N22"/>
  <c r="N18"/>
  <c r="N2"/>
  <c r="M18"/>
  <c r="N17"/>
  <c r="M10"/>
  <c r="N9"/>
  <c r="M2"/>
  <c r="N36"/>
  <c r="M29"/>
  <c r="N28"/>
  <c r="M25"/>
  <c r="N26"/>
  <c r="N10"/>
  <c r="N29"/>
  <c r="N25"/>
  <c r="N5" i="11"/>
  <c r="N32"/>
  <c r="N22"/>
  <c r="M13"/>
  <c r="N12"/>
  <c r="M5"/>
  <c r="N4"/>
  <c r="M32"/>
  <c r="N31"/>
  <c r="M22"/>
  <c r="N23"/>
  <c r="L13"/>
  <c r="M12"/>
  <c r="N11"/>
  <c r="M4"/>
  <c r="N3"/>
  <c r="M31"/>
  <c r="N30"/>
  <c r="M23"/>
  <c r="N24"/>
  <c r="N18"/>
  <c r="M11"/>
  <c r="N10"/>
  <c r="M3"/>
  <c r="N2"/>
  <c r="M30"/>
  <c r="N29"/>
  <c r="M24"/>
  <c r="N25"/>
  <c r="M18"/>
  <c r="M10"/>
  <c r="M2"/>
  <c r="M29"/>
  <c r="M25"/>
  <c r="N13" i="10"/>
  <c r="N5"/>
  <c r="N32"/>
  <c r="N22"/>
  <c r="M13"/>
  <c r="N12"/>
  <c r="M5"/>
  <c r="N4"/>
  <c r="M32"/>
  <c r="N31"/>
  <c r="M22"/>
  <c r="N23"/>
  <c r="M12"/>
  <c r="N11"/>
  <c r="M4"/>
  <c r="N3"/>
  <c r="M31"/>
  <c r="N30"/>
  <c r="M23"/>
  <c r="N24"/>
  <c r="N18"/>
  <c r="M11"/>
  <c r="N10"/>
  <c r="M3"/>
  <c r="N2"/>
  <c r="M30"/>
  <c r="N29"/>
  <c r="M24"/>
  <c r="N25"/>
  <c r="M18"/>
  <c r="M10"/>
  <c r="M2"/>
  <c r="M29"/>
  <c r="M25"/>
  <c r="N13" i="9"/>
  <c r="N5"/>
  <c r="N32"/>
  <c r="N22"/>
  <c r="M13"/>
  <c r="N12"/>
  <c r="M5"/>
  <c r="N4"/>
  <c r="M32"/>
  <c r="N31"/>
  <c r="M22"/>
  <c r="N23"/>
  <c r="M12"/>
  <c r="N11"/>
  <c r="M4"/>
  <c r="N3"/>
  <c r="M31"/>
  <c r="N30"/>
  <c r="M23"/>
  <c r="N24"/>
  <c r="N18"/>
  <c r="M11"/>
  <c r="N10"/>
  <c r="M3"/>
  <c r="N2"/>
  <c r="M30"/>
  <c r="N29"/>
  <c r="M24"/>
  <c r="N25"/>
  <c r="M18"/>
  <c r="M10"/>
  <c r="M2"/>
  <c r="M29"/>
  <c r="M25"/>
  <c r="N13" i="8"/>
  <c r="N5"/>
  <c r="N32"/>
  <c r="N22"/>
  <c r="M13"/>
  <c r="N12"/>
  <c r="M5"/>
  <c r="N4"/>
  <c r="M32"/>
  <c r="N31"/>
  <c r="M22"/>
  <c r="N23"/>
  <c r="M12"/>
  <c r="N11"/>
  <c r="M4"/>
  <c r="N3"/>
  <c r="M31"/>
  <c r="N30"/>
  <c r="M23"/>
  <c r="N24"/>
  <c r="N18"/>
  <c r="M11"/>
  <c r="N10"/>
  <c r="M3"/>
  <c r="N2"/>
  <c r="M30"/>
  <c r="N29"/>
  <c r="M24"/>
  <c r="N25"/>
  <c r="M18"/>
  <c r="M10"/>
  <c r="M2"/>
  <c r="M29"/>
  <c r="M25"/>
  <c r="N5" i="7"/>
  <c r="N32"/>
  <c r="M13"/>
  <c r="N4"/>
  <c r="M32"/>
  <c r="N31"/>
  <c r="M22"/>
  <c r="N23"/>
  <c r="L13"/>
  <c r="M12"/>
  <c r="N11"/>
  <c r="L5"/>
  <c r="M4"/>
  <c r="N3"/>
  <c r="M31"/>
  <c r="N30"/>
  <c r="L22"/>
  <c r="M23"/>
  <c r="N24"/>
  <c r="N12"/>
  <c r="N18"/>
  <c r="M11"/>
  <c r="N10"/>
  <c r="M3"/>
  <c r="N2"/>
  <c r="M30"/>
  <c r="N29"/>
  <c r="M24"/>
  <c r="N25"/>
  <c r="M18"/>
  <c r="M10"/>
  <c r="M2"/>
  <c r="M29"/>
  <c r="M25"/>
  <c r="N18" i="6"/>
  <c r="N2"/>
  <c r="N9"/>
  <c r="M2"/>
  <c r="M25"/>
  <c r="N26"/>
  <c r="L18"/>
  <c r="N8"/>
  <c r="M36"/>
  <c r="L17"/>
  <c r="M16"/>
  <c r="N15"/>
  <c r="L9"/>
  <c r="M8"/>
  <c r="N7"/>
  <c r="L36"/>
  <c r="M35"/>
  <c r="N34"/>
  <c r="L28"/>
  <c r="M19"/>
  <c r="N20"/>
  <c r="L26"/>
  <c r="M27"/>
  <c r="N10"/>
  <c r="N29"/>
  <c r="N25"/>
  <c r="M10"/>
  <c r="M29"/>
  <c r="M17"/>
  <c r="N35"/>
  <c r="N27"/>
  <c r="L16"/>
  <c r="M15"/>
  <c r="N14"/>
  <c r="M7"/>
  <c r="N6"/>
  <c r="M34"/>
  <c r="N33"/>
  <c r="L19"/>
  <c r="M20"/>
  <c r="N21"/>
  <c r="N28"/>
  <c r="L17" i="5"/>
  <c r="N15"/>
  <c r="L9"/>
  <c r="N7"/>
  <c r="L36"/>
  <c r="N34"/>
  <c r="L28"/>
  <c r="N20"/>
  <c r="L26"/>
  <c r="N11"/>
  <c r="N3"/>
  <c r="N30"/>
  <c r="N24"/>
  <c r="N18"/>
  <c r="M11"/>
  <c r="N10"/>
  <c r="M3"/>
  <c r="N2"/>
  <c r="M30"/>
  <c r="N29"/>
  <c r="M24"/>
  <c r="N25"/>
  <c r="M18"/>
  <c r="N17"/>
  <c r="M10"/>
  <c r="N9"/>
  <c r="M2"/>
  <c r="N36"/>
  <c r="M29"/>
  <c r="N28"/>
  <c r="M25"/>
  <c r="L17" i="4"/>
  <c r="M16"/>
  <c r="N15"/>
  <c r="L9"/>
  <c r="M8"/>
  <c r="N7"/>
  <c r="L36"/>
  <c r="M35"/>
  <c r="N34"/>
  <c r="L28"/>
  <c r="M19"/>
  <c r="N20"/>
  <c r="L26"/>
  <c r="M27"/>
  <c r="N26"/>
  <c r="N27"/>
  <c r="L16"/>
  <c r="M15"/>
  <c r="N14"/>
  <c r="L8"/>
  <c r="M7"/>
  <c r="N6"/>
  <c r="L35"/>
  <c r="M34"/>
  <c r="N33"/>
  <c r="L19"/>
  <c r="M20"/>
  <c r="N21"/>
  <c r="N9"/>
  <c r="M14"/>
  <c r="N13"/>
  <c r="M6"/>
  <c r="N5"/>
  <c r="M33"/>
  <c r="N32"/>
  <c r="M21"/>
  <c r="N22"/>
  <c r="N17"/>
  <c r="N36"/>
  <c r="N28"/>
  <c r="L37" i="50" l="1"/>
  <c r="L38" s="1"/>
  <c r="M37"/>
  <c r="M38" s="1"/>
  <c r="N37" i="49"/>
  <c r="N38" s="1"/>
  <c r="L37"/>
  <c r="L38" s="1"/>
  <c r="M37"/>
  <c r="M38" s="1"/>
  <c r="M37" i="48"/>
  <c r="M38" s="1"/>
  <c r="N37"/>
  <c r="N38" s="1"/>
  <c r="N37" i="47"/>
  <c r="N38" s="1"/>
  <c r="L37"/>
  <c r="L38" s="1"/>
  <c r="M37"/>
  <c r="M38" s="1"/>
  <c r="M37" i="46"/>
  <c r="M38" s="1"/>
  <c r="L37"/>
  <c r="L38" s="1"/>
  <c r="M37" i="45"/>
  <c r="M38" s="1"/>
  <c r="L37"/>
  <c r="L38" s="1"/>
  <c r="L37" i="44"/>
  <c r="L38" s="1"/>
  <c r="N37"/>
  <c r="N38" s="1"/>
  <c r="M37"/>
  <c r="M38" s="1"/>
  <c r="M37" i="43"/>
  <c r="M38" s="1"/>
  <c r="L37"/>
  <c r="L38" s="1"/>
  <c r="M37" i="42"/>
  <c r="M38" s="1"/>
  <c r="L37"/>
  <c r="L38" s="1"/>
  <c r="N37"/>
  <c r="N38" s="1"/>
  <c r="N37" i="41"/>
  <c r="N38" s="1"/>
  <c r="L37"/>
  <c r="L38" s="1"/>
  <c r="M37"/>
  <c r="M38" s="1"/>
  <c r="N37" i="40"/>
  <c r="N38" s="1"/>
  <c r="M37"/>
  <c r="M38" s="1"/>
  <c r="L37"/>
  <c r="L38" s="1"/>
  <c r="N37" i="39"/>
  <c r="N38" s="1"/>
  <c r="M37" i="38"/>
  <c r="M38" s="1"/>
  <c r="N37" i="37"/>
  <c r="N38" s="1"/>
  <c r="L37"/>
  <c r="L38" s="1"/>
  <c r="M37"/>
  <c r="M38" s="1"/>
  <c r="N37" i="36"/>
  <c r="N38" s="1"/>
  <c r="L37"/>
  <c r="L38" s="1"/>
  <c r="M37"/>
  <c r="M38" s="1"/>
  <c r="M37" i="34"/>
  <c r="M38" s="1"/>
  <c r="N37" i="33"/>
  <c r="N38" s="1"/>
  <c r="L37" i="15"/>
  <c r="L38" s="1"/>
  <c r="F15" i="3" s="1"/>
  <c r="L37" i="14"/>
  <c r="L38" s="1"/>
  <c r="F14" i="3" s="1"/>
  <c r="L37" i="13"/>
  <c r="L38" s="1"/>
  <c r="F13" i="3" s="1"/>
  <c r="L37" i="12"/>
  <c r="L38" s="1"/>
  <c r="F12" i="3" s="1"/>
  <c r="L12" s="1"/>
  <c r="L37" i="9"/>
  <c r="L38" s="1"/>
  <c r="F9" i="3" s="1"/>
  <c r="L37" i="8"/>
  <c r="L38" s="1"/>
  <c r="F8" i="3" s="1"/>
  <c r="I8" s="1"/>
  <c r="L37" i="7"/>
  <c r="L38" s="1"/>
  <c r="F7" i="3" s="1"/>
  <c r="M37" i="39"/>
  <c r="M38" s="1"/>
  <c r="M37" i="35"/>
  <c r="M38" s="1"/>
  <c r="N37" i="28"/>
  <c r="N38" s="1"/>
  <c r="L37"/>
  <c r="L38" s="1"/>
  <c r="L37" i="25"/>
  <c r="L38" s="1"/>
  <c r="M37" i="24"/>
  <c r="M38" s="1"/>
  <c r="L37" i="22"/>
  <c r="L38" s="1"/>
  <c r="N37" i="21"/>
  <c r="N38" s="1"/>
  <c r="L37" i="20"/>
  <c r="L38" s="1"/>
  <c r="L37" i="19"/>
  <c r="L38" s="1"/>
  <c r="F19" i="3" s="1"/>
  <c r="M37" i="18"/>
  <c r="M38" s="1"/>
  <c r="G18" i="3" s="1"/>
  <c r="I18"/>
  <c r="L37" i="17"/>
  <c r="L38" s="1"/>
  <c r="F17" i="3" s="1"/>
  <c r="L37" i="16"/>
  <c r="L38" s="1"/>
  <c r="F16" i="3" s="1"/>
  <c r="I15"/>
  <c r="L15"/>
  <c r="N37" i="15"/>
  <c r="N38" s="1"/>
  <c r="H15" i="3" s="1"/>
  <c r="L14"/>
  <c r="I14"/>
  <c r="I13"/>
  <c r="L13"/>
  <c r="N37" i="13"/>
  <c r="N38" s="1"/>
  <c r="H13" i="3" s="1"/>
  <c r="I12"/>
  <c r="L11"/>
  <c r="M37" i="11"/>
  <c r="M38" s="1"/>
  <c r="G11" i="3" s="1"/>
  <c r="M37" i="10"/>
  <c r="M38" s="1"/>
  <c r="G10" i="3" s="1"/>
  <c r="I10"/>
  <c r="L9"/>
  <c r="I9"/>
  <c r="L8"/>
  <c r="M37" i="6"/>
  <c r="M38" s="1"/>
  <c r="G6" i="3" s="1"/>
  <c r="L37" i="5"/>
  <c r="L38" s="1"/>
  <c r="F5" i="3" s="1"/>
  <c r="L37" i="4"/>
  <c r="L38" s="1"/>
  <c r="F4" i="3" s="1"/>
  <c r="N37" i="4"/>
  <c r="N38" s="1"/>
  <c r="H4" i="3" s="1"/>
  <c r="M37" i="4"/>
  <c r="I3" i="3"/>
  <c r="N37" i="2"/>
  <c r="N38" s="1"/>
  <c r="H3" i="3" s="1"/>
  <c r="M37" i="2"/>
  <c r="M38" s="1"/>
  <c r="G3" i="3" s="1"/>
  <c r="N37" i="27"/>
  <c r="N38" s="1"/>
  <c r="L37"/>
  <c r="L38" s="1"/>
  <c r="M37"/>
  <c r="M38" s="1"/>
  <c r="N37" i="26"/>
  <c r="N38" s="1"/>
  <c r="M37"/>
  <c r="M38" s="1"/>
  <c r="L37"/>
  <c r="L38" s="1"/>
  <c r="N37" i="25"/>
  <c r="N38" s="1"/>
  <c r="M37"/>
  <c r="M38" s="1"/>
  <c r="N37" i="24"/>
  <c r="N38" s="1"/>
  <c r="L37"/>
  <c r="L38" s="1"/>
  <c r="L37" i="23"/>
  <c r="L38" s="1"/>
  <c r="M37"/>
  <c r="M38" s="1"/>
  <c r="N37"/>
  <c r="N38" s="1"/>
  <c r="N37" i="22"/>
  <c r="N38" s="1"/>
  <c r="M37"/>
  <c r="M38" s="1"/>
  <c r="M37" i="21"/>
  <c r="M38" s="1"/>
  <c r="L37"/>
  <c r="L38" s="1"/>
  <c r="M37" i="28"/>
  <c r="M38" s="1"/>
  <c r="N37" i="20"/>
  <c r="N38" s="1"/>
  <c r="M37"/>
  <c r="M38" s="1"/>
  <c r="N37" i="19"/>
  <c r="M37"/>
  <c r="N37" i="18"/>
  <c r="N37" i="17"/>
  <c r="M37"/>
  <c r="N37" i="16"/>
  <c r="M37"/>
  <c r="M37" i="15"/>
  <c r="N37" i="14"/>
  <c r="M37"/>
  <c r="M37" i="13"/>
  <c r="N37" i="12"/>
  <c r="M37"/>
  <c r="N37" i="11"/>
  <c r="N37" i="10"/>
  <c r="N37" i="9"/>
  <c r="M37"/>
  <c r="N37" i="8"/>
  <c r="M37"/>
  <c r="M37" i="7"/>
  <c r="N37"/>
  <c r="N37" i="6"/>
  <c r="L37"/>
  <c r="N37" i="5"/>
  <c r="M37"/>
  <c r="M38" i="4"/>
  <c r="G4" i="3" s="1"/>
  <c r="I7" l="1"/>
  <c r="I19"/>
  <c r="L19"/>
  <c r="M18"/>
  <c r="J18"/>
  <c r="I17"/>
  <c r="L17"/>
  <c r="L16"/>
  <c r="I16"/>
  <c r="K15"/>
  <c r="N15"/>
  <c r="K13"/>
  <c r="N13"/>
  <c r="M11"/>
  <c r="J11"/>
  <c r="M10"/>
  <c r="J10"/>
  <c r="M6"/>
  <c r="J6"/>
  <c r="I5"/>
  <c r="L5"/>
  <c r="I4"/>
  <c r="L4"/>
  <c r="M4"/>
  <c r="J4"/>
  <c r="N4"/>
  <c r="K4"/>
  <c r="N3"/>
  <c r="K3"/>
  <c r="M3"/>
  <c r="J3"/>
  <c r="M38" i="19"/>
  <c r="G19" i="3" s="1"/>
  <c r="N38" i="19"/>
  <c r="H19" i="3" s="1"/>
  <c r="N38" i="18"/>
  <c r="H18" i="3" s="1"/>
  <c r="N38" i="17"/>
  <c r="H17" i="3" s="1"/>
  <c r="M38" i="17"/>
  <c r="G17" i="3" s="1"/>
  <c r="N38" i="16"/>
  <c r="H16" i="3" s="1"/>
  <c r="M38" i="16"/>
  <c r="G16" i="3" s="1"/>
  <c r="M38" i="15"/>
  <c r="G15" i="3" s="1"/>
  <c r="N38" i="14"/>
  <c r="H14" i="3" s="1"/>
  <c r="M38" i="14"/>
  <c r="G14" i="3" s="1"/>
  <c r="M38" i="13"/>
  <c r="G13" i="3" s="1"/>
  <c r="M38" i="12"/>
  <c r="G12" i="3" s="1"/>
  <c r="N38" i="12"/>
  <c r="H12" i="3" s="1"/>
  <c r="N38" i="11"/>
  <c r="H11" i="3" s="1"/>
  <c r="N38" i="10"/>
  <c r="H10" i="3" s="1"/>
  <c r="N38" i="9"/>
  <c r="H9" i="3" s="1"/>
  <c r="M38" i="9"/>
  <c r="G9" i="3" s="1"/>
  <c r="N38" i="8"/>
  <c r="H8" i="3" s="1"/>
  <c r="M38" i="8"/>
  <c r="G8" i="3" s="1"/>
  <c r="M38" i="7"/>
  <c r="G7" i="3" s="1"/>
  <c r="N38" i="7"/>
  <c r="H7" i="3" s="1"/>
  <c r="N38" i="6"/>
  <c r="H6" i="3" s="1"/>
  <c r="L38" i="6"/>
  <c r="F6" i="3" s="1"/>
  <c r="N38" i="5"/>
  <c r="H5" i="3" s="1"/>
  <c r="M38" i="5"/>
  <c r="G5" i="3" s="1"/>
  <c r="J19" l="1"/>
  <c r="M19"/>
  <c r="K19"/>
  <c r="N19"/>
  <c r="N18"/>
  <c r="K18"/>
  <c r="N17"/>
  <c r="K17"/>
  <c r="J17"/>
  <c r="M17"/>
  <c r="N16"/>
  <c r="K16"/>
  <c r="M16"/>
  <c r="J16"/>
  <c r="M15"/>
  <c r="J15"/>
  <c r="M14"/>
  <c r="J14"/>
  <c r="N14"/>
  <c r="K14"/>
  <c r="J13"/>
  <c r="M13"/>
  <c r="M12"/>
  <c r="J12"/>
  <c r="N12"/>
  <c r="K12"/>
  <c r="K11"/>
  <c r="N11"/>
  <c r="N10"/>
  <c r="K10"/>
  <c r="K9"/>
  <c r="N9"/>
  <c r="J9"/>
  <c r="M9"/>
  <c r="N8"/>
  <c r="K8"/>
  <c r="M8"/>
  <c r="J8"/>
  <c r="J7"/>
  <c r="M7"/>
  <c r="K7"/>
  <c r="N7"/>
  <c r="N6"/>
  <c r="K6"/>
  <c r="L6"/>
  <c r="I6"/>
  <c r="N5"/>
  <c r="K5"/>
  <c r="J5"/>
  <c r="M5"/>
</calcChain>
</file>

<file path=xl/sharedStrings.xml><?xml version="1.0" encoding="utf-8"?>
<sst xmlns="http://schemas.openxmlformats.org/spreadsheetml/2006/main" count="5632" uniqueCount="276">
  <si>
    <t>Provider</t>
  </si>
  <si>
    <t>Risk Id</t>
  </si>
  <si>
    <t>Description</t>
  </si>
  <si>
    <t>Impact</t>
  </si>
  <si>
    <t>alligator</t>
  </si>
  <si>
    <t>R-17</t>
  </si>
  <si>
    <t>R.17 loss of encryption keys</t>
  </si>
  <si>
    <t>R-16</t>
  </si>
  <si>
    <t>R.16 economic denial of service (edos)</t>
  </si>
  <si>
    <t>R-15</t>
  </si>
  <si>
    <t>R.15 distributed denial of service (ddos)</t>
  </si>
  <si>
    <t>R-14</t>
  </si>
  <si>
    <t>R.14 insecure or ineffective deletion of data</t>
  </si>
  <si>
    <t>R-13</t>
  </si>
  <si>
    <t>R.13 data leakage on up/download intra-cloud</t>
  </si>
  <si>
    <t>R-12</t>
  </si>
  <si>
    <t>R.12 intercepting data in transit</t>
  </si>
  <si>
    <t>R-11</t>
  </si>
  <si>
    <t xml:space="preserve">R.11 management interface compromise </t>
  </si>
  <si>
    <t>R-10</t>
  </si>
  <si>
    <t>R.10 cloud provider malicious insider - abuse of high privilege roles</t>
  </si>
  <si>
    <t>R-09</t>
  </si>
  <si>
    <t>R.9 isolation failure</t>
  </si>
  <si>
    <t>R-08</t>
  </si>
  <si>
    <t>R.8 resource exhaustion (under or over provisioning)</t>
  </si>
  <si>
    <t>R-07</t>
  </si>
  <si>
    <t>R.7 supply chain failure</t>
  </si>
  <si>
    <t>R-06</t>
  </si>
  <si>
    <t>R.6 cloud provider acquisition</t>
  </si>
  <si>
    <t>R-05</t>
  </si>
  <si>
    <t>R.5 cloud service termination or failure</t>
  </si>
  <si>
    <t>R-04</t>
  </si>
  <si>
    <t>R.4 loss of business reputation due to co-tenant activities</t>
  </si>
  <si>
    <t>R-03</t>
  </si>
  <si>
    <t>R.3 compliance challenges</t>
  </si>
  <si>
    <t>R-02</t>
  </si>
  <si>
    <t>R.2 loss of governance</t>
  </si>
  <si>
    <t>R-01</t>
  </si>
  <si>
    <t>R.1 lock-in</t>
  </si>
  <si>
    <t>R-35</t>
  </si>
  <si>
    <t>R.35 natural disasters</t>
  </si>
  <si>
    <t>R-34</t>
  </si>
  <si>
    <t>R.34 theft of computer equipment</t>
  </si>
  <si>
    <t>R-33</t>
  </si>
  <si>
    <t>R.33 unauthorized access to premises (including physical access to machines and other facilities)</t>
  </si>
  <si>
    <t>R-32</t>
  </si>
  <si>
    <t>R.32 backups lost or stolen</t>
  </si>
  <si>
    <t>R-31</t>
  </si>
  <si>
    <t>R.31 loss or compromise of security logs (manipulation of forensic investigation) 50</t>
  </si>
  <si>
    <t>R-30</t>
  </si>
  <si>
    <t>R.30 loss or compromise of operational logs</t>
  </si>
  <si>
    <t>R-29</t>
  </si>
  <si>
    <t>R.29 social engineering attacks (ie impersonation)</t>
  </si>
  <si>
    <t>R-28</t>
  </si>
  <si>
    <t>R.28 privilege escalation</t>
  </si>
  <si>
    <t>R-27</t>
  </si>
  <si>
    <t>R.27 modifying network traffic</t>
  </si>
  <si>
    <t>R-18</t>
  </si>
  <si>
    <t>R.18 undertaking malicious probes or scans</t>
  </si>
  <si>
    <t>R-19</t>
  </si>
  <si>
    <t>R.19 compromise service engine</t>
  </si>
  <si>
    <t>R-20</t>
  </si>
  <si>
    <t>R.20 conflicts between customer hardening procedures and cloud environment</t>
  </si>
  <si>
    <t>R-21</t>
  </si>
  <si>
    <t>R.21 subpoena and e-discovery</t>
  </si>
  <si>
    <t>R-22</t>
  </si>
  <si>
    <t>R.22 risk from changes of jurisdiction</t>
  </si>
  <si>
    <t>R-23</t>
  </si>
  <si>
    <t>R.23 data protection risks</t>
  </si>
  <si>
    <t>R-24</t>
  </si>
  <si>
    <t>R.24 licensing risks</t>
  </si>
  <si>
    <t>R-25</t>
  </si>
  <si>
    <t>R.25 network breaks</t>
  </si>
  <si>
    <t>R-26</t>
  </si>
  <si>
    <t>R.26 network management (network congestion / mis-connection / non-optimal use)</t>
  </si>
  <si>
    <t>armadillo</t>
  </si>
  <si>
    <t>buffalo</t>
  </si>
  <si>
    <t>camel</t>
  </si>
  <si>
    <t>cat</t>
  </si>
  <si>
    <t>crocodile</t>
  </si>
  <si>
    <t>dog</t>
  </si>
  <si>
    <t>dolphin</t>
  </si>
  <si>
    <t>elephant</t>
  </si>
  <si>
    <t>flamingo</t>
  </si>
  <si>
    <t>fox</t>
  </si>
  <si>
    <t>frog</t>
  </si>
  <si>
    <t>gazelle</t>
  </si>
  <si>
    <t>gorilla</t>
  </si>
  <si>
    <t>hare</t>
  </si>
  <si>
    <t>hyena</t>
  </si>
  <si>
    <t>iguana</t>
  </si>
  <si>
    <t>impala</t>
  </si>
  <si>
    <t>jackal</t>
  </si>
  <si>
    <t>jaguar</t>
  </si>
  <si>
    <t>kangaroo</t>
  </si>
  <si>
    <t>lion</t>
  </si>
  <si>
    <t>lizard</t>
  </si>
  <si>
    <t>monkey</t>
  </si>
  <si>
    <t>mouse</t>
  </si>
  <si>
    <t>otter</t>
  </si>
  <si>
    <t>ox</t>
  </si>
  <si>
    <t>penguin</t>
  </si>
  <si>
    <t>possum</t>
  </si>
  <si>
    <t>rabbit</t>
  </si>
  <si>
    <t>seal</t>
  </si>
  <si>
    <t>squirrel</t>
  </si>
  <si>
    <t>tiger</t>
  </si>
  <si>
    <t>tortoise</t>
  </si>
  <si>
    <t>wallaby</t>
  </si>
  <si>
    <t>wildebeest</t>
  </si>
  <si>
    <t>zebra</t>
  </si>
  <si>
    <t>Privacy</t>
  </si>
  <si>
    <t>Security</t>
  </si>
  <si>
    <t>Service</t>
  </si>
  <si>
    <t>Alligator</t>
  </si>
  <si>
    <t>Armadillo</t>
  </si>
  <si>
    <t>blackbear</t>
  </si>
  <si>
    <t>Blackbear</t>
  </si>
  <si>
    <t>Buffalo</t>
  </si>
  <si>
    <t>Camel</t>
  </si>
  <si>
    <t>Cat</t>
  </si>
  <si>
    <t>Crocodile</t>
  </si>
  <si>
    <t>Dog</t>
  </si>
  <si>
    <t>Dolphin</t>
  </si>
  <si>
    <t>Elephant</t>
  </si>
  <si>
    <t>Flamingo</t>
  </si>
  <si>
    <t>Fox</t>
  </si>
  <si>
    <t>Frog</t>
  </si>
  <si>
    <t>Gazelle</t>
  </si>
  <si>
    <t>Gorilla</t>
  </si>
  <si>
    <t>grizzly</t>
  </si>
  <si>
    <t>Grizzly</t>
  </si>
  <si>
    <t>Hare</t>
  </si>
  <si>
    <t>Adjusted Probability</t>
  </si>
  <si>
    <t>Vulnerability Index</t>
  </si>
  <si>
    <t>Privacy Index</t>
  </si>
  <si>
    <t>Security Index</t>
  </si>
  <si>
    <t>Service Index</t>
  </si>
  <si>
    <t>Adjustment Indices</t>
  </si>
  <si>
    <t>Adjusted Probabilities</t>
  </si>
  <si>
    <t>Average</t>
  </si>
  <si>
    <t>Vulnerability Indices</t>
  </si>
  <si>
    <t>Adjusted Probabilities (Quantitative)</t>
  </si>
  <si>
    <t>Adjusted Probabilities (Qualitative)</t>
  </si>
  <si>
    <t>Adjusted Probabilities (HR Qualitative)</t>
  </si>
  <si>
    <t>hippo</t>
  </si>
  <si>
    <t>koala</t>
  </si>
  <si>
    <t>polarbear</t>
  </si>
  <si>
    <t>rhino</t>
  </si>
  <si>
    <t>rtlemur</t>
  </si>
  <si>
    <t>Hippo</t>
  </si>
  <si>
    <t>Hyena</t>
  </si>
  <si>
    <t>Iguana</t>
  </si>
  <si>
    <t>Impala</t>
  </si>
  <si>
    <t>Jackal</t>
  </si>
  <si>
    <t>Jaguar</t>
  </si>
  <si>
    <t>Kangaroo</t>
  </si>
  <si>
    <t>Koala</t>
  </si>
  <si>
    <t>Lion</t>
  </si>
  <si>
    <t>Lizard</t>
  </si>
  <si>
    <t>Monkey</t>
  </si>
  <si>
    <t>Mouse</t>
  </si>
  <si>
    <t>Otter</t>
  </si>
  <si>
    <t>Ox</t>
  </si>
  <si>
    <t>Penguin</t>
  </si>
  <si>
    <t>Polarbear</t>
  </si>
  <si>
    <t>Possum</t>
  </si>
  <si>
    <t>Rabbit</t>
  </si>
  <si>
    <t>Rhino</t>
  </si>
  <si>
    <t>Rtlemur</t>
  </si>
  <si>
    <t>Seal</t>
  </si>
  <si>
    <t>Squirrel</t>
  </si>
  <si>
    <t>Tiger</t>
  </si>
  <si>
    <t>Tortoise</t>
  </si>
  <si>
    <t>Wallaby</t>
  </si>
  <si>
    <t>Wildebeest</t>
  </si>
  <si>
    <t>Zebra</t>
  </si>
  <si>
    <t>NOT RECOMMENDED</t>
  </si>
  <si>
    <t>(4.5-5)</t>
  </si>
  <si>
    <t>EXTREME HIGH</t>
  </si>
  <si>
    <t>VERY HIGH</t>
  </si>
  <si>
    <t>(3.5-4]</t>
  </si>
  <si>
    <t>(4-4.5]</t>
  </si>
  <si>
    <t>HIGH</t>
  </si>
  <si>
    <t>(3-3.5]</t>
  </si>
  <si>
    <t>ABOVE AVERAGE</t>
  </si>
  <si>
    <t>(2.5-3]</t>
  </si>
  <si>
    <t>BELOW AVERAGE</t>
  </si>
  <si>
    <t>(2-2.5]</t>
  </si>
  <si>
    <t>LOW</t>
  </si>
  <si>
    <t>(1.5-2]</t>
  </si>
  <si>
    <t>VERY LOW</t>
  </si>
  <si>
    <t>(1-1.5]</t>
  </si>
  <si>
    <t>EXREME LOW</t>
  </si>
  <si>
    <t>(0.5-1]</t>
  </si>
  <si>
    <t>NEGLIGIBLE</t>
  </si>
  <si>
    <t>(0-0.5]</t>
  </si>
  <si>
    <t>HIGH RESOLUTION SCALE</t>
  </si>
  <si>
    <t>A2. Customer trust</t>
  </si>
  <si>
    <t>A4. Intellectual property</t>
  </si>
  <si>
    <t xml:space="preserve">A9. Service delivery – real time services </t>
  </si>
  <si>
    <t>A10. Service delivery</t>
  </si>
  <si>
    <t>A12. Credentials</t>
  </si>
  <si>
    <t>A16. Network (connections, etc.)</t>
  </si>
  <si>
    <t xml:space="preserve">A18. Physical buildings </t>
  </si>
  <si>
    <t>A22. Security logs</t>
  </si>
  <si>
    <t>major affect &gt;50%</t>
  </si>
  <si>
    <t>affects &gt;10%</t>
  </si>
  <si>
    <t>minor affect &lt;=10%</t>
  </si>
  <si>
    <r>
      <t>Impact Index (I</t>
    </r>
    <r>
      <rPr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)</t>
    </r>
  </si>
  <si>
    <t>αi for CSC Type 1 (CSC1)</t>
  </si>
  <si>
    <t>αi for CSC Type 2 (CSC2)</t>
  </si>
  <si>
    <t>αi for CSC Type 3 (CSC3)</t>
  </si>
  <si>
    <t>αi for CSC Type 4 (CSC4)</t>
  </si>
  <si>
    <t>αi for CSC Type 5 (CSC5)</t>
  </si>
  <si>
    <t>ALset%</t>
  </si>
  <si>
    <t>Assets</t>
  </si>
  <si>
    <t>A3. Employee loyalty and experience</t>
  </si>
  <si>
    <t>A5. Personal sensitive data</t>
  </si>
  <si>
    <t>A6. Personal data</t>
  </si>
  <si>
    <t>A7. Personal data - critical</t>
  </si>
  <si>
    <t>A8. HR data</t>
  </si>
  <si>
    <t>A11. Access control / AuthenticALion / Authorization (root/admin v others)</t>
  </si>
  <si>
    <t>A13. User directory (data)</t>
  </si>
  <si>
    <t>A14. Cloud service management interface</t>
  </si>
  <si>
    <t>A15. Management interface APIs</t>
  </si>
  <si>
    <t>A17. Physical hardware</t>
  </si>
  <si>
    <t>A19. Cloud Provider Application (source code)</t>
  </si>
  <si>
    <t>A20. Certification</t>
  </si>
  <si>
    <t>A21. Operational logs (customer and cloud provider)</t>
  </si>
  <si>
    <t>A23. Backup or Archive data</t>
  </si>
  <si>
    <t>CSC1 (All)</t>
  </si>
  <si>
    <t>CSC2 (All important)</t>
  </si>
  <si>
    <t xml:space="preserve">A1. Company reputation </t>
  </si>
  <si>
    <t>CSC3 (data and serv)</t>
  </si>
  <si>
    <t>CSC5 (pers data only)</t>
  </si>
  <si>
    <r>
      <rPr>
        <b/>
        <sz val="10"/>
        <color rgb="FF000000"/>
        <rFont val="Calibri"/>
        <family val="2"/>
      </rPr>
      <t>δ</t>
    </r>
    <r>
      <rPr>
        <b/>
        <sz val="10"/>
        <color rgb="FF000000"/>
        <rFont val="Times New Roman"/>
        <family val="1"/>
      </rPr>
      <t>i for CSC Type 1 (CSC1)</t>
    </r>
  </si>
  <si>
    <t>δi for CSC Type 2 (CSC2)</t>
  </si>
  <si>
    <t>δi for CSC Type 3 (CSC3)</t>
  </si>
  <si>
    <t>δi for CSC Type 4 (CSC4)</t>
  </si>
  <si>
    <t>δi for CSC Type 5 (CSC5)</t>
  </si>
  <si>
    <t>No effect</t>
  </si>
  <si>
    <t>CSC4 (data only SME)</t>
  </si>
  <si>
    <t>CSC1 (All Assets)</t>
  </si>
  <si>
    <t>CSC2 (All Important Assets)</t>
  </si>
  <si>
    <t>CSC3 (Data and Service Assets)</t>
  </si>
  <si>
    <t>CSC4 (SME with Data Assets Only)</t>
  </si>
  <si>
    <t>CSC5 (Pers Data Only)</t>
  </si>
  <si>
    <t>Lowest</t>
  </si>
  <si>
    <t>Highest</t>
  </si>
  <si>
    <t>very low</t>
  </si>
  <si>
    <t>low</t>
  </si>
  <si>
    <t>medium</t>
  </si>
  <si>
    <t>high</t>
  </si>
  <si>
    <t>very high</t>
  </si>
  <si>
    <t>extreme</t>
  </si>
  <si>
    <t>very</t>
  </si>
  <si>
    <t>not recommended</t>
  </si>
  <si>
    <t>extreme high</t>
  </si>
  <si>
    <t>above average</t>
  </si>
  <si>
    <t>below average</t>
  </si>
  <si>
    <t>extreme low</t>
  </si>
  <si>
    <t>negligible</t>
  </si>
  <si>
    <t>below</t>
  </si>
  <si>
    <t>above</t>
  </si>
  <si>
    <t>not</t>
  </si>
  <si>
    <t>EXTREME LOW</t>
  </si>
  <si>
    <t>CSC1</t>
  </si>
  <si>
    <t>CSC2</t>
  </si>
  <si>
    <t>CSC3</t>
  </si>
  <si>
    <t>CSC4</t>
  </si>
  <si>
    <t>CSC5</t>
  </si>
  <si>
    <t>EX LOW</t>
  </si>
  <si>
    <t>lowest</t>
  </si>
  <si>
    <t>average</t>
  </si>
  <si>
    <t>highest</t>
  </si>
</sst>
</file>

<file path=xl/styles.xml><?xml version="1.0" encoding="utf-8"?>
<styleSheet xmlns="http://schemas.openxmlformats.org/spreadsheetml/2006/main">
  <numFmts count="1">
    <numFmt numFmtId="164" formatCode="0.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sz val="11"/>
      <color theme="1"/>
      <name val="Calibri"/>
      <family val="2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18" fillId="0" borderId="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0" xfId="0" applyAlignment="1">
      <alignment horizontal="center"/>
    </xf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Border="1" applyAlignment="1">
      <alignment horizontal="center"/>
    </xf>
    <xf numFmtId="0" fontId="0" fillId="0" borderId="21" xfId="0" applyBorder="1"/>
    <xf numFmtId="0" fontId="16" fillId="34" borderId="21" xfId="0" applyFont="1" applyFill="1" applyBorder="1"/>
    <xf numFmtId="0" fontId="16" fillId="35" borderId="18" xfId="0" applyFont="1" applyFill="1" applyBorder="1"/>
    <xf numFmtId="0" fontId="16" fillId="35" borderId="19" xfId="0" applyFont="1" applyFill="1" applyBorder="1"/>
    <xf numFmtId="0" fontId="16" fillId="35" borderId="20" xfId="0" applyFont="1" applyFill="1" applyBorder="1"/>
    <xf numFmtId="0" fontId="13" fillId="36" borderId="18" xfId="0" applyFont="1" applyFill="1" applyBorder="1"/>
    <xf numFmtId="0" fontId="13" fillId="36" borderId="19" xfId="0" applyFont="1" applyFill="1" applyBorder="1"/>
    <xf numFmtId="0" fontId="13" fillId="36" borderId="20" xfId="0" applyFont="1" applyFill="1" applyBorder="1"/>
    <xf numFmtId="0" fontId="16" fillId="34" borderId="24" xfId="0" applyFont="1" applyFill="1" applyBorder="1"/>
    <xf numFmtId="0" fontId="0" fillId="0" borderId="16" xfId="0" applyBorder="1" applyAlignment="1">
      <alignment horizontal="center"/>
    </xf>
    <xf numFmtId="0" fontId="18" fillId="0" borderId="16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164" fontId="13" fillId="36" borderId="25" xfId="0" applyNumberFormat="1" applyFont="1" applyFill="1" applyBorder="1"/>
    <xf numFmtId="164" fontId="16" fillId="38" borderId="25" xfId="0" applyNumberFormat="1" applyFont="1" applyFill="1" applyBorder="1"/>
    <xf numFmtId="0" fontId="13" fillId="33" borderId="25" xfId="0" applyFont="1" applyFill="1" applyBorder="1"/>
    <xf numFmtId="0" fontId="16" fillId="37" borderId="25" xfId="0" applyFont="1" applyFill="1" applyBorder="1"/>
    <xf numFmtId="0" fontId="16" fillId="37" borderId="30" xfId="0" applyFont="1" applyFill="1" applyBorder="1"/>
    <xf numFmtId="0" fontId="16" fillId="0" borderId="31" xfId="0" applyFont="1" applyBorder="1"/>
    <xf numFmtId="0" fontId="13" fillId="33" borderId="32" xfId="0" applyFont="1" applyFill="1" applyBorder="1"/>
    <xf numFmtId="0" fontId="16" fillId="37" borderId="32" xfId="0" applyFont="1" applyFill="1" applyBorder="1"/>
    <xf numFmtId="0" fontId="16" fillId="37" borderId="33" xfId="0" applyFont="1" applyFill="1" applyBorder="1"/>
    <xf numFmtId="0" fontId="16" fillId="0" borderId="36" xfId="0" applyFont="1" applyBorder="1"/>
    <xf numFmtId="0" fontId="16" fillId="0" borderId="37" xfId="0" applyFont="1" applyBorder="1"/>
    <xf numFmtId="0" fontId="16" fillId="0" borderId="38" xfId="0" applyFont="1" applyBorder="1"/>
    <xf numFmtId="164" fontId="16" fillId="34" borderId="29" xfId="0" applyNumberFormat="1" applyFont="1" applyFill="1" applyBorder="1"/>
    <xf numFmtId="164" fontId="13" fillId="36" borderId="30" xfId="0" applyNumberFormat="1" applyFont="1" applyFill="1" applyBorder="1"/>
    <xf numFmtId="164" fontId="16" fillId="34" borderId="31" xfId="0" applyNumberFormat="1" applyFont="1" applyFill="1" applyBorder="1"/>
    <xf numFmtId="164" fontId="16" fillId="38" borderId="29" xfId="0" applyNumberFormat="1" applyFont="1" applyFill="1" applyBorder="1"/>
    <xf numFmtId="164" fontId="16" fillId="38" borderId="30" xfId="0" applyNumberFormat="1" applyFont="1" applyFill="1" applyBorder="1"/>
    <xf numFmtId="0" fontId="16" fillId="37" borderId="34" xfId="0" applyFont="1" applyFill="1" applyBorder="1"/>
    <xf numFmtId="0" fontId="16" fillId="37" borderId="35" xfId="0" applyFont="1" applyFill="1" applyBorder="1"/>
    <xf numFmtId="0" fontId="13" fillId="33" borderId="29" xfId="0" applyFont="1" applyFill="1" applyBorder="1"/>
    <xf numFmtId="0" fontId="13" fillId="33" borderId="30" xfId="0" applyFont="1" applyFill="1" applyBorder="1"/>
    <xf numFmtId="0" fontId="13" fillId="33" borderId="33" xfId="0" applyFont="1" applyFill="1" applyBorder="1"/>
    <xf numFmtId="164" fontId="16" fillId="34" borderId="39" xfId="0" applyNumberFormat="1" applyFont="1" applyFill="1" applyBorder="1"/>
    <xf numFmtId="164" fontId="13" fillId="36" borderId="40" xfId="0" applyNumberFormat="1" applyFont="1" applyFill="1" applyBorder="1"/>
    <xf numFmtId="164" fontId="13" fillId="36" borderId="41" xfId="0" applyNumberFormat="1" applyFont="1" applyFill="1" applyBorder="1"/>
    <xf numFmtId="164" fontId="16" fillId="38" borderId="39" xfId="0" applyNumberFormat="1" applyFont="1" applyFill="1" applyBorder="1"/>
    <xf numFmtId="164" fontId="16" fillId="38" borderId="40" xfId="0" applyNumberFormat="1" applyFont="1" applyFill="1" applyBorder="1"/>
    <xf numFmtId="164" fontId="16" fillId="38" borderId="41" xfId="0" applyNumberFormat="1" applyFont="1" applyFill="1" applyBorder="1"/>
    <xf numFmtId="0" fontId="13" fillId="33" borderId="39" xfId="0" applyFont="1" applyFill="1" applyBorder="1"/>
    <xf numFmtId="0" fontId="13" fillId="33" borderId="40" xfId="0" applyFont="1" applyFill="1" applyBorder="1"/>
    <xf numFmtId="0" fontId="13" fillId="33" borderId="41" xfId="0" applyFont="1" applyFill="1" applyBorder="1"/>
    <xf numFmtId="0" fontId="16" fillId="37" borderId="42" xfId="0" applyFont="1" applyFill="1" applyBorder="1"/>
    <xf numFmtId="0" fontId="16" fillId="37" borderId="40" xfId="0" applyFont="1" applyFill="1" applyBorder="1"/>
    <xf numFmtId="0" fontId="16" fillId="37" borderId="41" xfId="0" applyFont="1" applyFill="1" applyBorder="1"/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3" xfId="0" applyBorder="1"/>
    <xf numFmtId="0" fontId="0" fillId="0" borderId="39" xfId="0" applyBorder="1"/>
    <xf numFmtId="0" fontId="0" fillId="0" borderId="41" xfId="0" applyBorder="1"/>
    <xf numFmtId="0" fontId="0" fillId="0" borderId="25" xfId="0" applyBorder="1"/>
    <xf numFmtId="0" fontId="18" fillId="0" borderId="25" xfId="0" applyFont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top" wrapText="1"/>
    </xf>
    <xf numFmtId="0" fontId="0" fillId="0" borderId="26" xfId="0" applyBorder="1"/>
    <xf numFmtId="0" fontId="0" fillId="0" borderId="27" xfId="0" applyBorder="1"/>
    <xf numFmtId="0" fontId="18" fillId="0" borderId="30" xfId="0" applyFont="1" applyFill="1" applyBorder="1" applyAlignment="1">
      <alignment horizontal="center" vertical="top" wrapText="1"/>
    </xf>
    <xf numFmtId="0" fontId="0" fillId="0" borderId="34" xfId="0" applyBorder="1"/>
    <xf numFmtId="0" fontId="18" fillId="0" borderId="34" xfId="0" applyFont="1" applyBorder="1" applyAlignment="1">
      <alignment horizontal="center" vertical="top" wrapText="1"/>
    </xf>
    <xf numFmtId="0" fontId="19" fillId="0" borderId="37" xfId="0" applyFont="1" applyBorder="1" applyAlignment="1">
      <alignment horizontal="left"/>
    </xf>
    <xf numFmtId="0" fontId="19" fillId="0" borderId="46" xfId="0" applyFont="1" applyBorder="1" applyAlignment="1">
      <alignment horizontal="left"/>
    </xf>
    <xf numFmtId="0" fontId="0" fillId="0" borderId="47" xfId="0" applyBorder="1"/>
    <xf numFmtId="0" fontId="0" fillId="0" borderId="48" xfId="0" applyBorder="1"/>
    <xf numFmtId="0" fontId="0" fillId="0" borderId="44" xfId="0" applyBorder="1"/>
    <xf numFmtId="0" fontId="18" fillId="0" borderId="42" xfId="0" applyFont="1" applyBorder="1" applyAlignment="1">
      <alignment horizontal="center" vertical="top" wrapText="1"/>
    </xf>
    <xf numFmtId="0" fontId="18" fillId="0" borderId="40" xfId="0" applyFont="1" applyBorder="1" applyAlignment="1">
      <alignment horizontal="center" vertical="top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9" fillId="0" borderId="38" xfId="0" applyFont="1" applyBorder="1"/>
    <xf numFmtId="0" fontId="0" fillId="0" borderId="35" xfId="0" applyBorder="1"/>
    <xf numFmtId="0" fontId="0" fillId="0" borderId="32" xfId="0" applyBorder="1"/>
    <xf numFmtId="0" fontId="0" fillId="0" borderId="49" xfId="0" applyBorder="1"/>
    <xf numFmtId="0" fontId="0" fillId="0" borderId="51" xfId="0" applyBorder="1"/>
    <xf numFmtId="0" fontId="0" fillId="0" borderId="52" xfId="0" applyBorder="1"/>
    <xf numFmtId="0" fontId="19" fillId="39" borderId="37" xfId="0" applyFont="1" applyFill="1" applyBorder="1" applyAlignment="1">
      <alignment horizontal="left"/>
    </xf>
    <xf numFmtId="0" fontId="0" fillId="39" borderId="34" xfId="0" applyFill="1" applyBorder="1"/>
    <xf numFmtId="0" fontId="0" fillId="39" borderId="25" xfId="0" applyFill="1" applyBorder="1"/>
    <xf numFmtId="0" fontId="0" fillId="39" borderId="51" xfId="0" applyFill="1" applyBorder="1"/>
    <xf numFmtId="0" fontId="19" fillId="36" borderId="37" xfId="0" applyFont="1" applyFill="1" applyBorder="1" applyAlignment="1">
      <alignment horizontal="left"/>
    </xf>
    <xf numFmtId="0" fontId="0" fillId="36" borderId="34" xfId="0" applyFill="1" applyBorder="1"/>
    <xf numFmtId="0" fontId="0" fillId="36" borderId="25" xfId="0" applyFill="1" applyBorder="1"/>
    <xf numFmtId="0" fontId="0" fillId="36" borderId="51" xfId="0" applyFill="1" applyBorder="1"/>
    <xf numFmtId="0" fontId="19" fillId="40" borderId="37" xfId="0" applyFont="1" applyFill="1" applyBorder="1" applyAlignment="1">
      <alignment horizontal="left"/>
    </xf>
    <xf numFmtId="0" fontId="0" fillId="40" borderId="34" xfId="0" applyFill="1" applyBorder="1"/>
    <xf numFmtId="0" fontId="0" fillId="40" borderId="25" xfId="0" applyFill="1" applyBorder="1"/>
    <xf numFmtId="0" fontId="0" fillId="40" borderId="51" xfId="0" applyFill="1" applyBorder="1"/>
    <xf numFmtId="0" fontId="19" fillId="40" borderId="36" xfId="0" applyFont="1" applyFill="1" applyBorder="1" applyAlignment="1">
      <alignment horizontal="left"/>
    </xf>
    <xf numFmtId="0" fontId="0" fillId="40" borderId="45" xfId="0" applyFill="1" applyBorder="1"/>
    <xf numFmtId="0" fontId="0" fillId="40" borderId="27" xfId="0" applyFill="1" applyBorder="1"/>
    <xf numFmtId="0" fontId="0" fillId="40" borderId="50" xfId="0" applyFill="1" applyBorder="1"/>
    <xf numFmtId="0" fontId="0" fillId="40" borderId="53" xfId="0" applyFill="1" applyBorder="1"/>
    <xf numFmtId="0" fontId="0" fillId="0" borderId="53" xfId="0" applyBorder="1"/>
    <xf numFmtId="0" fontId="0" fillId="39" borderId="53" xfId="0" applyFill="1" applyBorder="1"/>
    <xf numFmtId="0" fontId="0" fillId="36" borderId="53" xfId="0" applyFill="1" applyBorder="1"/>
    <xf numFmtId="0" fontId="0" fillId="0" borderId="43" xfId="0" applyBorder="1"/>
    <xf numFmtId="0" fontId="19" fillId="0" borderId="57" xfId="0" applyFont="1" applyBorder="1" applyAlignment="1">
      <alignment horizontal="left"/>
    </xf>
    <xf numFmtId="0" fontId="18" fillId="0" borderId="58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center" vertical="top" wrapText="1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21" fillId="0" borderId="0" xfId="0" applyFont="1"/>
    <xf numFmtId="0" fontId="0" fillId="0" borderId="29" xfId="0" applyFont="1" applyFill="1" applyBorder="1"/>
    <xf numFmtId="0" fontId="0" fillId="0" borderId="25" xfId="0" applyFont="1" applyFill="1" applyBorder="1"/>
    <xf numFmtId="0" fontId="0" fillId="0" borderId="30" xfId="0" applyFont="1" applyFill="1" applyBorder="1"/>
    <xf numFmtId="0" fontId="0" fillId="0" borderId="54" xfId="0" applyFont="1" applyFill="1" applyBorder="1"/>
    <xf numFmtId="0" fontId="0" fillId="0" borderId="55" xfId="0" applyFont="1" applyFill="1" applyBorder="1"/>
    <xf numFmtId="0" fontId="0" fillId="0" borderId="56" xfId="0" applyFont="1" applyFill="1" applyBorder="1"/>
    <xf numFmtId="0" fontId="0" fillId="0" borderId="26" xfId="0" applyFont="1" applyFill="1" applyBorder="1"/>
    <xf numFmtId="0" fontId="0" fillId="0" borderId="27" xfId="0" applyFont="1" applyFill="1" applyBorder="1"/>
    <xf numFmtId="0" fontId="0" fillId="0" borderId="28" xfId="0" applyFont="1" applyFill="1" applyBorder="1"/>
    <xf numFmtId="0" fontId="19" fillId="0" borderId="22" xfId="0" applyFont="1" applyFill="1" applyBorder="1" applyAlignment="1">
      <alignment horizontal="left"/>
    </xf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22" fillId="0" borderId="62" xfId="0" applyFont="1" applyFill="1" applyBorder="1" applyAlignment="1">
      <alignment horizontal="left"/>
    </xf>
    <xf numFmtId="0" fontId="22" fillId="0" borderId="63" xfId="0" applyFont="1" applyFill="1" applyBorder="1" applyAlignment="1">
      <alignment horizontal="left"/>
    </xf>
    <xf numFmtId="0" fontId="22" fillId="0" borderId="64" xfId="0" applyFont="1" applyFill="1" applyBorder="1" applyAlignment="1">
      <alignment horizontal="left"/>
    </xf>
    <xf numFmtId="0" fontId="0" fillId="0" borderId="28" xfId="0" applyBorder="1"/>
    <xf numFmtId="0" fontId="22" fillId="0" borderId="0" xfId="0" applyFont="1" applyFill="1" applyBorder="1" applyAlignment="1">
      <alignment horizontal="left"/>
    </xf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41" borderId="10" xfId="0" applyFill="1" applyBorder="1"/>
    <xf numFmtId="0" fontId="0" fillId="41" borderId="13" xfId="0" applyFill="1" applyBorder="1"/>
    <xf numFmtId="0" fontId="0" fillId="41" borderId="15" xfId="0" applyFill="1" applyBorder="1"/>
    <xf numFmtId="2" fontId="0" fillId="37" borderId="25" xfId="0" applyNumberFormat="1" applyFill="1" applyBorder="1"/>
    <xf numFmtId="2" fontId="0" fillId="37" borderId="30" xfId="0" applyNumberFormat="1" applyFill="1" applyBorder="1"/>
    <xf numFmtId="2" fontId="0" fillId="37" borderId="32" xfId="0" applyNumberFormat="1" applyFill="1" applyBorder="1"/>
    <xf numFmtId="2" fontId="0" fillId="37" borderId="33" xfId="0" applyNumberFormat="1" applyFill="1" applyBorder="1"/>
    <xf numFmtId="2" fontId="16" fillId="37" borderId="26" xfId="0" applyNumberFormat="1" applyFont="1" applyFill="1" applyBorder="1"/>
    <xf numFmtId="2" fontId="16" fillId="37" borderId="27" xfId="0" applyNumberFormat="1" applyFont="1" applyFill="1" applyBorder="1"/>
    <xf numFmtId="2" fontId="16" fillId="37" borderId="28" xfId="0" applyNumberFormat="1" applyFont="1" applyFill="1" applyBorder="1"/>
    <xf numFmtId="2" fontId="16" fillId="37" borderId="29" xfId="0" applyNumberFormat="1" applyFont="1" applyFill="1" applyBorder="1"/>
    <xf numFmtId="2" fontId="16" fillId="37" borderId="25" xfId="0" applyNumberFormat="1" applyFont="1" applyFill="1" applyBorder="1"/>
    <xf numFmtId="2" fontId="16" fillId="37" borderId="30" xfId="0" applyNumberFormat="1" applyFont="1" applyFill="1" applyBorder="1"/>
    <xf numFmtId="2" fontId="16" fillId="37" borderId="31" xfId="0" applyNumberFormat="1" applyFont="1" applyFill="1" applyBorder="1"/>
    <xf numFmtId="2" fontId="16" fillId="37" borderId="32" xfId="0" applyNumberFormat="1" applyFont="1" applyFill="1" applyBorder="1"/>
    <xf numFmtId="2" fontId="16" fillId="37" borderId="33" xfId="0" applyNumberFormat="1" applyFont="1" applyFill="1" applyBorder="1"/>
    <xf numFmtId="0" fontId="19" fillId="36" borderId="36" xfId="0" applyFont="1" applyFill="1" applyBorder="1" applyAlignment="1">
      <alignment horizontal="left"/>
    </xf>
    <xf numFmtId="0" fontId="19" fillId="0" borderId="37" xfId="0" applyFont="1" applyFill="1" applyBorder="1" applyAlignment="1">
      <alignment horizontal="left"/>
    </xf>
    <xf numFmtId="0" fontId="19" fillId="40" borderId="38" xfId="0" applyFont="1" applyFill="1" applyBorder="1" applyAlignment="1">
      <alignment horizontal="left"/>
    </xf>
    <xf numFmtId="0" fontId="0" fillId="0" borderId="46" xfId="0" applyBorder="1"/>
    <xf numFmtId="0" fontId="0" fillId="0" borderId="37" xfId="0" applyBorder="1"/>
    <xf numFmtId="0" fontId="0" fillId="0" borderId="38" xfId="0" applyBorder="1"/>
    <xf numFmtId="2" fontId="0" fillId="37" borderId="42" xfId="0" applyNumberFormat="1" applyFill="1" applyBorder="1"/>
    <xf numFmtId="2" fontId="0" fillId="37" borderId="40" xfId="0" applyNumberFormat="1" applyFill="1" applyBorder="1"/>
    <xf numFmtId="2" fontId="0" fillId="37" borderId="41" xfId="0" applyNumberFormat="1" applyFill="1" applyBorder="1"/>
    <xf numFmtId="2" fontId="0" fillId="37" borderId="34" xfId="0" applyNumberFormat="1" applyFill="1" applyBorder="1"/>
    <xf numFmtId="2" fontId="0" fillId="37" borderId="35" xfId="0" applyNumberFormat="1" applyFill="1" applyBorder="1"/>
    <xf numFmtId="0" fontId="0" fillId="0" borderId="36" xfId="0" applyBorder="1"/>
    <xf numFmtId="0" fontId="16" fillId="42" borderId="45" xfId="0" applyFont="1" applyFill="1" applyBorder="1"/>
    <xf numFmtId="0" fontId="16" fillId="42" borderId="65" xfId="0" applyFont="1" applyFill="1" applyBorder="1"/>
    <xf numFmtId="0" fontId="16" fillId="42" borderId="42" xfId="0" applyFont="1" applyFill="1" applyBorder="1"/>
    <xf numFmtId="0" fontId="16" fillId="42" borderId="66" xfId="0" applyFont="1" applyFill="1" applyBorder="1"/>
    <xf numFmtId="0" fontId="16" fillId="42" borderId="67" xfId="0" applyFont="1" applyFill="1" applyBorder="1"/>
    <xf numFmtId="0" fontId="16" fillId="42" borderId="17" xfId="0" applyFont="1" applyFill="1" applyBorder="1"/>
    <xf numFmtId="164" fontId="0" fillId="0" borderId="0" xfId="0" applyNumberFormat="1"/>
    <xf numFmtId="164" fontId="16" fillId="36" borderId="31" xfId="0" applyNumberFormat="1" applyFont="1" applyFill="1" applyBorder="1"/>
    <xf numFmtId="164" fontId="16" fillId="36" borderId="29" xfId="0" applyNumberFormat="1" applyFont="1" applyFill="1" applyBorder="1"/>
    <xf numFmtId="164" fontId="16" fillId="36" borderId="25" xfId="0" applyNumberFormat="1" applyFont="1" applyFill="1" applyBorder="1"/>
    <xf numFmtId="164" fontId="16" fillId="36" borderId="32" xfId="0" applyNumberFormat="1" applyFont="1" applyFill="1" applyBorder="1"/>
    <xf numFmtId="164" fontId="16" fillId="36" borderId="30" xfId="0" applyNumberFormat="1" applyFont="1" applyFill="1" applyBorder="1"/>
    <xf numFmtId="164" fontId="16" fillId="36" borderId="33" xfId="0" applyNumberFormat="1" applyFont="1" applyFill="1" applyBorder="1"/>
    <xf numFmtId="164" fontId="16" fillId="39" borderId="29" xfId="0" applyNumberFormat="1" applyFont="1" applyFill="1" applyBorder="1"/>
    <xf numFmtId="164" fontId="16" fillId="39" borderId="25" xfId="0" applyNumberFormat="1" applyFont="1" applyFill="1" applyBorder="1"/>
    <xf numFmtId="164" fontId="16" fillId="39" borderId="30" xfId="0" applyNumberFormat="1" applyFont="1" applyFill="1" applyBorder="1"/>
    <xf numFmtId="164" fontId="13" fillId="36" borderId="55" xfId="0" applyNumberFormat="1" applyFont="1" applyFill="1" applyBorder="1"/>
    <xf numFmtId="164" fontId="13" fillId="36" borderId="56" xfId="0" applyNumberFormat="1" applyFont="1" applyFill="1" applyBorder="1"/>
    <xf numFmtId="164" fontId="16" fillId="38" borderId="54" xfId="0" applyNumberFormat="1" applyFont="1" applyFill="1" applyBorder="1"/>
    <xf numFmtId="164" fontId="16" fillId="38" borderId="55" xfId="0" applyNumberFormat="1" applyFont="1" applyFill="1" applyBorder="1"/>
    <xf numFmtId="164" fontId="16" fillId="38" borderId="56" xfId="0" applyNumberFormat="1" applyFont="1" applyFill="1" applyBorder="1"/>
    <xf numFmtId="0" fontId="13" fillId="33" borderId="54" xfId="0" applyFont="1" applyFill="1" applyBorder="1"/>
    <xf numFmtId="0" fontId="0" fillId="0" borderId="42" xfId="0" applyBorder="1"/>
    <xf numFmtId="0" fontId="0" fillId="39" borderId="58" xfId="0" applyFill="1" applyBorder="1"/>
    <xf numFmtId="0" fontId="0" fillId="39" borderId="55" xfId="0" applyFill="1" applyBorder="1"/>
    <xf numFmtId="0" fontId="0" fillId="37" borderId="55" xfId="0" applyFill="1" applyBorder="1"/>
    <xf numFmtId="0" fontId="0" fillId="37" borderId="25" xfId="0" applyFill="1" applyBorder="1"/>
    <xf numFmtId="0" fontId="0" fillId="37" borderId="34" xfId="0" applyFill="1" applyBorder="1"/>
    <xf numFmtId="0" fontId="0" fillId="39" borderId="0" xfId="0" applyFill="1"/>
    <xf numFmtId="0" fontId="0" fillId="37" borderId="0" xfId="0" applyFill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6" fillId="0" borderId="44" xfId="0" applyFont="1" applyFill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view3D>
      <c:perspective val="30"/>
    </c:view3D>
    <c:plotArea>
      <c:layout>
        <c:manualLayout>
          <c:layoutTarget val="inner"/>
          <c:xMode val="edge"/>
          <c:yMode val="edge"/>
          <c:x val="5.8099518810148756E-2"/>
          <c:y val="2.2050658301858601E-2"/>
          <c:w val="0.83124059492563429"/>
          <c:h val="0.88742846168619172"/>
        </c:manualLayout>
      </c:layout>
      <c:surface3DChart>
        <c:ser>
          <c:idx val="0"/>
          <c:order val="0"/>
          <c:tx>
            <c:strRef>
              <c:f>Overall!$C$16</c:f>
              <c:strCache>
                <c:ptCount val="1"/>
                <c:pt idx="0">
                  <c:v>lowest</c:v>
                </c:pt>
              </c:strCache>
            </c:strRef>
          </c:tx>
          <c:cat>
            <c:strRef>
              <c:f>Overall!$B$17:$B$21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Overall!$C$17:$C$21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Overall!$D$16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Overall!$B$17:$B$21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Overall!$D$17:$D$21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  <c:pt idx="4">
                  <c:v>4</c:v>
                </c:pt>
              </c:numCache>
            </c:numRef>
          </c:val>
        </c:ser>
        <c:ser>
          <c:idx val="2"/>
          <c:order val="2"/>
          <c:tx>
            <c:strRef>
              <c:f>Overall!$E$16</c:f>
              <c:strCache>
                <c:ptCount val="1"/>
                <c:pt idx="0">
                  <c:v>highest</c:v>
                </c:pt>
              </c:strCache>
            </c:strRef>
          </c:tx>
          <c:cat>
            <c:strRef>
              <c:f>Overall!$B$17:$B$21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Overall!$E$17:$E$21</c:f>
              <c:numCache>
                <c:formatCode>General</c:formatCode>
                <c:ptCount val="5"/>
                <c:pt idx="0">
                  <c:v>11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6</c:v>
                </c:pt>
              </c:numCache>
            </c:numRef>
          </c:val>
        </c:ser>
        <c:bandFmts>
          <c:bandFmt>
            <c:idx val="1"/>
            <c:spPr>
              <a:solidFill>
                <a:srgbClr val="FFFF00"/>
              </a:solidFill>
            </c:spPr>
          </c:bandFmt>
          <c:bandFmt>
            <c:idx val="2"/>
            <c:spPr>
              <a:solidFill>
                <a:srgbClr val="FFFF00"/>
              </a:solidFill>
            </c:spPr>
          </c:bandFmt>
          <c:bandFmt>
            <c:idx val="3"/>
            <c:spPr>
              <a:solidFill>
                <a:srgbClr val="FFFF00"/>
              </a:solidFill>
            </c:spPr>
          </c:bandFmt>
          <c:bandFmt>
            <c:idx val="4"/>
            <c:spPr>
              <a:solidFill>
                <a:srgbClr val="FFFF00"/>
              </a:solidFill>
            </c:spPr>
          </c:bandFmt>
          <c:bandFmt>
            <c:idx val="5"/>
            <c:spPr>
              <a:solidFill>
                <a:srgbClr val="FF6600"/>
              </a:solidFill>
            </c:spPr>
          </c:bandFmt>
          <c:bandFmt>
            <c:idx val="6"/>
            <c:spPr>
              <a:solidFill>
                <a:srgbClr val="FF6600"/>
              </a:solidFill>
            </c:spPr>
          </c:bandFmt>
          <c:bandFmt>
            <c:idx val="7"/>
            <c:spPr>
              <a:solidFill>
                <a:srgbClr val="FF6600"/>
              </a:solidFill>
            </c:spPr>
          </c:bandFmt>
          <c:bandFmt>
            <c:idx val="8"/>
            <c:spPr>
              <a:solidFill>
                <a:srgbClr val="FF6600"/>
              </a:solidFill>
            </c:spPr>
          </c:bandFmt>
          <c:bandFmt>
            <c:idx val="9"/>
            <c:spPr>
              <a:solidFill>
                <a:srgbClr val="FF6600"/>
              </a:solidFill>
            </c:spPr>
          </c:bandFmt>
          <c:bandFmt>
            <c:idx val="10"/>
            <c:spPr>
              <a:solidFill>
                <a:srgbClr val="FF6600"/>
              </a:solidFill>
            </c:spPr>
          </c:bandFmt>
        </c:bandFmts>
        <c:axId val="91758592"/>
        <c:axId val="91760128"/>
        <c:axId val="91750400"/>
      </c:surface3DChart>
      <c:catAx>
        <c:axId val="91758592"/>
        <c:scaling>
          <c:orientation val="minMax"/>
        </c:scaling>
        <c:axPos val="b"/>
        <c:tickLblPos val="nextTo"/>
        <c:crossAx val="91760128"/>
        <c:crosses val="autoZero"/>
        <c:auto val="1"/>
        <c:lblAlgn val="ctr"/>
        <c:lblOffset val="100"/>
      </c:catAx>
      <c:valAx>
        <c:axId val="91760128"/>
        <c:scaling>
          <c:orientation val="minMax"/>
        </c:scaling>
        <c:axPos val="l"/>
        <c:majorGridlines/>
        <c:numFmt formatCode="General" sourceLinked="1"/>
        <c:tickLblPos val="nextTo"/>
        <c:crossAx val="91758592"/>
        <c:crosses val="autoZero"/>
        <c:crossBetween val="midCat"/>
        <c:majorUnit val="1"/>
      </c:valAx>
      <c:serAx>
        <c:axId val="91750400"/>
        <c:scaling>
          <c:orientation val="minMax"/>
        </c:scaling>
        <c:axPos val="b"/>
        <c:tickLblPos val="nextTo"/>
        <c:crossAx val="91760128"/>
        <c:crosses val="autoZero"/>
      </c:serAx>
      <c:spPr>
        <a:noFill/>
      </c:spPr>
    </c:plotArea>
    <c:plotVisOnly val="1"/>
  </c:chart>
  <c:spPr>
    <a:noFill/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view3D>
      <c:perspective val="30"/>
    </c:view3D>
    <c:plotArea>
      <c:layout>
        <c:manualLayout>
          <c:layoutTarget val="inner"/>
          <c:xMode val="edge"/>
          <c:yMode val="edge"/>
          <c:x val="4.4895888013998277E-2"/>
          <c:y val="3.815871457994098E-2"/>
          <c:w val="0.83826377952755882"/>
          <c:h val="0.88232606901474409"/>
        </c:manualLayout>
      </c:layout>
      <c:surface3DChart>
        <c:ser>
          <c:idx val="0"/>
          <c:order val="0"/>
          <c:tx>
            <c:strRef>
              <c:f>Overall!$I$16</c:f>
              <c:strCache>
                <c:ptCount val="1"/>
                <c:pt idx="0">
                  <c:v>lowest</c:v>
                </c:pt>
              </c:strCache>
            </c:strRef>
          </c:tx>
          <c:cat>
            <c:strRef>
              <c:f>Overall!$H$17:$H$21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Overall!$I$17:$I$21</c:f>
              <c:numCache>
                <c:formatCode>General</c:formatCode>
                <c:ptCount val="5"/>
                <c:pt idx="0">
                  <c:v>7</c:v>
                </c:pt>
                <c:pt idx="1">
                  <c:v>6</c:v>
                </c:pt>
                <c:pt idx="2">
                  <c:v>5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Overall!$J$16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Overall!$H$17:$H$21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Overall!$J$17:$J$21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</c:ser>
        <c:ser>
          <c:idx val="2"/>
          <c:order val="2"/>
          <c:tx>
            <c:strRef>
              <c:f>Overall!$K$16</c:f>
              <c:strCache>
                <c:ptCount val="1"/>
                <c:pt idx="0">
                  <c:v>highest</c:v>
                </c:pt>
              </c:strCache>
            </c:strRef>
          </c:tx>
          <c:cat>
            <c:strRef>
              <c:f>Overall!$H$17:$H$21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Overall!$K$17:$K$21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  <c:pt idx="4">
                  <c:v>4</c:v>
                </c:pt>
              </c:numCache>
            </c:numRef>
          </c:val>
        </c:ser>
        <c:bandFmts>
          <c:bandFmt>
            <c:idx val="0"/>
            <c:spPr>
              <a:solidFill>
                <a:srgbClr val="FFFF00"/>
              </a:solidFill>
            </c:spPr>
          </c:bandFmt>
          <c:bandFmt>
            <c:idx val="1"/>
            <c:spPr>
              <a:solidFill>
                <a:srgbClr val="FFFF00"/>
              </a:solidFill>
            </c:spPr>
          </c:bandFmt>
          <c:bandFmt>
            <c:idx val="2"/>
            <c:spPr>
              <a:solidFill>
                <a:srgbClr val="FFFF00"/>
              </a:solidFill>
            </c:spPr>
          </c:bandFmt>
          <c:bandFmt>
            <c:idx val="3"/>
            <c:spPr>
              <a:solidFill>
                <a:srgbClr val="FFFF00"/>
              </a:solidFill>
            </c:spPr>
          </c:bandFmt>
          <c:bandFmt>
            <c:idx val="4"/>
            <c:spPr>
              <a:solidFill>
                <a:srgbClr val="FFFF00"/>
              </a:solidFill>
            </c:spPr>
          </c:bandFmt>
          <c:bandFmt>
            <c:idx val="5"/>
            <c:spPr>
              <a:solidFill>
                <a:srgbClr val="FF6600"/>
              </a:solidFill>
            </c:spPr>
          </c:bandFmt>
          <c:bandFmt>
            <c:idx val="6"/>
            <c:spPr>
              <a:solidFill>
                <a:srgbClr val="FF6600"/>
              </a:solidFill>
            </c:spPr>
          </c:bandFmt>
          <c:bandFmt>
            <c:idx val="7"/>
            <c:spPr>
              <a:solidFill>
                <a:srgbClr val="FF6600"/>
              </a:solidFill>
            </c:spPr>
          </c:bandFmt>
          <c:bandFmt>
            <c:idx val="8"/>
            <c:spPr>
              <a:solidFill>
                <a:srgbClr val="FF6600"/>
              </a:solidFill>
            </c:spPr>
          </c:bandFmt>
        </c:bandFmts>
        <c:axId val="91798528"/>
        <c:axId val="91804416"/>
        <c:axId val="91753088"/>
      </c:surface3DChart>
      <c:catAx>
        <c:axId val="91798528"/>
        <c:scaling>
          <c:orientation val="minMax"/>
        </c:scaling>
        <c:axPos val="b"/>
        <c:tickLblPos val="nextTo"/>
        <c:crossAx val="91804416"/>
        <c:crosses val="autoZero"/>
        <c:auto val="1"/>
        <c:lblAlgn val="ctr"/>
        <c:lblOffset val="100"/>
      </c:catAx>
      <c:valAx>
        <c:axId val="91804416"/>
        <c:scaling>
          <c:orientation val="minMax"/>
        </c:scaling>
        <c:axPos val="l"/>
        <c:majorGridlines/>
        <c:numFmt formatCode="General" sourceLinked="1"/>
        <c:tickLblPos val="nextTo"/>
        <c:crossAx val="91798528"/>
        <c:crosses val="autoZero"/>
        <c:crossBetween val="midCat"/>
        <c:majorUnit val="1"/>
      </c:valAx>
      <c:serAx>
        <c:axId val="91753088"/>
        <c:scaling>
          <c:orientation val="minMax"/>
        </c:scaling>
        <c:axPos val="b"/>
        <c:tickLblPos val="nextTo"/>
        <c:crossAx val="91804416"/>
        <c:crosses val="autoZero"/>
      </c:serAx>
    </c:plotArea>
    <c:plotVisOnly val="1"/>
  </c:chart>
  <c:spPr>
    <a:noFill/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view3D>
      <c:perspective val="30"/>
    </c:view3D>
    <c:plotArea>
      <c:layout>
        <c:manualLayout>
          <c:layoutTarget val="inner"/>
          <c:xMode val="edge"/>
          <c:yMode val="edge"/>
          <c:x val="4.4895888013998277E-2"/>
          <c:y val="2.3115604867573379E-2"/>
          <c:w val="0.83826377952755882"/>
          <c:h val="0.90093116201383938"/>
        </c:manualLayout>
      </c:layout>
      <c:surface3DChart>
        <c:ser>
          <c:idx val="0"/>
          <c:order val="0"/>
          <c:tx>
            <c:strRef>
              <c:f>Overall!$O$16</c:f>
              <c:strCache>
                <c:ptCount val="1"/>
                <c:pt idx="0">
                  <c:v>lowest</c:v>
                </c:pt>
              </c:strCache>
            </c:strRef>
          </c:tx>
          <c:cat>
            <c:strRef>
              <c:f>Overall!$N$17:$N$21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Overall!$O$17:$O$21</c:f>
              <c:numCache>
                <c:formatCode>General</c:formatCode>
                <c:ptCount val="5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Overall!$P$16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Overall!$N$17:$N$21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Overall!$P$17:$P$21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Overall!$Q$16</c:f>
              <c:strCache>
                <c:ptCount val="1"/>
                <c:pt idx="0">
                  <c:v>highest</c:v>
                </c:pt>
              </c:strCache>
            </c:strRef>
          </c:tx>
          <c:cat>
            <c:strRef>
              <c:f>Overall!$N$17:$N$21</c:f>
              <c:strCache>
                <c:ptCount val="5"/>
                <c:pt idx="0">
                  <c:v>CSC1</c:v>
                </c:pt>
                <c:pt idx="1">
                  <c:v>CSC2</c:v>
                </c:pt>
                <c:pt idx="2">
                  <c:v>CSC3</c:v>
                </c:pt>
                <c:pt idx="3">
                  <c:v>CSC4</c:v>
                </c:pt>
                <c:pt idx="4">
                  <c:v>CSC5</c:v>
                </c:pt>
              </c:strCache>
            </c:strRef>
          </c:cat>
          <c:val>
            <c:numRef>
              <c:f>Overall!$Q$17:$Q$21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</c:ser>
        <c:bandFmts>
          <c:bandFmt>
            <c:idx val="0"/>
            <c:spPr>
              <a:solidFill>
                <a:srgbClr val="FFFF00"/>
              </a:solidFill>
            </c:spPr>
          </c:bandFmt>
          <c:bandFmt>
            <c:idx val="1"/>
            <c:spPr>
              <a:solidFill>
                <a:srgbClr val="FFFF00"/>
              </a:solidFill>
            </c:spPr>
          </c:bandFmt>
          <c:bandFmt>
            <c:idx val="2"/>
            <c:spPr>
              <a:solidFill>
                <a:srgbClr val="FFFF00"/>
              </a:solidFill>
            </c:spPr>
          </c:bandFmt>
          <c:bandFmt>
            <c:idx val="3"/>
            <c:spPr>
              <a:solidFill>
                <a:srgbClr val="FFFF00"/>
              </a:solidFill>
            </c:spPr>
          </c:bandFmt>
          <c:bandFmt>
            <c:idx val="4"/>
            <c:spPr>
              <a:solidFill>
                <a:srgbClr val="FFFF00"/>
              </a:solidFill>
            </c:spPr>
          </c:bandFmt>
          <c:bandFmt>
            <c:idx val="5"/>
            <c:spPr>
              <a:solidFill>
                <a:srgbClr val="FF6600"/>
              </a:solidFill>
            </c:spPr>
          </c:bandFmt>
          <c:bandFmt>
            <c:idx val="6"/>
            <c:spPr>
              <a:solidFill>
                <a:srgbClr val="FF6600"/>
              </a:solidFill>
            </c:spPr>
          </c:bandFmt>
          <c:bandFmt>
            <c:idx val="7"/>
            <c:spPr>
              <a:solidFill>
                <a:srgbClr val="FF6600"/>
              </a:solidFill>
            </c:spPr>
          </c:bandFmt>
          <c:bandFmt>
            <c:idx val="8"/>
            <c:spPr>
              <a:solidFill>
                <a:srgbClr val="FF6600"/>
              </a:solidFill>
            </c:spPr>
          </c:bandFmt>
        </c:bandFmts>
        <c:axId val="91908352"/>
        <c:axId val="91914240"/>
        <c:axId val="91809088"/>
      </c:surface3DChart>
      <c:catAx>
        <c:axId val="91908352"/>
        <c:scaling>
          <c:orientation val="minMax"/>
        </c:scaling>
        <c:axPos val="b"/>
        <c:tickLblPos val="nextTo"/>
        <c:crossAx val="91914240"/>
        <c:crosses val="autoZero"/>
        <c:auto val="1"/>
        <c:lblAlgn val="ctr"/>
        <c:lblOffset val="100"/>
      </c:catAx>
      <c:valAx>
        <c:axId val="91914240"/>
        <c:scaling>
          <c:orientation val="minMax"/>
        </c:scaling>
        <c:axPos val="l"/>
        <c:majorGridlines/>
        <c:numFmt formatCode="General" sourceLinked="1"/>
        <c:tickLblPos val="nextTo"/>
        <c:crossAx val="91908352"/>
        <c:crosses val="autoZero"/>
        <c:crossBetween val="midCat"/>
        <c:majorUnit val="1"/>
      </c:valAx>
      <c:serAx>
        <c:axId val="91809088"/>
        <c:scaling>
          <c:orientation val="minMax"/>
        </c:scaling>
        <c:axPos val="b"/>
        <c:tickLblPos val="nextTo"/>
        <c:crossAx val="91914240"/>
        <c:crosses val="autoZero"/>
      </c:serAx>
    </c:plotArea>
    <c:plotVisOnly val="1"/>
  </c:chart>
  <c:spPr>
    <a:noFill/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>
        <c:manualLayout>
          <c:layoutTarget val="inner"/>
          <c:xMode val="edge"/>
          <c:yMode val="edge"/>
          <c:x val="9.3085739282589702E-2"/>
          <c:y val="5.1400554097404488E-2"/>
          <c:w val="0.87428937007874064"/>
          <c:h val="0.8326195683872849"/>
        </c:manualLayout>
      </c:layout>
      <c:lineChart>
        <c:grouping val="standard"/>
        <c:ser>
          <c:idx val="0"/>
          <c:order val="0"/>
          <c:tx>
            <c:strRef>
              <c:f>TotalImpact!$A$2</c:f>
              <c:strCache>
                <c:ptCount val="1"/>
                <c:pt idx="0">
                  <c:v>Privacy</c:v>
                </c:pt>
              </c:strCache>
            </c:strRef>
          </c:tx>
          <c:spPr>
            <a:ln>
              <a:prstDash val="lgDashDotDot"/>
            </a:ln>
          </c:spPr>
          <c:marker>
            <c:symbol val="none"/>
          </c:marker>
          <c:val>
            <c:numRef>
              <c:f>TotalImpact!$B$2:$F$2</c:f>
              <c:numCache>
                <c:formatCode>0.00</c:formatCode>
                <c:ptCount val="5"/>
                <c:pt idx="0">
                  <c:v>4.1052631578947372</c:v>
                </c:pt>
                <c:pt idx="1">
                  <c:v>3.7208532695374803</c:v>
                </c:pt>
                <c:pt idx="2">
                  <c:v>3.3186223133591555</c:v>
                </c:pt>
                <c:pt idx="3">
                  <c:v>2.6487810435178853</c:v>
                </c:pt>
                <c:pt idx="4">
                  <c:v>1.6327865117338802</c:v>
                </c:pt>
              </c:numCache>
            </c:numRef>
          </c:val>
        </c:ser>
        <c:ser>
          <c:idx val="1"/>
          <c:order val="1"/>
          <c:tx>
            <c:strRef>
              <c:f>TotalImpact!$A$3</c:f>
              <c:strCache>
                <c:ptCount val="1"/>
                <c:pt idx="0">
                  <c:v>Security</c:v>
                </c:pt>
              </c:strCache>
            </c:strRef>
          </c:tx>
          <c:marker>
            <c:symbol val="none"/>
          </c:marker>
          <c:val>
            <c:numRef>
              <c:f>TotalImpact!$B$3:$F$3</c:f>
              <c:numCache>
                <c:formatCode>0.00</c:formatCode>
                <c:ptCount val="5"/>
                <c:pt idx="0">
                  <c:v>3.9090909090909092</c:v>
                </c:pt>
                <c:pt idx="1">
                  <c:v>3.2861914600550963</c:v>
                </c:pt>
                <c:pt idx="2">
                  <c:v>2.8058556342647254</c:v>
                </c:pt>
                <c:pt idx="3">
                  <c:v>2.3482438016528926</c:v>
                </c:pt>
                <c:pt idx="4">
                  <c:v>1.4947117276662731</c:v>
                </c:pt>
              </c:numCache>
            </c:numRef>
          </c:val>
        </c:ser>
        <c:ser>
          <c:idx val="2"/>
          <c:order val="2"/>
          <c:tx>
            <c:strRef>
              <c:f>TotalImpact!$A$4</c:f>
              <c:strCache>
                <c:ptCount val="1"/>
                <c:pt idx="0">
                  <c:v>Service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val>
            <c:numRef>
              <c:f>TotalImpact!$B$4:$F$4</c:f>
              <c:numCache>
                <c:formatCode>0.00</c:formatCode>
                <c:ptCount val="5"/>
                <c:pt idx="0">
                  <c:v>3.9545454545454546</c:v>
                </c:pt>
                <c:pt idx="1">
                  <c:v>3.1965909090909093</c:v>
                </c:pt>
                <c:pt idx="2">
                  <c:v>3.0001262626262628</c:v>
                </c:pt>
                <c:pt idx="3">
                  <c:v>1.9007034632034632</c:v>
                </c:pt>
                <c:pt idx="4">
                  <c:v>0.91163419913419896</c:v>
                </c:pt>
              </c:numCache>
            </c:numRef>
          </c:val>
        </c:ser>
        <c:marker val="1"/>
        <c:axId val="96057216"/>
        <c:axId val="96058752"/>
      </c:lineChart>
      <c:catAx>
        <c:axId val="96057216"/>
        <c:scaling>
          <c:orientation val="minMax"/>
        </c:scaling>
        <c:axPos val="b"/>
        <c:tickLblPos val="nextTo"/>
        <c:crossAx val="96058752"/>
        <c:crosses val="autoZero"/>
        <c:auto val="1"/>
        <c:lblAlgn val="ctr"/>
        <c:lblOffset val="100"/>
      </c:catAx>
      <c:valAx>
        <c:axId val="96058752"/>
        <c:scaling>
          <c:orientation val="minMax"/>
        </c:scaling>
        <c:axPos val="l"/>
        <c:majorGridlines/>
        <c:numFmt formatCode="0.0" sourceLinked="0"/>
        <c:tickLblPos val="nextTo"/>
        <c:crossAx val="9605721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3552777777777784"/>
          <c:y val="0.53646106736657961"/>
          <c:w val="0.19502777777777772"/>
          <c:h val="0.19549095552245188"/>
        </c:manualLayout>
      </c:layout>
    </c:legend>
    <c:plotVisOnly val="1"/>
  </c:chart>
  <c:spPr>
    <a:noFill/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>
        <c:manualLayout>
          <c:layoutTarget val="inner"/>
          <c:xMode val="edge"/>
          <c:yMode val="edge"/>
          <c:x val="4.7918024940054565E-2"/>
          <c:y val="1.7691255929692205E-2"/>
          <c:w val="0.94605489352724603"/>
          <c:h val="0.93563319660419475"/>
        </c:manualLayout>
      </c:layout>
      <c:lineChart>
        <c:grouping val="standard"/>
        <c:ser>
          <c:idx val="0"/>
          <c:order val="0"/>
          <c:tx>
            <c:strRef>
              <c:f>TotalVulnerability!$B$2</c:f>
              <c:strCache>
                <c:ptCount val="1"/>
                <c:pt idx="0">
                  <c:v>Average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TotalVulnerability!$B$3:$B$46</c:f>
              <c:numCache>
                <c:formatCode>0.000</c:formatCode>
                <c:ptCount val="44"/>
                <c:pt idx="0">
                  <c:v>0.29727886086285715</c:v>
                </c:pt>
                <c:pt idx="1">
                  <c:v>0.12029570261428571</c:v>
                </c:pt>
                <c:pt idx="2">
                  <c:v>0.34010638007428562</c:v>
                </c:pt>
                <c:pt idx="3">
                  <c:v>7.1377154551428568E-2</c:v>
                </c:pt>
                <c:pt idx="4">
                  <c:v>0.10860889809428569</c:v>
                </c:pt>
                <c:pt idx="5">
                  <c:v>0.24938639174000002</c:v>
                </c:pt>
                <c:pt idx="6">
                  <c:v>0.36242211093714288</c:v>
                </c:pt>
                <c:pt idx="7">
                  <c:v>0.26529453306857143</c:v>
                </c:pt>
                <c:pt idx="8">
                  <c:v>2.7036537497142858E-2</c:v>
                </c:pt>
                <c:pt idx="9">
                  <c:v>0.35714779456571438</c:v>
                </c:pt>
                <c:pt idx="10">
                  <c:v>7.9682864042857154E-2</c:v>
                </c:pt>
                <c:pt idx="11">
                  <c:v>0.13029582387428573</c:v>
                </c:pt>
                <c:pt idx="12">
                  <c:v>0.18438343007428579</c:v>
                </c:pt>
                <c:pt idx="13">
                  <c:v>0.49470744487428564</c:v>
                </c:pt>
                <c:pt idx="14">
                  <c:v>6.9090299282857134E-2</c:v>
                </c:pt>
                <c:pt idx="15">
                  <c:v>0.18973844667714282</c:v>
                </c:pt>
                <c:pt idx="16">
                  <c:v>0.44251244995428579</c:v>
                </c:pt>
                <c:pt idx="17">
                  <c:v>0.28365786525428577</c:v>
                </c:pt>
                <c:pt idx="18">
                  <c:v>2.2239372308571429E-2</c:v>
                </c:pt>
                <c:pt idx="19">
                  <c:v>1.0771150688571426E-2</c:v>
                </c:pt>
                <c:pt idx="20">
                  <c:v>1.1977018888571427E-2</c:v>
                </c:pt>
                <c:pt idx="21">
                  <c:v>5.064332462285713E-2</c:v>
                </c:pt>
                <c:pt idx="22">
                  <c:v>0.25982043564857144</c:v>
                </c:pt>
                <c:pt idx="23">
                  <c:v>0.22803682575142861</c:v>
                </c:pt>
                <c:pt idx="24">
                  <c:v>6.7896060145714282E-2</c:v>
                </c:pt>
                <c:pt idx="25">
                  <c:v>3.7413966754285717E-2</c:v>
                </c:pt>
                <c:pt idx="26">
                  <c:v>0.19400485317714281</c:v>
                </c:pt>
                <c:pt idx="27">
                  <c:v>7.5590920714285734E-2</c:v>
                </c:pt>
                <c:pt idx="28">
                  <c:v>0.22606498420571425</c:v>
                </c:pt>
                <c:pt idx="29">
                  <c:v>0.18443217178000001</c:v>
                </c:pt>
                <c:pt idx="30">
                  <c:v>0.38211417017142851</c:v>
                </c:pt>
                <c:pt idx="31">
                  <c:v>0.44356628339428567</c:v>
                </c:pt>
                <c:pt idx="32">
                  <c:v>0.19014855648857143</c:v>
                </c:pt>
                <c:pt idx="33">
                  <c:v>7.3830652022857171E-2</c:v>
                </c:pt>
                <c:pt idx="34">
                  <c:v>0.11982501332000002</c:v>
                </c:pt>
                <c:pt idx="35">
                  <c:v>2.5585498371428574E-2</c:v>
                </c:pt>
                <c:pt idx="36">
                  <c:v>0.32616559039428566</c:v>
                </c:pt>
                <c:pt idx="37">
                  <c:v>0.20954438594571428</c:v>
                </c:pt>
                <c:pt idx="38">
                  <c:v>0.33093497561999996</c:v>
                </c:pt>
                <c:pt idx="39">
                  <c:v>0.26407251734285714</c:v>
                </c:pt>
                <c:pt idx="40">
                  <c:v>0.19337285470571428</c:v>
                </c:pt>
                <c:pt idx="41">
                  <c:v>0.22268924588285716</c:v>
                </c:pt>
                <c:pt idx="42">
                  <c:v>0.48373540016285699</c:v>
                </c:pt>
                <c:pt idx="43">
                  <c:v>0.21412909534285715</c:v>
                </c:pt>
              </c:numCache>
            </c:numRef>
          </c:val>
        </c:ser>
        <c:ser>
          <c:idx val="1"/>
          <c:order val="1"/>
          <c:tx>
            <c:strRef>
              <c:f>TotalVulnerability!$C$2</c:f>
              <c:strCache>
                <c:ptCount val="1"/>
                <c:pt idx="0">
                  <c:v>Privacy</c:v>
                </c:pt>
              </c:strCache>
            </c:strRef>
          </c:tx>
          <c:spPr>
            <a:ln>
              <a:solidFill>
                <a:srgbClr val="FF0000"/>
              </a:solidFill>
              <a:prstDash val="lgDashDot"/>
            </a:ln>
          </c:spPr>
          <c:marker>
            <c:symbol val="none"/>
          </c:marker>
          <c:val>
            <c:numRef>
              <c:f>TotalVulnerability!$C$3:$C$46</c:f>
              <c:numCache>
                <c:formatCode>0.000</c:formatCode>
                <c:ptCount val="44"/>
                <c:pt idx="0">
                  <c:v>0.29873365528421048</c:v>
                </c:pt>
                <c:pt idx="1">
                  <c:v>0.12699331066315792</c:v>
                </c:pt>
                <c:pt idx="2">
                  <c:v>0.34731576963157901</c:v>
                </c:pt>
                <c:pt idx="3">
                  <c:v>7.2446740331578954E-2</c:v>
                </c:pt>
                <c:pt idx="4">
                  <c:v>0.1017932869368421</c:v>
                </c:pt>
                <c:pt idx="5">
                  <c:v>0.23039380479473684</c:v>
                </c:pt>
                <c:pt idx="6">
                  <c:v>0.3465885792842105</c:v>
                </c:pt>
                <c:pt idx="7">
                  <c:v>0.25219417223157903</c:v>
                </c:pt>
                <c:pt idx="8">
                  <c:v>2.1908426473684212E-2</c:v>
                </c:pt>
                <c:pt idx="9">
                  <c:v>0.3312135766157896</c:v>
                </c:pt>
                <c:pt idx="10">
                  <c:v>6.5899925378947372E-2</c:v>
                </c:pt>
                <c:pt idx="11">
                  <c:v>0.13072506910526316</c:v>
                </c:pt>
                <c:pt idx="12">
                  <c:v>0.17999425888947371</c:v>
                </c:pt>
                <c:pt idx="13">
                  <c:v>0.49060382039473699</c:v>
                </c:pt>
                <c:pt idx="14">
                  <c:v>7.2014506463157893E-2</c:v>
                </c:pt>
                <c:pt idx="15">
                  <c:v>0.19185841197368422</c:v>
                </c:pt>
                <c:pt idx="16">
                  <c:v>0.41726454593157891</c:v>
                </c:pt>
                <c:pt idx="17">
                  <c:v>0.27833214150526314</c:v>
                </c:pt>
                <c:pt idx="18">
                  <c:v>2.6636976978947367E-2</c:v>
                </c:pt>
                <c:pt idx="19">
                  <c:v>1.0567471668421053E-2</c:v>
                </c:pt>
                <c:pt idx="20">
                  <c:v>1.1500486015789473E-2</c:v>
                </c:pt>
                <c:pt idx="21">
                  <c:v>4.995062974736842E-2</c:v>
                </c:pt>
                <c:pt idx="22">
                  <c:v>0.24606877839473681</c:v>
                </c:pt>
                <c:pt idx="23">
                  <c:v>0.2205574574368421</c:v>
                </c:pt>
                <c:pt idx="24">
                  <c:v>6.2284917794736834E-2</c:v>
                </c:pt>
                <c:pt idx="25">
                  <c:v>3.9595567452631576E-2</c:v>
                </c:pt>
                <c:pt idx="26">
                  <c:v>0.18613384527894736</c:v>
                </c:pt>
                <c:pt idx="27">
                  <c:v>7.3159783978947374E-2</c:v>
                </c:pt>
                <c:pt idx="28">
                  <c:v>0.22496692652631578</c:v>
                </c:pt>
                <c:pt idx="29">
                  <c:v>0.19077179883684212</c:v>
                </c:pt>
                <c:pt idx="30">
                  <c:v>0.37021850978947374</c:v>
                </c:pt>
                <c:pt idx="31">
                  <c:v>0.43305497407368421</c:v>
                </c:pt>
                <c:pt idx="32">
                  <c:v>0.18527021122105261</c:v>
                </c:pt>
                <c:pt idx="33">
                  <c:v>7.4098870521052643E-2</c:v>
                </c:pt>
                <c:pt idx="34">
                  <c:v>0.10909686329999999</c:v>
                </c:pt>
                <c:pt idx="35">
                  <c:v>2.8104793126315794E-2</c:v>
                </c:pt>
                <c:pt idx="36">
                  <c:v>0.31407174737894733</c:v>
                </c:pt>
                <c:pt idx="37">
                  <c:v>0.19858538964736844</c:v>
                </c:pt>
                <c:pt idx="38">
                  <c:v>0.33337368618421048</c:v>
                </c:pt>
                <c:pt idx="39">
                  <c:v>0.24982687594736847</c:v>
                </c:pt>
                <c:pt idx="40">
                  <c:v>0.17395916864210528</c:v>
                </c:pt>
                <c:pt idx="41">
                  <c:v>0.20464591023157899</c:v>
                </c:pt>
                <c:pt idx="42">
                  <c:v>0.47680296000000011</c:v>
                </c:pt>
                <c:pt idx="43">
                  <c:v>0.19279000500526314</c:v>
                </c:pt>
              </c:numCache>
            </c:numRef>
          </c:val>
        </c:ser>
        <c:ser>
          <c:idx val="2"/>
          <c:order val="2"/>
          <c:tx>
            <c:strRef>
              <c:f>TotalVulnerability!$D$2</c:f>
              <c:strCache>
                <c:ptCount val="1"/>
                <c:pt idx="0">
                  <c:v>Security</c:v>
                </c:pt>
              </c:strCache>
            </c:strRef>
          </c:tx>
          <c:spPr>
            <a:ln>
              <a:solidFill>
                <a:srgbClr val="00B050"/>
              </a:solidFill>
              <a:prstDash val="lgDashDotDot"/>
            </a:ln>
          </c:spPr>
          <c:marker>
            <c:symbol val="none"/>
          </c:marker>
          <c:val>
            <c:numRef>
              <c:f>TotalVulnerability!$D$3:$D$46</c:f>
              <c:numCache>
                <c:formatCode>0.000</c:formatCode>
                <c:ptCount val="44"/>
                <c:pt idx="0">
                  <c:v>0.27903349671818173</c:v>
                </c:pt>
                <c:pt idx="1">
                  <c:v>0.11148962242727273</c:v>
                </c:pt>
                <c:pt idx="2">
                  <c:v>0.35471455632727272</c:v>
                </c:pt>
                <c:pt idx="3">
                  <c:v>8.1009366363636356E-2</c:v>
                </c:pt>
                <c:pt idx="4">
                  <c:v>0.10285954373181817</c:v>
                </c:pt>
                <c:pt idx="5">
                  <c:v>0.23010078711818174</c:v>
                </c:pt>
                <c:pt idx="6">
                  <c:v>0.3526803326636363</c:v>
                </c:pt>
                <c:pt idx="7">
                  <c:v>0.25564290670909101</c:v>
                </c:pt>
                <c:pt idx="8">
                  <c:v>2.6341180140909085E-2</c:v>
                </c:pt>
                <c:pt idx="9">
                  <c:v>0.32143932987272733</c:v>
                </c:pt>
                <c:pt idx="10">
                  <c:v>7.7987373631818166E-2</c:v>
                </c:pt>
                <c:pt idx="11">
                  <c:v>0.11991508465909093</c:v>
                </c:pt>
                <c:pt idx="12">
                  <c:v>0.17731614068636362</c:v>
                </c:pt>
                <c:pt idx="13">
                  <c:v>0.47134135910454567</c:v>
                </c:pt>
                <c:pt idx="14">
                  <c:v>6.5103355345454542E-2</c:v>
                </c:pt>
                <c:pt idx="15">
                  <c:v>0.18696654595454551</c:v>
                </c:pt>
                <c:pt idx="16">
                  <c:v>0.40793660268636373</c:v>
                </c:pt>
                <c:pt idx="17">
                  <c:v>0.27424941584545448</c:v>
                </c:pt>
                <c:pt idx="18">
                  <c:v>2.8094122131818181E-2</c:v>
                </c:pt>
                <c:pt idx="19">
                  <c:v>1.1400450649999999E-2</c:v>
                </c:pt>
                <c:pt idx="20">
                  <c:v>1.2781687249999996E-2</c:v>
                </c:pt>
                <c:pt idx="21">
                  <c:v>5.3717380381818169E-2</c:v>
                </c:pt>
                <c:pt idx="22">
                  <c:v>0.2483696673318182</c:v>
                </c:pt>
                <c:pt idx="23">
                  <c:v>0.22884908638636359</c:v>
                </c:pt>
                <c:pt idx="24">
                  <c:v>6.4832010136363624E-2</c:v>
                </c:pt>
                <c:pt idx="25">
                  <c:v>3.9433528463636361E-2</c:v>
                </c:pt>
                <c:pt idx="26">
                  <c:v>0.17780443790909092</c:v>
                </c:pt>
                <c:pt idx="27">
                  <c:v>8.3726097295454535E-2</c:v>
                </c:pt>
                <c:pt idx="28">
                  <c:v>0.23301328650454545</c:v>
                </c:pt>
                <c:pt idx="29">
                  <c:v>0.1742562654590909</c:v>
                </c:pt>
                <c:pt idx="30">
                  <c:v>0.3560955281181819</c:v>
                </c:pt>
                <c:pt idx="31">
                  <c:v>0.42443117024545446</c:v>
                </c:pt>
                <c:pt idx="32">
                  <c:v>0.17372700825909088</c:v>
                </c:pt>
                <c:pt idx="33">
                  <c:v>7.5015892409090915E-2</c:v>
                </c:pt>
                <c:pt idx="34">
                  <c:v>0.10796217664090911</c:v>
                </c:pt>
                <c:pt idx="35">
                  <c:v>3.0102047163636361E-2</c:v>
                </c:pt>
                <c:pt idx="36">
                  <c:v>0.30847061624090905</c:v>
                </c:pt>
                <c:pt idx="37">
                  <c:v>0.19292677620909082</c:v>
                </c:pt>
                <c:pt idx="38">
                  <c:v>0.33562726701363638</c:v>
                </c:pt>
                <c:pt idx="39">
                  <c:v>0.2441977970545455</c:v>
                </c:pt>
                <c:pt idx="40">
                  <c:v>0.17408697932727277</c:v>
                </c:pt>
                <c:pt idx="41">
                  <c:v>0.20368342016818178</c:v>
                </c:pt>
                <c:pt idx="42">
                  <c:v>0.46624588774545472</c:v>
                </c:pt>
                <c:pt idx="43">
                  <c:v>0.18567624490454548</c:v>
                </c:pt>
              </c:numCache>
            </c:numRef>
          </c:val>
        </c:ser>
        <c:ser>
          <c:idx val="3"/>
          <c:order val="3"/>
          <c:tx>
            <c:strRef>
              <c:f>TotalVulnerability!$E$2</c:f>
              <c:strCache>
                <c:ptCount val="1"/>
                <c:pt idx="0">
                  <c:v>Service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val>
            <c:numRef>
              <c:f>TotalVulnerability!$E$3:$E$46</c:f>
              <c:numCache>
                <c:formatCode>0.000</c:formatCode>
                <c:ptCount val="44"/>
                <c:pt idx="0">
                  <c:v>0.29611573480909087</c:v>
                </c:pt>
                <c:pt idx="1">
                  <c:v>0.11401181131363636</c:v>
                </c:pt>
                <c:pt idx="2">
                  <c:v>0.3352391716318181</c:v>
                </c:pt>
                <c:pt idx="3">
                  <c:v>7.3269629040909084E-2</c:v>
                </c:pt>
                <c:pt idx="4">
                  <c:v>0.10829249475454544</c:v>
                </c:pt>
                <c:pt idx="5">
                  <c:v>0.25991595157272718</c:v>
                </c:pt>
                <c:pt idx="6">
                  <c:v>0.3652026597136363</c:v>
                </c:pt>
                <c:pt idx="7">
                  <c:v>0.27717170037272737</c:v>
                </c:pt>
                <c:pt idx="8">
                  <c:v>2.9706589145454543E-2</c:v>
                </c:pt>
                <c:pt idx="9">
                  <c:v>0.37373928173181825</c:v>
                </c:pt>
                <c:pt idx="10">
                  <c:v>9.367051235454546E-2</c:v>
                </c:pt>
                <c:pt idx="11">
                  <c:v>0.12888855902272728</c:v>
                </c:pt>
                <c:pt idx="12">
                  <c:v>0.18435908487727273</c:v>
                </c:pt>
                <c:pt idx="13">
                  <c:v>0.49934554046818197</c:v>
                </c:pt>
                <c:pt idx="14">
                  <c:v>7.2310711090909099E-2</c:v>
                </c:pt>
                <c:pt idx="15">
                  <c:v>0.18952968227727274</c:v>
                </c:pt>
                <c:pt idx="16">
                  <c:v>0.45534238937727278</c:v>
                </c:pt>
                <c:pt idx="17">
                  <c:v>0.28634269125</c:v>
                </c:pt>
                <c:pt idx="18">
                  <c:v>1.5429747640909092E-2</c:v>
                </c:pt>
                <c:pt idx="19">
                  <c:v>1.0208845618181818E-2</c:v>
                </c:pt>
                <c:pt idx="20">
                  <c:v>1.1888521154545455E-2</c:v>
                </c:pt>
                <c:pt idx="21">
                  <c:v>5.2105151813636369E-2</c:v>
                </c:pt>
                <c:pt idx="22">
                  <c:v>0.26696299002727275</c:v>
                </c:pt>
                <c:pt idx="23">
                  <c:v>0.22985277919523803</c:v>
                </c:pt>
                <c:pt idx="24">
                  <c:v>7.1672728786363604E-2</c:v>
                </c:pt>
                <c:pt idx="25">
                  <c:v>3.9856518681818179E-2</c:v>
                </c:pt>
                <c:pt idx="26">
                  <c:v>0.19487821111363635</c:v>
                </c:pt>
                <c:pt idx="27">
                  <c:v>7.6986237559090911E-2</c:v>
                </c:pt>
                <c:pt idx="28">
                  <c:v>0.22168319482727272</c:v>
                </c:pt>
                <c:pt idx="29">
                  <c:v>0.18202648264545454</c:v>
                </c:pt>
                <c:pt idx="30">
                  <c:v>0.3909770960045455</c:v>
                </c:pt>
                <c:pt idx="31">
                  <c:v>0.45472620685909093</c:v>
                </c:pt>
                <c:pt idx="32">
                  <c:v>0.19360647083636362</c:v>
                </c:pt>
                <c:pt idx="33">
                  <c:v>7.8094744913636382E-2</c:v>
                </c:pt>
                <c:pt idx="34">
                  <c:v>0.12247102288181821</c:v>
                </c:pt>
                <c:pt idx="35">
                  <c:v>2.0251152477272726E-2</c:v>
                </c:pt>
                <c:pt idx="36">
                  <c:v>0.3297954887636364</c:v>
                </c:pt>
                <c:pt idx="37">
                  <c:v>0.21260802885454541</c:v>
                </c:pt>
                <c:pt idx="38">
                  <c:v>0.33244500847272734</c:v>
                </c:pt>
                <c:pt idx="39">
                  <c:v>0.26593615656818187</c:v>
                </c:pt>
                <c:pt idx="40">
                  <c:v>0.20976925482272729</c:v>
                </c:pt>
                <c:pt idx="41">
                  <c:v>0.23418849050909094</c:v>
                </c:pt>
                <c:pt idx="42">
                  <c:v>0.49118565666818187</c:v>
                </c:pt>
                <c:pt idx="43">
                  <c:v>0.22515392902272732</c:v>
                </c:pt>
              </c:numCache>
            </c:numRef>
          </c:val>
        </c:ser>
        <c:marker val="1"/>
        <c:axId val="98696576"/>
        <c:axId val="97129600"/>
      </c:lineChart>
      <c:catAx>
        <c:axId val="98696576"/>
        <c:scaling>
          <c:orientation val="minMax"/>
        </c:scaling>
        <c:axPos val="b"/>
        <c:tickLblPos val="nextTo"/>
        <c:crossAx val="97129600"/>
        <c:crosses val="autoZero"/>
        <c:auto val="1"/>
        <c:lblAlgn val="ctr"/>
        <c:lblOffset val="100"/>
      </c:catAx>
      <c:valAx>
        <c:axId val="97129600"/>
        <c:scaling>
          <c:orientation val="minMax"/>
          <c:max val="0.5"/>
        </c:scaling>
        <c:axPos val="l"/>
        <c:majorGridlines/>
        <c:numFmt formatCode="0.000" sourceLinked="1"/>
        <c:tickLblPos val="nextTo"/>
        <c:crossAx val="9869657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48000000000000032"/>
          <c:y val="0.2118324008822681"/>
          <c:w val="8.1509651397291868E-2"/>
          <c:h val="0.16154473153167437"/>
        </c:manualLayout>
      </c:layout>
    </c:legend>
    <c:plotVisOnly val="1"/>
  </c:chart>
  <c:spPr>
    <a:noFill/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>
        <c:manualLayout>
          <c:layoutTarget val="inner"/>
          <c:xMode val="edge"/>
          <c:yMode val="edge"/>
          <c:x val="4.4193341811654983E-2"/>
          <c:y val="3.5499663261516781E-2"/>
          <c:w val="0.94754778075420976"/>
          <c:h val="0.88439912636819684"/>
        </c:manualLayout>
      </c:layout>
      <c:lineChart>
        <c:grouping val="standard"/>
        <c:ser>
          <c:idx val="0"/>
          <c:order val="0"/>
          <c:tx>
            <c:strRef>
              <c:f>TotalVulnerability!$F$2</c:f>
              <c:strCache>
                <c:ptCount val="1"/>
                <c:pt idx="0">
                  <c:v>Privacy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TotalVulnerability!$F$3:$F$46</c:f>
              <c:numCache>
                <c:formatCode>0.000</c:formatCode>
                <c:ptCount val="44"/>
                <c:pt idx="0">
                  <c:v>0.99240945696842098</c:v>
                </c:pt>
                <c:pt idx="1">
                  <c:v>0.43568665165789477</c:v>
                </c:pt>
                <c:pt idx="2">
                  <c:v>1.0231308656526317</c:v>
                </c:pt>
                <c:pt idx="3">
                  <c:v>0.17699113781578946</c:v>
                </c:pt>
                <c:pt idx="4">
                  <c:v>0.29729948838947368</c:v>
                </c:pt>
                <c:pt idx="5">
                  <c:v>0.7113023718789474</c:v>
                </c:pt>
                <c:pt idx="6">
                  <c:v>1.0431810785526319</c:v>
                </c:pt>
                <c:pt idx="7">
                  <c:v>0.76683537851578942</c:v>
                </c:pt>
                <c:pt idx="8">
                  <c:v>6.9123377947368406E-2</c:v>
                </c:pt>
                <c:pt idx="9">
                  <c:v>1.0488177274000001</c:v>
                </c:pt>
                <c:pt idx="10">
                  <c:v>0.18121380715263158</c:v>
                </c:pt>
                <c:pt idx="11">
                  <c:v>0.43884966634210526</c:v>
                </c:pt>
                <c:pt idx="12">
                  <c:v>0.57887482000526302</c:v>
                </c:pt>
                <c:pt idx="13">
                  <c:v>1.5279540274947372</c:v>
                </c:pt>
                <c:pt idx="14">
                  <c:v>0.24591731402631575</c:v>
                </c:pt>
                <c:pt idx="15">
                  <c:v>0.59625872960000004</c:v>
                </c:pt>
                <c:pt idx="16">
                  <c:v>1.3790249375210528</c:v>
                </c:pt>
                <c:pt idx="17">
                  <c:v>0.83590867897368426</c:v>
                </c:pt>
                <c:pt idx="18">
                  <c:v>6.4796046642105268E-2</c:v>
                </c:pt>
                <c:pt idx="19">
                  <c:v>2.8343161936842106E-2</c:v>
                </c:pt>
                <c:pt idx="20">
                  <c:v>3.0524182652631578E-2</c:v>
                </c:pt>
                <c:pt idx="21">
                  <c:v>0.14713889466315791</c:v>
                </c:pt>
                <c:pt idx="22">
                  <c:v>0.75766637737894738</c:v>
                </c:pt>
                <c:pt idx="23">
                  <c:v>0.64718110177368426</c:v>
                </c:pt>
                <c:pt idx="24">
                  <c:v>0.19442548322631578</c:v>
                </c:pt>
                <c:pt idx="25">
                  <c:v>0.11310888605263159</c:v>
                </c:pt>
                <c:pt idx="26">
                  <c:v>0.58885927672105287</c:v>
                </c:pt>
                <c:pt idx="27">
                  <c:v>0.19507955713684208</c:v>
                </c:pt>
                <c:pt idx="28">
                  <c:v>0.63341586126842098</c:v>
                </c:pt>
                <c:pt idx="29">
                  <c:v>0.604667730694737</c:v>
                </c:pt>
                <c:pt idx="30">
                  <c:v>1.1600680705631579</c:v>
                </c:pt>
                <c:pt idx="31">
                  <c:v>1.3419023957842104</c:v>
                </c:pt>
                <c:pt idx="32">
                  <c:v>0.59297030417894736</c:v>
                </c:pt>
                <c:pt idx="33">
                  <c:v>0.22947928138421053</c:v>
                </c:pt>
                <c:pt idx="34">
                  <c:v>0.32519976758947378</c:v>
                </c:pt>
                <c:pt idx="35">
                  <c:v>7.5432802357894749E-2</c:v>
                </c:pt>
                <c:pt idx="36">
                  <c:v>0.96061055261052641</c:v>
                </c:pt>
                <c:pt idx="37">
                  <c:v>0.61689702711578953</c:v>
                </c:pt>
                <c:pt idx="38">
                  <c:v>0.97854822934210506</c:v>
                </c:pt>
                <c:pt idx="39">
                  <c:v>0.77465933158421085</c:v>
                </c:pt>
                <c:pt idx="40">
                  <c:v>0.55670395087894731</c:v>
                </c:pt>
                <c:pt idx="41">
                  <c:v>0.6114139395157896</c:v>
                </c:pt>
                <c:pt idx="42">
                  <c:v>1.4791591291526314</c:v>
                </c:pt>
                <c:pt idx="43">
                  <c:v>0.60320319361052643</c:v>
                </c:pt>
              </c:numCache>
            </c:numRef>
          </c:val>
        </c:ser>
        <c:ser>
          <c:idx val="1"/>
          <c:order val="1"/>
          <c:tx>
            <c:strRef>
              <c:f>TotalVulnerability!$G$2</c:f>
              <c:strCache>
                <c:ptCount val="1"/>
                <c:pt idx="0">
                  <c:v>Security</c:v>
                </c:pt>
              </c:strCache>
            </c:strRef>
          </c:tx>
          <c:spPr>
            <a:ln>
              <a:solidFill>
                <a:srgbClr val="00B050"/>
              </a:solidFill>
              <a:prstDash val="lgDashDot"/>
            </a:ln>
          </c:spPr>
          <c:marker>
            <c:symbol val="none"/>
          </c:marker>
          <c:val>
            <c:numRef>
              <c:f>TotalVulnerability!$G$3:$G$46</c:f>
              <c:numCache>
                <c:formatCode>0.000</c:formatCode>
                <c:ptCount val="44"/>
                <c:pt idx="0">
                  <c:v>0.79340127978636366</c:v>
                </c:pt>
                <c:pt idx="1">
                  <c:v>0.31278866620454554</c:v>
                </c:pt>
                <c:pt idx="2">
                  <c:v>0.9255235862454545</c:v>
                </c:pt>
                <c:pt idx="3">
                  <c:v>0.18853952878181818</c:v>
                </c:pt>
                <c:pt idx="4">
                  <c:v>0.26978530257727268</c:v>
                </c:pt>
                <c:pt idx="5">
                  <c:v>0.6177149671772727</c:v>
                </c:pt>
                <c:pt idx="6">
                  <c:v>0.93368984851818193</c:v>
                </c:pt>
                <c:pt idx="7">
                  <c:v>0.66927303721363662</c:v>
                </c:pt>
                <c:pt idx="8">
                  <c:v>7.1438010695454537E-2</c:v>
                </c:pt>
                <c:pt idx="9">
                  <c:v>0.87701556280000004</c:v>
                </c:pt>
                <c:pt idx="10">
                  <c:v>0.19252457894545447</c:v>
                </c:pt>
                <c:pt idx="11">
                  <c:v>0.34580908534090915</c:v>
                </c:pt>
                <c:pt idx="12">
                  <c:v>0.49126334932272725</c:v>
                </c:pt>
                <c:pt idx="13">
                  <c:v>1.2740587713409093</c:v>
                </c:pt>
                <c:pt idx="14">
                  <c:v>0.18768029812727269</c:v>
                </c:pt>
                <c:pt idx="15">
                  <c:v>0.50354450876363643</c:v>
                </c:pt>
                <c:pt idx="16">
                  <c:v>1.1494274780500002</c:v>
                </c:pt>
                <c:pt idx="17">
                  <c:v>0.72313257211363635</c:v>
                </c:pt>
                <c:pt idx="18">
                  <c:v>6.6435511150000015E-2</c:v>
                </c:pt>
                <c:pt idx="19">
                  <c:v>2.8098761627272727E-2</c:v>
                </c:pt>
                <c:pt idx="20">
                  <c:v>3.1234283490909089E-2</c:v>
                </c:pt>
                <c:pt idx="21">
                  <c:v>0.13898598554545455</c:v>
                </c:pt>
                <c:pt idx="22">
                  <c:v>0.67002019630454557</c:v>
                </c:pt>
                <c:pt idx="23">
                  <c:v>0.59610251889545463</c:v>
                </c:pt>
                <c:pt idx="24">
                  <c:v>0.17421058144090906</c:v>
                </c:pt>
                <c:pt idx="25">
                  <c:v>9.8912331690909114E-2</c:v>
                </c:pt>
                <c:pt idx="26">
                  <c:v>0.48724504044090905</c:v>
                </c:pt>
                <c:pt idx="27">
                  <c:v>0.20865470361363633</c:v>
                </c:pt>
                <c:pt idx="28">
                  <c:v>0.59359599965454535</c:v>
                </c:pt>
                <c:pt idx="29">
                  <c:v>0.4785469165318183</c:v>
                </c:pt>
                <c:pt idx="30">
                  <c:v>0.96798185311363627</c:v>
                </c:pt>
                <c:pt idx="31">
                  <c:v>1.1405901394090907</c:v>
                </c:pt>
                <c:pt idx="32">
                  <c:v>0.48081165198636372</c:v>
                </c:pt>
                <c:pt idx="33">
                  <c:v>0.20087226821363638</c:v>
                </c:pt>
                <c:pt idx="34">
                  <c:v>0.28350213710000011</c:v>
                </c:pt>
                <c:pt idx="35">
                  <c:v>7.9100335077272751E-2</c:v>
                </c:pt>
                <c:pt idx="36">
                  <c:v>0.82459700192727281</c:v>
                </c:pt>
                <c:pt idx="37">
                  <c:v>0.52380345883181822</c:v>
                </c:pt>
                <c:pt idx="38">
                  <c:v>0.8680379784954545</c:v>
                </c:pt>
                <c:pt idx="39">
                  <c:v>0.66168080506818172</c:v>
                </c:pt>
                <c:pt idx="40">
                  <c:v>0.47736751911818176</c:v>
                </c:pt>
                <c:pt idx="41">
                  <c:v>0.53227974810909107</c:v>
                </c:pt>
                <c:pt idx="42">
                  <c:v>1.2551938630227275</c:v>
                </c:pt>
                <c:pt idx="43">
                  <c:v>0.50437349436363632</c:v>
                </c:pt>
              </c:numCache>
            </c:numRef>
          </c:val>
        </c:ser>
        <c:ser>
          <c:idx val="2"/>
          <c:order val="2"/>
          <c:tx>
            <c:strRef>
              <c:f>TotalVulnerability!$H$2</c:f>
              <c:strCache>
                <c:ptCount val="1"/>
                <c:pt idx="0">
                  <c:v>Service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val>
            <c:numRef>
              <c:f>TotalVulnerability!$H$3:$H$46</c:f>
              <c:numCache>
                <c:formatCode>0.000</c:formatCode>
                <c:ptCount val="44"/>
                <c:pt idx="0">
                  <c:v>0.85039576764090929</c:v>
                </c:pt>
                <c:pt idx="1">
                  <c:v>0.32439461915454548</c:v>
                </c:pt>
                <c:pt idx="2">
                  <c:v>0.88218521780000003</c:v>
                </c:pt>
                <c:pt idx="3">
                  <c:v>0.16882116475454542</c:v>
                </c:pt>
                <c:pt idx="4">
                  <c:v>0.26757488849090905</c:v>
                </c:pt>
                <c:pt idx="5">
                  <c:v>0.69100731385000003</c:v>
                </c:pt>
                <c:pt idx="6">
                  <c:v>0.96883216523636373</c:v>
                </c:pt>
                <c:pt idx="7">
                  <c:v>0.72036275057272736</c:v>
                </c:pt>
                <c:pt idx="8">
                  <c:v>8.5078805854545442E-2</c:v>
                </c:pt>
                <c:pt idx="9">
                  <c:v>1.0145035559136366</c:v>
                </c:pt>
                <c:pt idx="10">
                  <c:v>0.24014068489090909</c:v>
                </c:pt>
                <c:pt idx="11">
                  <c:v>0.36559020326363639</c:v>
                </c:pt>
                <c:pt idx="12">
                  <c:v>0.51480359461363634</c:v>
                </c:pt>
                <c:pt idx="13">
                  <c:v>1.3481512836272729</c:v>
                </c:pt>
                <c:pt idx="14">
                  <c:v>0.21142406379090903</c:v>
                </c:pt>
                <c:pt idx="15">
                  <c:v>0.51206663756818183</c:v>
                </c:pt>
                <c:pt idx="16">
                  <c:v>1.2761813633000001</c:v>
                </c:pt>
                <c:pt idx="17">
                  <c:v>0.74364534734999987</c:v>
                </c:pt>
                <c:pt idx="18">
                  <c:v>3.3849594222727271E-2</c:v>
                </c:pt>
                <c:pt idx="19">
                  <c:v>2.4595196154545459E-2</c:v>
                </c:pt>
                <c:pt idx="20">
                  <c:v>2.8088844745454547E-2</c:v>
                </c:pt>
                <c:pt idx="21">
                  <c:v>0.12939750642727274</c:v>
                </c:pt>
                <c:pt idx="22">
                  <c:v>0.71240089434545451</c:v>
                </c:pt>
                <c:pt idx="23">
                  <c:v>0.60304851424285721</c:v>
                </c:pt>
                <c:pt idx="24">
                  <c:v>0.20188259665454542</c:v>
                </c:pt>
                <c:pt idx="25">
                  <c:v>0.10244109402727274</c:v>
                </c:pt>
                <c:pt idx="26">
                  <c:v>0.52069696273636368</c:v>
                </c:pt>
                <c:pt idx="27">
                  <c:v>0.18406762155454545</c:v>
                </c:pt>
                <c:pt idx="28">
                  <c:v>0.56154268380909089</c:v>
                </c:pt>
                <c:pt idx="29">
                  <c:v>0.49091227356363643</c:v>
                </c:pt>
                <c:pt idx="30">
                  <c:v>1.0670830897545454</c:v>
                </c:pt>
                <c:pt idx="31">
                  <c:v>1.212639276</c:v>
                </c:pt>
                <c:pt idx="32">
                  <c:v>0.5342342709454545</c:v>
                </c:pt>
                <c:pt idx="33">
                  <c:v>0.21187036575000004</c:v>
                </c:pt>
                <c:pt idx="34">
                  <c:v>0.31015997976363646</c:v>
                </c:pt>
                <c:pt idx="35">
                  <c:v>4.7228619509090922E-2</c:v>
                </c:pt>
                <c:pt idx="36">
                  <c:v>0.87799562682272725</c:v>
                </c:pt>
                <c:pt idx="37">
                  <c:v>0.58066692321818181</c:v>
                </c:pt>
                <c:pt idx="38">
                  <c:v>0.86953159860000007</c:v>
                </c:pt>
                <c:pt idx="39">
                  <c:v>0.71093322261818193</c:v>
                </c:pt>
                <c:pt idx="40">
                  <c:v>0.564541046890909</c:v>
                </c:pt>
                <c:pt idx="41">
                  <c:v>0.61146651569090915</c:v>
                </c:pt>
                <c:pt idx="42">
                  <c:v>1.3295189009772725</c:v>
                </c:pt>
                <c:pt idx="43">
                  <c:v>0.59160794843181819</c:v>
                </c:pt>
              </c:numCache>
            </c:numRef>
          </c:val>
        </c:ser>
        <c:marker val="1"/>
        <c:axId val="97164288"/>
        <c:axId val="97170176"/>
      </c:lineChart>
      <c:catAx>
        <c:axId val="97164288"/>
        <c:scaling>
          <c:orientation val="minMax"/>
        </c:scaling>
        <c:axPos val="b"/>
        <c:tickLblPos val="nextTo"/>
        <c:crossAx val="97170176"/>
        <c:crosses val="autoZero"/>
        <c:auto val="1"/>
        <c:lblAlgn val="ctr"/>
        <c:lblOffset val="100"/>
        <c:tickLblSkip val="5"/>
      </c:catAx>
      <c:valAx>
        <c:axId val="97170176"/>
        <c:scaling>
          <c:orientation val="minMax"/>
          <c:max val="1.6"/>
        </c:scaling>
        <c:axPos val="l"/>
        <c:majorGridlines/>
        <c:numFmt formatCode="0.0" sourceLinked="0"/>
        <c:tickLblPos val="nextTo"/>
        <c:crossAx val="9716428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44993127147766326"/>
          <c:y val="0.23101720198644241"/>
          <c:w val="0.12395189003436423"/>
          <c:h val="0.17345720274174367"/>
        </c:manualLayout>
      </c:layout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24</xdr:row>
      <xdr:rowOff>76199</xdr:rowOff>
    </xdr:from>
    <xdr:to>
      <xdr:col>6</xdr:col>
      <xdr:colOff>561975</xdr:colOff>
      <xdr:row>42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219075</xdr:colOff>
      <xdr:row>24</xdr:row>
      <xdr:rowOff>66674</xdr:rowOff>
    </xdr:from>
    <xdr:to>
      <xdr:col>14</xdr:col>
      <xdr:colOff>523875</xdr:colOff>
      <xdr:row>42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762000</xdr:colOff>
      <xdr:row>24</xdr:row>
      <xdr:rowOff>104774</xdr:rowOff>
    </xdr:from>
    <xdr:to>
      <xdr:col>19</xdr:col>
      <xdr:colOff>38100</xdr:colOff>
      <xdr:row>43</xdr:row>
      <xdr:rowOff>19049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304800</xdr:colOff>
      <xdr:row>19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</xdr:row>
      <xdr:rowOff>76200</xdr:rowOff>
    </xdr:from>
    <xdr:to>
      <xdr:col>21</xdr:col>
      <xdr:colOff>85725</xdr:colOff>
      <xdr:row>32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85725</xdr:colOff>
      <xdr:row>33</xdr:row>
      <xdr:rowOff>66674</xdr:rowOff>
    </xdr:from>
    <xdr:to>
      <xdr:col>21</xdr:col>
      <xdr:colOff>200025</xdr:colOff>
      <xdr:row>54</xdr:row>
      <xdr:rowOff>38099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21"/>
  <sheetViews>
    <sheetView workbookViewId="0">
      <selection activeCell="C3" sqref="C3:L12"/>
    </sheetView>
  </sheetViews>
  <sheetFormatPr defaultRowHeight="15"/>
  <cols>
    <col min="2" max="2" width="17.7109375" bestFit="1" customWidth="1"/>
    <col min="15" max="15" width="15.85546875" bestFit="1" customWidth="1"/>
    <col min="16" max="16" width="25.5703125" customWidth="1"/>
    <col min="17" max="17" width="17.28515625" customWidth="1"/>
    <col min="18" max="18" width="17.140625" customWidth="1"/>
    <col min="19" max="19" width="16.28515625" customWidth="1"/>
    <col min="20" max="20" width="12.85546875" customWidth="1"/>
  </cols>
  <sheetData>
    <row r="2" spans="1:20" ht="15.75" thickBot="1"/>
    <row r="3" spans="1:20" ht="15.75" thickBot="1">
      <c r="A3" s="220" t="s">
        <v>254</v>
      </c>
      <c r="B3" s="149" t="s">
        <v>257</v>
      </c>
      <c r="C3" s="209">
        <v>9</v>
      </c>
      <c r="D3" s="208">
        <v>10</v>
      </c>
      <c r="E3" s="208">
        <v>11</v>
      </c>
      <c r="F3" s="208">
        <v>12</v>
      </c>
      <c r="G3" s="112">
        <v>13</v>
      </c>
      <c r="H3" s="112">
        <v>14</v>
      </c>
      <c r="I3" s="112">
        <v>15</v>
      </c>
      <c r="J3" s="112">
        <v>16</v>
      </c>
      <c r="K3" s="112">
        <v>17</v>
      </c>
      <c r="L3" s="112">
        <v>18</v>
      </c>
      <c r="N3" s="28"/>
      <c r="O3" s="217" t="s">
        <v>111</v>
      </c>
      <c r="P3" s="218"/>
      <c r="Q3" s="217" t="s">
        <v>112</v>
      </c>
      <c r="R3" s="218"/>
      <c r="S3" s="219" t="s">
        <v>113</v>
      </c>
      <c r="T3" s="218"/>
    </row>
    <row r="4" spans="1:20">
      <c r="A4" s="214"/>
      <c r="B4" s="78" t="s">
        <v>258</v>
      </c>
      <c r="C4" s="209">
        <v>8</v>
      </c>
      <c r="D4" s="208">
        <v>9</v>
      </c>
      <c r="E4" s="208">
        <v>10</v>
      </c>
      <c r="F4" s="208">
        <v>11</v>
      </c>
      <c r="G4" s="208">
        <v>12</v>
      </c>
      <c r="H4" s="112">
        <v>13</v>
      </c>
      <c r="I4" s="112">
        <v>14</v>
      </c>
      <c r="J4" s="112">
        <v>15</v>
      </c>
      <c r="K4" s="112">
        <v>16</v>
      </c>
      <c r="L4" s="112">
        <v>17</v>
      </c>
      <c r="N4" s="173" t="s">
        <v>248</v>
      </c>
      <c r="O4" s="81" t="s">
        <v>152</v>
      </c>
      <c r="P4" s="82" t="s">
        <v>195</v>
      </c>
      <c r="Q4" s="81" t="s">
        <v>152</v>
      </c>
      <c r="R4" s="82" t="s">
        <v>195</v>
      </c>
      <c r="S4" s="204" t="s">
        <v>152</v>
      </c>
      <c r="T4" s="82" t="s">
        <v>195</v>
      </c>
    </row>
    <row r="5" spans="1:20">
      <c r="A5" s="214" t="s">
        <v>253</v>
      </c>
      <c r="B5" s="78" t="s">
        <v>254</v>
      </c>
      <c r="C5" s="209">
        <v>7</v>
      </c>
      <c r="D5" s="208">
        <v>8</v>
      </c>
      <c r="E5" s="208">
        <v>9</v>
      </c>
      <c r="F5" s="208">
        <v>10</v>
      </c>
      <c r="G5" s="208">
        <v>11</v>
      </c>
      <c r="H5" s="208">
        <v>12</v>
      </c>
      <c r="I5" s="112">
        <v>13</v>
      </c>
      <c r="J5" s="112">
        <v>14</v>
      </c>
      <c r="K5" s="112">
        <v>15</v>
      </c>
      <c r="L5" s="112">
        <v>16</v>
      </c>
      <c r="N5" s="174" t="s">
        <v>140</v>
      </c>
      <c r="O5" s="77" t="s">
        <v>162</v>
      </c>
      <c r="P5" s="78" t="s">
        <v>272</v>
      </c>
      <c r="Q5" s="77" t="s">
        <v>170</v>
      </c>
      <c r="R5" s="78" t="s">
        <v>272</v>
      </c>
      <c r="S5" s="89" t="s">
        <v>161</v>
      </c>
      <c r="T5" s="78" t="s">
        <v>272</v>
      </c>
    </row>
    <row r="6" spans="1:20" ht="15.75" thickBot="1">
      <c r="A6" s="214"/>
      <c r="B6" s="78" t="s">
        <v>253</v>
      </c>
      <c r="C6" s="209">
        <v>6</v>
      </c>
      <c r="D6" s="208">
        <v>7</v>
      </c>
      <c r="E6" s="208">
        <v>8</v>
      </c>
      <c r="F6" s="208">
        <v>9</v>
      </c>
      <c r="G6" s="208">
        <v>10</v>
      </c>
      <c r="H6" s="208">
        <v>11</v>
      </c>
      <c r="I6" s="208">
        <v>12</v>
      </c>
      <c r="J6" s="112">
        <v>13</v>
      </c>
      <c r="K6" s="112">
        <v>14</v>
      </c>
      <c r="L6" s="112">
        <v>15</v>
      </c>
      <c r="N6" s="175" t="s">
        <v>249</v>
      </c>
      <c r="O6" s="79" t="s">
        <v>128</v>
      </c>
      <c r="P6" s="80" t="s">
        <v>189</v>
      </c>
      <c r="Q6" s="79" t="s">
        <v>128</v>
      </c>
      <c r="R6" s="80" t="s">
        <v>191</v>
      </c>
      <c r="S6" s="101" t="s">
        <v>128</v>
      </c>
      <c r="T6" s="80" t="s">
        <v>191</v>
      </c>
    </row>
    <row r="7" spans="1:20">
      <c r="A7" s="214" t="s">
        <v>252</v>
      </c>
      <c r="B7" s="78" t="s">
        <v>259</v>
      </c>
      <c r="C7" s="107">
        <v>5</v>
      </c>
      <c r="D7" s="208">
        <v>6</v>
      </c>
      <c r="E7" s="208">
        <v>7</v>
      </c>
      <c r="F7" s="208">
        <v>8</v>
      </c>
      <c r="G7" s="208">
        <v>9</v>
      </c>
      <c r="H7" s="208">
        <v>10</v>
      </c>
      <c r="I7" s="208">
        <v>11</v>
      </c>
      <c r="J7" s="208">
        <v>12</v>
      </c>
      <c r="K7" s="112">
        <v>13</v>
      </c>
      <c r="L7" s="112">
        <v>14</v>
      </c>
    </row>
    <row r="8" spans="1:20">
      <c r="A8" s="214"/>
      <c r="B8" s="78" t="s">
        <v>260</v>
      </c>
      <c r="C8" s="107">
        <v>4</v>
      </c>
      <c r="D8" s="108">
        <v>5</v>
      </c>
      <c r="E8" s="208">
        <v>6</v>
      </c>
      <c r="F8" s="208">
        <v>7</v>
      </c>
      <c r="G8" s="208">
        <v>8</v>
      </c>
      <c r="H8" s="208">
        <v>9</v>
      </c>
      <c r="I8" s="208">
        <v>10</v>
      </c>
      <c r="J8" s="208">
        <v>11</v>
      </c>
      <c r="K8" s="208">
        <v>12</v>
      </c>
      <c r="L8" s="112">
        <v>13</v>
      </c>
      <c r="O8" t="s">
        <v>243</v>
      </c>
      <c r="P8" t="s">
        <v>244</v>
      </c>
      <c r="Q8" t="s">
        <v>245</v>
      </c>
      <c r="R8" t="s">
        <v>246</v>
      </c>
      <c r="S8" t="s">
        <v>247</v>
      </c>
    </row>
    <row r="9" spans="1:20">
      <c r="A9" s="214" t="s">
        <v>251</v>
      </c>
      <c r="B9" s="78" t="s">
        <v>251</v>
      </c>
      <c r="C9" s="107">
        <v>3</v>
      </c>
      <c r="D9" s="108">
        <v>4</v>
      </c>
      <c r="E9" s="108">
        <v>5</v>
      </c>
      <c r="F9" s="208">
        <v>6</v>
      </c>
      <c r="G9" s="208">
        <v>7</v>
      </c>
      <c r="H9" s="208">
        <v>8</v>
      </c>
      <c r="I9" s="208">
        <v>9</v>
      </c>
      <c r="J9" s="208">
        <v>10</v>
      </c>
      <c r="K9" s="208">
        <v>11</v>
      </c>
      <c r="L9" s="208">
        <v>12</v>
      </c>
      <c r="N9" t="s">
        <v>111</v>
      </c>
      <c r="O9">
        <v>4.1052631578947372</v>
      </c>
      <c r="P9">
        <v>3.7208532695374803</v>
      </c>
      <c r="Q9">
        <v>3.3186223133591555</v>
      </c>
      <c r="R9">
        <v>2.6487810435178853</v>
      </c>
      <c r="S9">
        <v>1.6327865117338802</v>
      </c>
    </row>
    <row r="10" spans="1:20">
      <c r="A10" s="214"/>
      <c r="B10" s="78" t="s">
        <v>250</v>
      </c>
      <c r="C10" s="107">
        <v>2</v>
      </c>
      <c r="D10" s="108">
        <v>3</v>
      </c>
      <c r="E10" s="108">
        <v>4</v>
      </c>
      <c r="F10" s="108">
        <v>5</v>
      </c>
      <c r="G10" s="208">
        <v>6</v>
      </c>
      <c r="H10" s="208">
        <v>7</v>
      </c>
      <c r="I10" s="208">
        <v>8</v>
      </c>
      <c r="J10" s="208">
        <v>9</v>
      </c>
      <c r="K10" s="208">
        <v>10</v>
      </c>
      <c r="L10" s="208">
        <v>11</v>
      </c>
      <c r="N10" t="s">
        <v>112</v>
      </c>
      <c r="O10">
        <v>3.9090909090909092</v>
      </c>
      <c r="P10">
        <v>3.2861914600550963</v>
      </c>
      <c r="Q10">
        <v>2.8058556342647254</v>
      </c>
      <c r="R10">
        <v>2.3482438016528926</v>
      </c>
      <c r="S10">
        <v>1.4947117276662731</v>
      </c>
    </row>
    <row r="11" spans="1:20">
      <c r="A11" s="214" t="s">
        <v>250</v>
      </c>
      <c r="B11" s="78" t="s">
        <v>261</v>
      </c>
      <c r="C11" s="107">
        <v>1</v>
      </c>
      <c r="D11" s="108">
        <v>2</v>
      </c>
      <c r="E11" s="108">
        <v>3</v>
      </c>
      <c r="F11" s="108">
        <v>4</v>
      </c>
      <c r="G11" s="108">
        <v>5</v>
      </c>
      <c r="H11" s="208">
        <v>6</v>
      </c>
      <c r="I11" s="208">
        <v>7</v>
      </c>
      <c r="J11" s="208">
        <v>8</v>
      </c>
      <c r="K11" s="208">
        <v>9</v>
      </c>
      <c r="L11" s="208">
        <v>10</v>
      </c>
      <c r="N11" t="s">
        <v>113</v>
      </c>
      <c r="O11">
        <v>3.9545454545454546</v>
      </c>
      <c r="P11">
        <v>3.1965909090909093</v>
      </c>
      <c r="Q11">
        <v>3.0001262626262628</v>
      </c>
      <c r="R11">
        <v>1.9007034632034632</v>
      </c>
      <c r="S11">
        <v>0.91163419913419896</v>
      </c>
    </row>
    <row r="12" spans="1:20" ht="15.75" thickBot="1">
      <c r="A12" s="215"/>
      <c r="B12" s="80" t="s">
        <v>262</v>
      </c>
      <c r="C12" s="205">
        <v>0</v>
      </c>
      <c r="D12" s="206">
        <v>1</v>
      </c>
      <c r="E12" s="206">
        <v>2</v>
      </c>
      <c r="F12" s="206">
        <v>3</v>
      </c>
      <c r="G12" s="206">
        <v>4</v>
      </c>
      <c r="H12" s="206">
        <v>5</v>
      </c>
      <c r="I12" s="207">
        <v>6</v>
      </c>
      <c r="J12" s="207">
        <v>7</v>
      </c>
      <c r="K12" s="207">
        <v>8</v>
      </c>
      <c r="L12" s="207">
        <v>9</v>
      </c>
      <c r="N12" t="s">
        <v>111</v>
      </c>
      <c r="O12" t="s">
        <v>179</v>
      </c>
      <c r="P12" t="s">
        <v>180</v>
      </c>
      <c r="Q12" t="s">
        <v>183</v>
      </c>
      <c r="R12" t="s">
        <v>185</v>
      </c>
      <c r="S12" t="s">
        <v>189</v>
      </c>
    </row>
    <row r="13" spans="1:20">
      <c r="A13" s="5"/>
      <c r="B13" s="5"/>
      <c r="C13" s="86" t="s">
        <v>262</v>
      </c>
      <c r="D13" s="87" t="s">
        <v>255</v>
      </c>
      <c r="E13" s="87" t="s">
        <v>256</v>
      </c>
      <c r="F13" s="87" t="s">
        <v>251</v>
      </c>
      <c r="G13" s="87" t="s">
        <v>263</v>
      </c>
      <c r="H13" s="87" t="s">
        <v>264</v>
      </c>
      <c r="I13" s="87" t="s">
        <v>253</v>
      </c>
      <c r="J13" s="87" t="s">
        <v>256</v>
      </c>
      <c r="K13" s="87" t="s">
        <v>255</v>
      </c>
      <c r="L13" s="149" t="s">
        <v>265</v>
      </c>
      <c r="N13" t="s">
        <v>112</v>
      </c>
      <c r="O13" t="s">
        <v>180</v>
      </c>
      <c r="P13" t="s">
        <v>183</v>
      </c>
      <c r="Q13" t="s">
        <v>185</v>
      </c>
      <c r="R13" t="s">
        <v>187</v>
      </c>
      <c r="S13" t="s">
        <v>191</v>
      </c>
    </row>
    <row r="14" spans="1:20" ht="15.75" thickBot="1">
      <c r="A14" s="5"/>
      <c r="B14" s="5"/>
      <c r="C14" s="216" t="s">
        <v>250</v>
      </c>
      <c r="D14" s="212"/>
      <c r="E14" s="212" t="s">
        <v>251</v>
      </c>
      <c r="F14" s="212"/>
      <c r="G14" s="212" t="s">
        <v>252</v>
      </c>
      <c r="H14" s="212"/>
      <c r="I14" s="212" t="s">
        <v>253</v>
      </c>
      <c r="J14" s="212"/>
      <c r="K14" s="212" t="s">
        <v>254</v>
      </c>
      <c r="L14" s="213"/>
      <c r="N14" t="s">
        <v>113</v>
      </c>
      <c r="O14" t="s">
        <v>180</v>
      </c>
      <c r="P14" t="s">
        <v>183</v>
      </c>
      <c r="Q14" t="s">
        <v>183</v>
      </c>
      <c r="R14" t="s">
        <v>189</v>
      </c>
      <c r="S14" t="s">
        <v>266</v>
      </c>
    </row>
    <row r="16" spans="1:20">
      <c r="C16" t="s">
        <v>273</v>
      </c>
      <c r="D16" t="s">
        <v>274</v>
      </c>
      <c r="E16" t="s">
        <v>275</v>
      </c>
      <c r="I16" t="s">
        <v>273</v>
      </c>
      <c r="J16" t="s">
        <v>274</v>
      </c>
      <c r="K16" t="s">
        <v>275</v>
      </c>
      <c r="O16" t="s">
        <v>273</v>
      </c>
      <c r="P16" t="s">
        <v>274</v>
      </c>
      <c r="Q16" t="s">
        <v>275</v>
      </c>
    </row>
    <row r="17" spans="1:17">
      <c r="A17" t="s">
        <v>111</v>
      </c>
      <c r="B17" t="s">
        <v>267</v>
      </c>
      <c r="C17" s="211">
        <v>8</v>
      </c>
      <c r="D17" s="211">
        <v>9</v>
      </c>
      <c r="E17" s="211">
        <v>11</v>
      </c>
      <c r="G17" t="s">
        <v>112</v>
      </c>
      <c r="H17" t="s">
        <v>267</v>
      </c>
      <c r="I17" s="211">
        <v>7</v>
      </c>
      <c r="J17" s="211">
        <v>8</v>
      </c>
      <c r="K17" s="211">
        <v>9</v>
      </c>
      <c r="M17" t="s">
        <v>113</v>
      </c>
      <c r="N17" t="s">
        <v>267</v>
      </c>
      <c r="O17" s="211">
        <v>7</v>
      </c>
      <c r="P17" s="211">
        <v>8</v>
      </c>
      <c r="Q17" s="211">
        <v>9</v>
      </c>
    </row>
    <row r="18" spans="1:17">
      <c r="B18" t="s">
        <v>268</v>
      </c>
      <c r="C18" s="211">
        <v>7</v>
      </c>
      <c r="D18" s="211">
        <v>8</v>
      </c>
      <c r="E18" s="211">
        <v>10</v>
      </c>
      <c r="H18" t="s">
        <v>268</v>
      </c>
      <c r="I18" s="211">
        <v>6</v>
      </c>
      <c r="J18" s="211">
        <v>7</v>
      </c>
      <c r="K18" s="211">
        <v>8</v>
      </c>
      <c r="N18" t="s">
        <v>268</v>
      </c>
      <c r="O18" s="211">
        <v>6</v>
      </c>
      <c r="P18" s="211">
        <v>7</v>
      </c>
      <c r="Q18" s="211">
        <v>8</v>
      </c>
    </row>
    <row r="19" spans="1:17">
      <c r="B19" t="s">
        <v>269</v>
      </c>
      <c r="C19" s="211">
        <v>6</v>
      </c>
      <c r="D19" s="211">
        <v>7</v>
      </c>
      <c r="E19" s="211">
        <v>9</v>
      </c>
      <c r="H19" t="s">
        <v>269</v>
      </c>
      <c r="I19" s="210">
        <v>5</v>
      </c>
      <c r="J19" s="211">
        <v>6</v>
      </c>
      <c r="K19" s="211">
        <v>7</v>
      </c>
      <c r="N19" t="s">
        <v>269</v>
      </c>
      <c r="O19" s="211">
        <v>6</v>
      </c>
      <c r="P19" s="211">
        <v>7</v>
      </c>
      <c r="Q19" s="211">
        <v>8</v>
      </c>
    </row>
    <row r="20" spans="1:17">
      <c r="B20" t="s">
        <v>270</v>
      </c>
      <c r="C20" s="210">
        <v>5</v>
      </c>
      <c r="D20" s="211">
        <v>6</v>
      </c>
      <c r="E20" s="211">
        <v>8</v>
      </c>
      <c r="H20" t="s">
        <v>270</v>
      </c>
      <c r="I20" s="210">
        <v>4</v>
      </c>
      <c r="J20" s="210">
        <v>5</v>
      </c>
      <c r="K20" s="211">
        <v>6</v>
      </c>
      <c r="N20" t="s">
        <v>270</v>
      </c>
      <c r="O20" s="210">
        <v>3</v>
      </c>
      <c r="P20" s="210">
        <v>4</v>
      </c>
      <c r="Q20" s="210">
        <v>5</v>
      </c>
    </row>
    <row r="21" spans="1:17">
      <c r="B21" t="s">
        <v>271</v>
      </c>
      <c r="C21" s="210">
        <v>3</v>
      </c>
      <c r="D21" s="210">
        <v>4</v>
      </c>
      <c r="E21" s="211">
        <v>6</v>
      </c>
      <c r="H21" t="s">
        <v>271</v>
      </c>
      <c r="I21" s="210">
        <v>2</v>
      </c>
      <c r="J21" s="210">
        <v>3</v>
      </c>
      <c r="K21" s="210">
        <v>4</v>
      </c>
      <c r="N21" t="s">
        <v>271</v>
      </c>
      <c r="O21" s="210">
        <v>1</v>
      </c>
      <c r="P21" s="210">
        <v>2</v>
      </c>
      <c r="Q21" s="210">
        <v>3</v>
      </c>
    </row>
  </sheetData>
  <mergeCells count="13">
    <mergeCell ref="A7:A8"/>
    <mergeCell ref="O3:P3"/>
    <mergeCell ref="Q3:R3"/>
    <mergeCell ref="S3:T3"/>
    <mergeCell ref="A3:A4"/>
    <mergeCell ref="A5:A6"/>
    <mergeCell ref="K14:L14"/>
    <mergeCell ref="A9:A10"/>
    <mergeCell ref="A11:A12"/>
    <mergeCell ref="C14:D14"/>
    <mergeCell ref="E14:F14"/>
    <mergeCell ref="G14:H14"/>
    <mergeCell ref="I14:J1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J10:AC22"/>
  <sheetViews>
    <sheetView workbookViewId="0">
      <selection activeCell="J26" sqref="J26"/>
    </sheetView>
  </sheetViews>
  <sheetFormatPr defaultRowHeight="15"/>
  <cols>
    <col min="11" max="11" width="17.7109375" bestFit="1" customWidth="1"/>
  </cols>
  <sheetData>
    <row r="10" spans="10:29">
      <c r="W10" s="5"/>
      <c r="X10" s="221"/>
      <c r="Y10" s="221"/>
      <c r="Z10" s="221"/>
      <c r="AA10" s="221"/>
      <c r="AB10" s="221"/>
      <c r="AC10" s="221"/>
    </row>
    <row r="11" spans="10:29">
      <c r="J11" s="22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W11" s="5"/>
      <c r="X11" s="5"/>
      <c r="Y11" s="5"/>
      <c r="Z11" s="5"/>
      <c r="AA11" s="5"/>
      <c r="AB11" s="5"/>
      <c r="AC11" s="5"/>
    </row>
    <row r="12" spans="10:29">
      <c r="J12" s="222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W12" s="5"/>
      <c r="X12" s="5"/>
      <c r="Y12" s="5"/>
      <c r="Z12" s="5"/>
      <c r="AA12" s="5"/>
      <c r="AB12" s="5"/>
      <c r="AC12" s="5"/>
    </row>
    <row r="13" spans="10:29">
      <c r="J13" s="222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W13" s="5"/>
      <c r="X13" s="5"/>
      <c r="Y13" s="5"/>
      <c r="Z13" s="5"/>
      <c r="AA13" s="5"/>
      <c r="AB13" s="5"/>
      <c r="AC13" s="5"/>
    </row>
    <row r="14" spans="10:29">
      <c r="J14" s="222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0:29">
      <c r="J15" s="222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0:29">
      <c r="J16" s="222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0:21">
      <c r="J17" s="222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0:21">
      <c r="J18" s="222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0:21">
      <c r="J19" s="222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0:21">
      <c r="J20" s="222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0:21"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0:21">
      <c r="J22" s="5"/>
      <c r="K22" s="5"/>
      <c r="L22" s="221"/>
      <c r="M22" s="221"/>
      <c r="N22" s="221"/>
      <c r="O22" s="221"/>
      <c r="P22" s="221"/>
      <c r="Q22" s="221"/>
      <c r="R22" s="221"/>
      <c r="S22" s="221"/>
      <c r="T22" s="221"/>
      <c r="U22" s="221"/>
    </row>
  </sheetData>
  <mergeCells count="13">
    <mergeCell ref="T22:U22"/>
    <mergeCell ref="AB10:AC10"/>
    <mergeCell ref="J17:J18"/>
    <mergeCell ref="J15:J16"/>
    <mergeCell ref="J13:J14"/>
    <mergeCell ref="J11:J12"/>
    <mergeCell ref="X10:Y10"/>
    <mergeCell ref="Z10:AA10"/>
    <mergeCell ref="J19:J20"/>
    <mergeCell ref="L22:M22"/>
    <mergeCell ref="N22:O22"/>
    <mergeCell ref="P22:Q22"/>
    <mergeCell ref="R22:S2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selection activeCell="B2" sqref="B2"/>
    </sheetView>
  </sheetViews>
  <sheetFormatPr defaultRowHeight="15"/>
  <cols>
    <col min="2" max="2" width="15.85546875" bestFit="1" customWidth="1"/>
    <col min="3" max="3" width="25.5703125" bestFit="1" customWidth="1"/>
    <col min="4" max="4" width="28.42578125" bestFit="1" customWidth="1"/>
    <col min="5" max="5" width="31.140625" bestFit="1" customWidth="1"/>
    <col min="6" max="6" width="20.28515625" bestFit="1" customWidth="1"/>
    <col min="16" max="16" width="19.7109375" bestFit="1" customWidth="1"/>
  </cols>
  <sheetData>
    <row r="1" spans="1:17" ht="15.75" thickBot="1">
      <c r="A1" s="28"/>
      <c r="B1" s="93" t="s">
        <v>243</v>
      </c>
      <c r="C1" s="94" t="s">
        <v>244</v>
      </c>
      <c r="D1" s="94" t="s">
        <v>245</v>
      </c>
      <c r="E1" s="94" t="s">
        <v>246</v>
      </c>
      <c r="F1" s="95" t="s">
        <v>247</v>
      </c>
      <c r="P1" s="223"/>
      <c r="Q1" s="223"/>
    </row>
    <row r="2" spans="1:17">
      <c r="A2" s="173" t="s">
        <v>111</v>
      </c>
      <c r="B2" s="176">
        <f>AssetIndex!AL25</f>
        <v>4.1052631578947372</v>
      </c>
      <c r="C2" s="177">
        <f>AssetIndex!AM25</f>
        <v>3.7208532695374803</v>
      </c>
      <c r="D2" s="177">
        <f>AssetIndex!AN25</f>
        <v>3.3186223133591555</v>
      </c>
      <c r="E2" s="177">
        <f>AssetIndex!AO25</f>
        <v>2.6487810435178853</v>
      </c>
      <c r="F2" s="178">
        <f>AssetIndex!AP25</f>
        <v>1.6327865117338802</v>
      </c>
      <c r="P2" s="5"/>
      <c r="Q2" s="5"/>
    </row>
    <row r="3" spans="1:17">
      <c r="A3" s="174" t="s">
        <v>112</v>
      </c>
      <c r="B3" s="179">
        <f>AssetIndex!AL26</f>
        <v>3.9090909090909092</v>
      </c>
      <c r="C3" s="157">
        <f>AssetIndex!AM26</f>
        <v>3.2861914600550963</v>
      </c>
      <c r="D3" s="157">
        <f>AssetIndex!AN26</f>
        <v>2.8058556342647254</v>
      </c>
      <c r="E3" s="157">
        <f>AssetIndex!AO26</f>
        <v>2.3482438016528926</v>
      </c>
      <c r="F3" s="158">
        <f>AssetIndex!AP26</f>
        <v>1.4947117276662731</v>
      </c>
      <c r="P3" s="5"/>
      <c r="Q3" s="5"/>
    </row>
    <row r="4" spans="1:17" ht="15.75" thickBot="1">
      <c r="A4" s="175" t="s">
        <v>113</v>
      </c>
      <c r="B4" s="180">
        <f>AssetIndex!AL27</f>
        <v>3.9545454545454546</v>
      </c>
      <c r="C4" s="159">
        <f>AssetIndex!AM27</f>
        <v>3.1965909090909093</v>
      </c>
      <c r="D4" s="159">
        <f>AssetIndex!AN27</f>
        <v>3.0001262626262628</v>
      </c>
      <c r="E4" s="159">
        <f>AssetIndex!AO27</f>
        <v>1.9007034632034632</v>
      </c>
      <c r="F4" s="160">
        <f>AssetIndex!AP27</f>
        <v>0.91163419913419896</v>
      </c>
      <c r="P4" s="5"/>
      <c r="Q4" s="5"/>
    </row>
    <row r="5" spans="1:17">
      <c r="A5" s="181" t="s">
        <v>111</v>
      </c>
      <c r="B5" s="182" t="str">
        <f t="shared" ref="B5:C7" si="0">IF(B2&gt;=4.5,"NOT RECOMMENDED",IF(B2&gt;=4,"EXTREME HIGH",IF(B2&gt;=3.5,"VERY HIGH",IF(B2&gt;=3,"HIGH",IF(B2&gt;=2.5,"ABOVE AVERAGE",IF(B2&gt;=2,"BELOW AVERAGE",IF(B2&gt;=1.5,"LOW",IF(B2&gt;=1,"VERY LOW",IF(B2&gt;=0.5,"EXTREME LOW","NEGLIGIBLE")))))))))</f>
        <v>EXTREME HIGH</v>
      </c>
      <c r="C5" s="182" t="str">
        <f t="shared" si="0"/>
        <v>VERY HIGH</v>
      </c>
      <c r="D5" s="182" t="str">
        <f t="shared" ref="D5:F5" si="1">IF(D2&gt;=4.5,"NOT RECOMMENDED",IF(D2&gt;=4,"EXTREME HIGH",IF(D2&gt;=3.5,"VERY HIGH",IF(D2&gt;=3,"HIGH",IF(D2&gt;=2.5,"ABOVE AVERAGE",IF(D2&gt;=2,"BELOW AVERAGE",IF(D2&gt;=1.5,"LOW",IF(D2&gt;=1,"VERY LOW",IF(D2&gt;=0.5,"EXTREME LOW","NEGLIGIBLE")))))))))</f>
        <v>HIGH</v>
      </c>
      <c r="E5" s="182" t="str">
        <f t="shared" si="1"/>
        <v>ABOVE AVERAGE</v>
      </c>
      <c r="F5" s="183" t="str">
        <f t="shared" si="1"/>
        <v>LOW</v>
      </c>
      <c r="P5" s="5"/>
      <c r="Q5" s="5"/>
    </row>
    <row r="6" spans="1:17">
      <c r="A6" s="174" t="s">
        <v>112</v>
      </c>
      <c r="B6" s="184" t="str">
        <f t="shared" si="0"/>
        <v>VERY HIGH</v>
      </c>
      <c r="C6" s="184" t="str">
        <f t="shared" si="0"/>
        <v>HIGH</v>
      </c>
      <c r="D6" s="184" t="str">
        <f t="shared" ref="D6:F6" si="2">IF(D3&gt;=4.5,"NOT RECOMMENDED",IF(D3&gt;=4,"EXTREME HIGH",IF(D3&gt;=3.5,"VERY HIGH",IF(D3&gt;=3,"HIGH",IF(D3&gt;=2.5,"ABOVE AVERAGE",IF(D3&gt;=2,"BELOW AVERAGE",IF(D3&gt;=1.5,"LOW",IF(D3&gt;=1,"VERY LOW",IF(D3&gt;=0.5,"EXTREME LOW","NEGLIGIBLE")))))))))</f>
        <v>ABOVE AVERAGE</v>
      </c>
      <c r="E6" s="184" t="str">
        <f t="shared" si="2"/>
        <v>BELOW AVERAGE</v>
      </c>
      <c r="F6" s="185" t="str">
        <f t="shared" si="2"/>
        <v>VERY LOW</v>
      </c>
      <c r="P6" s="5"/>
      <c r="Q6" s="5"/>
    </row>
    <row r="7" spans="1:17" ht="15.75" thickBot="1">
      <c r="A7" s="175" t="s">
        <v>113</v>
      </c>
      <c r="B7" s="186" t="str">
        <f t="shared" si="0"/>
        <v>VERY HIGH</v>
      </c>
      <c r="C7" s="186" t="str">
        <f t="shared" si="0"/>
        <v>HIGH</v>
      </c>
      <c r="D7" s="186" t="str">
        <f t="shared" ref="D7:F7" si="3">IF(D4&gt;=4.5,"NOT RECOMMENDED",IF(D4&gt;=4,"EXTREME HIGH",IF(D4&gt;=3.5,"VERY HIGH",IF(D4&gt;=3,"HIGH",IF(D4&gt;=2.5,"ABOVE AVERAGE",IF(D4&gt;=2,"BELOW AVERAGE",IF(D4&gt;=1.5,"LOW",IF(D4&gt;=1,"VERY LOW",IF(D4&gt;=0.5,"EXTREME LOW","NEGLIGIBLE")))))))))</f>
        <v>HIGH</v>
      </c>
      <c r="E7" s="186" t="str">
        <f t="shared" si="3"/>
        <v>LOW</v>
      </c>
      <c r="F7" s="187" t="str">
        <f t="shared" si="3"/>
        <v>EXTREME LOW</v>
      </c>
      <c r="P7" s="5"/>
      <c r="Q7" s="5"/>
    </row>
    <row r="8" spans="1:17">
      <c r="P8" s="5"/>
      <c r="Q8" s="5"/>
    </row>
    <row r="9" spans="1:17">
      <c r="P9" s="5"/>
      <c r="Q9" s="5"/>
    </row>
    <row r="10" spans="1:17">
      <c r="P10" s="5"/>
      <c r="Q10" s="5"/>
    </row>
    <row r="11" spans="1:17">
      <c r="P11" s="5"/>
      <c r="Q11" s="5"/>
    </row>
  </sheetData>
  <mergeCells count="1">
    <mergeCell ref="P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40"/>
  <sheetViews>
    <sheetView tabSelected="1" topLeftCell="E1" workbookViewId="0">
      <selection activeCell="AM25" sqref="AM25"/>
    </sheetView>
  </sheetViews>
  <sheetFormatPr defaultRowHeight="15"/>
  <cols>
    <col min="1" max="1" width="58.7109375" bestFit="1" customWidth="1"/>
    <col min="2" max="36" width="3.7109375" customWidth="1"/>
    <col min="38" max="38" width="16.42578125" customWidth="1"/>
    <col min="39" max="39" width="19.140625" bestFit="1" customWidth="1"/>
    <col min="40" max="40" width="19.5703125" customWidth="1"/>
    <col min="41" max="41" width="19" customWidth="1"/>
    <col min="42" max="42" width="19.42578125" customWidth="1"/>
  </cols>
  <sheetData>
    <row r="1" spans="1:42" ht="15.75" thickBot="1">
      <c r="A1" s="28" t="s">
        <v>216</v>
      </c>
      <c r="B1" s="93">
        <v>1</v>
      </c>
      <c r="C1" s="94">
        <v>2</v>
      </c>
      <c r="D1" s="94">
        <v>3</v>
      </c>
      <c r="E1" s="94">
        <v>4</v>
      </c>
      <c r="F1" s="94">
        <v>5</v>
      </c>
      <c r="G1" s="94">
        <v>6</v>
      </c>
      <c r="H1" s="94">
        <v>7</v>
      </c>
      <c r="I1" s="94">
        <v>8</v>
      </c>
      <c r="J1" s="94">
        <v>9</v>
      </c>
      <c r="K1" s="94">
        <v>10</v>
      </c>
      <c r="L1" s="94">
        <v>11</v>
      </c>
      <c r="M1" s="94">
        <v>12</v>
      </c>
      <c r="N1" s="94">
        <v>13</v>
      </c>
      <c r="O1" s="94">
        <v>14</v>
      </c>
      <c r="P1" s="94">
        <v>15</v>
      </c>
      <c r="Q1" s="94">
        <v>16</v>
      </c>
      <c r="R1" s="94">
        <v>17</v>
      </c>
      <c r="S1" s="94">
        <v>18</v>
      </c>
      <c r="T1" s="94">
        <v>19</v>
      </c>
      <c r="U1" s="94">
        <v>20</v>
      </c>
      <c r="V1" s="94">
        <v>21</v>
      </c>
      <c r="W1" s="94">
        <v>22</v>
      </c>
      <c r="X1" s="94">
        <v>23</v>
      </c>
      <c r="Y1" s="94">
        <v>24</v>
      </c>
      <c r="Z1" s="94">
        <v>25</v>
      </c>
      <c r="AA1" s="94">
        <v>26</v>
      </c>
      <c r="AB1" s="94">
        <v>27</v>
      </c>
      <c r="AC1" s="94">
        <v>28</v>
      </c>
      <c r="AD1" s="94">
        <v>29</v>
      </c>
      <c r="AE1" s="94">
        <v>30</v>
      </c>
      <c r="AF1" s="94">
        <v>31</v>
      </c>
      <c r="AG1" s="94">
        <v>32</v>
      </c>
      <c r="AH1" s="94">
        <v>33</v>
      </c>
      <c r="AI1" s="94">
        <v>34</v>
      </c>
      <c r="AJ1" s="103">
        <v>35</v>
      </c>
      <c r="AK1" s="10" t="s">
        <v>215</v>
      </c>
      <c r="AL1" s="126" t="s">
        <v>231</v>
      </c>
      <c r="AM1" s="94" t="s">
        <v>232</v>
      </c>
      <c r="AN1" s="94" t="s">
        <v>234</v>
      </c>
      <c r="AO1" s="94" t="s">
        <v>242</v>
      </c>
      <c r="AP1" s="95" t="s">
        <v>235</v>
      </c>
    </row>
    <row r="2" spans="1:42">
      <c r="A2" s="118" t="s">
        <v>233</v>
      </c>
      <c r="B2" s="119">
        <v>1</v>
      </c>
      <c r="C2" s="120">
        <v>1</v>
      </c>
      <c r="D2" s="120">
        <v>0</v>
      </c>
      <c r="E2" s="120">
        <v>1</v>
      </c>
      <c r="F2" s="120">
        <v>1</v>
      </c>
      <c r="G2" s="120">
        <v>1</v>
      </c>
      <c r="H2" s="120">
        <v>1</v>
      </c>
      <c r="I2" s="120">
        <v>1</v>
      </c>
      <c r="J2" s="120">
        <v>1</v>
      </c>
      <c r="K2" s="120">
        <v>1</v>
      </c>
      <c r="L2" s="120">
        <v>1</v>
      </c>
      <c r="M2" s="120">
        <v>1</v>
      </c>
      <c r="N2" s="120">
        <v>1</v>
      </c>
      <c r="O2" s="120">
        <v>0</v>
      </c>
      <c r="P2" s="120">
        <v>1</v>
      </c>
      <c r="Q2" s="120">
        <v>1</v>
      </c>
      <c r="R2" s="120">
        <v>0</v>
      </c>
      <c r="S2" s="120">
        <v>1</v>
      </c>
      <c r="T2" s="120">
        <v>0</v>
      </c>
      <c r="U2" s="120">
        <v>0</v>
      </c>
      <c r="V2" s="120">
        <v>1</v>
      </c>
      <c r="W2" s="120">
        <v>1</v>
      </c>
      <c r="X2" s="120">
        <v>1</v>
      </c>
      <c r="Y2" s="120">
        <v>1</v>
      </c>
      <c r="Z2" s="120">
        <v>0</v>
      </c>
      <c r="AA2" s="120">
        <v>1</v>
      </c>
      <c r="AB2" s="120">
        <v>1</v>
      </c>
      <c r="AC2" s="120">
        <v>0</v>
      </c>
      <c r="AD2" s="120">
        <v>1</v>
      </c>
      <c r="AE2" s="120">
        <v>0</v>
      </c>
      <c r="AF2" s="120">
        <v>0</v>
      </c>
      <c r="AG2" s="120">
        <v>1</v>
      </c>
      <c r="AH2" s="120">
        <v>1</v>
      </c>
      <c r="AI2" s="120">
        <v>0</v>
      </c>
      <c r="AJ2" s="121">
        <v>1</v>
      </c>
      <c r="AK2" s="122">
        <f>SUM(B2:AJ2)/35</f>
        <v>0.7142857142857143</v>
      </c>
      <c r="AL2" s="139">
        <v>1</v>
      </c>
      <c r="AM2" s="140">
        <v>1</v>
      </c>
      <c r="AN2" s="140">
        <v>1</v>
      </c>
      <c r="AO2" s="140">
        <v>1</v>
      </c>
      <c r="AP2" s="141">
        <v>0</v>
      </c>
    </row>
    <row r="3" spans="1:42">
      <c r="A3" s="114" t="s">
        <v>198</v>
      </c>
      <c r="B3" s="115">
        <v>0</v>
      </c>
      <c r="C3" s="116">
        <v>1</v>
      </c>
      <c r="D3" s="116">
        <v>0</v>
      </c>
      <c r="E3" s="116">
        <v>0</v>
      </c>
      <c r="F3" s="116">
        <v>1</v>
      </c>
      <c r="G3" s="116">
        <v>1</v>
      </c>
      <c r="H3" s="116">
        <v>1</v>
      </c>
      <c r="I3" s="116">
        <v>1</v>
      </c>
      <c r="J3" s="116">
        <v>1</v>
      </c>
      <c r="K3" s="116">
        <v>1</v>
      </c>
      <c r="L3" s="116">
        <v>1</v>
      </c>
      <c r="M3" s="116">
        <v>1</v>
      </c>
      <c r="N3" s="116">
        <v>1</v>
      </c>
      <c r="O3" s="116">
        <v>0</v>
      </c>
      <c r="P3" s="116">
        <v>1</v>
      </c>
      <c r="Q3" s="116">
        <v>1</v>
      </c>
      <c r="R3" s="116">
        <v>0</v>
      </c>
      <c r="S3" s="116">
        <v>1</v>
      </c>
      <c r="T3" s="116">
        <v>0</v>
      </c>
      <c r="U3" s="116">
        <v>0</v>
      </c>
      <c r="V3" s="116">
        <v>1</v>
      </c>
      <c r="W3" s="116">
        <v>1</v>
      </c>
      <c r="X3" s="116">
        <v>1</v>
      </c>
      <c r="Y3" s="116">
        <v>0</v>
      </c>
      <c r="Z3" s="116">
        <v>0</v>
      </c>
      <c r="AA3" s="116">
        <v>1</v>
      </c>
      <c r="AB3" s="116">
        <v>1</v>
      </c>
      <c r="AC3" s="116">
        <v>0</v>
      </c>
      <c r="AD3" s="116">
        <v>1</v>
      </c>
      <c r="AE3" s="116">
        <v>0</v>
      </c>
      <c r="AF3" s="116">
        <v>0</v>
      </c>
      <c r="AG3" s="116">
        <v>1</v>
      </c>
      <c r="AH3" s="116">
        <v>1</v>
      </c>
      <c r="AI3" s="116">
        <v>0</v>
      </c>
      <c r="AJ3" s="117">
        <v>1</v>
      </c>
      <c r="AK3" s="122">
        <f t="shared" ref="AK3:AK24" si="0">SUM(B3:AJ3)/35</f>
        <v>0.62857142857142856</v>
      </c>
      <c r="AL3" s="133">
        <v>1</v>
      </c>
      <c r="AM3" s="134">
        <v>1</v>
      </c>
      <c r="AN3" s="134">
        <v>1</v>
      </c>
      <c r="AO3" s="134">
        <v>1</v>
      </c>
      <c r="AP3" s="135">
        <v>0</v>
      </c>
    </row>
    <row r="4" spans="1:42">
      <c r="A4" s="91" t="s">
        <v>217</v>
      </c>
      <c r="B4" s="89">
        <v>0</v>
      </c>
      <c r="C4" s="83">
        <v>1</v>
      </c>
      <c r="D4" s="83">
        <v>0</v>
      </c>
      <c r="E4" s="83">
        <v>0</v>
      </c>
      <c r="F4" s="83">
        <v>1</v>
      </c>
      <c r="G4" s="83">
        <v>1</v>
      </c>
      <c r="H4" s="83">
        <v>0</v>
      </c>
      <c r="I4" s="83">
        <v>0</v>
      </c>
      <c r="J4" s="83">
        <v>0</v>
      </c>
      <c r="K4" s="83">
        <v>1</v>
      </c>
      <c r="L4" s="83">
        <v>0</v>
      </c>
      <c r="M4" s="83">
        <v>0</v>
      </c>
      <c r="N4" s="83">
        <v>1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1</v>
      </c>
      <c r="AB4" s="83">
        <v>0</v>
      </c>
      <c r="AC4" s="83">
        <v>0</v>
      </c>
      <c r="AD4" s="83">
        <v>1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104">
        <v>0</v>
      </c>
      <c r="AK4" s="123">
        <f t="shared" si="0"/>
        <v>0.2</v>
      </c>
      <c r="AL4" s="133">
        <v>1</v>
      </c>
      <c r="AM4" s="134">
        <v>1</v>
      </c>
      <c r="AN4" s="134">
        <v>0</v>
      </c>
      <c r="AO4" s="134">
        <v>0</v>
      </c>
      <c r="AP4" s="135">
        <v>0</v>
      </c>
    </row>
    <row r="5" spans="1:42">
      <c r="A5" s="91" t="s">
        <v>199</v>
      </c>
      <c r="B5" s="89">
        <v>0</v>
      </c>
      <c r="C5" s="83">
        <v>0</v>
      </c>
      <c r="D5" s="83">
        <v>0</v>
      </c>
      <c r="E5" s="83">
        <v>0</v>
      </c>
      <c r="F5" s="83">
        <v>0</v>
      </c>
      <c r="G5" s="83">
        <v>1</v>
      </c>
      <c r="H5" s="83">
        <v>0</v>
      </c>
      <c r="I5" s="83">
        <v>0</v>
      </c>
      <c r="J5" s="83">
        <v>0</v>
      </c>
      <c r="K5" s="83">
        <v>1</v>
      </c>
      <c r="L5" s="83">
        <v>0</v>
      </c>
      <c r="M5" s="83">
        <v>1</v>
      </c>
      <c r="N5" s="83">
        <v>1</v>
      </c>
      <c r="O5" s="83">
        <v>0</v>
      </c>
      <c r="P5" s="83">
        <v>0</v>
      </c>
      <c r="Q5" s="83">
        <v>0</v>
      </c>
      <c r="R5" s="83">
        <v>1</v>
      </c>
      <c r="S5" s="83">
        <v>0</v>
      </c>
      <c r="T5" s="83">
        <v>0</v>
      </c>
      <c r="U5" s="83">
        <v>1</v>
      </c>
      <c r="V5" s="83">
        <v>0</v>
      </c>
      <c r="W5" s="83">
        <v>0</v>
      </c>
      <c r="X5" s="83">
        <v>0</v>
      </c>
      <c r="Y5" s="83">
        <v>0</v>
      </c>
      <c r="Z5" s="83">
        <v>0</v>
      </c>
      <c r="AA5" s="83">
        <v>0</v>
      </c>
      <c r="AB5" s="83">
        <v>0</v>
      </c>
      <c r="AC5" s="83">
        <v>0</v>
      </c>
      <c r="AD5" s="83">
        <v>1</v>
      </c>
      <c r="AE5" s="83">
        <v>0</v>
      </c>
      <c r="AF5" s="83">
        <v>0</v>
      </c>
      <c r="AG5" s="83">
        <v>0</v>
      </c>
      <c r="AH5" s="83">
        <v>0</v>
      </c>
      <c r="AI5" s="83">
        <v>0</v>
      </c>
      <c r="AJ5" s="104">
        <v>0</v>
      </c>
      <c r="AK5" s="123">
        <f t="shared" si="0"/>
        <v>0.2</v>
      </c>
      <c r="AL5" s="133">
        <v>1</v>
      </c>
      <c r="AM5" s="134">
        <v>1</v>
      </c>
      <c r="AN5" s="134">
        <v>0</v>
      </c>
      <c r="AO5" s="134">
        <v>0</v>
      </c>
      <c r="AP5" s="135">
        <v>0</v>
      </c>
    </row>
    <row r="6" spans="1:42">
      <c r="A6" s="114" t="s">
        <v>218</v>
      </c>
      <c r="B6" s="115">
        <v>1</v>
      </c>
      <c r="C6" s="116">
        <v>1</v>
      </c>
      <c r="D6" s="116">
        <v>0</v>
      </c>
      <c r="E6" s="116">
        <v>1</v>
      </c>
      <c r="F6" s="116">
        <v>0</v>
      </c>
      <c r="G6" s="116">
        <v>1</v>
      </c>
      <c r="H6" s="116">
        <v>1</v>
      </c>
      <c r="I6" s="116">
        <v>0</v>
      </c>
      <c r="J6" s="116">
        <v>1</v>
      </c>
      <c r="K6" s="116">
        <v>1</v>
      </c>
      <c r="L6" s="116">
        <v>1</v>
      </c>
      <c r="M6" s="116">
        <v>1</v>
      </c>
      <c r="N6" s="116">
        <v>1</v>
      </c>
      <c r="O6" s="116">
        <v>1</v>
      </c>
      <c r="P6" s="116">
        <v>0</v>
      </c>
      <c r="Q6" s="116">
        <v>0</v>
      </c>
      <c r="R6" s="116">
        <v>1</v>
      </c>
      <c r="S6" s="116">
        <v>0</v>
      </c>
      <c r="T6" s="116">
        <v>1</v>
      </c>
      <c r="U6" s="116">
        <v>1</v>
      </c>
      <c r="V6" s="116">
        <v>1</v>
      </c>
      <c r="W6" s="116">
        <v>1</v>
      </c>
      <c r="X6" s="116">
        <v>1</v>
      </c>
      <c r="Y6" s="116">
        <v>0</v>
      </c>
      <c r="Z6" s="116">
        <v>0</v>
      </c>
      <c r="AA6" s="116">
        <v>0</v>
      </c>
      <c r="AB6" s="116">
        <v>1</v>
      </c>
      <c r="AC6" s="116">
        <v>1</v>
      </c>
      <c r="AD6" s="116">
        <v>1</v>
      </c>
      <c r="AE6" s="116">
        <v>0</v>
      </c>
      <c r="AF6" s="116">
        <v>0</v>
      </c>
      <c r="AG6" s="116">
        <v>1</v>
      </c>
      <c r="AH6" s="116">
        <v>1</v>
      </c>
      <c r="AI6" s="116">
        <v>1</v>
      </c>
      <c r="AJ6" s="117">
        <v>1</v>
      </c>
      <c r="AK6" s="122">
        <f t="shared" si="0"/>
        <v>0.68571428571428572</v>
      </c>
      <c r="AL6" s="133">
        <v>1</v>
      </c>
      <c r="AM6" s="134">
        <v>1</v>
      </c>
      <c r="AN6" s="134">
        <v>1</v>
      </c>
      <c r="AO6" s="134">
        <v>1</v>
      </c>
      <c r="AP6" s="135">
        <v>1</v>
      </c>
    </row>
    <row r="7" spans="1:42">
      <c r="A7" s="114" t="s">
        <v>219</v>
      </c>
      <c r="B7" s="115">
        <v>1</v>
      </c>
      <c r="C7" s="116">
        <v>1</v>
      </c>
      <c r="D7" s="116">
        <v>0</v>
      </c>
      <c r="E7" s="116">
        <v>1</v>
      </c>
      <c r="F7" s="116">
        <v>0</v>
      </c>
      <c r="G7" s="116">
        <v>1</v>
      </c>
      <c r="H7" s="116">
        <v>1</v>
      </c>
      <c r="I7" s="116">
        <v>0</v>
      </c>
      <c r="J7" s="116">
        <v>1</v>
      </c>
      <c r="K7" s="116">
        <v>1</v>
      </c>
      <c r="L7" s="116">
        <v>1</v>
      </c>
      <c r="M7" s="116">
        <v>1</v>
      </c>
      <c r="N7" s="116">
        <v>1</v>
      </c>
      <c r="O7" s="116">
        <v>1</v>
      </c>
      <c r="P7" s="116">
        <v>0</v>
      </c>
      <c r="Q7" s="116">
        <v>0</v>
      </c>
      <c r="R7" s="116">
        <v>1</v>
      </c>
      <c r="S7" s="116">
        <v>0</v>
      </c>
      <c r="T7" s="116">
        <v>1</v>
      </c>
      <c r="U7" s="116">
        <v>1</v>
      </c>
      <c r="V7" s="116">
        <v>1</v>
      </c>
      <c r="W7" s="116">
        <v>1</v>
      </c>
      <c r="X7" s="116">
        <v>1</v>
      </c>
      <c r="Y7" s="116">
        <v>0</v>
      </c>
      <c r="Z7" s="116">
        <v>0</v>
      </c>
      <c r="AA7" s="116">
        <v>0</v>
      </c>
      <c r="AB7" s="116">
        <v>1</v>
      </c>
      <c r="AC7" s="116">
        <v>1</v>
      </c>
      <c r="AD7" s="116">
        <v>1</v>
      </c>
      <c r="AE7" s="116">
        <v>0</v>
      </c>
      <c r="AF7" s="116">
        <v>0</v>
      </c>
      <c r="AG7" s="116">
        <v>1</v>
      </c>
      <c r="AH7" s="116">
        <v>1</v>
      </c>
      <c r="AI7" s="116">
        <v>1</v>
      </c>
      <c r="AJ7" s="117">
        <v>1</v>
      </c>
      <c r="AK7" s="122">
        <f t="shared" si="0"/>
        <v>0.68571428571428572</v>
      </c>
      <c r="AL7" s="133">
        <v>1</v>
      </c>
      <c r="AM7" s="134">
        <v>1</v>
      </c>
      <c r="AN7" s="134">
        <v>1</v>
      </c>
      <c r="AO7" s="134">
        <v>1</v>
      </c>
      <c r="AP7" s="135">
        <v>1</v>
      </c>
    </row>
    <row r="8" spans="1:42">
      <c r="A8" s="114" t="s">
        <v>220</v>
      </c>
      <c r="B8" s="115">
        <v>1</v>
      </c>
      <c r="C8" s="116">
        <v>1</v>
      </c>
      <c r="D8" s="116">
        <v>0</v>
      </c>
      <c r="E8" s="116">
        <v>1</v>
      </c>
      <c r="F8" s="116">
        <v>0</v>
      </c>
      <c r="G8" s="116">
        <v>1</v>
      </c>
      <c r="H8" s="116">
        <v>1</v>
      </c>
      <c r="I8" s="116">
        <v>0</v>
      </c>
      <c r="J8" s="116">
        <v>1</v>
      </c>
      <c r="K8" s="116">
        <v>1</v>
      </c>
      <c r="L8" s="116">
        <v>1</v>
      </c>
      <c r="M8" s="116">
        <v>1</v>
      </c>
      <c r="N8" s="116">
        <v>1</v>
      </c>
      <c r="O8" s="116">
        <v>1</v>
      </c>
      <c r="P8" s="116">
        <v>0</v>
      </c>
      <c r="Q8" s="116">
        <v>0</v>
      </c>
      <c r="R8" s="116">
        <v>1</v>
      </c>
      <c r="S8" s="116">
        <v>0</v>
      </c>
      <c r="T8" s="116">
        <v>1</v>
      </c>
      <c r="U8" s="116">
        <v>1</v>
      </c>
      <c r="V8" s="116">
        <v>1</v>
      </c>
      <c r="W8" s="116">
        <v>1</v>
      </c>
      <c r="X8" s="116">
        <v>1</v>
      </c>
      <c r="Y8" s="116">
        <v>0</v>
      </c>
      <c r="Z8" s="116">
        <v>0</v>
      </c>
      <c r="AA8" s="116">
        <v>0</v>
      </c>
      <c r="AB8" s="116">
        <v>1</v>
      </c>
      <c r="AC8" s="116">
        <v>1</v>
      </c>
      <c r="AD8" s="116">
        <v>1</v>
      </c>
      <c r="AE8" s="116">
        <v>0</v>
      </c>
      <c r="AF8" s="116">
        <v>0</v>
      </c>
      <c r="AG8" s="116">
        <v>1</v>
      </c>
      <c r="AH8" s="116">
        <v>1</v>
      </c>
      <c r="AI8" s="116">
        <v>1</v>
      </c>
      <c r="AJ8" s="117">
        <v>1</v>
      </c>
      <c r="AK8" s="122">
        <f t="shared" si="0"/>
        <v>0.68571428571428572</v>
      </c>
      <c r="AL8" s="133">
        <v>1</v>
      </c>
      <c r="AM8" s="134">
        <v>1</v>
      </c>
      <c r="AN8" s="134">
        <v>1</v>
      </c>
      <c r="AO8" s="134">
        <v>1</v>
      </c>
      <c r="AP8" s="135">
        <v>1</v>
      </c>
    </row>
    <row r="9" spans="1:42">
      <c r="A9" s="91" t="s">
        <v>221</v>
      </c>
      <c r="B9" s="89">
        <v>0</v>
      </c>
      <c r="C9" s="83">
        <v>0</v>
      </c>
      <c r="D9" s="83">
        <v>0</v>
      </c>
      <c r="E9" s="83">
        <v>0</v>
      </c>
      <c r="F9" s="83">
        <v>0</v>
      </c>
      <c r="G9" s="83">
        <v>1</v>
      </c>
      <c r="H9" s="83">
        <v>0</v>
      </c>
      <c r="I9" s="83">
        <v>0</v>
      </c>
      <c r="J9" s="83">
        <v>0</v>
      </c>
      <c r="K9" s="83">
        <v>1</v>
      </c>
      <c r="L9" s="83">
        <v>0</v>
      </c>
      <c r="M9" s="83">
        <v>1</v>
      </c>
      <c r="N9" s="83">
        <v>1</v>
      </c>
      <c r="O9" s="83">
        <v>0</v>
      </c>
      <c r="P9" s="83">
        <v>0</v>
      </c>
      <c r="Q9" s="83">
        <v>0</v>
      </c>
      <c r="R9" s="83">
        <v>1</v>
      </c>
      <c r="S9" s="83">
        <v>0</v>
      </c>
      <c r="T9" s="83">
        <v>1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1</v>
      </c>
      <c r="AD9" s="83">
        <v>1</v>
      </c>
      <c r="AE9" s="83">
        <v>0</v>
      </c>
      <c r="AF9" s="83">
        <v>0</v>
      </c>
      <c r="AG9" s="83">
        <v>1</v>
      </c>
      <c r="AH9" s="83">
        <v>1</v>
      </c>
      <c r="AI9" s="83">
        <v>1</v>
      </c>
      <c r="AJ9" s="104">
        <v>1</v>
      </c>
      <c r="AK9" s="123">
        <f t="shared" si="0"/>
        <v>0.34285714285714286</v>
      </c>
      <c r="AL9" s="133">
        <v>1</v>
      </c>
      <c r="AM9" s="134">
        <v>1</v>
      </c>
      <c r="AN9" s="134">
        <v>1</v>
      </c>
      <c r="AO9" s="134">
        <v>1</v>
      </c>
      <c r="AP9" s="135">
        <v>0</v>
      </c>
    </row>
    <row r="10" spans="1:42">
      <c r="A10" s="114" t="s">
        <v>200</v>
      </c>
      <c r="B10" s="115">
        <v>1</v>
      </c>
      <c r="C10" s="116">
        <v>1</v>
      </c>
      <c r="D10" s="116">
        <v>0</v>
      </c>
      <c r="E10" s="116">
        <v>1</v>
      </c>
      <c r="F10" s="116">
        <v>1</v>
      </c>
      <c r="G10" s="116">
        <v>1</v>
      </c>
      <c r="H10" s="116">
        <v>1</v>
      </c>
      <c r="I10" s="116">
        <v>0</v>
      </c>
      <c r="J10" s="116">
        <v>1</v>
      </c>
      <c r="K10" s="116">
        <v>1</v>
      </c>
      <c r="L10" s="116">
        <v>1</v>
      </c>
      <c r="M10" s="116">
        <v>0</v>
      </c>
      <c r="N10" s="116">
        <v>0</v>
      </c>
      <c r="O10" s="116">
        <v>0</v>
      </c>
      <c r="P10" s="116">
        <v>1</v>
      </c>
      <c r="Q10" s="116">
        <v>1</v>
      </c>
      <c r="R10" s="116">
        <v>0</v>
      </c>
      <c r="S10" s="116">
        <v>1</v>
      </c>
      <c r="T10" s="116">
        <v>1</v>
      </c>
      <c r="U10" s="116">
        <v>0</v>
      </c>
      <c r="V10" s="116">
        <v>1</v>
      </c>
      <c r="W10" s="116">
        <v>1</v>
      </c>
      <c r="X10" s="116">
        <v>1</v>
      </c>
      <c r="Y10" s="116">
        <v>1</v>
      </c>
      <c r="Z10" s="116">
        <v>1</v>
      </c>
      <c r="AA10" s="116">
        <v>1</v>
      </c>
      <c r="AB10" s="116">
        <v>1</v>
      </c>
      <c r="AC10" s="116">
        <v>0</v>
      </c>
      <c r="AD10" s="116">
        <v>0</v>
      </c>
      <c r="AE10" s="116">
        <v>0</v>
      </c>
      <c r="AF10" s="116">
        <v>0</v>
      </c>
      <c r="AG10" s="116">
        <v>1</v>
      </c>
      <c r="AH10" s="116">
        <v>0</v>
      </c>
      <c r="AI10" s="116">
        <v>0</v>
      </c>
      <c r="AJ10" s="117">
        <v>1</v>
      </c>
      <c r="AK10" s="122">
        <f t="shared" si="0"/>
        <v>0.62857142857142856</v>
      </c>
      <c r="AL10" s="133">
        <v>1</v>
      </c>
      <c r="AM10" s="134">
        <v>1</v>
      </c>
      <c r="AN10" s="134">
        <v>1</v>
      </c>
      <c r="AO10" s="134">
        <v>0</v>
      </c>
      <c r="AP10" s="135">
        <v>0</v>
      </c>
    </row>
    <row r="11" spans="1:42">
      <c r="A11" s="114" t="s">
        <v>201</v>
      </c>
      <c r="B11" s="115">
        <v>1</v>
      </c>
      <c r="C11" s="116">
        <v>1</v>
      </c>
      <c r="D11" s="116">
        <v>0</v>
      </c>
      <c r="E11" s="116">
        <v>1</v>
      </c>
      <c r="F11" s="116">
        <v>1</v>
      </c>
      <c r="G11" s="116">
        <v>1</v>
      </c>
      <c r="H11" s="116">
        <v>1</v>
      </c>
      <c r="I11" s="116">
        <v>1</v>
      </c>
      <c r="J11" s="116">
        <v>1</v>
      </c>
      <c r="K11" s="116">
        <v>1</v>
      </c>
      <c r="L11" s="116">
        <v>1</v>
      </c>
      <c r="M11" s="116">
        <v>0</v>
      </c>
      <c r="N11" s="116">
        <v>0</v>
      </c>
      <c r="O11" s="116">
        <v>0</v>
      </c>
      <c r="P11" s="116">
        <v>1</v>
      </c>
      <c r="Q11" s="116">
        <v>1</v>
      </c>
      <c r="R11" s="116">
        <v>0</v>
      </c>
      <c r="S11" s="116">
        <v>1</v>
      </c>
      <c r="T11" s="116">
        <v>1</v>
      </c>
      <c r="U11" s="116">
        <v>0</v>
      </c>
      <c r="V11" s="116">
        <v>1</v>
      </c>
      <c r="W11" s="116">
        <v>1</v>
      </c>
      <c r="X11" s="116">
        <v>1</v>
      </c>
      <c r="Y11" s="116">
        <v>0</v>
      </c>
      <c r="Z11" s="116">
        <v>1</v>
      </c>
      <c r="AA11" s="116">
        <v>1</v>
      </c>
      <c r="AB11" s="116">
        <v>1</v>
      </c>
      <c r="AC11" s="116">
        <v>0</v>
      </c>
      <c r="AD11" s="116">
        <v>0</v>
      </c>
      <c r="AE11" s="116">
        <v>0</v>
      </c>
      <c r="AF11" s="116">
        <v>0</v>
      </c>
      <c r="AG11" s="116">
        <v>1</v>
      </c>
      <c r="AH11" s="116">
        <v>0</v>
      </c>
      <c r="AI11" s="116">
        <v>0</v>
      </c>
      <c r="AJ11" s="117">
        <v>1</v>
      </c>
      <c r="AK11" s="122">
        <f t="shared" si="0"/>
        <v>0.62857142857142856</v>
      </c>
      <c r="AL11" s="133">
        <v>1</v>
      </c>
      <c r="AM11" s="134">
        <v>1</v>
      </c>
      <c r="AN11" s="134">
        <v>1</v>
      </c>
      <c r="AO11" s="134">
        <v>0</v>
      </c>
      <c r="AP11" s="135">
        <v>0</v>
      </c>
    </row>
    <row r="12" spans="1:42">
      <c r="A12" s="106" t="s">
        <v>222</v>
      </c>
      <c r="B12" s="107">
        <v>0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1</v>
      </c>
      <c r="J12" s="108">
        <v>0</v>
      </c>
      <c r="K12" s="108">
        <v>0</v>
      </c>
      <c r="L12" s="108">
        <v>0</v>
      </c>
      <c r="M12" s="108">
        <v>0</v>
      </c>
      <c r="N12" s="108">
        <v>0</v>
      </c>
      <c r="O12" s="108">
        <v>0</v>
      </c>
      <c r="P12" s="108">
        <v>0</v>
      </c>
      <c r="Q12" s="108">
        <v>0</v>
      </c>
      <c r="R12" s="108">
        <v>0</v>
      </c>
      <c r="S12" s="108">
        <v>0</v>
      </c>
      <c r="T12" s="108">
        <v>0</v>
      </c>
      <c r="U12" s="108">
        <v>0</v>
      </c>
      <c r="V12" s="108">
        <v>0</v>
      </c>
      <c r="W12" s="108">
        <v>0</v>
      </c>
      <c r="X12" s="108">
        <v>0</v>
      </c>
      <c r="Y12" s="108">
        <v>0</v>
      </c>
      <c r="Z12" s="108">
        <v>0</v>
      </c>
      <c r="AA12" s="108">
        <v>0</v>
      </c>
      <c r="AB12" s="108">
        <v>0</v>
      </c>
      <c r="AC12" s="108">
        <v>1</v>
      </c>
      <c r="AD12" s="108">
        <v>1</v>
      </c>
      <c r="AE12" s="108">
        <v>0</v>
      </c>
      <c r="AF12" s="108">
        <v>0</v>
      </c>
      <c r="AG12" s="108">
        <v>0</v>
      </c>
      <c r="AH12" s="108">
        <v>0</v>
      </c>
      <c r="AI12" s="108">
        <v>0</v>
      </c>
      <c r="AJ12" s="109">
        <v>0</v>
      </c>
      <c r="AK12" s="124">
        <f t="shared" si="0"/>
        <v>8.5714285714285715E-2</v>
      </c>
      <c r="AL12" s="133">
        <v>1</v>
      </c>
      <c r="AM12" s="134">
        <v>0</v>
      </c>
      <c r="AN12" s="134">
        <v>0</v>
      </c>
      <c r="AO12" s="134">
        <v>0</v>
      </c>
      <c r="AP12" s="135">
        <v>0</v>
      </c>
    </row>
    <row r="13" spans="1:42">
      <c r="A13" s="91" t="s">
        <v>202</v>
      </c>
      <c r="B13" s="89">
        <v>0</v>
      </c>
      <c r="C13" s="83">
        <v>0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1</v>
      </c>
      <c r="O13" s="83">
        <v>1</v>
      </c>
      <c r="P13" s="83">
        <v>0</v>
      </c>
      <c r="Q13" s="83">
        <v>0</v>
      </c>
      <c r="R13" s="83">
        <v>1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1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104">
        <v>0</v>
      </c>
      <c r="AK13" s="123">
        <f t="shared" si="0"/>
        <v>0.11428571428571428</v>
      </c>
      <c r="AL13" s="133">
        <v>1</v>
      </c>
      <c r="AM13" s="134">
        <v>1</v>
      </c>
      <c r="AN13" s="134">
        <v>0</v>
      </c>
      <c r="AO13" s="134">
        <v>0</v>
      </c>
      <c r="AP13" s="135">
        <v>0</v>
      </c>
    </row>
    <row r="14" spans="1:42">
      <c r="A14" s="106" t="s">
        <v>223</v>
      </c>
      <c r="B14" s="107">
        <v>0</v>
      </c>
      <c r="C14" s="108">
        <v>0</v>
      </c>
      <c r="D14" s="108">
        <v>0</v>
      </c>
      <c r="E14" s="108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1</v>
      </c>
      <c r="O14" s="108">
        <v>0</v>
      </c>
      <c r="P14" s="108">
        <v>0</v>
      </c>
      <c r="Q14" s="108">
        <v>0</v>
      </c>
      <c r="R14" s="108">
        <v>0</v>
      </c>
      <c r="S14" s="108">
        <v>0</v>
      </c>
      <c r="T14" s="108">
        <v>0</v>
      </c>
      <c r="U14" s="108">
        <v>0</v>
      </c>
      <c r="V14" s="108">
        <v>0</v>
      </c>
      <c r="W14" s="108">
        <v>0</v>
      </c>
      <c r="X14" s="108">
        <v>0</v>
      </c>
      <c r="Y14" s="108">
        <v>0</v>
      </c>
      <c r="Z14" s="108">
        <v>0</v>
      </c>
      <c r="AA14" s="108">
        <v>0</v>
      </c>
      <c r="AB14" s="108">
        <v>0</v>
      </c>
      <c r="AC14" s="108">
        <v>1</v>
      </c>
      <c r="AD14" s="108">
        <v>0</v>
      </c>
      <c r="AE14" s="108">
        <v>0</v>
      </c>
      <c r="AF14" s="108">
        <v>0</v>
      </c>
      <c r="AG14" s="108">
        <v>0</v>
      </c>
      <c r="AH14" s="108">
        <v>0</v>
      </c>
      <c r="AI14" s="108">
        <v>0</v>
      </c>
      <c r="AJ14" s="109">
        <v>0</v>
      </c>
      <c r="AK14" s="124">
        <f t="shared" si="0"/>
        <v>5.7142857142857141E-2</v>
      </c>
      <c r="AL14" s="133">
        <v>1</v>
      </c>
      <c r="AM14" s="134">
        <v>0</v>
      </c>
      <c r="AN14" s="134">
        <v>0</v>
      </c>
      <c r="AO14" s="134">
        <v>0</v>
      </c>
      <c r="AP14" s="135">
        <v>0</v>
      </c>
    </row>
    <row r="15" spans="1:42">
      <c r="A15" s="106" t="s">
        <v>224</v>
      </c>
      <c r="B15" s="107">
        <v>0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1</v>
      </c>
      <c r="M15" s="108">
        <v>0</v>
      </c>
      <c r="N15" s="108">
        <v>1</v>
      </c>
      <c r="O15" s="108">
        <v>0</v>
      </c>
      <c r="P15" s="108">
        <v>1</v>
      </c>
      <c r="Q15" s="108">
        <v>0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0</v>
      </c>
      <c r="Y15" s="108">
        <v>0</v>
      </c>
      <c r="Z15" s="108">
        <v>0</v>
      </c>
      <c r="AA15" s="108">
        <v>0</v>
      </c>
      <c r="AB15" s="108">
        <v>0</v>
      </c>
      <c r="AC15" s="108">
        <v>0</v>
      </c>
      <c r="AD15" s="108">
        <v>0</v>
      </c>
      <c r="AE15" s="108">
        <v>0</v>
      </c>
      <c r="AF15" s="108">
        <v>0</v>
      </c>
      <c r="AG15" s="108">
        <v>0</v>
      </c>
      <c r="AH15" s="108">
        <v>0</v>
      </c>
      <c r="AI15" s="108">
        <v>0</v>
      </c>
      <c r="AJ15" s="109">
        <v>0</v>
      </c>
      <c r="AK15" s="124">
        <f t="shared" si="0"/>
        <v>8.5714285714285715E-2</v>
      </c>
      <c r="AL15" s="133">
        <v>1</v>
      </c>
      <c r="AM15" s="134">
        <v>0</v>
      </c>
      <c r="AN15" s="134">
        <v>0</v>
      </c>
      <c r="AO15" s="134">
        <v>0</v>
      </c>
      <c r="AP15" s="135">
        <v>0</v>
      </c>
    </row>
    <row r="16" spans="1:42">
      <c r="A16" s="110" t="s">
        <v>225</v>
      </c>
      <c r="B16" s="111">
        <v>0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3">
        <v>0</v>
      </c>
      <c r="AK16" s="125">
        <f t="shared" si="0"/>
        <v>0</v>
      </c>
      <c r="AL16" s="133">
        <v>1</v>
      </c>
      <c r="AM16" s="134">
        <v>0</v>
      </c>
      <c r="AN16" s="134">
        <v>0</v>
      </c>
      <c r="AO16" s="134">
        <v>0</v>
      </c>
      <c r="AP16" s="135">
        <v>0</v>
      </c>
    </row>
    <row r="17" spans="1:42">
      <c r="A17" s="106" t="s">
        <v>203</v>
      </c>
      <c r="B17" s="107">
        <v>0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8">
        <v>1</v>
      </c>
      <c r="Q17" s="108">
        <v>0</v>
      </c>
      <c r="R17" s="108">
        <v>0</v>
      </c>
      <c r="S17" s="108">
        <v>0</v>
      </c>
      <c r="T17" s="108">
        <v>0</v>
      </c>
      <c r="U17" s="108">
        <v>0</v>
      </c>
      <c r="V17" s="108">
        <v>0</v>
      </c>
      <c r="W17" s="108">
        <v>0</v>
      </c>
      <c r="X17" s="108">
        <v>0</v>
      </c>
      <c r="Y17" s="108">
        <v>0</v>
      </c>
      <c r="Z17" s="108">
        <v>0</v>
      </c>
      <c r="AA17" s="108">
        <v>1</v>
      </c>
      <c r="AB17" s="108">
        <v>0</v>
      </c>
      <c r="AC17" s="108">
        <v>0</v>
      </c>
      <c r="AD17" s="108">
        <v>0</v>
      </c>
      <c r="AE17" s="108">
        <v>0</v>
      </c>
      <c r="AF17" s="108">
        <v>0</v>
      </c>
      <c r="AG17" s="108">
        <v>0</v>
      </c>
      <c r="AH17" s="108">
        <v>0</v>
      </c>
      <c r="AI17" s="108">
        <v>0</v>
      </c>
      <c r="AJ17" s="109">
        <v>0</v>
      </c>
      <c r="AK17" s="124">
        <f t="shared" si="0"/>
        <v>5.7142857142857141E-2</v>
      </c>
      <c r="AL17" s="133">
        <v>1</v>
      </c>
      <c r="AM17" s="134">
        <v>0</v>
      </c>
      <c r="AN17" s="134">
        <v>0</v>
      </c>
      <c r="AO17" s="134">
        <v>0</v>
      </c>
      <c r="AP17" s="135">
        <v>0</v>
      </c>
    </row>
    <row r="18" spans="1:42">
      <c r="A18" s="106" t="s">
        <v>226</v>
      </c>
      <c r="B18" s="107">
        <v>0</v>
      </c>
      <c r="C18" s="108">
        <v>0</v>
      </c>
      <c r="D18" s="108">
        <v>0</v>
      </c>
      <c r="E18" s="108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08">
        <v>0</v>
      </c>
      <c r="Y18" s="108">
        <v>0</v>
      </c>
      <c r="Z18" s="108">
        <v>0</v>
      </c>
      <c r="AA18" s="108">
        <v>0</v>
      </c>
      <c r="AB18" s="108">
        <v>0</v>
      </c>
      <c r="AC18" s="108">
        <v>0</v>
      </c>
      <c r="AD18" s="108">
        <v>0</v>
      </c>
      <c r="AE18" s="108">
        <v>0</v>
      </c>
      <c r="AF18" s="108">
        <v>0</v>
      </c>
      <c r="AG18" s="108">
        <v>0</v>
      </c>
      <c r="AH18" s="108">
        <v>0</v>
      </c>
      <c r="AI18" s="108">
        <v>1</v>
      </c>
      <c r="AJ18" s="109">
        <v>0</v>
      </c>
      <c r="AK18" s="124">
        <f t="shared" si="0"/>
        <v>2.8571428571428571E-2</v>
      </c>
      <c r="AL18" s="133">
        <v>1</v>
      </c>
      <c r="AM18" s="134">
        <v>0</v>
      </c>
      <c r="AN18" s="134">
        <v>0</v>
      </c>
      <c r="AO18" s="134">
        <v>0</v>
      </c>
      <c r="AP18" s="135">
        <v>0</v>
      </c>
    </row>
    <row r="19" spans="1:42">
      <c r="A19" s="110" t="s">
        <v>204</v>
      </c>
      <c r="B19" s="111">
        <v>0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3">
        <v>0</v>
      </c>
      <c r="AK19" s="125">
        <f t="shared" si="0"/>
        <v>0</v>
      </c>
      <c r="AL19" s="133">
        <v>1</v>
      </c>
      <c r="AM19" s="134">
        <v>0</v>
      </c>
      <c r="AN19" s="134">
        <v>0</v>
      </c>
      <c r="AO19" s="134">
        <v>0</v>
      </c>
      <c r="AP19" s="135">
        <v>0</v>
      </c>
    </row>
    <row r="20" spans="1:42">
      <c r="A20" s="110" t="s">
        <v>227</v>
      </c>
      <c r="B20" s="111">
        <v>0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0</v>
      </c>
      <c r="W20" s="112">
        <v>0</v>
      </c>
      <c r="X20" s="112">
        <v>0</v>
      </c>
      <c r="Y20" s="112">
        <v>0</v>
      </c>
      <c r="Z20" s="112">
        <v>0</v>
      </c>
      <c r="AA20" s="112">
        <v>0</v>
      </c>
      <c r="AB20" s="112">
        <v>0</v>
      </c>
      <c r="AC20" s="112">
        <v>0</v>
      </c>
      <c r="AD20" s="112">
        <v>0</v>
      </c>
      <c r="AE20" s="112">
        <v>0</v>
      </c>
      <c r="AF20" s="112">
        <v>0</v>
      </c>
      <c r="AG20" s="112">
        <v>0</v>
      </c>
      <c r="AH20" s="112">
        <v>0</v>
      </c>
      <c r="AI20" s="112">
        <v>0</v>
      </c>
      <c r="AJ20" s="113">
        <v>0</v>
      </c>
      <c r="AK20" s="125">
        <f t="shared" si="0"/>
        <v>0</v>
      </c>
      <c r="AL20" s="133">
        <v>1</v>
      </c>
      <c r="AM20" s="134">
        <v>0</v>
      </c>
      <c r="AN20" s="134">
        <v>0</v>
      </c>
      <c r="AO20" s="134">
        <v>0</v>
      </c>
      <c r="AP20" s="135">
        <v>0</v>
      </c>
    </row>
    <row r="21" spans="1:42">
      <c r="A21" s="106" t="s">
        <v>228</v>
      </c>
      <c r="B21" s="107">
        <v>0</v>
      </c>
      <c r="C21" s="108">
        <v>0</v>
      </c>
      <c r="D21" s="108">
        <v>1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  <c r="Q21" s="108">
        <v>0</v>
      </c>
      <c r="R21" s="108">
        <v>0</v>
      </c>
      <c r="S21" s="108">
        <v>0</v>
      </c>
      <c r="T21" s="108">
        <v>0</v>
      </c>
      <c r="U21" s="108">
        <v>0</v>
      </c>
      <c r="V21" s="108">
        <v>0</v>
      </c>
      <c r="W21" s="108">
        <v>0</v>
      </c>
      <c r="X21" s="108">
        <v>0</v>
      </c>
      <c r="Y21" s="108">
        <v>1</v>
      </c>
      <c r="Z21" s="108">
        <v>0</v>
      </c>
      <c r="AA21" s="108">
        <v>0</v>
      </c>
      <c r="AB21" s="108">
        <v>0</v>
      </c>
      <c r="AC21" s="108">
        <v>0</v>
      </c>
      <c r="AD21" s="108">
        <v>0</v>
      </c>
      <c r="AE21" s="108">
        <v>0</v>
      </c>
      <c r="AF21" s="108">
        <v>0</v>
      </c>
      <c r="AG21" s="108">
        <v>0</v>
      </c>
      <c r="AH21" s="108">
        <v>0</v>
      </c>
      <c r="AI21" s="108">
        <v>0</v>
      </c>
      <c r="AJ21" s="109">
        <v>0</v>
      </c>
      <c r="AK21" s="124">
        <f t="shared" si="0"/>
        <v>5.7142857142857141E-2</v>
      </c>
      <c r="AL21" s="133">
        <v>1</v>
      </c>
      <c r="AM21" s="134">
        <v>0</v>
      </c>
      <c r="AN21" s="134">
        <v>0</v>
      </c>
      <c r="AO21" s="134">
        <v>0</v>
      </c>
      <c r="AP21" s="135">
        <v>0</v>
      </c>
    </row>
    <row r="22" spans="1:42">
      <c r="A22" s="106" t="s">
        <v>229</v>
      </c>
      <c r="B22" s="107">
        <v>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08">
        <v>0</v>
      </c>
      <c r="R22" s="108">
        <v>0</v>
      </c>
      <c r="S22" s="108">
        <v>0</v>
      </c>
      <c r="T22" s="108">
        <v>0</v>
      </c>
      <c r="U22" s="108">
        <v>0</v>
      </c>
      <c r="V22" s="108">
        <v>0</v>
      </c>
      <c r="W22" s="108">
        <v>0</v>
      </c>
      <c r="X22" s="108">
        <v>0</v>
      </c>
      <c r="Y22" s="108">
        <v>0</v>
      </c>
      <c r="Z22" s="108">
        <v>0</v>
      </c>
      <c r="AA22" s="108">
        <v>0</v>
      </c>
      <c r="AB22" s="108">
        <v>0</v>
      </c>
      <c r="AC22" s="108">
        <v>0</v>
      </c>
      <c r="AD22" s="108">
        <v>0</v>
      </c>
      <c r="AE22" s="108">
        <v>1</v>
      </c>
      <c r="AF22" s="108">
        <v>0</v>
      </c>
      <c r="AG22" s="108">
        <v>0</v>
      </c>
      <c r="AH22" s="108">
        <v>0</v>
      </c>
      <c r="AI22" s="108">
        <v>0</v>
      </c>
      <c r="AJ22" s="109">
        <v>0</v>
      </c>
      <c r="AK22" s="124">
        <f t="shared" si="0"/>
        <v>2.8571428571428571E-2</v>
      </c>
      <c r="AL22" s="133">
        <v>1</v>
      </c>
      <c r="AM22" s="134">
        <v>0</v>
      </c>
      <c r="AN22" s="134">
        <v>0</v>
      </c>
      <c r="AO22" s="134">
        <v>0</v>
      </c>
      <c r="AP22" s="135">
        <v>0</v>
      </c>
    </row>
    <row r="23" spans="1:42">
      <c r="A23" s="106" t="s">
        <v>205</v>
      </c>
      <c r="B23" s="107">
        <v>0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8">
        <v>0</v>
      </c>
      <c r="Q23" s="108">
        <v>0</v>
      </c>
      <c r="R23" s="108">
        <v>0</v>
      </c>
      <c r="S23" s="108">
        <v>0</v>
      </c>
      <c r="T23" s="108">
        <v>0</v>
      </c>
      <c r="U23" s="108">
        <v>0</v>
      </c>
      <c r="V23" s="108">
        <v>0</v>
      </c>
      <c r="W23" s="108">
        <v>0</v>
      </c>
      <c r="X23" s="108">
        <v>0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08">
        <v>0</v>
      </c>
      <c r="AE23" s="108">
        <v>0</v>
      </c>
      <c r="AF23" s="108">
        <v>1</v>
      </c>
      <c r="AG23" s="108">
        <v>0</v>
      </c>
      <c r="AH23" s="108">
        <v>0</v>
      </c>
      <c r="AI23" s="108">
        <v>0</v>
      </c>
      <c r="AJ23" s="109">
        <v>0</v>
      </c>
      <c r="AK23" s="124">
        <f t="shared" si="0"/>
        <v>2.8571428571428571E-2</v>
      </c>
      <c r="AL23" s="133">
        <v>1</v>
      </c>
      <c r="AM23" s="134">
        <v>0</v>
      </c>
      <c r="AN23" s="134">
        <v>0</v>
      </c>
      <c r="AO23" s="134">
        <v>0</v>
      </c>
      <c r="AP23" s="135">
        <v>0</v>
      </c>
    </row>
    <row r="24" spans="1:42" ht="15.75" thickBot="1">
      <c r="A24" s="100" t="s">
        <v>230</v>
      </c>
      <c r="B24" s="101">
        <v>0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1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02">
        <v>0</v>
      </c>
      <c r="W24" s="102">
        <v>0</v>
      </c>
      <c r="X24" s="102">
        <v>0</v>
      </c>
      <c r="Y24" s="102">
        <v>0</v>
      </c>
      <c r="Z24" s="102">
        <v>0</v>
      </c>
      <c r="AA24" s="102">
        <v>0</v>
      </c>
      <c r="AB24" s="102">
        <v>0</v>
      </c>
      <c r="AC24" s="102">
        <v>0</v>
      </c>
      <c r="AD24" s="102">
        <v>0</v>
      </c>
      <c r="AE24" s="102">
        <v>0</v>
      </c>
      <c r="AF24" s="102">
        <v>0</v>
      </c>
      <c r="AG24" s="102">
        <v>1</v>
      </c>
      <c r="AH24" s="102">
        <v>1</v>
      </c>
      <c r="AI24" s="102">
        <v>0</v>
      </c>
      <c r="AJ24" s="105">
        <v>1</v>
      </c>
      <c r="AK24" s="4">
        <f t="shared" si="0"/>
        <v>0.11428571428571428</v>
      </c>
      <c r="AL24" s="136">
        <v>1</v>
      </c>
      <c r="AM24" s="137">
        <v>1</v>
      </c>
      <c r="AN24" s="137">
        <v>0</v>
      </c>
      <c r="AO24" s="137">
        <v>0</v>
      </c>
      <c r="AP24" s="138">
        <v>0</v>
      </c>
    </row>
    <row r="25" spans="1:42">
      <c r="A25" s="92" t="s">
        <v>111</v>
      </c>
      <c r="B25" s="96">
        <v>0</v>
      </c>
      <c r="C25" s="97">
        <v>1</v>
      </c>
      <c r="D25" s="97">
        <v>1</v>
      </c>
      <c r="E25" s="97">
        <v>0</v>
      </c>
      <c r="F25" s="97">
        <v>0</v>
      </c>
      <c r="G25" s="97">
        <v>1</v>
      </c>
      <c r="H25" s="97">
        <v>0</v>
      </c>
      <c r="I25" s="97">
        <v>0</v>
      </c>
      <c r="J25" s="97">
        <v>1</v>
      </c>
      <c r="K25" s="97">
        <v>1</v>
      </c>
      <c r="L25" s="97">
        <v>1</v>
      </c>
      <c r="M25" s="97">
        <v>1</v>
      </c>
      <c r="N25" s="97">
        <v>1</v>
      </c>
      <c r="O25" s="97">
        <v>1</v>
      </c>
      <c r="P25" s="97">
        <v>0</v>
      </c>
      <c r="Q25" s="97">
        <v>0</v>
      </c>
      <c r="R25" s="97">
        <v>1</v>
      </c>
      <c r="S25" s="97">
        <v>1</v>
      </c>
      <c r="T25" s="97">
        <v>1</v>
      </c>
      <c r="U25" s="97">
        <v>0</v>
      </c>
      <c r="V25" s="97">
        <v>1</v>
      </c>
      <c r="W25" s="97">
        <v>1</v>
      </c>
      <c r="X25" s="97">
        <v>1</v>
      </c>
      <c r="Y25" s="97">
        <v>0</v>
      </c>
      <c r="Z25" s="97">
        <v>0</v>
      </c>
      <c r="AA25" s="97">
        <v>0</v>
      </c>
      <c r="AB25" s="97">
        <v>0</v>
      </c>
      <c r="AC25" s="97">
        <v>1</v>
      </c>
      <c r="AD25" s="97">
        <v>0</v>
      </c>
      <c r="AE25" s="97">
        <v>0</v>
      </c>
      <c r="AF25" s="97">
        <v>0</v>
      </c>
      <c r="AG25" s="97">
        <v>1</v>
      </c>
      <c r="AH25" s="97">
        <v>1</v>
      </c>
      <c r="AI25" s="98">
        <v>1</v>
      </c>
      <c r="AJ25" s="99">
        <v>0</v>
      </c>
      <c r="AK25" s="154">
        <f>SUM(B25:AJ25)</f>
        <v>19</v>
      </c>
      <c r="AL25" s="161">
        <f>((B25*B34)+(C25*C34)+(D25*D34)+(E25*E34)+(F25*F34)+(G25*G34)+(H25*H34)+(I25*I34)+(J25*J34)+(K25*K34)+(L25*L34)+(M25*M34)+(N25*N34)+(O25*O34)+(P25*P34)+(Q25*Q34)+(R25*R34)+(S25*S34)+(T25*T34)+(U25*U34)+(V25*V34)+(W25*W34)+(X25*X34)+(Y25*Y34)+(Z25*Z34)+(AA25*AA34)+(AB25*AB34)+(AC25*AC34)+(AD25*AD34)+(AE25*AE34)+(AF25*AF34)+(AG25*AG34)+(AH25*AH34)+(AI25*AI34)+(AJ25*AJ34))/AK25</f>
        <v>4.1052631578947372</v>
      </c>
      <c r="AM25" s="162">
        <f>((B25*B35)+(C25*C35)+(D25*D35)+(E25*E35)+(F25*F35)+(G25*G35)+(H25*H35)+(I25*I35)+(J25*J35)+(K25*K35)+(L25*L35)+(M25*M35)+(N25*N35)+(O25*O35)+(P25*P35)+(Q25*Q35)+(R25*R35)+(S25*S35)+(T25*T35)+(U25*U35)+(V25*V35)+(W25*W35)+(X25*X35)+(Y25*Y35)+(Z25*Z35)+(AA25*AA35)+(AB25*AB35)+(AC25*AC35)+(AD25*AD35)+(AE25*AE35)+(AF25*AF35)+(AG25*AG35)+(AH25*AH35)+(AI25*AI35)+(AJ25*AJ35))/AK25</f>
        <v>3.7208532695374803</v>
      </c>
      <c r="AN25" s="162">
        <f>((B25*B36)+(C25*C36)+(D25*D36)+(E25*E36)+(F25*F36)+(G25*G36)+(H25*H36)+(I25*I36)+(J25*J36)+(K25*K36)+(L25*L36)+(M25*M36)+(N25*N36)+(O25*O36)+(P25*P36)+(Q25*Q36)+(R25*R36)+(S25*S36)+(T25*T36)+(U25*U36)+(V25*V36)+(W25*W36)+(X25*X36)+(Y25*Y36)+(Z25*Z36)+(AA25*AA36)+(AB25*AB36)+(AC25*AC36)+(AD25*AD36)+(AE25*AE36)+(AF25*AF36)+(AG25*AG36)+(AH25*AH36)+(AI25*AI36)+(AJ25*AJ36))/AK25</f>
        <v>3.3186223133591555</v>
      </c>
      <c r="AO25" s="162">
        <f>((B25*B37)+(C25*C37)+(D25*D37)+(E25*E37)+(F25*F37)+(G25*G37)+(H25*H37)+(I25*I37)+(J25*J37)+(K25*K37)+(L25*L37)+(M25*M37)+(N25*N37)+(O25*O37)+(P25*P37)+(Q25*Q37)+(R25*R37)+(S25*S37)+(T25*T37)+(U25*U37)+(V25*V37)+(W25*W37)+(X25*X37)+(Y25*Y37)+(Z25*Z37)+(AA25*AA37)+(AB25*AB37)+(AC25*AC37)+(AD25*AD37)+(AE25*AE37)+(AF25*AF37)+(AG25*AG37)+(AH25*AH37)+(AI25*AI37)+(AJ25*AJ37))/AK25</f>
        <v>2.6487810435178853</v>
      </c>
      <c r="AP25" s="163">
        <f>((B25*B38)+(C25*C38)+(D25*D38)+(E25*E38)+(F25*F38)+(G25*G38)+(H25*H38)+(I25*I38)+(J25*J38)+(K25*K38)+(L25*L38)+(M25*M38)+(N25*N38)+(O25*O38)+(P25*P38)+(Q25*Q38)+(R25*R38)+(S25*S38)+(T25*T38)+(U25*U38)+(V25*V38)+(W25*W38)+(X25*X38)+(Y25*Y38)+(Z25*Z38)+(AA25*AA38)+(AB25*AB38)+(AC25*AC38)+(AD25*AD38)+(AE25*AE38)+(AF25*AF38)+(AG25*AG38)+(AH25*AH38)+(AI25*AI38)+(AJ25*AJ38))/AK25</f>
        <v>1.6327865117338802</v>
      </c>
    </row>
    <row r="26" spans="1:42">
      <c r="A26" s="91" t="s">
        <v>112</v>
      </c>
      <c r="B26" s="90">
        <v>0</v>
      </c>
      <c r="C26" s="84">
        <v>0</v>
      </c>
      <c r="D26" s="84">
        <v>1</v>
      </c>
      <c r="E26" s="84">
        <v>1</v>
      </c>
      <c r="F26" s="84">
        <v>0</v>
      </c>
      <c r="G26" s="84">
        <v>1</v>
      </c>
      <c r="H26" s="84">
        <v>0</v>
      </c>
      <c r="I26" s="84">
        <v>0</v>
      </c>
      <c r="J26" s="84">
        <v>1</v>
      </c>
      <c r="K26" s="84">
        <v>1</v>
      </c>
      <c r="L26" s="84">
        <v>1</v>
      </c>
      <c r="M26" s="84">
        <v>1</v>
      </c>
      <c r="N26" s="84">
        <v>1</v>
      </c>
      <c r="O26" s="84">
        <v>1</v>
      </c>
      <c r="P26" s="84">
        <v>0</v>
      </c>
      <c r="Q26" s="84">
        <v>0</v>
      </c>
      <c r="R26" s="84">
        <v>1</v>
      </c>
      <c r="S26" s="84">
        <v>1</v>
      </c>
      <c r="T26" s="84">
        <v>1</v>
      </c>
      <c r="U26" s="84">
        <v>1</v>
      </c>
      <c r="V26" s="84">
        <v>1</v>
      </c>
      <c r="W26" s="84">
        <v>0</v>
      </c>
      <c r="X26" s="84">
        <v>1</v>
      </c>
      <c r="Y26" s="84">
        <v>0</v>
      </c>
      <c r="Z26" s="84">
        <v>0</v>
      </c>
      <c r="AA26" s="84">
        <v>0</v>
      </c>
      <c r="AB26" s="84">
        <v>0</v>
      </c>
      <c r="AC26" s="84">
        <v>1</v>
      </c>
      <c r="AD26" s="84">
        <v>1</v>
      </c>
      <c r="AE26" s="84">
        <v>1</v>
      </c>
      <c r="AF26" s="84">
        <v>1</v>
      </c>
      <c r="AG26" s="84">
        <v>1</v>
      </c>
      <c r="AH26" s="84">
        <v>1</v>
      </c>
      <c r="AI26" s="85">
        <v>1</v>
      </c>
      <c r="AJ26" s="88">
        <v>0</v>
      </c>
      <c r="AK26" s="155">
        <f t="shared" ref="AK26:AK27" si="1">SUM(B26:AJ26)</f>
        <v>22</v>
      </c>
      <c r="AL26" s="164">
        <f>((B26*B34)+(C26*C34)+(D26*D34)+(E26*E34)+(F26*F34)+(G26*G34)+(H26*H34)+(I26*I34)+(J26*J34)+(K26*K34)+(L26*L34)+(M26*M34)+(N26*N34)+(O26*O34)+(P26*P34)+(Q26*Q34)+(R26*R34)+(S26*S34)+(T26*T34)+(U26*U34)+(V26*V34)+(W26*W34)+(X26*X34)+(Y26*Y34)+(Z26*Z34)+(AA26*AA34)+(AB26*AB34)+(AC26*AC34)+(AD26*AD34)+(AE26*AE34)+(AF26*AF34)+(AG26*AG34)+(AH26*AH34)+(AI26*AI34)+(AJ26*AJ34))/AK26</f>
        <v>3.9090909090909092</v>
      </c>
      <c r="AM26" s="165">
        <f>((B26*B35)+(C26*C35)+(D26*D35)+(E26*E35)+(F26*F35)+(G26*G35)+(H26*H35)+(I26*I35)+(J26*J35)+(K26*K35)+(L26*L35)+(M26*M35)+(N26*N35)+(O26*O35)+(P26*P35)+(Q26*Q35)+(R26*R35)+(S26*S35)+(T26*T35)+(U26*U35)+(V26*V35)+(W26*W35)+(X26*X35)+(Y26*Y35)+(Z26*Z35)+(AA26*AA35)+(AB26*AB35)+(AC26*AC35)+(AD26*AD35)+(AE26*AE35)+(AF26*AF35)+(AG26*AG35)+(AH26*AH35)+(AI26*AI35)+(AJ26*AJ35))/AK26</f>
        <v>3.2861914600550963</v>
      </c>
      <c r="AN26" s="165">
        <f>((B26*B36)+(C26*C36)+(D26*D36)+(E26*E36)+(F26*F36)+(G26*G36)+(H26*H36)+(I26*I36)+(J26*J36)+(K26*K36)+(L26*L36)+(M26*M36)+(N26*N36)+(O26*O36)+(P26*P36)+(Q26*Q36)+(R26*R36)+(S26*S36)+(T26*T36)+(U26*U36)+(V26*V36)+(W26*W36)+(X26*X36)+(Y26*Y36)+(Z26*Z36)+(AA26*AA36)+(AB26*AB36)+(AC26*AC36)+(AD26*AD36)+(AE26*AE36)+(AF26*AF36)+(AG26*AG36)+(AH26*AH36)+(AI26*AI36)+(AJ26*AJ36))/AK26</f>
        <v>2.8058556342647254</v>
      </c>
      <c r="AO26" s="165">
        <f>((B26*B37)+(C26*C37)+(D26*D37)+(E26*E37)+(F26*F37)+(G26*G37)+(H26*H37)+(I26*I37)+(J26*J37)+(K26*K37)+(L26*L37)+(M26*M37)+(N26*N37)+(O26*O37)+(P26*P37)+(Q26*Q37)+(R26*R37)+(S26*S37)+(T26*T37)+(U26*U37)+(V26*V37)+(W26*W37)+(X26*X37)+(Y26*Y37)+(Z26*Z37)+(AA26*AA37)+(AB26*AB37)+(AC26*AC37)+(AD26*AD37)+(AE26*AE37)+(AF26*AF37)+(AG26*AG37)+(AH26*AH37)+(AI26*AI37)+(AJ26*AJ37))/AK26</f>
        <v>2.3482438016528926</v>
      </c>
      <c r="AP26" s="166">
        <f>((B26*B38)+(C26*C38)+(D26*D38)+(E26*E38)+(F26*F38)+(G26*G38)+(H26*H38)+(I26*I38)+(J26*J38)+(K26*K38)+(L26*L38)+(M26*M38)+(N26*N38)+(O26*O38)+(P26*P38)+(Q26*Q38)+(R26*R38)+(S26*S38)+(T26*T38)+(U26*U38)+(V26*V38)+(W26*W38)+(X26*X38)+(Y26*Y38)+(Z26*Z38)+(AA26*AA38)+(AB26*AB38)+(AC26*AC38)+(AD26*AD38)+(AE26*AE38)+(AF26*AF38)+(AG26*AG38)+(AH26*AH38)+(AI26*AI38)+(AJ26*AJ38))/AK26</f>
        <v>1.4947117276662731</v>
      </c>
    </row>
    <row r="27" spans="1:42" ht="15.75" thickBot="1">
      <c r="A27" s="127" t="s">
        <v>113</v>
      </c>
      <c r="B27" s="128">
        <v>1</v>
      </c>
      <c r="C27" s="129">
        <v>0</v>
      </c>
      <c r="D27" s="129">
        <v>1</v>
      </c>
      <c r="E27" s="129">
        <v>0</v>
      </c>
      <c r="F27" s="129">
        <v>1</v>
      </c>
      <c r="G27" s="129">
        <v>1</v>
      </c>
      <c r="H27" s="129">
        <v>1</v>
      </c>
      <c r="I27" s="129">
        <v>1</v>
      </c>
      <c r="J27" s="129">
        <v>0</v>
      </c>
      <c r="K27" s="129">
        <v>1</v>
      </c>
      <c r="L27" s="129">
        <v>1</v>
      </c>
      <c r="M27" s="129">
        <v>0</v>
      </c>
      <c r="N27" s="129">
        <v>0</v>
      </c>
      <c r="O27" s="129">
        <v>0</v>
      </c>
      <c r="P27" s="129">
        <v>1</v>
      </c>
      <c r="Q27" s="129">
        <v>1</v>
      </c>
      <c r="R27" s="129">
        <v>0</v>
      </c>
      <c r="S27" s="129">
        <v>0</v>
      </c>
      <c r="T27" s="129">
        <v>1</v>
      </c>
      <c r="U27" s="129">
        <v>0</v>
      </c>
      <c r="V27" s="129">
        <v>0</v>
      </c>
      <c r="W27" s="129">
        <v>1</v>
      </c>
      <c r="X27" s="129">
        <v>0</v>
      </c>
      <c r="Y27" s="129">
        <v>1</v>
      </c>
      <c r="Z27" s="129">
        <v>1</v>
      </c>
      <c r="AA27" s="129">
        <v>1</v>
      </c>
      <c r="AB27" s="129">
        <v>1</v>
      </c>
      <c r="AC27" s="129">
        <v>1</v>
      </c>
      <c r="AD27" s="129">
        <v>0</v>
      </c>
      <c r="AE27" s="129">
        <v>1</v>
      </c>
      <c r="AF27" s="129">
        <v>1</v>
      </c>
      <c r="AG27" s="129">
        <v>1</v>
      </c>
      <c r="AH27" s="129">
        <v>0</v>
      </c>
      <c r="AI27" s="130">
        <v>1</v>
      </c>
      <c r="AJ27" s="131">
        <v>1</v>
      </c>
      <c r="AK27" s="156">
        <f t="shared" si="1"/>
        <v>22</v>
      </c>
      <c r="AL27" s="167">
        <f>((B27*B34)+(C27*C34)+(D27*D34)+(E27*E34)+(F27*F34)+(G27*G34)+(H27*H34)+(I27*I34)+(J27*J34)+(K27*K34)+(L27*L34)+(M27*M34)+(N27*N34)+(O27*O34)+(P27*P34)+(Q27*Q34)+(R27*R34)+(S27*S34)+(T27*T34)+(U27*U34)+(V27*V34)+(W27*W34)+(X27*X34)+(Y27*Y34)+(Z27*Z34)+(AA27*AA34)+(AB27*AB34)+(AC27*AC34)+(AD27*AD34)+(AE27*AE34)+(AF27*AF34)+(AG27*AG34)+(AH27*AH34)+(AI27*AI34)+(AJ27*AJ34))/AK27</f>
        <v>3.9545454545454546</v>
      </c>
      <c r="AM27" s="168">
        <f>((B27*B35)+(C27*C35)+(D27*D35)+(E27*E35)+(F27*F35)+(G27*G35)+(H27*H35)+(I27*I35)+(J27*J35)+(K27*K35)+(L27*L35)+(M27*M35)+(N27*N35)+(O27*O35)+(P27*P35)+(Q27*Q35)+(R27*R35)+(S27*S35)+(T27*T35)+(U27*U35)+(V27*V35)+(W27*W35)+(X27*X35)+(Y27*Y35)+(Z27*Z35)+(AA27*AA35)+(AB27*AB35)+(AC27*AC35)+(AD27*AD35)+(AE27*AE35)+(AF27*AF35)+(AG27*AG35)+(AH27*AH35)+(AI27*AI35)+(AJ27*AJ35))/AK27</f>
        <v>3.1965909090909093</v>
      </c>
      <c r="AN27" s="168">
        <f>((B27*B36)+(C27*C36)+(D27*D36)+(E27*E36)+(F27*F36)+(G27*G36)+(H27*H36)+(I27*I36)+(J27*J36)+(K27*K36)+(L27*L36)+(M27*M36)+(N27*N36)+(O27*O36)+(P27*P36)+(Q27*Q36)+(R27*R36)+(S27*S36)+(T27*T36)+(U27*U36)+(V27*V36)+(W27*W36)+(X27*X36)+(Y27*Y36)+(Z27*Z36)+(AA27*AA36)+(AB27*AB36)+(AC27*AC36)+(AD27*AD36)+(AE27*AE36)+(AF27*AF36)+(AG27*AG36)+(AH27*AH36)+(AI27*AI36)+(AJ27*AJ36))/AK27</f>
        <v>3.0001262626262628</v>
      </c>
      <c r="AO27" s="168">
        <f>((B27*B37)+(C27*C37)+(D27*D37)+(E27*E37)+(F27*F37)+(G27*G37)+(H27*H37)+(I27*I37)+(J27*J37)+(K27*K37)+(L27*L37)+(M27*M37)+(N27*N37)+(O27*O37)+(P27*P37)+(Q27*Q37)+(R27*R37)+(S27*S37)+(T27*T37)+(U27*U37)+(V27*V37)+(W27*W37)+(X27*X37)+(Y27*Y37)+(Z27*Z37)+(AA27*AA37)+(AB27*AB37)+(AC27*AC37)+(AD27*AD37)+(AE27*AE37)+(AF27*AF37)+(AG27*AG37)+(AH27*AH37)+(AI27*AI37)+(AJ27*AJ37))/AK27</f>
        <v>1.9007034632034632</v>
      </c>
      <c r="AP27" s="169">
        <f>((B27*B38)+(C27*C38)+(D27*D38)+(E27*E38)+(F27*F38)+(G27*G38)+(H27*H38)+(I27*I38)+(J27*J38)+(K27*K38)+(L27*L38)+(M27*M38)+(N27*N38)+(O27*O38)+(P27*P38)+(Q27*Q38)+(R27*R38)+(S27*S38)+(T27*T38)+(U27*U38)+(V27*V38)+(W27*W38)+(X27*X38)+(Y27*Y38)+(Z27*Z38)+(AA27*AA38)+(AB27*AB38)+(AC27*AC38)+(AD27*AD38)+(AE27*AE38)+(AF27*AF38)+(AG27*AG38)+(AH27*AH38)+(AI27*AI38)+(AJ27*AJ38))/AK27</f>
        <v>0.91163419913419896</v>
      </c>
    </row>
    <row r="28" spans="1:42" ht="15.75" thickBot="1">
      <c r="A28" s="142" t="s">
        <v>209</v>
      </c>
      <c r="B28" s="143">
        <v>3</v>
      </c>
      <c r="C28" s="144">
        <v>5</v>
      </c>
      <c r="D28" s="144">
        <v>4</v>
      </c>
      <c r="E28" s="144">
        <v>4</v>
      </c>
      <c r="F28" s="144">
        <v>5</v>
      </c>
      <c r="G28" s="144">
        <v>3</v>
      </c>
      <c r="H28" s="144">
        <v>3</v>
      </c>
      <c r="I28" s="144">
        <v>3</v>
      </c>
      <c r="J28" s="144">
        <v>5</v>
      </c>
      <c r="K28" s="144">
        <v>5</v>
      </c>
      <c r="L28" s="144">
        <v>5</v>
      </c>
      <c r="M28" s="144">
        <v>4</v>
      </c>
      <c r="N28" s="144">
        <v>3</v>
      </c>
      <c r="O28" s="144">
        <v>5</v>
      </c>
      <c r="P28" s="144">
        <v>4</v>
      </c>
      <c r="Q28" s="144">
        <v>4</v>
      </c>
      <c r="R28" s="144">
        <v>4</v>
      </c>
      <c r="S28" s="144">
        <v>3</v>
      </c>
      <c r="T28" s="144">
        <v>5</v>
      </c>
      <c r="U28" s="144">
        <v>3</v>
      </c>
      <c r="V28" s="144">
        <v>3</v>
      </c>
      <c r="W28" s="144">
        <v>4</v>
      </c>
      <c r="X28" s="144">
        <v>4</v>
      </c>
      <c r="Y28" s="144">
        <v>3</v>
      </c>
      <c r="Z28" s="144">
        <v>5</v>
      </c>
      <c r="AA28" s="144">
        <v>5</v>
      </c>
      <c r="AB28" s="144">
        <v>4</v>
      </c>
      <c r="AC28" s="144">
        <v>4</v>
      </c>
      <c r="AD28" s="144">
        <v>4</v>
      </c>
      <c r="AE28" s="144">
        <v>3</v>
      </c>
      <c r="AF28" s="144">
        <v>3</v>
      </c>
      <c r="AG28" s="144">
        <v>4</v>
      </c>
      <c r="AH28" s="144">
        <v>4</v>
      </c>
      <c r="AI28" s="144">
        <v>4</v>
      </c>
      <c r="AJ28" s="145">
        <v>4</v>
      </c>
      <c r="AK28" s="132"/>
      <c r="AL28" s="5"/>
      <c r="AM28" s="5"/>
      <c r="AN28" s="5"/>
      <c r="AO28" s="5"/>
      <c r="AP28" s="5"/>
    </row>
    <row r="29" spans="1:42">
      <c r="A29" s="146" t="s">
        <v>210</v>
      </c>
      <c r="B29" s="86">
        <f>((B2*AL2)+(B3*AL3)+(B4*AL4)+(B5*AL5)+(B6*AL6)+(B7*AL7)+(B8*AL8)+(B9*AL9)+(B10*AL10)+(B11*AL11)+(B12*AL12)+(B13*AL13)+(B14*AL14)+(B15*AL15)+(B16*AL16)+(B17*AL17)+(B18*AL18)+(B19*AL19)+(B20*AL20)+(B21*AL21)+(B22*AL22)+(B23*AL23)+(B24*AL24))/SUM(B2:B24)</f>
        <v>1</v>
      </c>
      <c r="C29" s="87">
        <f>((C2*AL2)+(C3*AL3)+(C4*AL4)+(C5*AL5)+(C6*AL6)+(C7*AL7)+(C8*AL8)+(C9*AL9)+(C10*AL10)+(C11*AL11)+(C12*AL12)+(C13*AL13)+(C14*AL14)+(C15*AL15)+(C16*AL16)+(C17*AL17)+(C18*AL18)+(C19*AL19)+(C20*AL20)+(C21*AL21)+(C22*AL22)+(C23*AL23)+(C24*AL24))/SUM(C2:C24)</f>
        <v>1</v>
      </c>
      <c r="D29" s="87">
        <f>((D2*AL2)+(D3*AL3)+(D4*AL4)+(D5*AL5)+(D6*AL6)+(D7*AL7)+(D8*AL8)+(D9*AL9)+(D10*AL10)+(D11*AL11)+(D12*AL12)+(D13*AL13)+(D14*AL14)+(D15*AL15)+(D16*AL16)+(D17*AL17)+(D18*AL18)+(D19*AL19)+(D20*AL20)+(D21*AL21)+(D22*AL22)+(D23*AL23)+(D24*AL24))/SUM(D2:D24)</f>
        <v>1</v>
      </c>
      <c r="E29" s="87">
        <f>((E2*AL2)+(E3*AL3)+(E4*AL4)+(E5*AL5)+(E6*AL6)+(E7*AL7)+(E8*AL8)+(E9*AL9)+(E10*AL10)+(E11*AL11)+(E12*AL12)+(E13*AL13)+(E14*AL14)+(E15*AL15)+(E16*AL16)+(E17*AL17)+(E18*AL18)+(E19*AL19)+(E20*AL20)+(E21*AL21)+(E22*AL22)+(E23*AL23)+(E24*AL24))/SUM(E2:E24)</f>
        <v>1</v>
      </c>
      <c r="F29" s="87">
        <f>((F2*AL2)+(F3*AL3)+(F4*AL4)+(F5*AL5)+(F6*AL6)+(F7*AL7)+(F8*AL8)+(F9*AL9)+(F10*AL10)+(F11*AL11)+(F12*AL12)+(F13*AL13)+(F14*AL14)+(F15*AL15)+(F16*AL16)+(F17*AL17)+(F18*AL18)+(F19*AL19)+(F20*AL20)+(F21*AL21)+(F22*AL22)+(F23*AL23)+(F24*AL24))/SUM(F2:F24)</f>
        <v>1</v>
      </c>
      <c r="G29" s="87">
        <f>((G2*AL2)+(G3*AL3)+(G4*AL4)+(G5*AL5)+(G6*AL6)+(G7*AL7)+(G8*AL8)+(G9*AL9)+(G10*AL10)+(G11*AL11)+(G12*AL12)+(G13*AL13)+(G14*AL14)+(G15*AL15)+(G16*AL16)+(G17*AL17)+(G18*AL18)+(G19*AL19)+(G20*AL20)+(G21*AL21)+(G22*AL22)+(G23*AL23)+(G24*AL24))/SUM(G2:G24)</f>
        <v>1</v>
      </c>
      <c r="H29" s="87">
        <f>((H2*AL2)+(H3*AL3)+(H4*AL4)+(H5*AL5)+(H6*AL6)+(H7*AL7)+(H8*AL8)+(H9*AL9)+(H10*AL10)+(H11*AL11)+(H12*AL12)+(H13*AL13)+(H14*AL14)+(H15*AL15)+(H16*AL16)+(H17*AL17)+(H18*AL18)+(H19*AL19)+(H20*AL20)+(H21*AL21)+(H22*AL22)+(H23*AL23)+(H24*AL24))/SUM(H2:H24)</f>
        <v>1</v>
      </c>
      <c r="I29" s="87">
        <f>((I2*AL2)+(I3*AL3)+(I4*AL4)+(I5*AL5)+(I6*AL6)+(I7*AL7)+(I8*AL8)+(I9*AL9)+(I10*AL10)+(I11*AL11)+(I12*AL12)+(I13*AL13)+(I14*AL14)+(I15*AL15)+(I16*AL16)+(I17*AL17)+(I18*AL18)+(I19*AL19)+(I20*AL20)+(I21*AL21)+(I22*AL22)+(I23*AL23)+(I24*AL24))/SUM(I2:I24)</f>
        <v>1</v>
      </c>
      <c r="J29" s="87">
        <f>((J2*AL2)+(J3*AL3)+(J4*AL4)+(J5*AL5)+(J6*AL6)+(J7*AL7)+(J8*AL8)+(J9*AL9)+(J10*AL10)+(J11*AL11)+(J12*AL12)+(J13*AL13)+(J14*AL14)+(J15*AL15)+(J16*AL16)+(J17*AL17)+(J18*AL18)+(J19*AL19)+(J20*AL20)+(J21*AL21)+(J22*AL22)+(J23*AL23)+(J24*AL24))/SUM(J2:J24)</f>
        <v>1</v>
      </c>
      <c r="K29" s="87">
        <f>((K2*AL2)+(K3*AL3)+(K4*AL4)+(K5*AL5)+(K6*AL6)+(K7*AL7)+(K8*AL8)+(K9*AL9)+(K10*AL10)+(K11*AL11)+(K12*AL12)+(K13*AL13)+(K14*AL14)+(K15*AL15)+(K16*AL16)+(K17*AL17)+(K18*AL18)+(K19*AL19)+(K20*AL20)+(K21*AL21)+(K22*AL22)+(K23*AL23)+(K24*AL24))/SUM(K2:K24)</f>
        <v>1</v>
      </c>
      <c r="L29" s="87">
        <f>((L2*AL2)+(L3*AL3)+(L4*AL4)+(L5*AL5)+(L6*AL6)+(L7*AL7)+(L8*AL8)+(L9*AL9)+(L10*AL10)+(L11*AL11)+(L12*AL12)+(L13*AL13)+(L14*AL14)+(L15*AL15)+(L16*AL16)+(L17*AL17)+(L18*AL18)+(L19*AL19)+(L20*AL20)+(L21*AL21)+(L22*AL22)+(L23*AL23)+(L24*AL24))/SUM(L2:L24)</f>
        <v>1</v>
      </c>
      <c r="M29" s="87">
        <f>((M2*AL2)+(M3*AL3)+(M4*AL4)+(M5*AL5)+(M6*AL6)+(M7*AL7)+(M8*AL8)+(M9*AL9)+(M10*AL10)+(M11*AL11)+(M12*AL12)+(M13*AL13)+(M14*AL14)+(M15*AL15)+(M16*AL16)+(M17*AL17)+(M18*AL18)+(M19*AL19)+(M20*AL20)+(M21*AL21)+(M22*AL22)+(M23*AL23)+(M24*AL24))/SUM(M2:M24)</f>
        <v>1</v>
      </c>
      <c r="N29" s="87">
        <f>((N2*AL2)+(N3*AL3)+(N4*AL4)+(N5*AL5)+(N6*AL6)+(N7*AL7)+(N8*AL8)+(N9*AL9)+(N10*AL10)+(N11*AL11)+(N12*AL12)+(N13*AL13)+(N14*AL14)+(N15*AL15)+(N16*AL16)+(N17*AL17)+(N18*AL18)+(N19*AL19)+(N20*AL20)+(N21*AL21)+(N22*AL22)+(N23*AL23)+(N24*AL24))/SUM(N2:N24)</f>
        <v>1</v>
      </c>
      <c r="O29" s="87">
        <f>((O2*AL2)+(O3*AL3)+(O4*AL4)+(O5*AL5)+(O6*AL6)+(O7*AL7)+(O8*AL8)+(O9*AL9)+(O10*AL10)+(O11*AL11)+(O12*AL12)+(O13*AL13)+(O14*AL14)+(O15*AL15)+(O16*AL16)+(O17*AL17)+(O18*AL18)+(O19*AL19)+(O20*AL20)+(O21*AL21)+(O22*AL22)+(O23*AL23)+(O24*AL24))/SUM(O2:O24)</f>
        <v>1</v>
      </c>
      <c r="P29" s="87">
        <f>((P2*AL2)+(P3*AL3)+(P4*AL4)+(P5*AL5)+(P6*AL6)+(P7*AL7)+(P8*AL8)+(P9*AL9)+(P10*AL10)+(P11*AL11)+(P12*AL12)+(P13*AL13)+(P14*AL14)+(P15*AL15)+(P16*AL16)+(P17*AL17)+(P18*AL18)+(P19*AL19)+(P20*AL20)+(P21*AL21)+(P22*AL22)+(P23*AL23)+(P24*AL24))/SUM(P2:P24)</f>
        <v>1</v>
      </c>
      <c r="Q29" s="87">
        <f>((Q2*AL2)+(Q3*AL3)+(Q4*AL4)+(Q5*AL5)+(Q6*AL6)+(Q7*AL7)+(Q8*AL8)+(Q9*AL9)+(Q10*AL10)+(Q11*AL11)+(Q12*AL12)+(Q13*AL13)+(Q14*AL14)+(Q15*AL15)+(Q16*AL16)+(Q17*AL17)+(Q18*AL18)+(Q19*AL19)+(Q20*AL20)+(Q21*AL21)+(Q22*AL22)+(Q23*AL23)+(Q24*AL24))/SUM(Q2:Q24)</f>
        <v>1</v>
      </c>
      <c r="R29" s="87">
        <f>((R2*AL2)+(R3*AL3)+(R4*AL4)+(R5*AL5)+(R6*AL6)+(R7*AL7)+(R8*AL8)+(R9*AL9)+(R10*AL10)+(R11*AL11)+(R12*AL12)+(R13*AL13)+(R14*AL14)+(R15*AL15)+(R16*AL16)+(R17*AL17)+(R18*AL18)+(R19*AL19)+(R20*AL20)+(R21*AL21)+(R22*AL22)+(R23*AL23)+(R24*AL24))/SUM(R2:R24)</f>
        <v>1</v>
      </c>
      <c r="S29" s="87">
        <f>((S2*AL2)+(S3*AL3)+(S4*AL4)+(S5*AL5)+(S6*AL6)+(S7*AL7)+(S8*AL8)+(S9*AL9)+(S10*AL10)+(S11*AL11)+(S12*AL12)+(S13*AL13)+(S14*AL14)+(S15*AL15)+(S16*AL16)+(S17*AL17)+(S18*AL18)+(S19*AL19)+(S20*AL20)+(S21*AL21)+(S22*AL22)+(S23*AL23)+(S24*AL24))/SUM(S2:S24)</f>
        <v>1</v>
      </c>
      <c r="T29" s="87">
        <f>((T2*AL2)+(T3*AL3)+(T4*AL4)+(T5*AL5)+(T6*AL6)+(T7*AL7)+(T8*AL8)+(T9*AL9)+(T10*AL10)+(T11*AL11)+(T12*AL12)+(T13*AL13)+(T14*AL14)+(T15*AL15)+(T16*AL16)+(T17*AL17)+(T18*AL18)+(T19*AL19)+(T20*AL20)+(T21*AL21)+(T22*AL22)+(T23*AL23)+(T24*AL24))/SUM(T2:T24)</f>
        <v>1</v>
      </c>
      <c r="U29" s="87">
        <f>((U2*AL2)+(U3*AL3)+(U4*AL4)+(U5*AL5)+(U6*AL6)+(U7*AL7)+(U8*AL8)+(U9*AL9)+(U10*AL10)+(U11*AL11)+(U12*AL12)+(U13*AL13)+(U14*AL14)+(U15*AL15)+(U16*AL16)+(U17*AL17)+(U18*AL18)+(U19*AL19)+(U20*AL20)+(U21*AL21)+(U22*AL22)+(U23*AL23)+(U24*AL24))/SUM(U2:U24)</f>
        <v>1</v>
      </c>
      <c r="V29" s="87">
        <f>((V2*AL2)+(V3*AL3)+(V4*AL4)+(V5*AL5)+(V6*AL6)+(V7*AL7)+(V8*AL8)+(V9*AL9)+(V10*AL10)+(V11*AL11)+(V12*AL12)+(V13*AL13)+(V14*AL14)+(V15*AL15)+(V16*AL16)+(V17*AL17)+(V18*AL18)+(V19*AL19)+(V20*AL20)+(V21*AL21)+(V22*AL22)+(V23*AL23)+(V24*AL24))/SUM(V2:V24)</f>
        <v>1</v>
      </c>
      <c r="W29" s="87">
        <f>((W2*AL2)+(W3*AL3)+(W4*AL4)+(W5*AL5)+(W6*AL6)+(W7*AL7)+(W8*AL8)+(W9*AL9)+(W10*AL10)+(W11*AL11)+(W12*AL12)+(W13*AL13)+(W14*AL14)+(W15*AL15)+(W16*AL16)+(W17*AL17)+(W18*AL18)+(W19*AL19)+(W20*AL20)+(W21*AL21)+(W22*AL22)+(W23*AL23)+(W24*AL24))/SUM(W2:W24)</f>
        <v>1</v>
      </c>
      <c r="X29" s="87">
        <f>((X2*AL2)+(X3*AL3)+(X4*AL4)+(X5*AL5)+(X6*AL6)+(X7*AL7)+(X8*AL8)+(X9*AL9)+(X10*AL10)+(X11*AL11)+(X12*AL12)+(X13*AL13)+(X14*AL14)+(X15*AL15)+(X16*AL16)+(X17*AL17)+(X18*AL18)+(X19*AL19)+(X20*AL20)+(X21*AL21)+(X22*AL22)+(X23*AL23)+(X24*AL24))/SUM(X2:X24)</f>
        <v>1</v>
      </c>
      <c r="Y29" s="87">
        <f>((Y2*AL2)+(Y3*AL3)+(Y4*AL4)+(Y5*AL5)+(Y6*AL6)+(Y7*AL7)+(Y8*AL8)+(Y9*AL9)+(Y10*AL10)+(Y11*AL11)+(Y12*AL12)+(Y13*AL13)+(Y14*AL14)+(Y15*AL15)+(Y16*AL16)+(Y17*AL17)+(Y18*AL18)+(Y19*AL19)+(Y20*AL20)+(Y21*AL21)+(Y22*AL22)+(Y23*AL23)+(Y24*AL24))/SUM(Y2:Y24)</f>
        <v>1</v>
      </c>
      <c r="Z29" s="87">
        <f>((Z2*AL2)+(Z3*AL3)+(Z4*AL4)+(Z5*AL5)+(Z6*AL6)+(Z7*AL7)+(Z8*AL8)+(Z9*AL9)+(Z10*AL10)+(Z11*AL11)+(Z12*AL12)+(Z13*AL13)+(Z14*AL14)+(Z15*AL15)+(Z16*AL16)+(Z17*AL17)+(Z18*AL18)+(Z19*AL19)+(Z20*AL20)+(Z21*AL21)+(Z22*AL22)+(Z23*AL23)+(Z24*AL24))/SUM(Z2:Z24)</f>
        <v>1</v>
      </c>
      <c r="AA29" s="87">
        <f>((AA2*AL2)+(AA3*AL3)+(AA4*AL4)+(AA5*AL5)+(AA6*AL6)+(AA7*AL7)+(AA8*AL8)+(AA9*AL9)+(AA10*AL10)+(AA11*AL11)+(AA12*AL12)+(AA13*AL13)+(AA14*AL14)+(AA15*AL15)+(AA16*AL16)+(AA17*AL17)+(AA18*AL18)+(AA19*AL19)+(AA20*AL20)+(AA21*AL21)+(AA22*AL22)+(AA23*AL23)+(AA24*AL24))/SUM(AA2:AA24)</f>
        <v>1</v>
      </c>
      <c r="AB29" s="87">
        <f>((AB2*AL2)+(AB3*AL3)+(AB4*AL4)+(AB5*AL5)+(AB6*AL6)+(AB7*AL7)+(AB8*AL8)+(AB9*AL9)+(AB10*AL10)+(AB11*AL11)+(AB12*AL12)+(AB13*AL13)+(AB14*AL14)+(AB15*AL15)+(AB16*AL16)+(AB17*AL17)+(AB18*AL18)+(AB19*AL19)+(AB20*AL20)+(AB21*AL21)+(AB22*AL22)+(AB23*AL23)+(AB24*AL24))/SUM(AB2:AB24)</f>
        <v>1</v>
      </c>
      <c r="AC29" s="87">
        <f>((AC2*AL2)+(AC3*AL3)+(AC4*AL4)+(AC5*AL5)+(AC6*AL6)+(AC7*AL7)+(AC8*AL8)+(AC9*AL9)+(AC10*AL10)+(AC11*AL11)+(AC12*AL12)+(AC13*AL13)+(AC14*AL14)+(AC15*AL15)+(AC16*AL16)+(AC17*AL17)+(AC18*AL18)+(AC19*AL19)+(AC20*AL20)+(AC21*AL21)+(AC22*AL22)+(AC23*AL23)+(AC24*AL24))/SUM(AC2:AC24)</f>
        <v>1</v>
      </c>
      <c r="AD29" s="87">
        <f>((AD2*AL2)+(AD3*AL3)+(AD4*AL4)+(AD5*AL5)+(AD6*AL6)+(AD7*AL7)+(AD8*AL8)+(AD9*AL9)+(AD10*AL10)+(AD11*AL11)+(AD12*AL12)+(AD13*AL13)+(AD14*AL14)+(AD15*AL15)+(AD16*AL16)+(AD17*AL17)+(AD18*AL18)+(AD19*AL19)+(AD20*AL20)+(AD21*AL21)+(AD22*AL22)+(AD23*AL23)+(AD24*AL24))/SUM(AD2:AD24)</f>
        <v>1</v>
      </c>
      <c r="AE29" s="87">
        <f>((AE2*AL2)+(AE3*AL3)+(AE4*AL4)+(AE5*AL5)+(AE6*AL6)+(AE7*AL7)+(AE8*AL8)+(AE9*AL9)+(AE10*AL10)+(AE11*AL11)+(AE12*AL12)+(AE13*AL13)+(AE14*AL14)+(AE15*AL15)+(AE16*AL16)+(AE17*AL17)+(AE18*AL18)+(AE19*AL19)+(AE20*AL20)+(AE21*AL21)+(AE22*AL22)+(AE23*AL23)+(AE24*AL24))/SUM(AE2:AE24)</f>
        <v>1</v>
      </c>
      <c r="AF29" s="87">
        <f>((AF2*AL2)+(AF3*AL3)+(AF4*AL4)+(AF5*AL5)+(AF6*AL6)+(AF7*AL7)+(AF8*AL8)+(AF9*AL9)+(AF10*AL10)+(AF11*AL11)+(AF12*AL12)+(AF13*AL13)+(AF14*AL14)+(AF15*AL15)+(AF16*AL16)+(AF17*AL17)+(AF18*AL18)+(AF19*AL19)+(AF20*AL20)+(AF21*AL21)+(AF22*AL22)+(AF23*AL23)+(AF24*AL24))/SUM(AF2:AF24)</f>
        <v>1</v>
      </c>
      <c r="AG29" s="87">
        <f>((AG2*AL2)+(AG3*AL3)+(AG4*AL4)+(AG5*AL5)+(AG6*AL6)+(AG7*AL7)+(AG8*AL8)+(AG9*AL9)+(AG10*AL10)+(AG11*AL11)+(AG12*AL12)+(AG13*AL13)+(AG14*AL14)+(AG15*AL15)+(AG16*AL16)+(AG17*AL17)+(AG18*AL18)+(AG19*AL19)+(AG20*AL20)+(AG21*AL21)+(AG22*AL22)+(AG23*AL23)+(AG24*AL24))/SUM(AG2:AG24)</f>
        <v>1</v>
      </c>
      <c r="AH29" s="87">
        <f>((AH2*AL2)+(AH3*AL3)+(AH4*AL4)+(AH5*AL5)+(AH6*AL6)+(AH7*AL7)+(AH8*AL8)+(AH9*AL9)+(AH10*AL10)+(AH11*AL11)+(AH12*AL12)+(AH13*AL13)+(AH14*AL14)+(AH15*AL15)+(AH16*AL16)+(AH17*AL17)+(AH18*AL18)+(AH19*AL19)+(AH20*AL20)+(AH21*AL21)+(AH22*AL22)+(AH23*AL23)+(AH24*AL24))/SUM(AH2:AH24)</f>
        <v>1</v>
      </c>
      <c r="AI29" s="87">
        <f>((AI2*AL2)+(AI3*AL3)+(AI4*AL4)+(AI5*AL5)+(AI6*AL6)+(AI7*AL7)+(AI8*AL8)+(AI9*AL9)+(AI10*AL10)+(AI11*AL11)+(AI12*AL12)+(AI13*AL13)+(AI14*AL14)+(AI15*AL15)+(AI16*AL16)+(AI17*AL17)+(AI18*AL18)+(AI19*AL19)+(AI20*AL20)+(AI21*AL21)+(AI22*AL22)+(AI23*AL23)+(AI24*AL24))/SUM(AI2:AI24)</f>
        <v>1</v>
      </c>
      <c r="AJ29" s="149">
        <f>((AJ2*AL2)+(AJ3*AL3)+(AJ4*AL4)+(AJ5*AL5)+(AJ6*AL6)+(AJ7*AL7)+(AJ8*AL8)+(AJ9*AL9)+(AJ10*AL10)+(AJ11*AL11)+(AJ12*AL12)+(AJ13*AL13)+(AJ14*AL14)+(AJ15*AL15)+(AJ16*AL16)+(AJ17*AL17)+(AJ18*AL18)+(AJ19*AL19)+(AJ20*AL20)+(AJ21*AL21)+(AJ22*AL22)+(AJ23*AL23)+(AJ24*AL24))/SUM(AJ2:AJ24)</f>
        <v>1</v>
      </c>
      <c r="AL29" s="170" t="s">
        <v>241</v>
      </c>
    </row>
    <row r="30" spans="1:42">
      <c r="A30" s="147" t="s">
        <v>211</v>
      </c>
      <c r="B30" s="77">
        <f>((B2*AM2)+(B3*AM3)+(B4*AM4)+(B5*AM5)+(B6*AM6)+(B7*AM7)+(B8*AM8)+(B9*AM9)+(B10*AM10)+(B11*AM11)+(B12*AM12)+(B13*AM13)+(B14*AM14)+(B15*AM15)+(B16*AM16)+(B17*AM17)+(B18*AM18)+(B19*AM19)+(B20*AM20)+(B21*AM21)+(B22*AM22)+(B23*AM23)+(B24*AM24))/SUM(B2:B24)</f>
        <v>1</v>
      </c>
      <c r="C30" s="83">
        <f>((C2*AM2)+(C3*AM3)+(C4*AM4)+(C5*AM5)+(C6*AM6)+(C7*AM7)+(C8*AM8)+(C9*AM9)+(C10*AM10)+(C11*AM11)+(C12*AM12)+(C13*AM13)+(C14*AM14)+(C15*AM15)+(C16*AM16)+(C17*AM17)+(C18*AM18)+(C19*AM19)+(C20*AM20)+(C21*AM21)+(C22*AM22)+(C23*AM23)+(C24*AM24))/SUM(C2:C24)</f>
        <v>1</v>
      </c>
      <c r="D30" s="83">
        <f>((D2*AM2)+(D3*AM3)+(D4*AM4)+(D5*AM5)+(D6*AM6)+(D7*AM7)+(D8*AM8)+(D9*AM9)+(D10*AM10)+(D11*AM11)+(D12*AM12)+(D13*AM13)+(D14*AM14)+(D15*AM15)+(D16*AM16)+(D17*AM17)+(D18*AM18)+(D19*AM19)+(D20*AM20)+(D21*AM21)+(D22*AM22)+(D23*AM23)+(D24*AM24))/SUM(D2:D24)</f>
        <v>0</v>
      </c>
      <c r="E30" s="83">
        <f>((E3*AM3)+(E4*AM4)+(E5*AM5)+(E6*AM6)+(E7*AM7)+(E8*AM8)+(E9*AM9)+(E10*AM10)+(E11*AM11)+(E12*AM12)+(E13*AM13)+(E14*AM14)+(E15*AM15)+(E16*AM16)+(E17*AM17)+(E18*AM18)+(E19*AM19)+(E20*AM20)+(E21*AM21)+(E22*AM22)+(E23*AM23)+(E24*AM24)+(E2*AM2))/SUM(E2:E24)</f>
        <v>1</v>
      </c>
      <c r="F30" s="83">
        <f>((F3*AM3)+(F4*AM4)+(F5*AM5)+(F6*AM6)+(F7*AM7)+(F8*AM8)+(F9*AM9)+(F10*AM10)+(F11*AM11)+(F12*AM12)+(F13*AM13)+(F14*AM14)+(F15*AM15)+(F16*AM16)+(F17*AM17)+(F18*AM18)+(F19*AM19)+(F20*AM20)+(F21*AM21)+(F22*AM22)+(F23*AM23)+(F24*AM24)+(F2*AM2))/SUM(F2:F24)</f>
        <v>1</v>
      </c>
      <c r="G30" s="83">
        <f>((G3*AM3)+(G4*AM4)+(G5*AM5)+(G6*AM6)+(G7*AM7)+(G8*AM8)+(G9*AM9)+(G10*AM10)+(G11*AM11)+(G12*AM12)+(G13*AM13)+(G14*AM14)+(G15*AM15)+(G16*AM16)+(G17*AM17)+(G18*AM18)+(G19*AM19)+(G20*AM20)+(G21*AM21)+(G22*AM22)+(G23*AM23)+(G24*AM24)+(G2*AM2))/SUM(G2:G24)</f>
        <v>1</v>
      </c>
      <c r="H30" s="83">
        <f>((H3*AM3)+(H4*AM4)+(H5*AM5)+(H6*AM6)+(H7*AM7)+(H8*AM8)+(H9*AM9)+(H10*AM10)+(H11*AM11)+(H12*AM12)+(H13*AM13)+(H14*AM14)+(H15*AM15)+(H16*AM16)+(H17*AM17)+(H18*AM18)+(H19*AM19)+(H20*AM20)+(H21*AM21)+(H22*AM22)+(H23*AM23)+(H24*AM24)+(H2*AM2))/SUM(H2:H24)</f>
        <v>1</v>
      </c>
      <c r="I30" s="83">
        <f>((I3*AM3)+(I4*AM4)+(I5*AM5)+(I6*AM6)+(I7*AM7)+(I8*AM8)+(I9*AM9)+(I10*AM10)+(I11*AM11)+(I12*AM12)+(I13*AM13)+(I14*AM14)+(I15*AM15)+(I16*AM16)+(I17*AM17)+(I18*AM18)+(I19*AM19)+(I20*AM20)+(I21*AM21)+(I22*AM22)+(I23*AM23)+(I24*AM24)+(I2*AM2))/SUM(I2:I24)</f>
        <v>0.75</v>
      </c>
      <c r="J30" s="83">
        <f>((J3*AM3)+(J4*AM4)+(J5*AM5)+(J6*AM6)+(J7*AM7)+(J8*AM8)+(J9*AM9)+(J10*AM10)+(J11*AM11)+(J12*AM12)+(J13*AM13)+(J14*AM14)+(J15*AM15)+(J16*AM16)+(J17*AM17)+(J18*AM18)+(J19*AM19)+(J20*AM20)+(J21*AM21)+(J22*AM22)+(J23*AM23)+(J24*AM24)+(J2*AM2))/SUM(J2:J24)</f>
        <v>1</v>
      </c>
      <c r="K30" s="83">
        <f>((K3*AM3)+(K4*AM4)+(K5*AM5)+(K6*AM6)+(K7*AM7)+(K8*AM8)+(K9*AM9)+(K10*AM10)+(K11*AM11)+(K12*AM12)+(K13*AM13)+(K14*AM14)+(K15*AM15)+(K16*AM16)+(K17*AM17)+(K18*AM18)+(K19*AM19)+(K20*AM20)+(K21*AM21)+(K22*AM22)+(K23*AM23)+(K24*AM24)+(K2*AM2))/SUM(K2:K24)</f>
        <v>1</v>
      </c>
      <c r="L30" s="83">
        <f>((L3*AM3)+(L4*AM4)+(L5*AM5)+(L6*AM6)+(L7*AM7)+(L8*AM8)+(L9*AM9)+(L10*AM10)+(L11*AM11)+(L12*AM12)+(L13*AM13)+(L14*AM14)+(L15*AM15)+(L16*AM16)+(L17*AM17)+(L18*AM18)+(L19*AM19)+(L20*AM20)+(L21*AM21)+(L22*AM22)+(L23*AM23)+(L24*AM24)+(L2*AM2))/SUM(L2:L24)</f>
        <v>0.875</v>
      </c>
      <c r="M30" s="83">
        <f>((M3*AM3)+(M4*AM4)+(M5*AM5)+(M6*AM6)+(M7*AM7)+(M8*AM8)+(M9*AM9)+(M10*AM10)+(M11*AM11)+(M12*AM12)+(M13*AM13)+(M14*AM14)+(M15*AM15)+(M16*AM16)+(M17*AM17)+(M18*AM18)+(M19*AM19)+(M20*AM20)+(M21*AM21)+(M22*AM22)+(M23*AM23)+(M24*AM24)+(M2*AM2))/SUM(M2:M24)</f>
        <v>1</v>
      </c>
      <c r="N30" s="83">
        <f>((N3*AM3)+(N4*AM4)+(N5*AM5)+(N6*AM6)+(N7*AM7)+(N8*AM8)+(N9*AM9)+(N10*AM10)+(N11*AM11)+(N12*AM12)+(N13*AM13)+(N14*AM14)+(N15*AM15)+(N16*AM16)+(N17*AM17)+(N18*AM18)+(N19*AM19)+(N20*AM20)+(N21*AM21)+(N22*AM22)+(N23*AM23)+(N24*AM24)+(N2*AM2))/SUM(N2:N24)</f>
        <v>0.81818181818181823</v>
      </c>
      <c r="O30" s="83">
        <f>((O3*AM3)+(O4*AM4)+(O5*AM5)+(O6*AM6)+(O7*AM7)+(O8*AM8)+(O9*AM9)+(O10*AM10)+(O11*AM11)+(O12*AM12)+(O13*AM13)+(O14*AM14)+(O15*AM15)+(O16*AM16)+(O17*AM17)+(O18*AM18)+(O19*AM19)+(O20*AM20)+(O21*AM21)+(O22*AM22)+(O23*AM23)+(O24*AM24)+(O2*AM2))/SUM(O2:O24)</f>
        <v>1</v>
      </c>
      <c r="P30" s="83">
        <f>((P3*AM3)+(P4*AM4)+(P5*AM5)+(P6*AM6)+(P7*AM7)+(P8*AM8)+(P9*AM9)+(P10*AM10)+(P11*AM11)+(P12*AM12)+(P13*AM13)+(P14*AM14)+(P15*AM15)+(P16*AM16)+(P17*AM17)+(P18*AM18)+(P19*AM19)+(P20*AM20)+(P21*AM21)+(P22*AM22)+(P23*AM23)+(P24*AM24)+(P2*AM2))/SUM(P2:P24)</f>
        <v>0.66666666666666663</v>
      </c>
      <c r="Q30" s="83">
        <f>((Q3*AM3)+(Q4*AM4)+(Q5*AM5)+(Q6*AM6)+(Q7*AM7)+(Q8*AM8)+(Q9*AM9)+(Q10*AM10)+(Q11*AM11)+(Q12*AM12)+(Q13*AM13)+(Q14*AM14)+(Q15*AM15)+(Q16*AM16)+(Q17*AM17)+(Q18*AM18)+(Q19*AM19)+(Q20*AM20)+(Q21*AM21)+(Q22*AM22)+(Q23*AM23)+(Q24*AM24)+(Q2*AM2))/SUM(Q2:Q24)</f>
        <v>1</v>
      </c>
      <c r="R30" s="83">
        <f>((R3*AM3)+(R4*AM4)+(R5*AM5)+(R6*AM6)+(R7*AM7)+(R8*AM8)+(R9*AM9)+(R10*AM10)+(R11*AM11)+(R12*AM12)+(R13*AM13)+(R14*AM14)+(R15*AM15)+(R16*AM16)+(R17*AM17)+(R18*AM18)+(R19*AM19)+(R20*AM20)+(R21*AM21)+(R22*AM22)+(R23*AM23)+(R24*AM24)+(R2*AM2))/SUM(R2:R24)</f>
        <v>1</v>
      </c>
      <c r="S30" s="83">
        <f>((S3*AM3)+(S4*AM4)+(S5*AM5)+(S6*AM6)+(S7*AM7)+(S8*AM8)+(S9*AM9)+(S10*AM10)+(S11*AM11)+(S12*AM12)+(S13*AM13)+(S14*AM14)+(S15*AM15)+(S16*AM16)+(S17*AM17)+(S18*AM18)+(S19*AM19)+(S20*AM20)+(S21*AM21)+(S22*AM22)+(S23*AM23)+(S24*AM24)+(S2*AM2))/SUM(S2:S24)</f>
        <v>1</v>
      </c>
      <c r="T30" s="83">
        <f>((T3*AM3)+(T4*AM4)+(T5*AM5)+(T6*AM6)+(T7*AM7)+(T8*AM8)+(T9*AM9)+(T10*AM10)+(T11*AM11)+(T12*AM12)+(T13*AM13)+(T14*AM14)+(T15*AM15)+(T16*AM16)+(T17*AM17)+(T18*AM18)+(T19*AM19)+(T20*AM20)+(T21*AM21)+(T22*AM22)+(T23*AM23)+(T24*AM24)+(T2*AM2))/SUM(T2:T24)</f>
        <v>1</v>
      </c>
      <c r="U30" s="83">
        <f>((U3*AM3)+(U4*AM4)+(U5*AM5)+(U6*AM6)+(U7*AM7)+(U8*AM8)+(U9*AM9)+(U10*AM10)+(U11*AM11)+(U12*AM12)+(U13*AM13)+(U14*AM14)+(U15*AM15)+(U16*AM16)+(U17*AM17)+(U18*AM18)+(U19*AM19)+(U20*AM20)+(U21*AM21)+(U22*AM22)+(U23*AM23)+(U24*AM24)+(U2*AM2))/SUM(U2:U24)</f>
        <v>1</v>
      </c>
      <c r="V30" s="83">
        <f>((V3*AM3)+(V4*AM4)+(V5*AM5)+(V6*AM6)+(V7*AM7)+(V8*AM8)+(V9*AM9)+(V10*AM10)+(V11*AM11)+(V12*AM12)+(V13*AM13)+(V14*AM14)+(V15*AM15)+(V16*AM16)+(V17*AM17)+(V18*AM18)+(V19*AM19)+(V20*AM20)+(V21*AM21)+(V22*AM22)+(V23*AM23)+(V24*AM24)+(V2*AM2))/SUM(V2:V24)</f>
        <v>1</v>
      </c>
      <c r="W30" s="83">
        <f>((W3*AM3)+(W4*AM4)+(W5*AM5)+(W6*AM6)+(W7*AM7)+(W8*AM8)+(W9*AM9)+(W10*AM10)+(W11*AM11)+(W12*AM12)+(W13*AM13)+(W14*AM14)+(W15*AM15)+(W16*AM16)+(W17*AM17)+(W18*AM18)+(W19*AM19)+(W20*AM20)+(W21*AM21)+(W22*AM22)+(W23*AM23)+(W24*AM24)+(W2*AM2))/SUM(W2:W24)</f>
        <v>1</v>
      </c>
      <c r="X30" s="83">
        <f>((X3*AM3)+(X4*AM4)+(X5*AM5)+(X6*AM6)+(X7*AM7)+(X8*AM8)+(X9*AM9)+(X10*AM10)+(X11*AM11)+(X12*AM12)+(X13*AM13)+(X14*AM14)+(X15*AM15)+(X16*AM16)+(X17*AM17)+(X18*AM18)+(X19*AM19)+(X20*AM20)+(X21*AM21)+(X22*AM22)+(X23*AM23)+(X24*AM24)+(X2*AM2))/SUM(X2:X24)</f>
        <v>1</v>
      </c>
      <c r="Y30" s="83">
        <f>((Y3*AM3)+(Y4*AM4)+(Y5*AM5)+(Y6*AM6)+(Y7*AM7)+(Y8*AM8)+(Y9*AM9)+(Y10*AM10)+(Y11*AM11)+(Y12*AM12)+(Y13*AM13)+(Y14*AM14)+(Y15*AM15)+(Y16*AM16)+(Y17*AM17)+(Y18*AM18)+(Y19*AM19)+(Y20*AM20)+(Y21*AM21)+(Y22*AM22)+(Y23*AM23)+(Y24*AM24)+(Y2*AM2))/SUM(Y2:Y24)</f>
        <v>0.66666666666666663</v>
      </c>
      <c r="Z30" s="83">
        <f>((Z3*AM3)+(Z4*AM4)+(Z5*AM5)+(Z6*AM6)+(Z7*AM7)+(Z8*AM8)+(Z9*AM9)+(Z10*AM10)+(Z11*AM11)+(Z12*AM12)+(Z13*AM13)+(Z14*AM14)+(Z15*AM15)+(Z16*AM16)+(Z17*AM17)+(Z18*AM18)+(Z19*AM19)+(Z20*AM20)+(Z21*AM21)+(Z22*AM22)+(Z23*AM23)+(Z24*AM24)+(Z2*AM2))/SUM(Z2:Z24)</f>
        <v>1</v>
      </c>
      <c r="AA30" s="83">
        <f>((AA3*AM3)+(AA4*AM4)+(AA5*AM5)+(AA6*AM6)+(AA7*AM7)+(AA8*AM8)+(AA9*AM9)+(AA10*AM10)+(AA11*AM11)+(AA12*AM12)+(AA13*AM13)+(AA14*AM14)+(AA15*AM15)+(AA16*AM16)+(AA17*AM17)+(AA18*AM18)+(AA19*AM19)+(AA20*AM20)+(AA21*AM21)+(AA22*AM22)+(AA23*AM23)+(AA24*AM24)+(AA2*AM2))/SUM(AA2:AA24)</f>
        <v>0.83333333333333337</v>
      </c>
      <c r="AB30" s="83">
        <f>((AB3*AM3)+(AB4*AM4)+(AB5*AM5)+(AB6*AM6)+(AB7*AM7)+(AB8*AM8)+(AB9*AM9)+(AB10*AM10)+(AB11*AM11)+(AB12*AM12)+(AB13*AM13)+(AB14*AM14)+(AB15*AM15)+(AB16*AM16)+(AB17*AM17)+(AB18*AM18)+(AB19*AM19)+(AB20*AM20)+(AB21*AM21)+(AB22*AM22)+(AB23*AM23)+(AB24*AM24)+(AB2*AM2))/SUM(AB2:AB24)</f>
        <v>1</v>
      </c>
      <c r="AC30" s="83">
        <f>((AC3*AM3)+(AC4*AM4)+(AC5*AM5)+(AC6*AM6)+(AC7*AM7)+(AC8*AM8)+(AC9*AM9)+(AC10*AM10)+(AC11*AM11)+(AC12*AM12)+(AC13*AM13)+(AC14*AM14)+(AC15*AM15)+(AC16*AM16)+(AC17*AM17)+(AC18*AM18)+(AC19*AM19)+(AC20*AM20)+(AC21*AM21)+(AC22*AM22)+(AC23*AM23)+(AC24*AM24)+(AC2*AM2))/SUM(AC2:AC24)</f>
        <v>0.66666666666666663</v>
      </c>
      <c r="AD30" s="83">
        <f>((AD3*AM3)+(AD4*AM4)+(AD5*AM5)+(AD6*AM6)+(AD7*AM7)+(AD8*AM8)+(AD9*AM9)+(AD10*AM10)+(AD11*AM11)+(AD12*AM12)+(AD13*AM13)+(AD14*AM14)+(AD15*AM15)+(AD16*AM16)+(AD17*AM17)+(AD18*AM18)+(AD19*AM19)+(AD20*AM20)+(AD21*AM21)+(AD22*AM22)+(AD23*AM23)+(AD24*AM24)+(AD2*AM2))/SUM(AD2:AD24)</f>
        <v>0.9</v>
      </c>
      <c r="AE30" s="83">
        <f>((AE3*AM3)+(AE4*AM4)+(AE5*AM5)+(AE6*AM6)+(AE7*AM7)+(AE8*AM8)+(AE9*AM9)+(AE10*AM10)+(AE11*AM11)+(AE12*AM12)+(AE13*AM13)+(AE14*AM14)+(AE15*AM15)+(AE16*AM16)+(AE17*AM17)+(AE18*AM18)+(AE19*AM19)+(AE20*AM20)+(AE21*AM21)+(AE22*AM22)+(AE23*AM23)+(AE24*AM24)+(AE2*AM2))/SUM(AE2:AE24)</f>
        <v>0</v>
      </c>
      <c r="AF30" s="83">
        <f>((AF3*AM3)+(AF4*AM4)+(AF5*AM5)+(AF6*AM6)+(AF7*AM7)+(AF8*AM8)+(AF9*AM9)+(AF10*AM10)+(AF11*AM11)+(AF12*AM12)+(AF13*AM13)+(AF14*AM14)+(AF15*AM15)+(AF16*AM16)+(AF17*AM17)+(AF18*AM18)+(AF19*AM19)+(AF20*AM20)+(AF21*AM21)+(AF22*AM22)+(AF23*AM23)+(AF24*AM24)+(AF2*AM2))/SUM(AF2:AF24)</f>
        <v>0</v>
      </c>
      <c r="AG30" s="83">
        <f>((AG3*AM3)+(AG4*AM4)+(AG5*AM5)+(AG6*AM6)+(AG7*AM7)+(AG8*AM8)+(AG9*AM9)+(AG10*AM10)+(AG11*AM11)+(AG12*AM12)+(AG13*AM13)+(AG14*AM14)+(AG15*AM15)+(AG16*AM16)+(AG17*AM17)+(AG18*AM18)+(AG19*AM19)+(AG20*AM20)+(AG21*AM21)+(AG22*AM22)+(AG23*AM23)+(AG24*AM24)+(AG2*AM2))/SUM(AG2:AG24)</f>
        <v>1</v>
      </c>
      <c r="AH30" s="83">
        <f>((AH3*AM3)+(AH4*AM4)+(AH5*AM5)+(AH6*AM6)+(AH7*AM7)+(AH8*AM8)+(AH9*AM9)+(AH10*AM10)+(AH11*AM11)+(AH12*AM12)+(AH13*AM13)+(AH14*AM14)+(AH15*AM15)+(AH16*AM16)+(AH17*AM17)+(AH18*AM18)+(AH19*AM19)+(AH20*AM20)+(AH21*AM21)+(AH22*AM22)+(AH23*AM23)+(AH24*AM24)+(AH2*AM2))/SUM(AH2:AH24)</f>
        <v>1</v>
      </c>
      <c r="AI30" s="83">
        <f>((AI3*AM3)+(AI4*AM4)+(AI5*AM5)+(AI6*AM6)+(AI7*AM7)+(AI8*AM8)+(AI9*AM9)+(AI10*AM10)+(AI11*AM11)+(AI12*AM12)+(AI13*AM13)+(AI14*AM14)+(AI15*AM15)+(AI16*AM16)+(AI17*AM17)+(AI18*AM18)+(AI19*AM19)+(AI20*AM20)+(AI21*AM21)+(AI22*AM22)+(AI23*AM23)+(AI24*AM24)+(AI2*AM2))/SUM(AI2:AI24)</f>
        <v>0.8</v>
      </c>
      <c r="AJ30" s="78">
        <f>((AJ3*AM3)+(AJ4*AM4)+(AJ5*AM5)+(AJ6*AM6)+(AJ7*AM7)+(AJ8*AM8)+(AJ9*AM9)+(AJ10*AM10)+(AJ11*AM11)+(AJ12*AM12)+(AJ13*AM13)+(AJ14*AM14)+(AJ15*AM15)+(AJ16*AM16)+(AJ17*AM17)+(AJ18*AM18)+(AJ19*AM19)+(AJ20*AM20)+(AJ21*AM21)+(AJ22*AM22)+(AJ23*AM23)+(AJ24*AM24)+(AJ2*AM2))/SUM(AJ2:AJ24)</f>
        <v>1</v>
      </c>
      <c r="AL30" s="106" t="s">
        <v>208</v>
      </c>
    </row>
    <row r="31" spans="1:42">
      <c r="A31" s="147" t="s">
        <v>212</v>
      </c>
      <c r="B31" s="77">
        <f>((B2*AN2)+(B3*AN3)+(B4*AN4)+(B5*AN5)+(B6*AN6)+(B7*AN7)+(B8*AN8)+(B9*AN9)+(B10*AN10)+(B11*AN11)+(B12*AN12)+(B13*AN13)+(B14*AN14)+(B15*AN15)+(B16*AN16)+(B17*AN17)+(B18*AN18)+(B19*AN19)+(B20*AN20)+(B21*AN21)+(B22*AN22)+(B23*AN23)+(B24*AN24))/SUM(B2:B24)</f>
        <v>1</v>
      </c>
      <c r="C31" s="83">
        <f>((C2*AN2)+(C3*AN3)+(C4*AN4)+(C5*AN5)+(C6*AN6)+(C7*AN7)+(C8*AN8)+(C9*AN9)+(C10*AN10)+(C11*AN11)+(C12*AN12)+(C13*AN13)+(C14*AN14)+(C15*AN15)+(C16*AN16)+(C17*AN17)+(C18*AN18)+(C19*AN19)+(C20*AN20)+(C21*AN21)+(C22*AN22)+(C23*AN23)+(C24*AN24))/SUM(C2:C24)</f>
        <v>0.875</v>
      </c>
      <c r="D31" s="83">
        <f>((D2*AN2)+(D3*AN3)+(D4*AN4)+(D5*AN5)+(D6*AN6)+(D7*AN7)+(D8*AN8)+(D9*AN9)+(D10*AN10)+(D11*AN11)+(D12*AN12)+(D13*AN13)+(D14*AN14)+(D15*AN15)+(D16*AN16)+(D17*AN17)+(D18*AN18)+(D19*AN19)+(D20*AN20)+(D21*AN21)+(D22*AN22)+(D23*AN23)+(D24*AN24))/SUM(D2:D24)</f>
        <v>0</v>
      </c>
      <c r="E31" s="83">
        <f>((E4*AN4)+(E5*AN5)+(E6*AN6)+(E7*AN7)+(E8*AN8)+(E9*AN9)+(E10*AN10)+(E11*AN11)+(E12*AN12)+(E13*AN13)+(E14*AN14)+(E15*AN15)+(E16*AN16)+(E17*AN17)+(E18*AN18)+(E19*AN19)+(E20*AN20)+(E21*AN21)+(E22*AN22)+(E23*AN23)+(E24*AN24)+(E2*AN2)+(E3*AN3))/SUM(E1:E24)</f>
        <v>0.6</v>
      </c>
      <c r="F31" s="83">
        <f>((F4*AN4)+(F5*AN5)+(F6*AN6)+(F7*AN7)+(F8*AN8)+(F9*AN9)+(F10*AN10)+(F11*AN11)+(F12*AN12)+(F13*AN13)+(F14*AN14)+(F15*AN15)+(F16*AN16)+(F17*AN17)+(F18*AN18)+(F19*AN19)+(F20*AN20)+(F21*AN21)+(F22*AN22)+(F23*AN23)+(F24*AN24)+(F2*AN2)+(F3*AN3))/SUM(F2:F24)</f>
        <v>0.8</v>
      </c>
      <c r="G31" s="83">
        <f>((G4*AN4)+(G5*AN5)+(G6*AN6)+(G7*AN7)+(G8*AN8)+(G9*AN9)+(G10*AN10)+(G11*AN11)+(G12*AN12)+(G13*AN13)+(G14*AN14)+(G15*AN15)+(G16*AN16)+(G17*AN17)+(G18*AN18)+(G19*AN19)+(G20*AN20)+(G21*AN21)+(G22*AN22)+(G23*AN23)+(G24*AN24)+(G2*AN2)+(G3*AN3))/SUM(G2:G24)</f>
        <v>0.8</v>
      </c>
      <c r="H31" s="83">
        <f>((H4*AN4)+(H5*AN5)+(H6*AN6)+(H7*AN7)+(H8*AN8)+(H9*AN9)+(H10*AN10)+(H11*AN11)+(H12*AN12)+(H13*AN13)+(H14*AN14)+(H15*AN15)+(H16*AN16)+(H17*AN17)+(H18*AN18)+(H19*AN19)+(H20*AN20)+(H21*AN21)+(H22*AN22)+(H23*AN23)+(H24*AN24)+(H2*AN2)+(H3*AN3))/SUM(H2:H24)</f>
        <v>1</v>
      </c>
      <c r="I31" s="83">
        <f>((I4*AN4)+(I5*AN5)+(I6*AN6)+(I7*AN7)+(I8*AN8)+(I9*AN9)+(I10*AN10)+(I11*AN11)+(I12*AN12)+(I13*AN13)+(I14*AN14)+(I15*AN15)+(I16*AN16)+(I17*AN17)+(I18*AN18)+(I19*AN19)+(I20*AN20)+(I21*AN21)+(I22*AN22)+(I23*AN23)+(I24*AN24)+(I2*AN2)+(I3*AN3))/SUM(I2:I24)</f>
        <v>0.75</v>
      </c>
      <c r="J31" s="83">
        <f>((J4*AN4)+(J5*AN5)+(J6*AN6)+(J7*AN7)+(J8*AN8)+(J9*AN9)+(J10*AN10)+(J11*AN11)+(J12*AN12)+(J13*AN13)+(J14*AN14)+(J15*AN15)+(J16*AN16)+(J17*AN17)+(J18*AN18)+(J19*AN19)+(J20*AN20)+(J21*AN21)+(J22*AN22)+(J23*AN23)+(J24*AN24)+(J2*AN2)+(J3*AN3))/SUM(J2:J24)</f>
        <v>1</v>
      </c>
      <c r="K31" s="83">
        <f>((K4*AN4)+(K5*AN5)+(K6*AN6)+(K7*AN7)+(K8*AN8)+(K9*AN9)+(K10*AN10)+(K11*AN11)+(K12*AN12)+(K13*AN13)+(K14*AN14)+(K15*AN15)+(K16*AN16)+(K17*AN17)+(K18*AN18)+(K19*AN19)+(K20*AN20)+(K21*AN21)+(K22*AN22)+(K23*AN23)+(K24*AN24)+(K2*AN2)+(K3*AN3))/SUM(K2:K24)</f>
        <v>0.8</v>
      </c>
      <c r="L31" s="83">
        <f>((L4*AN4)+(L5*AN5)+(L6*AN6)+(L7*AN7)+(L8*AN8)+(L9*AN9)+(L10*AN10)+(L11*AN11)+(L12*AN12)+(L13*AN13)+(L14*AN14)+(L15*AN15)+(L16*AN16)+(L17*AN17)+(L18*AN18)+(L19*AN19)+(L20*AN20)+(L21*AN21)+(L22*AN22)+(L23*AN23)+(L24*AN24)+(L2*AN2)+(L3*AN3))/SUM(L2:L24)</f>
        <v>0.875</v>
      </c>
      <c r="M31" s="83">
        <f>((M4*AN4)+(M5*AN5)+(M6*AN6)+(M7*AN7)+(M8*AN8)+(M9*AN9)+(M10*AN10)+(M11*AN11)+(M12*AN12)+(M13*AN13)+(M14*AN14)+(M15*AN15)+(M16*AN16)+(M17*AN17)+(M18*AN18)+(M19*AN19)+(M20*AN20)+(M21*AN21)+(M22*AN22)+(M23*AN23)+(M24*AN24)+(M2*AN2)+(M3*AN3))/SUM(M2:M24)</f>
        <v>0.75</v>
      </c>
      <c r="N31" s="83">
        <f>((N4*AN4)+(N5*AN5)+(N6*AN6)+(N7*AN7)+(N8*AN8)+(N9*AN9)+(N10*AN10)+(N11*AN11)+(N12*AN12)+(N13*AN13)+(N14*AN14)+(N15*AN15)+(N16*AN16)+(N17*AN17)+(N18*AN18)+(N19*AN19)+(N20*AN20)+(N21*AN21)+(N22*AN22)+(N23*AN23)+(N24*AN24)+(N2*AN2)+(N3*AN3))/SUM(N2:N24)</f>
        <v>0.54545454545454541</v>
      </c>
      <c r="O31" s="83">
        <f>((O4*AN4)+(O5*AN5)+(O6*AN6)+(O7*AN7)+(O8*AN8)+(O9*AN9)+(O10*AN10)+(O11*AN11)+(O12*AN12)+(O13*AN13)+(O14*AN14)+(O15*AN15)+(O16*AN16)+(O17*AN17)+(O18*AN18)+(O19*AN19)+(O20*AN20)+(O21*AN21)+(O22*AN22)+(O23*AN23)+(O24*AN24)+(O2*AN2)+(O3*AN3))/SUM(O2:O24)</f>
        <v>0.75</v>
      </c>
      <c r="P31" s="83">
        <f>((P4*AN4)+(P5*AN5)+(P6*AN6)+(P7*AN7)+(P8*AN8)+(P9*AN9)+(P10*AN10)+(P11*AN11)+(P12*AN12)+(P13*AN13)+(P14*AN14)+(P15*AN15)+(P16*AN16)+(P17*AN17)+(P18*AN18)+(P19*AN19)+(P20*AN20)+(P21*AN21)+(P22*AN22)+(P23*AN23)+(P24*AN24)+(P2*AN2)+(P3*AN3))/SUM(P2:P24)</f>
        <v>0.66666666666666663</v>
      </c>
      <c r="Q31" s="83">
        <f>((Q4*AN4)+(Q5*AN5)+(Q6*AN6)+(Q7*AN7)+(Q8*AN8)+(Q9*AN9)+(Q10*AN10)+(Q11*AN11)+(Q12*AN12)+(Q13*AN13)+(Q14*AN14)+(Q15*AN15)+(Q16*AN16)+(Q17*AN17)+(Q18*AN18)+(Q19*AN19)+(Q20*AN20)+(Q21*AN21)+(Q22*AN22)+(Q23*AN23)+(Q24*AN24)+(Q2*AN2)+(Q3*AN3))/SUM(Q2:Q24)</f>
        <v>1</v>
      </c>
      <c r="R31" s="83">
        <f>((R4*AN4)+(R5*AN5)+(R6*AN6)+(R7*AN7)+(R8*AN8)+(R9*AN9)+(R10*AN10)+(R11*AN11)+(R12*AN12)+(R13*AN13)+(R14*AN14)+(R15*AN15)+(R16*AN16)+(R17*AN17)+(R18*AN18)+(R19*AN19)+(R20*AN20)+(R21*AN21)+(R22*AN22)+(R23*AN23)+(R24*AN24)+(R2*AN2)+(R3*AN3))/SUM(R2:R24)</f>
        <v>0.66666666666666663</v>
      </c>
      <c r="S31" s="83">
        <f>((S4*AN4)+(S5*AN5)+(S6*AN6)+(S7*AN7)+(S8*AN8)+(S9*AN9)+(S10*AN10)+(S11*AN11)+(S12*AN12)+(S13*AN13)+(S14*AN14)+(S15*AN15)+(S16*AN16)+(S17*AN17)+(S18*AN18)+(S19*AN19)+(S20*AN20)+(S21*AN21)+(S22*AN22)+(S23*AN23)+(S24*AN24)+(S2*AN2)+(S3*AN3))/SUM(S2:S24)</f>
        <v>1</v>
      </c>
      <c r="T31" s="83">
        <f>((T4*AN4)+(T5*AN5)+(T6*AN6)+(T7*AN7)+(T8*AN8)+(T9*AN9)+(T10*AN10)+(T11*AN11)+(T12*AN12)+(T13*AN13)+(T14*AN14)+(T15*AN15)+(T16*AN16)+(T17*AN17)+(T18*AN18)+(T19*AN19)+(T20*AN20)+(T21*AN21)+(T22*AN22)+(T23*AN23)+(T24*AN24)+(T2*AN2)+(T3*AN3))/SUM(T2:T24)</f>
        <v>1</v>
      </c>
      <c r="U31" s="83">
        <f>((U4*AN4)+(U5*AN5)+(U6*AN6)+(U7*AN7)+(U8*AN8)+(U9*AN9)+(U10*AN10)+(U11*AN11)+(U12*AN12)+(U13*AN13)+(U14*AN14)+(U15*AN15)+(U16*AN16)+(U17*AN17)+(U18*AN18)+(U19*AN19)+(U20*AN20)+(U21*AN21)+(U22*AN22)+(U23*AN23)+(U24*AN24)+(U2*AN2)+(U3*AN3))/SUM(U2:U24)</f>
        <v>0.75</v>
      </c>
      <c r="V31" s="83">
        <f>((V4*AN4)+(V5*AN5)+(V6*AN6)+(V7*AN7)+(V8*AN8)+(V9*AN9)+(V10*AN10)+(V11*AN11)+(V12*AN12)+(V13*AN13)+(V14*AN14)+(V15*AN15)+(V16*AN16)+(V17*AN17)+(V18*AN18)+(V19*AN19)+(V20*AN20)+(V21*AN21)+(V22*AN22)+(V23*AN23)+(V24*AN24)+(V2*AN2)+(V3*AN3))/SUM(V2:V24)</f>
        <v>1</v>
      </c>
      <c r="W31" s="83">
        <f>((W4*AN4)+(W5*AN5)+(W6*AN6)+(W7*AN7)+(W8*AN8)+(W9*AN9)+(W10*AN10)+(W11*AN11)+(W12*AN12)+(W13*AN13)+(W14*AN14)+(W15*AN15)+(W16*AN16)+(W17*AN17)+(W18*AN18)+(W19*AN19)+(W20*AN20)+(W21*AN21)+(W22*AN22)+(W23*AN23)+(W24*AN24)+(W2*AN2)+(W3*AN3))/SUM(W2:W24)</f>
        <v>1</v>
      </c>
      <c r="X31" s="83">
        <f>((X4*AN4)+(X5*AN5)+(X6*AN6)+(X7*AN7)+(X8*AN8)+(X9*AN9)+(X10*AN10)+(X11*AN11)+(X12*AN12)+(X13*AN13)+(X14*AN14)+(X15*AN15)+(X16*AN16)+(X17*AN17)+(X18*AN18)+(X19*AN19)+(X20*AN20)+(X21*AN21)+(X22*AN22)+(X23*AN23)+(X24*AN24)+(X2*AN2)+(X3*AN3))/SUM(X2:X24)</f>
        <v>1</v>
      </c>
      <c r="Y31" s="83">
        <f>((Y4*AN4)+(Y5*AN5)+(Y6*AN6)+(Y7*AN7)+(Y8*AN8)+(Y9*AN9)+(Y10*AN10)+(Y11*AN11)+(Y12*AN12)+(Y13*AN13)+(Y14*AN14)+(Y15*AN15)+(Y16*AN16)+(Y17*AN17)+(Y18*AN18)+(Y19*AN19)+(Y20*AN20)+(Y21*AN21)+(Y22*AN22)+(Y23*AN23)+(Y24*AN24)+(Y2*AN2)+(Y3*AN3))/SUM(Y2:Y24)</f>
        <v>0.66666666666666663</v>
      </c>
      <c r="Z31" s="83">
        <f>((Z4*AN4)+(Z5*AN5)+(Z6*AN6)+(Z7*AN7)+(Z8*AN8)+(Z9*AN9)+(Z10*AN10)+(Z11*AN11)+(Z12*AN12)+(Z13*AN13)+(Z14*AN14)+(Z15*AN15)+(Z16*AN16)+(Z17*AN17)+(Z18*AN18)+(Z19*AN19)+(Z20*AN20)+(Z21*AN21)+(Z22*AN22)+(Z23*AN23)+(Z24*AN24)+(Z2*AN2)+(Z3*AN3))/SUM(Z2:Z24)</f>
        <v>1</v>
      </c>
      <c r="AA31" s="83">
        <f>((AA4*AN4)+(AA5*AN5)+(AA6*AN6)+(AA7*AN7)+(AA8*AN8)+(AA9*AN9)+(AA10*AN10)+(AA11*AN11)+(AA12*AN12)+(AA13*AN13)+(AA14*AN14)+(AA15*AN15)+(AA16*AN16)+(AA17*AN17)+(AA18*AN18)+(AA19*AN19)+(AA20*AN20)+(AA21*AN21)+(AA22*AN22)+(AA23*AN23)+(AA24*AN24)+(AA2*AN2)+(AA3*AN3))/SUM(AA2:AA24)</f>
        <v>0.66666666666666663</v>
      </c>
      <c r="AB31" s="83">
        <f>((AB4*AN4)+(AB5*AN5)+(AB6*AN6)+(AB7*AN7)+(AB8*AN8)+(AB9*AN9)+(AB10*AN10)+(AB11*AN11)+(AB12*AN12)+(AB13*AN13)+(AB14*AN14)+(AB15*AN15)+(AB16*AN16)+(AB17*AN17)+(AB18*AN18)+(AB19*AN19)+(AB20*AN20)+(AB21*AN21)+(AB22*AN22)+(AB23*AN23)+(AB24*AN24)+(AB2*AN2)+(AB3*AN3))/SUM(AB2:AB24)</f>
        <v>1</v>
      </c>
      <c r="AC31" s="83">
        <f>((AC4*AN4)+(AC5*AN5)+(AC6*AN6)+(AC7*AN7)+(AC8*AN8)+(AC9*AN9)+(AC10*AN10)+(AC11*AN11)+(AC12*AN12)+(AC13*AN13)+(AC14*AN14)+(AC15*AN15)+(AC16*AN16)+(AC17*AN17)+(AC18*AN18)+(AC19*AN19)+(AC20*AN20)+(AC21*AN21)+(AC22*AN22)+(AC23*AN23)+(AC24*AN24)+(AC2*AN2)+(AC3*AN3))/SUM(AC2:AC24)</f>
        <v>0.66666666666666663</v>
      </c>
      <c r="AD31" s="83">
        <f>((AD4*AN4)+(AD5*AN5)+(AD6*AN6)+(AD7*AN7)+(AD8*AN8)+(AD9*AN9)+(AD10*AN10)+(AD11*AN11)+(AD12*AN12)+(AD13*AN13)+(AD14*AN14)+(AD15*AN15)+(AD16*AN16)+(AD17*AN17)+(AD18*AN18)+(AD19*AN19)+(AD20*AN20)+(AD21*AN21)+(AD22*AN22)+(AD23*AN23)+(AD24*AN24)+(AD2*AN2)+(AD3*AN3))/SUM(AD2:AD24)</f>
        <v>0.6</v>
      </c>
      <c r="AE31" s="83">
        <f>((AE4*AN4)+(AE5*AN5)+(AE6*AN6)+(AE7*AN7)+(AE8*AN8)+(AE9*AN9)+(AE10*AN10)+(AE11*AN11)+(AE12*AN12)+(AE13*AN13)+(AE14*AN14)+(AE15*AN15)+(AE16*AN16)+(AE17*AN17)+(AE18*AN18)+(AE19*AN19)+(AE20*AN20)+(AE21*AN21)+(AE22*AN22)+(AE23*AN23)+(AE24*AN24)+(AE2*AN2)+(AE3*AN3))/SUM(AE2:AE24)</f>
        <v>0</v>
      </c>
      <c r="AF31" s="83">
        <f>((AF4*AN4)+(AF5*AN5)+(AF6*AN6)+(AF7*AN7)+(AF8*AN8)+(AF9*AN9)+(AF10*AN10)+(AF11*AN11)+(AF12*AN12)+(AF13*AN13)+(AF14*AN14)+(AF15*AN15)+(AF16*AN16)+(AF17*AN17)+(AF18*AN18)+(AF19*AN19)+(AF20*AN20)+(AF21*AN21)+(AF22*AN22)+(AF23*AN23)+(AF24*AN24)+(AF2*AN2)+(AF3*AN3))/SUM(AF2:AF24)</f>
        <v>0</v>
      </c>
      <c r="AG31" s="83">
        <f>((AG4*AN4)+(AG5*AN5)+(AG6*AN6)+(AG7*AN7)+(AG8*AN8)+(AG9*AN9)+(AG10*AN10)+(AG11*AN11)+(AG12*AN12)+(AG13*AN13)+(AG14*AN14)+(AG15*AN15)+(AG16*AN16)+(AG17*AN17)+(AG18*AN18)+(AG19*AN19)+(AG20*AN20)+(AG21*AN21)+(AG22*AN22)+(AG23*AN23)+(AG24*AN24)+(AG2*AN2)+(AG3*AN3))/SUM(AG2:AG24)</f>
        <v>0.88888888888888884</v>
      </c>
      <c r="AH31" s="83">
        <f>((AH4*AN4)+(AH5*AN5)+(AH6*AN6)+(AH7*AN7)+(AH8*AN8)+(AH9*AN9)+(AH10*AN10)+(AH11*AN11)+(AH12*AN12)+(AH13*AN13)+(AH14*AN14)+(AH15*AN15)+(AH16*AN16)+(AH17*AN17)+(AH18*AN18)+(AH19*AN19)+(AH20*AN20)+(AH21*AN21)+(AH22*AN22)+(AH23*AN23)+(AH24*AN24)+(AH2*AN2)+(AH3*AN3))/SUM(AH2:AH24)</f>
        <v>0.8571428571428571</v>
      </c>
      <c r="AI31" s="83">
        <f>((AI4*AN4)+(AI5*AN5)+(AI6*AN6)+(AI7*AN7)+(AI8*AN8)+(AI9*AN9)+(AI10*AN10)+(AI11*AN11)+(AI12*AN12)+(AI13*AN13)+(AI14*AN14)+(AI15*AN15)+(AI16*AN16)+(AI17*AN17)+(AI18*AN18)+(AI19*AN19)+(AI20*AN20)+(AI21*AN21)+(AI22*AN22)+(AI23*AN23)+(AI24*AN24)+(AI2*AN2)+(AI3*AN3))/SUM(AI2:AI24)</f>
        <v>0.8</v>
      </c>
      <c r="AJ31" s="78">
        <f>((AJ4*AN4)+(AJ5*AN5)+(AJ6*AN6)+(AJ7*AN7)+(AJ8*AN8)+(AJ9*AN9)+(AJ10*AN10)+(AJ11*AN11)+(AJ12*AN12)+(AJ13*AN13)+(AJ14*AN14)+(AJ15*AN15)+(AJ16*AN16)+(AJ17*AN17)+(AJ18*AN18)+(AJ19*AN19)+(AJ20*AN20)+(AJ21*AN21)+(AJ22*AN22)+(AJ23*AN23)+(AJ24*AN24)+(AJ2*AN2)+(AJ3*AN3))/SUM(AJ2:AJ24)</f>
        <v>0.88888888888888884</v>
      </c>
      <c r="AL31" s="171" t="s">
        <v>207</v>
      </c>
    </row>
    <row r="32" spans="1:42" ht="15.75" thickBot="1">
      <c r="A32" s="147" t="s">
        <v>213</v>
      </c>
      <c r="B32" s="77">
        <f>((B2*AO2)+(B3*AO3)+(B4*AO4)+(B5*AO5)+(B6*AO6)+(B7*AO7)+(B8*AO8)+(B9*AO9)+(B10*AO10)+(B11*AO11)+(B12*AO12)+(B13*AO13)+(B14*AO14)+(B15*AO15)+(B16*AO16)+(B17*AO17)+(B18*AO18)+(B19*AO19)+(B20*AO20)+(B21*AO21)+(B22*AO22)+(B23*AO23)+(B24*AO24))/SUM(B2:B24)</f>
        <v>0.66666666666666663</v>
      </c>
      <c r="C32" s="83">
        <f>((C2*AO2)+(C3*AO3)+(C4*AO4)+(C5*AO5)+(C6*AO6)+(C7*AO7)+(C8*AO8)+(C9*AO9)+(C10*AO10)+(C11*AO11)+(C12*AO12)+(C13*AO13)+(C14*AO14)+(C15*AO15)+(C16*AO16)+(C17*AO17)+(C18*AO18)+(C19*AO19)+(C20*AO20)+(C21*AO21)+(C22*AO22)+(C23*AO23)+(C24*AO24))/SUM(C2:C24)</f>
        <v>0.625</v>
      </c>
      <c r="D32" s="83">
        <f>((D2*AO2)+(D3*AO3)+(D4*AO4)+(D5*AO5)+(D6*AO6)+(D7*AO7)+(D8*AO8)+(D9*AO9)+(D10*AO10)+(D11*AO11)+(D12*AO12)+(D13*AO13)+(D14*AO14)+(D15*AO15)+(D16*AO16)+(D17*AO17)+(D18*AO18)+(D19*AO19)+(D20*AO20)+(D21*AO21)+(D22*AO22)+(D23*AO23)+(D24*AO24))/SUM(D2:D24)</f>
        <v>0</v>
      </c>
      <c r="E32" s="83">
        <f>((E5*AO5)+(E6*AO6)+(E7*AO7)+(E8*AO8)+(E9*AO9)+(E10*AO10)+(E11*AO11)+(E12*AO12)+(E13*AO13)+(E14*AO14)+(E15*AO15)+(E16*AO16)+(E17*AO17)+(E18*AO18)+(E19*AO19)+(E20*AO20)+(E21*AO21)+(E22*AO22)+(E23*AO23)+(E24*AO24)+(E2*AO2)+(E3*AO3)+(E4*AO4))/SUM(E2:E24)</f>
        <v>0.66666666666666663</v>
      </c>
      <c r="F32" s="83">
        <f>((F5*AO5)+(F6*AO6)+(F7*AO7)+(F8*AO8)+(F9*AO9)+(F10*AO10)+(F11*AO11)+(F12*AO12)+(F13*AO13)+(F14*AO14)+(F15*AO15)+(F16*AO16)+(F17*AO17)+(F18*AO18)+(F19*AO19)+(F20*AO20)+(F21*AO21)+(F22*AO22)+(F23*AO23)+(F24*AO24)+(F2*AO2)+(F3*AO3)+(F4*AO4))/SUM(F2:F24)</f>
        <v>0.4</v>
      </c>
      <c r="G32" s="83">
        <f>((G5*AO5)+(G6*AO6)+(G7*AO7)+(G8*AO8)+(G9*AO9)+(G10*AO10)+(G11*AO11)+(G12*AO12)+(G13*AO13)+(G14*AO14)+(G15*AO15)+(G16*AO16)+(G17*AO17)+(G18*AO18)+(G19*AO19)+(G20*AO20)+(G21*AO21)+(G22*AO22)+(G23*AO23)+(G24*AO24)+(G2*AO2)+(G3*AO3)+(G4*AO4))/SUM(G2:G24)</f>
        <v>0.6</v>
      </c>
      <c r="H32" s="83">
        <f>((H5*AO5)+(H6*AO6)+(H7*AO7)+(H8*AO8)+(H9*AO9)+(H10*AO10)+(H11*AO11)+(H12*AO12)+(H13*AO13)+(H14*AO14)+(H15*AO15)+(H16*AO16)+(H17*AO17)+(H18*AO18)+(H19*AO19)+(H20*AO20)+(H21*AO21)+(H22*AO22)+(H23*AO23)+(H24*AO24)+(H2*AO2)+(H3*AO3)+(H4*AO4))/SUM(H2:H24)</f>
        <v>0.7142857142857143</v>
      </c>
      <c r="I32" s="83">
        <f>((I5*AO5)+(I6*AO6)+(I7*AO7)+(I8*AO8)+(I9*AO9)+(I10*AO10)+(I11*AO11)+(I12*AO12)+(I13*AO13)+(I14*AO14)+(I15*AO15)+(I16*AO16)+(I17*AO17)+(I18*AO18)+(I19*AO19)+(I20*AO20)+(I21*AO21)+(I22*AO22)+(I23*AO23)+(I24*AO24)+(I2*AO2)+(I3*AO3)+(I4*AO4))/SUM(I2:I24)</f>
        <v>0.5</v>
      </c>
      <c r="J32" s="83">
        <f>((J5*AO5)+(J6*AO6)+(J7*AO7)+(J8*AO8)+(J9*AO9)+(J10*AO10)+(J11*AO11)+(J12*AO12)+(J13*AO13)+(J14*AO14)+(J15*AO15)+(J16*AO16)+(J17*AO17)+(J18*AO18)+(J19*AO19)+(J20*AO20)+(J21*AO21)+(J22*AO22)+(J23*AO23)+(J24*AO24)+(J2*AO2)+(J3*AO3)+(J4*AO4))/SUM(J2:J24)</f>
        <v>0.7142857142857143</v>
      </c>
      <c r="K32" s="83">
        <f>((K5*AO5)+(K6*AO6)+(K7*AO7)+(K8*AO8)+(K9*AO9)+(K10*AO10)+(K11*AO11)+(K12*AO12)+(K13*AO13)+(K14*AO14)+(K15*AO15)+(K16*AO16)+(K17*AO17)+(K18*AO18)+(K19*AO19)+(K20*AO20)+(K21*AO21)+(K22*AO22)+(K23*AO23)+(K24*AO24)+(K2*AO2)+(K3*AO3)+(K4*AO4))/SUM(K2:K24)</f>
        <v>0.6</v>
      </c>
      <c r="L32" s="83">
        <f>((L5*AO5)+(L6*AO6)+(L7*AO7)+(L8*AO8)+(L9*AO9)+(L10*AO10)+(L11*AO11)+(L12*AO12)+(L13*AO13)+(L14*AO14)+(L15*AO15)+(L16*AO16)+(L17*AO17)+(L18*AO18)+(L19*AO19)+(L20*AO20)+(L21*AO21)+(L22*AO22)+(L23*AO23)+(L24*AO24)+(L2*AO2)+(L3*AO3)+(L4*AO4))/SUM(L2:L24)</f>
        <v>0.625</v>
      </c>
      <c r="M32" s="83">
        <f>((M5*AO5)+(M6*AO6)+(M7*AO7)+(M8*AO8)+(M9*AO9)+(M10*AO10)+(M11*AO11)+(M12*AO12)+(M13*AO13)+(M14*AO14)+(M15*AO15)+(M16*AO16)+(M17*AO17)+(M18*AO18)+(M19*AO19)+(M20*AO20)+(M21*AO21)+(M22*AO22)+(M23*AO23)+(M24*AO24)+(M2*AO2)+(M3*AO3)+(M4*AO4))/SUM(M2:M24)</f>
        <v>0.75</v>
      </c>
      <c r="N32" s="83">
        <f>((N5*AO5)+(N6*AO6)+(N7*AO7)+(N8*AO8)+(N9*AO9)+(N10*AO10)+(N11*AO11)+(N12*AO12)+(N13*AO13)+(N14*AO14)+(N15*AO15)+(N16*AO16)+(N17*AO17)+(N18*AO18)+(N19*AO19)+(N20*AO20)+(N21*AO21)+(N22*AO22)+(N23*AO23)+(N24*AO24)+(N2*AO2)+(N3*AO3)+(N4*AO4))/SUM(N2:N24)</f>
        <v>0.54545454545454541</v>
      </c>
      <c r="O32" s="83">
        <f>((O5*AO5)+(O6*AO6)+(O7*AO7)+(O8*AO8)+(O9*AO9)+(O10*AO10)+(O11*AO11)+(O12*AO12)+(O13*AO13)+(O14*AO14)+(O15*AO15)+(O16*AO16)+(O17*AO17)+(O18*AO18)+(O19*AO19)+(O20*AO20)+(O21*AO21)+(O22*AO22)+(O23*AO23)+(O24*AO24)+(O2*AO2)+(O3*AO3)+(O4*AO4))/SUM(O2:O24)</f>
        <v>0.75</v>
      </c>
      <c r="P32" s="83">
        <f>((P5*AO5)+(P6*AO6)+(P7*AO7)+(P8*AO8)+(P9*AO9)+(P10*AO10)+(P11*AO11)+(P12*AO12)+(P13*AO13)+(P14*AO14)+(P15*AO15)+(P16*AO16)+(P17*AO17)+(P18*AO18)+(P19*AO19)+(P20*AO20)+(P21*AO21)+(P22*AO22)+(P23*AO23)+(P24*AO24)+(P2*AO2)+(P3*AO3)+(P4*AO4))/SUM(P2:P24)</f>
        <v>0.33333333333333331</v>
      </c>
      <c r="Q32" s="83">
        <f>((Q5*AO5)+(Q6*AO6)+(Q7*AO7)+(Q8*AO8)+(Q9*AO9)+(Q10*AO10)+(Q11*AO11)+(Q12*AO12)+(Q13*AO13)+(Q14*AO14)+(Q15*AO15)+(Q16*AO16)+(Q17*AO17)+(Q18*AO18)+(Q19*AO19)+(Q20*AO20)+(Q21*AO21)+(Q22*AO22)+(Q23*AO23)+(Q24*AO24)+(Q2*AO2)+(Q3*AO3)+(Q4*AO4))/SUM(Q2:Q24)</f>
        <v>0.5</v>
      </c>
      <c r="R32" s="83">
        <f>((R5*AO5)+(R6*AO6)+(R7*AO7)+(R8*AO8)+(R9*AO9)+(R10*AO10)+(R11*AO11)+(R12*AO12)+(R13*AO13)+(R14*AO14)+(R15*AO15)+(R16*AO16)+(R17*AO17)+(R18*AO18)+(R19*AO19)+(R20*AO20)+(R21*AO21)+(R22*AO22)+(R23*AO23)+(R24*AO24)+(R2*AO2)+(R3*AO3)+(R4*AO4))/SUM(R2:R24)</f>
        <v>0.66666666666666663</v>
      </c>
      <c r="S32" s="83">
        <f>((S5*AO5)+(S6*AO6)+(S7*AO7)+(S8*AO8)+(S9*AO9)+(S10*AO10)+(S11*AO11)+(S12*AO12)+(S13*AO13)+(S14*AO14)+(S15*AO15)+(S16*AO16)+(S17*AO17)+(S18*AO18)+(S19*AO19)+(S20*AO20)+(S21*AO21)+(S22*AO22)+(S23*AO23)+(S24*AO24)+(S2*AO2)+(S3*AO3)+(S4*AO4))/SUM(S2:S24)</f>
        <v>0.5</v>
      </c>
      <c r="T32" s="83">
        <f>((T5*AO5)+(T6*AO6)+(T7*AO7)+(T8*AO8)+(T9*AO9)+(T10*AO10)+(T11*AO11)+(T12*AO12)+(T13*AO13)+(T14*AO14)+(T15*AO15)+(T16*AO16)+(T17*AO17)+(T18*AO18)+(T19*AO19)+(T20*AO20)+(T21*AO21)+(T22*AO22)+(T23*AO23)+(T24*AO24)+(T2*AO2)+(T3*AO3)+(T4*AO4))/SUM(T2:T24)</f>
        <v>0.66666666666666663</v>
      </c>
      <c r="U32" s="83">
        <f>((U5*AO5)+(U6*AO6)+(U7*AO7)+(U8*AO8)+(U9*AO9)+(U10*AO10)+(U11*AO11)+(U12*AO12)+(U13*AO13)+(U14*AO14)+(U15*AO15)+(U16*AO16)+(U17*AO17)+(U18*AO18)+(U19*AO19)+(U20*AO20)+(U21*AO21)+(U22*AO22)+(U23*AO23)+(U24*AO24)+(U2*AO2)+(U3*AO3)+(U4*AO4))/SUM(U2:U24)</f>
        <v>0.75</v>
      </c>
      <c r="V32" s="83">
        <f>((V5*AO5)+(V6*AO6)+(V7*AO7)+(V8*AO8)+(V9*AO9)+(V10*AO10)+(V11*AO11)+(V12*AO12)+(V13*AO13)+(V14*AO14)+(V15*AO15)+(V16*AO16)+(V17*AO17)+(V18*AO18)+(V19*AO19)+(V20*AO20)+(V21*AO21)+(V22*AO22)+(V23*AO23)+(V24*AO24)+(V2*AO2)+(V3*AO3)+(V4*AO4))/SUM(V2:V24)</f>
        <v>0.7142857142857143</v>
      </c>
      <c r="W32" s="83">
        <f>((W5*AO5)+(W6*AO6)+(W7*AO7)+(W8*AO8)+(W9*AO9)+(W10*AO10)+(W11*AO11)+(W12*AO12)+(W13*AO13)+(W14*AO14)+(W15*AO15)+(W16*AO16)+(W17*AO17)+(W18*AO18)+(W19*AO19)+(W20*AO20)+(W21*AO21)+(W22*AO22)+(W23*AO23)+(W24*AO24)+(W2*AO2)+(W3*AO3)+(W4*AO4))/SUM(W2:W24)</f>
        <v>0.7142857142857143</v>
      </c>
      <c r="X32" s="83">
        <f>((X5*AO5)+(X6*AO6)+(X7*AO7)+(X8*AO8)+(X9*AO9)+(X10*AO10)+(X11*AO11)+(X12*AO12)+(X13*AO13)+(X14*AO14)+(X15*AO15)+(X16*AO16)+(X17*AO17)+(X18*AO18)+(X19*AO19)+(X20*AO20)+(X21*AO21)+(X22*AO22)+(X23*AO23)+(X24*AO24)+(X2*AO2)+(X3*AO3)+(X4*AO4))/SUM(X2:X24)</f>
        <v>0.7142857142857143</v>
      </c>
      <c r="Y32" s="83">
        <f>((Y5*AO5)+(Y6*AO6)+(Y7*AO7)+(Y8*AO8)+(Y9*AO9)+(Y10*AO10)+(Y11*AO11)+(Y12*AO12)+(Y13*AO13)+(Y14*AO14)+(Y15*AO15)+(Y16*AO16)+(Y17*AO17)+(Y18*AO18)+(Y19*AO19)+(Y20*AO20)+(Y21*AO21)+(Y22*AO22)+(Y23*AO23)+(Y24*AO24)+(Y2*AO2)+(Y3*AO3)+(Y4*AO4))/SUM(Y2:Y24)</f>
        <v>0.33333333333333331</v>
      </c>
      <c r="Z32" s="83">
        <f>((Z5*AO5)+(Z6*AO6)+(Z7*AO7)+(Z8*AO8)+(Z9*AO9)+(Z10*AO10)+(Z11*AO11)+(Z12*AO12)+(Z13*AO13)+(Z14*AO14)+(Z15*AO15)+(Z16*AO16)+(Z17*AO17)+(Z18*AO18)+(Z19*AO19)+(Z20*AO20)+(Z21*AO21)+(Z22*AO22)+(Z23*AO23)+(Z24*AO24)+(Z2*AO2)+(Z3*AO3)+(Z4*AO4))/SUM(Z2:Z24)</f>
        <v>0</v>
      </c>
      <c r="AA32" s="83">
        <f>((AA5*AO5)+(AA6*AO6)+(AA7*AO7)+(AA8*AO8)+(AA9*AO9)+(AA10*AO10)+(AA11*AO11)+(AA12*AO12)+(AA13*AO13)+(AA14*AO14)+(AA15*AO15)+(AA16*AO16)+(AA17*AO17)+(AA18*AO18)+(AA19*AO19)+(AA20*AO20)+(AA21*AO21)+(AA22*AO22)+(AA23*AO23)+(AA24*AO24)+(AA2*AO2)+(AA3*AO3)+(AA4*AO4))/SUM(AA2:AA24)</f>
        <v>0.33333333333333331</v>
      </c>
      <c r="AB32" s="83">
        <f>((AB5*AO5)+(AB6*AO6)+(AB7*AO7)+(AB8*AO8)+(AB9*AO9)+(AB10*AO10)+(AB11*AO11)+(AB12*AO12)+(AB13*AO13)+(AB14*AO14)+(AB15*AO15)+(AB16*AO16)+(AB17*AO17)+(AB18*AO18)+(AB19*AO19)+(AB20*AO20)+(AB21*AO21)+(AB22*AO22)+(AB23*AO23)+(AB24*AO24)+(AB2*AO2)+(AB3*AO3)+(AB4*AO4))/SUM(AB2:AB24)</f>
        <v>0.7142857142857143</v>
      </c>
      <c r="AC32" s="83">
        <f>((AC5*AO5)+(AC6*AO6)+(AC7*AO7)+(AC8*AO8)+(AC9*AO9)+(AC10*AO10)+(AC11*AO11)+(AC12*AO12)+(AC13*AO13)+(AC14*AO14)+(AC15*AO15)+(AC16*AO16)+(AC17*AO17)+(AC18*AO18)+(AC19*AO19)+(AC20*AO20)+(AC21*AO21)+(AC22*AO22)+(AC23*AO23)+(AC24*AO24)+(AC2*AO2)+(AC3*AO3)+(AC4*AO4))/SUM(AC2:AC24)</f>
        <v>0.66666666666666663</v>
      </c>
      <c r="AD32" s="83">
        <f>((AD5*AO5)+(AD6*AO6)+(AD7*AO7)+(AD8*AO8)+(AD9*AO9)+(AD10*AO10)+(AD11*AO11)+(AD12*AO12)+(AD13*AO13)+(AD14*AO14)+(AD15*AO15)+(AD16*AO16)+(AD17*AO17)+(AD18*AO18)+(AD19*AO19)+(AD20*AO20)+(AD21*AO21)+(AD22*AO22)+(AD23*AO23)+(AD24*AO24)+(AD2*AO2)+(AD3*AO3)+(AD4*AO4))/SUM(AD2:AD24)</f>
        <v>0.6</v>
      </c>
      <c r="AE32" s="83">
        <f>((AE5*AO5)+(AE6*AO6)+(AE7*AO7)+(AE8*AO8)+(AE9*AO9)+(AE10*AO10)+(AE11*AO11)+(AE12*AO12)+(AE13*AO13)+(AE14*AO14)+(AE15*AO15)+(AE16*AO16)+(AE17*AO17)+(AE18*AO18)+(AE19*AO19)+(AE20*AO20)+(AE21*AO21)+(AE22*AO22)+(AE23*AO23)+(AE24*AO24)+(AE2*AO2)+(AE3*AO3)+(AE4*AO4))/SUM(AE2:AE24)</f>
        <v>0</v>
      </c>
      <c r="AF32" s="83">
        <f>((AF5*AO5)+(AF6*AO6)+(AF7*AO7)+(AF8*AO8)+(AF9*AO9)+(AF10*AO10)+(AF11*AO11)+(AF12*AO12)+(AF13*AO13)+(AF14*AO14)+(AF15*AO15)+(AF16*AO16)+(AF17*AO17)+(AF18*AO18)+(AF19*AO19)+(AF20*AO20)+(AF21*AO21)+(AF22*AO22)+(AF23*AO23)+(AF24*AO24)+(AF2*AO2)+(AF3*AO3)+(AF4*AO4))/SUM(AF2:AF24)</f>
        <v>0</v>
      </c>
      <c r="AG32" s="83">
        <f>((AG5*AO5)+(AG6*AO6)+(AG7*AO7)+(AG8*AO8)+(AG9*AO9)+(AG10*AO10)+(AG11*AO11)+(AG12*AO12)+(AG13*AO13)+(AG14*AO14)+(AG15*AO15)+(AG16*AO16)+(AG17*AO17)+(AG18*AO18)+(AG19*AO19)+(AG20*AO20)+(AG21*AO21)+(AG22*AO22)+(AG23*AO23)+(AG24*AO24)+(AG2*AO2)+(AG3*AO3)+(AG4*AO4))/SUM(AG2:AG24)</f>
        <v>0.66666666666666663</v>
      </c>
      <c r="AH32" s="83">
        <f>((AH5*AO5)+(AH6*AO6)+(AH7*AO7)+(AH8*AO8)+(AH9*AO9)+(AH10*AO10)+(AH11*AO11)+(AH12*AO12)+(AH13*AO13)+(AH14*AO14)+(AH15*AO15)+(AH16*AO16)+(AH17*AO17)+(AH18*AO18)+(AH19*AO19)+(AH20*AO20)+(AH21*AO21)+(AH22*AO22)+(AH23*AO23)+(AH24*AO24)+(AH2*AO2)+(AH3*AO3)+(AH4*AO4))/SUM(AH2:AH24)</f>
        <v>0.8571428571428571</v>
      </c>
      <c r="AI32" s="83">
        <f>((AI5*AO5)+(AI6*AO6)+(AI7*AO7)+(AI8*AO8)+(AI9*AO9)+(AI10*AO10)+(AI11*AO11)+(AI12*AO12)+(AI13*AO13)+(AI14*AO14)+(AI15*AO15)+(AI16*AO16)+(AI17*AO17)+(AI18*AO18)+(AI19*AO19)+(AI20*AO20)+(AI21*AO21)+(AI22*AO22)+(AI23*AO23)+(AI24*AO24)+(AI2*AO2)+(AI3*AO3)+(AI4*AO4))/SUM(AI2:AI24)</f>
        <v>0.8</v>
      </c>
      <c r="AJ32" s="78">
        <f>((AJ5*AO5)+(AJ6*AO6)+(AJ7*AO7)+(AJ8*AO8)+(AJ9*AO9)+(AJ10*AO10)+(AJ11*AO11)+(AJ12*AO12)+(AJ13*AO13)+(AJ14*AO14)+(AJ15*AO15)+(AJ16*AO16)+(AJ17*AO17)+(AJ18*AO18)+(AJ19*AO19)+(AJ20*AO20)+(AJ21*AO21)+(AJ22*AO22)+(AJ23*AO23)+(AJ24*AO24)+(AJ2*AO2)+(AJ3*AO3)+(AJ4*AO4))/SUM(AJ2:AJ24)</f>
        <v>0.66666666666666663</v>
      </c>
      <c r="AL32" s="172" t="s">
        <v>206</v>
      </c>
    </row>
    <row r="33" spans="1:36" ht="15.75" thickBot="1">
      <c r="A33" s="148" t="s">
        <v>214</v>
      </c>
      <c r="B33" s="151">
        <f>((B2*AP2)+(B3*AP3)+(B4*AP4)+(B5*AP5)+(B6*AP6)+(B7*AP7)+(B8*AP8)+(B9*AP9)+(B10*AP10)+(B11*AP11)+(B12*AP12)+(B13*AP13)+(B14*AP14)+(B15*AP15)+(B16*AP16)+(B17*AP17)+(B18*AP18)+(B19*AP19)+(B20*AP20)+(B21*AP21)+(B22*AP22)+(B23*AP23)+(B24*AP24))/SUM(B2:B24)</f>
        <v>0.5</v>
      </c>
      <c r="C33" s="152">
        <f>((C2*AP2)+(C3*AP3)+(C4*AP4)+(C5*AP5)+(C6*AP6)+(C7*AP7)+(C8*AP8)+(C9*AP9)+(C10*AP10)+(C11*AP11)+(C12*AP12)+(C13*AP13)+(C14*AP14)+(C15*AP15)+(C16*AP16)+(C17*AP17)+(C18*AP18)+(C19*AP19)+(C20*AP20)+(C21*AP21)+(C22*AP22)+(C23*AP23)+(C24*AP24))/SUM(C2:C24)</f>
        <v>0.375</v>
      </c>
      <c r="D33" s="152">
        <f>((D2*AP2)+(D3*AP3)+(D4*AP4)+(D5*AP5)+(D6*AP6)+(D7*AP7)+(D8*AP8)+(D9*AP9)+(D10*AP10)+(D11*AP11)+(D12*AP12)+(D13*AP13)+(D14*AP14)+(D15*AP15)+(D16*AP16)+(D17*AP17)+(D18*AP18)+(D19*AP19)+(D20*AP20)+(D21*AP21)+(D22*AP22)+(D23*AP23)+(D24*AP24))/SUM(D2:D24)</f>
        <v>0</v>
      </c>
      <c r="E33" s="152">
        <f>((E2*AP2)+(E3*AP3)+(E4*AP4)+(E5*AP5)+(E6*AP6)+(E7*AP7)+(E8*AP8)+(E9*AP9)+(E10*AP10)+(E11*AP11)+(E12*AP12)+(E13*AP13)+(E14*AP14)+(E15*AP15)+(E16*AP16)+(E17*AP17)+(E18*AP18)+(E19*AP19)+(E20*AP20)+(E21*AP21)+(E22*AP22)+(E23*AP23)+(E24*AP24))/SUM(E2:E24)</f>
        <v>0.5</v>
      </c>
      <c r="F33" s="152">
        <f>((F2*AP2)+(F3*AP3)+(F4*AP4)+(F5*AP5)+(F6*AP6)+(F7*AP7)+(F8*AP8)+(F9*AP9)+(F10*AP10)+(F11*AP11)+(F12*AP12)+(F13*AP13)+(F14*AP14)+(F15*AP15)+(F16*AP16)+(F17*AP17)+(F18*AP18)+(F19*AP19)+(F20*AP20)+(F21*AP21)+(F22*AP22)+(F23*AP23)+(F24*AP24))/SUM(F2:F24)</f>
        <v>0</v>
      </c>
      <c r="G33" s="152">
        <f>((G2*AP2)+(G3*AP3)+(G4*AP4)+(G5*AP5)+(G6*AP6)+(G7*AP7)+(G8*AP8)+(G9*AP9)+(G10*AP10)+(G11*AP11)+(G12*AP12)+(G13*AP13)+(G14*AP14)+(G15*AP15)+(G16*AP16)+(G17*AP17)+(G18*AP18)+(G19*AP19)+(G20*AP20)+(G21*AP21)+(G22*AP22)+(G23*AP23)+(G24*AP24))/SUM(G2:G24)</f>
        <v>0.3</v>
      </c>
      <c r="H33" s="152">
        <f>((H2*AP2)+(H3*AP3)+(H4*AP4)+(H5*AP5)+(H6*AP6)+(H7*AP7)+(H8*AP8)+(H9*AP9)+(H10*AP10)+(H11*AP11)+(H12*AP12)+(H13*AP13)+(H14*AP14)+(H15*AP15)+(H16*AP16)+(H17*AP17)+(H18*AP18)+(H19*AP19)+(H20*AP20)+(H21*AP21)+(H22*AP22)+(H23*AP23)+(H24*AP24))/SUM(H2:H24)</f>
        <v>0.42857142857142855</v>
      </c>
      <c r="I33" s="152">
        <f>((I2*AP2)+(I3*AP3)+(I4*AP4)+(I5*AP5)+(I6*AP6)+(I7*AP7)+(I8*AP8)+(I9*AP9)+(I10*AP10)+(I11*AP11)+(I12*AP12)+(I13*AP13)+(I14*AP14)+(I15*AP15)+(I16*AP16)+(I17*AP17)+(I18*AP18)+(I19*AP19)+(I20*AP20)+(I21*AP21)+(I22*AP22)+(I23*AP23)+(I24*AP24))/SUM(I2:I24)</f>
        <v>0</v>
      </c>
      <c r="J33" s="152">
        <f>((J2*AP2)+(J3*AP3)+(J4*AP4)+(J5*AP5)+(J6*AP6)+(J7*AP7)+(J8*AP8)+(J9*AP9)+(J10*AP10)+(J11*AP11)+(J12*AP12)+(J13*AP13)+(J14*AP14)+(J15*AP15)+(J16*AP16)+(J17*AP17)+(J18*AP18)+(J19*AP19)+(J20*AP20)+(J21*AP21)+(J22*AP22)+(J23*AP23)+(J24*AP24))/SUM(J2:J24)</f>
        <v>0.42857142857142855</v>
      </c>
      <c r="K33" s="152">
        <f>((K2*AP2)+(K3*AP3)+(K4*AP4)+(K5*AP5)+(K6*AP6)+(K7*AP7)+(K8*AP8)+(K9*AP9)+(K10*AP10)+(K11*AP11)+(K12*AP12)+(K13*AP13)+(K14*AP14)+(K15*AP15)+(K16*AP16)+(K17*AP17)+(K18*AP18)+(K19*AP19)+(K20*AP20)+(K21*AP21)+(K22*AP22)+(K23*AP23)+(K24*AP24))/SUM(K2:K24)</f>
        <v>0.3</v>
      </c>
      <c r="L33" s="152">
        <f>((L2*AP2)+(L3*AP3)+(L4*AP4)+(L5*AP5)+(L6*AP6)+(L7*AP7)+(L8*AP8)+(L9*AP9)+(L10*AP10)+(L11*AP11)+(L12*AP12)+(L13*AP13)+(L14*AP14)+(L15*AP15)+(L16*AP16)+(L17*AP17)+(L18*AP18)+(L19*AP19)+(L20*AP20)+(L21*AP21)+(L22*AP22)+(L23*AP23)+(L24*AP24))/SUM(L2:L24)</f>
        <v>0.375</v>
      </c>
      <c r="M33" s="152">
        <f>((M2*AP2)+(M3*AP3)+(M4*AP4)+(M5*AP5)+(M6*AP6)+(M7*AP7)+(M8*AP8)+(M9*AP9)+(M10*AP10)+(M11*AP11)+(M12*AP12)+(M13*AP13)+(M14*AP14)+(M15*AP15)+(M16*AP16)+(M17*AP17)+(M18*AP18)+(M19*AP19)+(M20*AP20)+(M21*AP21)+(M22*AP22)+(M23*AP23)+(M24*AP24))/SUM(M2:M24)</f>
        <v>0.375</v>
      </c>
      <c r="N33" s="152">
        <f>((N2*AP2)+(N3*AP3)+(N4*AP4)+(N5*AP5)+(N6*AP6)+(N7*AP7)+(N8*AP8)+(N9*AP9)+(N10*AP10)+(N11*AP11)+(N12*AP12)+(N13*AP13)+(N14*AP14)+(N15*AP15)+(N16*AP16)+(N17*AP17)+(N18*AP18)+(N19*AP19)+(N20*AP20)+(N21*AP21)+(N22*AP22)+(N23*AP23)+(N24*AP24))/SUM(N2:N24)</f>
        <v>0.27272727272727271</v>
      </c>
      <c r="O33" s="152">
        <f>((O2*AP2)+(O3*AP3)+(O4*AP4)+(O5*AP5)+(O6*AP6)+(O7*AP7)+(O8*AP8)+(O9*AP9)+(O10*AP10)+(O11*AP11)+(O12*AP12)+(O13*AP13)+(O14*AP14)+(O15*AP15)+(O16*AP16)+(O17*AP17)+(O18*AP18)+(O19*AP19)+(O20*AP20)+(O21*AP21)+(O22*AP22)+(O23*AP23)+(O24*AP24))/SUM(O2:O24)</f>
        <v>0.75</v>
      </c>
      <c r="P33" s="152">
        <f>((P2*AP2)+(P3*AP3)+(P4*AP4)+(P5*AP5)+(P6*AP6)+(P7*AP7)+(P8*AP8)+(P9*AP9)+(P10*AP10)+(P11*AP11)+(P12*AP12)+(P13*AP13)+(P14*AP14)+(P15*AP15)+(P16*AP16)+(P17*AP17)+(P18*AP18)+(P19*AP19)+(P20*AP20)+(P21*AP21)+(P22*AP22)+(P23*AP23)+(P24*AP24))/SUM(P2:P24)</f>
        <v>0</v>
      </c>
      <c r="Q33" s="152">
        <f>((Q2*AP2)+(Q3*AP3)+(Q4*AP4)+(Q5*AP5)+(Q6*AP6)+(Q7*AP7)+(Q8*AP8)+(Q9*AP9)+(Q10*AP10)+(Q11*AP11)+(Q12*AP12)+(Q13*AP13)+(Q14*AP14)+(Q15*AP15)+(Q16*AP16)+(Q17*AP17)+(Q18*AP18)+(Q19*AP19)+(Q20*AP20)+(Q21*AP21)+(Q22*AP22)+(Q23*AP23)+(Q24*AP24))/SUM(Q2:Q24)</f>
        <v>0</v>
      </c>
      <c r="R33" s="152">
        <f>((R2*AP2)+(R3*AP3)+(R4*AP4)+(R5*AP5)+(R6*AP6)+(R7*AP7)+(R8*AP8)+(R9*AP9)+(R10*AP10)+(R11*AP11)+(R12*AP12)+(R13*AP13)+(R14*AP14)+(R15*AP15)+(R16*AP16)+(R17*AP17)+(R18*AP18)+(R19*AP19)+(R20*AP20)+(R21*AP21)+(R22*AP22)+(R23*AP23)+(R24*AP24))/SUM(R2:R24)</f>
        <v>0.5</v>
      </c>
      <c r="S33" s="152">
        <f>((S2*AP2)+(S3*AP3)+(S4*AP4)+(S5*AP5)+(S6*AP6)+(S7*AP7)+(S8*AP8)+(S9*AP9)+(S10*AP10)+(S11*AP11)+(S12*AP12)+(S13*AP13)+(S14*AP14)+(S15*AP15)+(S16*AP16)+(S17*AP17)+(S18*AP18)+(S19*AP19)+(S20*AP20)+(S21*AP21)+(S22*AP22)+(S23*AP23)+(S24*AP24))/SUM(S2:S24)</f>
        <v>0</v>
      </c>
      <c r="T33" s="152">
        <f>((T2*AP2)+(T3*AP3)+(T4*AP4)+(T5*AP5)+(T6*AP6)+(T7*AP7)+(T8*AP8)+(T9*AP9)+(T10*AP10)+(T11*AP11)+(T12*AP12)+(T13*AP13)+(T14*AP14)+(T15*AP15)+(T16*AP16)+(T17*AP17)+(T18*AP18)+(T19*AP19)+(T20*AP20)+(T21*AP21)+(T22*AP22)+(T23*AP23)+(T24*AP24))/SUM(T2:T24)</f>
        <v>0.5</v>
      </c>
      <c r="U33" s="152">
        <f>((U2*AP2)+(U3*AP3)+(U4*AP4)+(U5*AP5)+(U6*AP6)+(U7*AP7)+(U8*AP8)+(U9*AP9)+(U10*AP10)+(U11*AP11)+(U12*AP12)+(U13*AP13)+(U14*AP14)+(U15*AP15)+(U16*AP16)+(U17*AP17)+(U18*AP18)+(U19*AP19)+(U20*AP20)+(U21*AP21)+(U22*AP22)+(U23*AP23)+(U24*AP24))/SUM(U2:U24)</f>
        <v>0.75</v>
      </c>
      <c r="V33" s="152">
        <f>((V2*AP2)+(V3*AP3)+(V4*AP4)+(V5*AP5)+(V6*AP6)+(V7*AP7)+(V8*AP8)+(V9*AP9)+(V10*AP10)+(V11*AP11)+(V12*AP12)+(V13*AP13)+(V14*AP14)+(V15*AP15)+(V16*AP16)+(V17*AP17)+(V18*AP18)+(V19*AP19)+(V20*AP20)+(V21*AP21)+(V22*AP22)+(V23*AP23)+(V24*AP24))/SUM(V2:V24)</f>
        <v>0.42857142857142855</v>
      </c>
      <c r="W33" s="152">
        <f>((W2*AP2)+(W3*AP3)+(W4*AP4)+(W5*AP5)+(W6*AP6)+(W7*AP7)+(W8*AP8)+(W9*AP9)+(W10*AP10)+(W11*AP11)+(W12*AP12)+(W13*AP13)+(W14*AP14)+(W15*AP15)+(W16*AP16)+(W17*AP17)+(W18*AP18)+(W19*AP19)+(W20*AP20)+(W21*AP21)+(W22*AP22)+(W23*AP23)+(W24*AP24))/SUM(W2:W24)</f>
        <v>0.42857142857142855</v>
      </c>
      <c r="X33" s="152">
        <f>((X2*AP2)+(X3*AP3)+(X4*AP4)+(X5*AP5)+(X6*AP6)+(X7*AP7)+(X8*AP8)+(X9*AP9)+(X10*AP10)+(X11*AP11)+(X12*AP12)+(X13*AP13)+(X14*AP14)+(X15*AP15)+(X16*AP16)+(X17*AP17)+(X18*AP18)+(X19*AP19)+(X20*AP20)+(X21*AP21)+(X22*AP22)+(X23*AP23)+(X24*AP24))/SUM(X2:X24)</f>
        <v>0.42857142857142855</v>
      </c>
      <c r="Y33" s="152">
        <f>((Y2*AP2)+(Y3*AP3)+(Y4*AP4)+(Y5*AP5)+(Y6*AP6)+(Y7*AP7)+(Y8*AP8)+(Y9*AP9)+(Y10*AP10)+(Y11*AP11)+(Y12*AP12)+(Y13*AP13)+(Y14*AP14)+(Y15*AP15)+(Y16*AP16)+(Y17*AP17)+(Y18*AP18)+(Y19*AP19)+(Y20*AP20)+(Y21*AP21)+(Y22*AP22)+(Y23*AP23)+(Y24*AP24))/SUM(Y2:Y24)</f>
        <v>0</v>
      </c>
      <c r="Z33" s="152">
        <f>((Z2*AP2)+(Z3*AP3)+(Z4*AP4)+(Z5*AP5)+(Z6*AP6)+(Z7*AP7)+(Z8*AP8)+(Z9*AP9)+(Z10*AP10)+(Z11*AP11)+(Z12*AP12)+(Z13*AP13)+(Z14*AP14)+(Z15*AP15)+(Z16*AP16)+(Z17*AP17)+(Z18*AP18)+(Z19*AP19)+(Z20*AP20)+(Z21*AP21)+(Z22*AP22)+(Z23*AP23)+(Z24*AP24))/SUM(Z2:Z24)</f>
        <v>0</v>
      </c>
      <c r="AA33" s="152">
        <f>((AA2*AP2)+(AA3*AP3)+(AA4*AP4)+(AA5*AP5)+(AA6*AP6)+(AA7*AP7)+(AA8*AP8)+(AA9*AP9)+(AA10*AP10)+(AA11*AP11)+(AA12*AP12)+(AA13*AP13)+(AA14*AP14)+(AA15*AP15)+(AA16*AP16)+(AA17*AP17)+(AA18*AP18)+(AA19*AP19)+(AA20*AP20)+(AA21*AP21)+(AA22*AP22)+(AA23*AP23)+(AA24*AP24))/SUM(AA2:AA24)</f>
        <v>0</v>
      </c>
      <c r="AB33" s="152">
        <f>((AB2*AP2)+(AB3*AP3)+(AB4*AP4)+(AB5*AP5)+(AB6*AP6)+(AB7*AP7)+(AB8*AP8)+(AB9*AP9)+(AB10*AP10)+(AB11*AP11)+(AB12*AP12)+(AB13*AP13)+(AB14*AP14)+(AB15*AP15)+(AB16*AP16)+(AB17*AP17)+(AB18*AP18)+(AB19*AP19)+(AB20*AP20)+(AB21*AP21)+(AB22*AP22)+(AB23*AP23)+(AB24*AP24))/SUM(AB2:AB24)</f>
        <v>0.42857142857142855</v>
      </c>
      <c r="AC33" s="152">
        <f>((AC2*AP2)+(AC3*AP3)+(AC4*AP4)+(AC5*AP5)+(AC6*AP6)+(AC7*AP7)+(AC8*AP8)+(AC9*AP9)+(AC10*AP10)+(AC11*AP11)+(AC12*AP12)+(AC13*AP13)+(AC14*AP14)+(AC15*AP15)+(AC16*AP16)+(AC17*AP17)+(AC18*AP18)+(AC19*AP19)+(AC20*AP20)+(AC21*AP21)+(AC22*AP22)+(AC23*AP23)+(AC24*AP24))/SUM(AC2:AC24)</f>
        <v>0.5</v>
      </c>
      <c r="AD33" s="152">
        <f>((AD2*AP2)+(AD3*AP3)+(AD4*AP4)+(AD5*AP5)+(AD6*AP6)+(AD7*AP7)+(AD8*AP8)+(AD9*AP9)+(AD10*AP10)+(AD11*AP11)+(AD12*AP12)+(AD13*AP13)+(AD14*AP14)+(AD15*AP15)+(AD16*AP16)+(AD17*AP17)+(AD18*AP18)+(AD19*AP19)+(AD20*AP20)+(AD21*AP21)+(AD22*AP22)+(AD23*AP23)+(AD24*AP24))/SUM(AD2:AD24)</f>
        <v>0.3</v>
      </c>
      <c r="AE33" s="152">
        <f>((AE2*AP2)+(AE3*AP3)+(AE4*AP4)+(AE5*AP5)+(AE6*AP6)+(AE7*AP7)+(AE8*AP8)+(AE9*AP9)+(AE10*AP10)+(AE11*AP11)+(AE12*AP12)+(AE13*AP13)+(AE14*AP14)+(AE15*AP15)+(AE16*AP16)+(AE17*AP17)+(AE18*AP18)+(AE19*AP19)+(AE20*AP20)+(AE21*AP21)+(AE22*AP22)+(AE23*AP23)+(AE24*AP24))/SUM(AE2:AE24)</f>
        <v>0</v>
      </c>
      <c r="AF33" s="152">
        <f>((AF2*AP2)+(AF3*AP3)+(AF4*AP4)+(AF5*AP5)+(AF6*AP6)+(AF7*AP7)+(AF8*AP8)+(AF9*AP9)+(AF10*AP10)+(AF11*AP11)+(AF12*AP12)+(AF13*AP13)+(AF14*AP14)+(AF15*AP15)+(AF16*AP16)+(AF17*AP17)+(AF18*AP18)+(AF19*AP19)+(AF20*AP20)+(AF21*AP21)+(AF22*AP22)+(AF23*AP23)+(AF24*AP24))/SUM(AF2:AF24)</f>
        <v>0</v>
      </c>
      <c r="AG33" s="152">
        <f>((AG2*AP2)+(AG3*AP3)+(AG4*AP4)+(AG5*AP5)+(AG6*AP6)+(AG7*AP7)+(AG8*AP8)+(AG9*AP9)+(AG10*AP10)+(AG11*AP11)+(AG12*AP12)+(AG13*AP13)+(AG14*AP14)+(AG15*AP15)+(AG16*AP16)+(AG17*AP17)+(AG18*AP18)+(AG19*AP19)+(AG20*AP20)+(AG21*AP21)+(AG22*AP22)+(AG23*AP23)+(AG24*AP24))/SUM(AG2:AG24)</f>
        <v>0.33333333333333331</v>
      </c>
      <c r="AH33" s="152">
        <f>((AH2*AP2)+(AH3*AP3)+(AH4*AP4)+(AH5*AP5)+(AH6*AP6)+(AH7*AP7)+(AH8*AP8)+(AH9*AP9)+(AH10*AP10)+(AH11*AP11)+(AH12*AP12)+(AH13*AP13)+(AH14*AP14)+(AH15*AP15)+(AH16*AP16)+(AH17*AP17)+(AH18*AP18)+(AH19*AP19)+(AH20*AP20)+(AH21*AP21)+(AH22*AP22)+(AH23*AP23)+(AH24*AP24))/SUM(AH2:AH24)</f>
        <v>0.42857142857142855</v>
      </c>
      <c r="AI33" s="152">
        <f>((AI2*AP2)+(AI3*AP3)+(AI4*AP4)+(AI5*AP5)+(AI6*AP6)+(AI7*AP7)+(AI8*AP8)+(AI9*AP9)+(AI10*AP10)+(AI11*AP11)+(AI12*AP12)+(AI13*AP13)+(AI14*AP14)+(AI15*AP15)+(AI16*AP16)+(AI17*AP17)+(AI18*AP18)+(AI19*AP19)+(AI20*AP20)+(AI21*AP21)+(AI22*AP22)+(AI23*AP23)+(AI24*AP24))/SUM(AI2:AI24)</f>
        <v>0.6</v>
      </c>
      <c r="AJ33" s="153">
        <f>((AJ2*AP2)+(AJ3*AP3)+(AJ4*AP4)+(AJ5*AP5)+(AJ6*AP6)+(AJ7*AP7)+(AJ8*AP8)+(AJ9*AP9)+(AJ10*AP10)+(AJ11*AP11)+(AJ12*AP12)+(AJ13*AP13)+(AJ14*AP14)+(AJ15*AP15)+(AJ16*AP16)+(AJ17*AP17)+(AJ18*AP18)+(AJ19*AP19)+(AJ20*AP20)+(AJ21*AP21)+(AJ22*AP22)+(AJ23*AP23)+(AJ24*AP24))/SUM(AJ2:AJ24)</f>
        <v>0.33333333333333331</v>
      </c>
    </row>
    <row r="34" spans="1:36">
      <c r="A34" s="146" t="s">
        <v>236</v>
      </c>
      <c r="B34" s="86">
        <f>B28*B29</f>
        <v>3</v>
      </c>
      <c r="C34" s="87">
        <f>C28*C29</f>
        <v>5</v>
      </c>
      <c r="D34" s="87">
        <f t="shared" ref="D34:AJ34" si="2">D28*D29</f>
        <v>4</v>
      </c>
      <c r="E34" s="87">
        <f t="shared" si="2"/>
        <v>4</v>
      </c>
      <c r="F34" s="87">
        <f t="shared" si="2"/>
        <v>5</v>
      </c>
      <c r="G34" s="87">
        <f t="shared" si="2"/>
        <v>3</v>
      </c>
      <c r="H34" s="87">
        <f t="shared" si="2"/>
        <v>3</v>
      </c>
      <c r="I34" s="87">
        <f t="shared" si="2"/>
        <v>3</v>
      </c>
      <c r="J34" s="87">
        <f t="shared" si="2"/>
        <v>5</v>
      </c>
      <c r="K34" s="87">
        <f t="shared" si="2"/>
        <v>5</v>
      </c>
      <c r="L34" s="87">
        <f t="shared" si="2"/>
        <v>5</v>
      </c>
      <c r="M34" s="87">
        <f t="shared" si="2"/>
        <v>4</v>
      </c>
      <c r="N34" s="87">
        <f t="shared" si="2"/>
        <v>3</v>
      </c>
      <c r="O34" s="87">
        <f t="shared" si="2"/>
        <v>5</v>
      </c>
      <c r="P34" s="87">
        <f t="shared" si="2"/>
        <v>4</v>
      </c>
      <c r="Q34" s="87">
        <f t="shared" si="2"/>
        <v>4</v>
      </c>
      <c r="R34" s="87">
        <f t="shared" si="2"/>
        <v>4</v>
      </c>
      <c r="S34" s="87">
        <f t="shared" si="2"/>
        <v>3</v>
      </c>
      <c r="T34" s="87">
        <f t="shared" si="2"/>
        <v>5</v>
      </c>
      <c r="U34" s="87">
        <f t="shared" si="2"/>
        <v>3</v>
      </c>
      <c r="V34" s="87">
        <f t="shared" si="2"/>
        <v>3</v>
      </c>
      <c r="W34" s="87">
        <f t="shared" si="2"/>
        <v>4</v>
      </c>
      <c r="X34" s="87">
        <f t="shared" si="2"/>
        <v>4</v>
      </c>
      <c r="Y34" s="87">
        <f t="shared" si="2"/>
        <v>3</v>
      </c>
      <c r="Z34" s="87">
        <f t="shared" si="2"/>
        <v>5</v>
      </c>
      <c r="AA34" s="87">
        <f t="shared" si="2"/>
        <v>5</v>
      </c>
      <c r="AB34" s="87">
        <f t="shared" si="2"/>
        <v>4</v>
      </c>
      <c r="AC34" s="87">
        <f t="shared" si="2"/>
        <v>4</v>
      </c>
      <c r="AD34" s="87">
        <f t="shared" si="2"/>
        <v>4</v>
      </c>
      <c r="AE34" s="87">
        <f t="shared" si="2"/>
        <v>3</v>
      </c>
      <c r="AF34" s="87">
        <f t="shared" si="2"/>
        <v>3</v>
      </c>
      <c r="AG34" s="87">
        <f t="shared" si="2"/>
        <v>4</v>
      </c>
      <c r="AH34" s="87">
        <f t="shared" si="2"/>
        <v>4</v>
      </c>
      <c r="AI34" s="87">
        <f t="shared" si="2"/>
        <v>4</v>
      </c>
      <c r="AJ34" s="149">
        <f t="shared" si="2"/>
        <v>4</v>
      </c>
    </row>
    <row r="35" spans="1:36">
      <c r="A35" s="147" t="s">
        <v>237</v>
      </c>
      <c r="B35" s="77">
        <f>B28*B30</f>
        <v>3</v>
      </c>
      <c r="C35" s="83">
        <f>C28*C30</f>
        <v>5</v>
      </c>
      <c r="D35" s="83">
        <f t="shared" ref="D35:AJ35" si="3">D28*D30</f>
        <v>0</v>
      </c>
      <c r="E35" s="83">
        <f t="shared" si="3"/>
        <v>4</v>
      </c>
      <c r="F35" s="83">
        <f t="shared" si="3"/>
        <v>5</v>
      </c>
      <c r="G35" s="83">
        <f t="shared" si="3"/>
        <v>3</v>
      </c>
      <c r="H35" s="83">
        <f t="shared" si="3"/>
        <v>3</v>
      </c>
      <c r="I35" s="83">
        <f t="shared" si="3"/>
        <v>2.25</v>
      </c>
      <c r="J35" s="83">
        <f t="shared" si="3"/>
        <v>5</v>
      </c>
      <c r="K35" s="83">
        <f t="shared" si="3"/>
        <v>5</v>
      </c>
      <c r="L35" s="83">
        <f t="shared" si="3"/>
        <v>4.375</v>
      </c>
      <c r="M35" s="83">
        <f t="shared" si="3"/>
        <v>4</v>
      </c>
      <c r="N35" s="83">
        <f t="shared" si="3"/>
        <v>2.4545454545454546</v>
      </c>
      <c r="O35" s="83">
        <f t="shared" si="3"/>
        <v>5</v>
      </c>
      <c r="P35" s="83">
        <f t="shared" si="3"/>
        <v>2.6666666666666665</v>
      </c>
      <c r="Q35" s="83">
        <f t="shared" si="3"/>
        <v>4</v>
      </c>
      <c r="R35" s="83">
        <f t="shared" si="3"/>
        <v>4</v>
      </c>
      <c r="S35" s="83">
        <f t="shared" si="3"/>
        <v>3</v>
      </c>
      <c r="T35" s="83">
        <f t="shared" si="3"/>
        <v>5</v>
      </c>
      <c r="U35" s="83">
        <f t="shared" si="3"/>
        <v>3</v>
      </c>
      <c r="V35" s="83">
        <f t="shared" si="3"/>
        <v>3</v>
      </c>
      <c r="W35" s="83">
        <f t="shared" si="3"/>
        <v>4</v>
      </c>
      <c r="X35" s="83">
        <f t="shared" si="3"/>
        <v>4</v>
      </c>
      <c r="Y35" s="83">
        <f t="shared" si="3"/>
        <v>2</v>
      </c>
      <c r="Z35" s="83">
        <f t="shared" si="3"/>
        <v>5</v>
      </c>
      <c r="AA35" s="83">
        <f t="shared" si="3"/>
        <v>4.166666666666667</v>
      </c>
      <c r="AB35" s="83">
        <f t="shared" si="3"/>
        <v>4</v>
      </c>
      <c r="AC35" s="83">
        <f t="shared" si="3"/>
        <v>2.6666666666666665</v>
      </c>
      <c r="AD35" s="83">
        <f t="shared" si="3"/>
        <v>3.6</v>
      </c>
      <c r="AE35" s="83">
        <f t="shared" si="3"/>
        <v>0</v>
      </c>
      <c r="AF35" s="83">
        <f t="shared" si="3"/>
        <v>0</v>
      </c>
      <c r="AG35" s="83">
        <f t="shared" si="3"/>
        <v>4</v>
      </c>
      <c r="AH35" s="83">
        <f t="shared" si="3"/>
        <v>4</v>
      </c>
      <c r="AI35" s="83">
        <f t="shared" si="3"/>
        <v>3.2</v>
      </c>
      <c r="AJ35" s="78">
        <f t="shared" si="3"/>
        <v>4</v>
      </c>
    </row>
    <row r="36" spans="1:36">
      <c r="A36" s="147" t="s">
        <v>238</v>
      </c>
      <c r="B36" s="77">
        <f>B28*B31</f>
        <v>3</v>
      </c>
      <c r="C36" s="83">
        <f>C28*C31</f>
        <v>4.375</v>
      </c>
      <c r="D36" s="83">
        <f t="shared" ref="D36:AJ36" si="4">D28*D31</f>
        <v>0</v>
      </c>
      <c r="E36" s="83">
        <f t="shared" si="4"/>
        <v>2.4</v>
      </c>
      <c r="F36" s="83">
        <f t="shared" si="4"/>
        <v>4</v>
      </c>
      <c r="G36" s="83">
        <f t="shared" si="4"/>
        <v>2.4000000000000004</v>
      </c>
      <c r="H36" s="83">
        <f t="shared" si="4"/>
        <v>3</v>
      </c>
      <c r="I36" s="83">
        <f t="shared" si="4"/>
        <v>2.25</v>
      </c>
      <c r="J36" s="83">
        <f t="shared" si="4"/>
        <v>5</v>
      </c>
      <c r="K36" s="83">
        <f t="shared" si="4"/>
        <v>4</v>
      </c>
      <c r="L36" s="83">
        <f t="shared" si="4"/>
        <v>4.375</v>
      </c>
      <c r="M36" s="83">
        <f t="shared" si="4"/>
        <v>3</v>
      </c>
      <c r="N36" s="83">
        <f t="shared" si="4"/>
        <v>1.6363636363636362</v>
      </c>
      <c r="O36" s="83">
        <f t="shared" si="4"/>
        <v>3.75</v>
      </c>
      <c r="P36" s="83">
        <f t="shared" si="4"/>
        <v>2.6666666666666665</v>
      </c>
      <c r="Q36" s="83">
        <f t="shared" si="4"/>
        <v>4</v>
      </c>
      <c r="R36" s="83">
        <f t="shared" si="4"/>
        <v>2.6666666666666665</v>
      </c>
      <c r="S36" s="83">
        <f t="shared" si="4"/>
        <v>3</v>
      </c>
      <c r="T36" s="83">
        <f t="shared" si="4"/>
        <v>5</v>
      </c>
      <c r="U36" s="83">
        <f t="shared" si="4"/>
        <v>2.25</v>
      </c>
      <c r="V36" s="83">
        <f t="shared" si="4"/>
        <v>3</v>
      </c>
      <c r="W36" s="83">
        <f t="shared" si="4"/>
        <v>4</v>
      </c>
      <c r="X36" s="83">
        <f t="shared" si="4"/>
        <v>4</v>
      </c>
      <c r="Y36" s="83">
        <f t="shared" si="4"/>
        <v>2</v>
      </c>
      <c r="Z36" s="83">
        <f t="shared" si="4"/>
        <v>5</v>
      </c>
      <c r="AA36" s="83">
        <f t="shared" si="4"/>
        <v>3.333333333333333</v>
      </c>
      <c r="AB36" s="83">
        <f t="shared" si="4"/>
        <v>4</v>
      </c>
      <c r="AC36" s="83">
        <f t="shared" si="4"/>
        <v>2.6666666666666665</v>
      </c>
      <c r="AD36" s="83">
        <f t="shared" si="4"/>
        <v>2.4</v>
      </c>
      <c r="AE36" s="83">
        <f t="shared" si="4"/>
        <v>0</v>
      </c>
      <c r="AF36" s="83">
        <f t="shared" si="4"/>
        <v>0</v>
      </c>
      <c r="AG36" s="83">
        <f t="shared" si="4"/>
        <v>3.5555555555555554</v>
      </c>
      <c r="AH36" s="83">
        <f t="shared" si="4"/>
        <v>3.4285714285714284</v>
      </c>
      <c r="AI36" s="83">
        <f t="shared" si="4"/>
        <v>3.2</v>
      </c>
      <c r="AJ36" s="78">
        <f t="shared" si="4"/>
        <v>3.5555555555555554</v>
      </c>
    </row>
    <row r="37" spans="1:36">
      <c r="A37" s="147" t="s">
        <v>239</v>
      </c>
      <c r="B37" s="77">
        <f>B28*B32</f>
        <v>2</v>
      </c>
      <c r="C37" s="83">
        <f>C28*C32</f>
        <v>3.125</v>
      </c>
      <c r="D37" s="83">
        <f t="shared" ref="D37:AJ37" si="5">D28*D32</f>
        <v>0</v>
      </c>
      <c r="E37" s="83">
        <f t="shared" si="5"/>
        <v>2.6666666666666665</v>
      </c>
      <c r="F37" s="83">
        <f t="shared" si="5"/>
        <v>2</v>
      </c>
      <c r="G37" s="83">
        <f t="shared" si="5"/>
        <v>1.7999999999999998</v>
      </c>
      <c r="H37" s="83">
        <f t="shared" si="5"/>
        <v>2.1428571428571428</v>
      </c>
      <c r="I37" s="83">
        <f t="shared" si="5"/>
        <v>1.5</v>
      </c>
      <c r="J37" s="83">
        <f t="shared" si="5"/>
        <v>3.5714285714285716</v>
      </c>
      <c r="K37" s="83">
        <f t="shared" si="5"/>
        <v>3</v>
      </c>
      <c r="L37" s="83">
        <f t="shared" si="5"/>
        <v>3.125</v>
      </c>
      <c r="M37" s="83">
        <f t="shared" si="5"/>
        <v>3</v>
      </c>
      <c r="N37" s="83">
        <f t="shared" si="5"/>
        <v>1.6363636363636362</v>
      </c>
      <c r="O37" s="83">
        <f t="shared" si="5"/>
        <v>3.75</v>
      </c>
      <c r="P37" s="83">
        <f t="shared" si="5"/>
        <v>1.3333333333333333</v>
      </c>
      <c r="Q37" s="83">
        <f t="shared" si="5"/>
        <v>2</v>
      </c>
      <c r="R37" s="83">
        <f t="shared" si="5"/>
        <v>2.6666666666666665</v>
      </c>
      <c r="S37" s="83">
        <f t="shared" si="5"/>
        <v>1.5</v>
      </c>
      <c r="T37" s="83">
        <f t="shared" si="5"/>
        <v>3.333333333333333</v>
      </c>
      <c r="U37" s="83">
        <f t="shared" si="5"/>
        <v>2.25</v>
      </c>
      <c r="V37" s="83">
        <f t="shared" si="5"/>
        <v>2.1428571428571428</v>
      </c>
      <c r="W37" s="83">
        <f t="shared" si="5"/>
        <v>2.8571428571428572</v>
      </c>
      <c r="X37" s="83">
        <f t="shared" si="5"/>
        <v>2.8571428571428572</v>
      </c>
      <c r="Y37" s="83">
        <f t="shared" si="5"/>
        <v>1</v>
      </c>
      <c r="Z37" s="83">
        <f t="shared" si="5"/>
        <v>0</v>
      </c>
      <c r="AA37" s="83">
        <f t="shared" si="5"/>
        <v>1.6666666666666665</v>
      </c>
      <c r="AB37" s="83">
        <f t="shared" si="5"/>
        <v>2.8571428571428572</v>
      </c>
      <c r="AC37" s="83">
        <f t="shared" si="5"/>
        <v>2.6666666666666665</v>
      </c>
      <c r="AD37" s="83">
        <f t="shared" si="5"/>
        <v>2.4</v>
      </c>
      <c r="AE37" s="83">
        <f t="shared" si="5"/>
        <v>0</v>
      </c>
      <c r="AF37" s="83">
        <f t="shared" si="5"/>
        <v>0</v>
      </c>
      <c r="AG37" s="83">
        <f t="shared" si="5"/>
        <v>2.6666666666666665</v>
      </c>
      <c r="AH37" s="83">
        <f t="shared" si="5"/>
        <v>3.4285714285714284</v>
      </c>
      <c r="AI37" s="83">
        <f t="shared" si="5"/>
        <v>3.2</v>
      </c>
      <c r="AJ37" s="78">
        <f t="shared" si="5"/>
        <v>2.6666666666666665</v>
      </c>
    </row>
    <row r="38" spans="1:36" ht="15.75" thickBot="1">
      <c r="A38" s="148" t="s">
        <v>240</v>
      </c>
      <c r="B38" s="79">
        <f>B28*B33</f>
        <v>1.5</v>
      </c>
      <c r="C38" s="102">
        <f>C28*C33</f>
        <v>1.875</v>
      </c>
      <c r="D38" s="102">
        <f t="shared" ref="D38:AJ38" si="6">D28*D33</f>
        <v>0</v>
      </c>
      <c r="E38" s="102">
        <f t="shared" si="6"/>
        <v>2</v>
      </c>
      <c r="F38" s="102">
        <f t="shared" si="6"/>
        <v>0</v>
      </c>
      <c r="G38" s="102">
        <f t="shared" si="6"/>
        <v>0.89999999999999991</v>
      </c>
      <c r="H38" s="102">
        <f t="shared" si="6"/>
        <v>1.2857142857142856</v>
      </c>
      <c r="I38" s="102">
        <f t="shared" si="6"/>
        <v>0</v>
      </c>
      <c r="J38" s="102">
        <f t="shared" si="6"/>
        <v>2.1428571428571428</v>
      </c>
      <c r="K38" s="102">
        <f t="shared" si="6"/>
        <v>1.5</v>
      </c>
      <c r="L38" s="102">
        <f t="shared" si="6"/>
        <v>1.875</v>
      </c>
      <c r="M38" s="102">
        <f t="shared" si="6"/>
        <v>1.5</v>
      </c>
      <c r="N38" s="102">
        <f t="shared" si="6"/>
        <v>0.81818181818181812</v>
      </c>
      <c r="O38" s="102">
        <f t="shared" si="6"/>
        <v>3.75</v>
      </c>
      <c r="P38" s="102">
        <f t="shared" si="6"/>
        <v>0</v>
      </c>
      <c r="Q38" s="102">
        <f t="shared" si="6"/>
        <v>0</v>
      </c>
      <c r="R38" s="102">
        <f t="shared" si="6"/>
        <v>2</v>
      </c>
      <c r="S38" s="102">
        <f t="shared" si="6"/>
        <v>0</v>
      </c>
      <c r="T38" s="102">
        <f t="shared" si="6"/>
        <v>2.5</v>
      </c>
      <c r="U38" s="102">
        <f t="shared" si="6"/>
        <v>2.25</v>
      </c>
      <c r="V38" s="102">
        <f t="shared" si="6"/>
        <v>1.2857142857142856</v>
      </c>
      <c r="W38" s="102">
        <f t="shared" si="6"/>
        <v>1.7142857142857142</v>
      </c>
      <c r="X38" s="102">
        <f t="shared" si="6"/>
        <v>1.7142857142857142</v>
      </c>
      <c r="Y38" s="102">
        <f t="shared" si="6"/>
        <v>0</v>
      </c>
      <c r="Z38" s="102">
        <f t="shared" si="6"/>
        <v>0</v>
      </c>
      <c r="AA38" s="102">
        <f t="shared" si="6"/>
        <v>0</v>
      </c>
      <c r="AB38" s="102">
        <f t="shared" si="6"/>
        <v>1.7142857142857142</v>
      </c>
      <c r="AC38" s="102">
        <f t="shared" si="6"/>
        <v>2</v>
      </c>
      <c r="AD38" s="102">
        <f t="shared" si="6"/>
        <v>1.2</v>
      </c>
      <c r="AE38" s="102">
        <f t="shared" si="6"/>
        <v>0</v>
      </c>
      <c r="AF38" s="102">
        <f t="shared" si="6"/>
        <v>0</v>
      </c>
      <c r="AG38" s="102">
        <f t="shared" si="6"/>
        <v>1.3333333333333333</v>
      </c>
      <c r="AH38" s="102">
        <f t="shared" si="6"/>
        <v>1.7142857142857142</v>
      </c>
      <c r="AI38" s="102">
        <f t="shared" si="6"/>
        <v>2.4</v>
      </c>
      <c r="AJ38" s="80">
        <f t="shared" si="6"/>
        <v>1.3333333333333333</v>
      </c>
    </row>
    <row r="40" spans="1:36">
      <c r="A40" s="150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>
      <selection activeCell="AA12" sqref="AA12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50"/>
  <sheetViews>
    <sheetView topLeftCell="D7" workbookViewId="0">
      <selection activeCell="L7" sqref="L7"/>
    </sheetView>
  </sheetViews>
  <sheetFormatPr defaultRowHeight="15"/>
  <cols>
    <col min="1" max="1" width="15.7109375" customWidth="1"/>
    <col min="6" max="6" width="12.140625" customWidth="1"/>
    <col min="7" max="7" width="12.28515625" customWidth="1"/>
    <col min="8" max="8" width="10.42578125" customWidth="1"/>
    <col min="9" max="9" width="12.42578125" customWidth="1"/>
    <col min="10" max="10" width="13.28515625" customWidth="1"/>
    <col min="11" max="11" width="10.85546875" customWidth="1"/>
    <col min="12" max="12" width="15.140625" customWidth="1"/>
    <col min="13" max="13" width="16.42578125" customWidth="1"/>
    <col min="14" max="14" width="14.85546875" customWidth="1"/>
    <col min="16" max="16" width="19.7109375" bestFit="1" customWidth="1"/>
  </cols>
  <sheetData>
    <row r="1" spans="1:17" s="22" customFormat="1" ht="15.75" thickBot="1">
      <c r="A1" s="224" t="s">
        <v>0</v>
      </c>
      <c r="B1" s="228" t="s">
        <v>134</v>
      </c>
      <c r="C1" s="229"/>
      <c r="D1" s="229"/>
      <c r="E1" s="230"/>
      <c r="F1" s="228" t="s">
        <v>142</v>
      </c>
      <c r="G1" s="229"/>
      <c r="H1" s="230"/>
      <c r="I1" s="228" t="s">
        <v>143</v>
      </c>
      <c r="J1" s="229"/>
      <c r="K1" s="230"/>
      <c r="L1" s="228" t="s">
        <v>144</v>
      </c>
      <c r="M1" s="229"/>
      <c r="N1" s="230"/>
    </row>
    <row r="2" spans="1:17" ht="15.75" thickBot="1">
      <c r="A2" s="225"/>
      <c r="B2" s="45" t="s">
        <v>140</v>
      </c>
      <c r="C2" s="74" t="s">
        <v>111</v>
      </c>
      <c r="D2" s="74" t="s">
        <v>112</v>
      </c>
      <c r="E2" s="75" t="s">
        <v>113</v>
      </c>
      <c r="F2" s="76" t="s">
        <v>111</v>
      </c>
      <c r="G2" s="74" t="s">
        <v>112</v>
      </c>
      <c r="H2" s="75" t="s">
        <v>113</v>
      </c>
      <c r="I2" s="76" t="s">
        <v>111</v>
      </c>
      <c r="J2" s="74" t="s">
        <v>112</v>
      </c>
      <c r="K2" s="75" t="s">
        <v>113</v>
      </c>
      <c r="L2" s="76" t="s">
        <v>111</v>
      </c>
      <c r="M2" s="74" t="s">
        <v>112</v>
      </c>
      <c r="N2" s="75" t="s">
        <v>113</v>
      </c>
      <c r="P2" s="226" t="s">
        <v>197</v>
      </c>
      <c r="Q2" s="227"/>
    </row>
    <row r="3" spans="1:17">
      <c r="A3" s="49" t="s">
        <v>114</v>
      </c>
      <c r="B3" s="62">
        <f>Alligator!D38</f>
        <v>0.29727886086285715</v>
      </c>
      <c r="C3" s="63">
        <f>Alligator!I38</f>
        <v>0.29873365528421048</v>
      </c>
      <c r="D3" s="63">
        <f>Alligator!J38</f>
        <v>0.27903349671818173</v>
      </c>
      <c r="E3" s="64">
        <f>Alligator!K38</f>
        <v>0.29611573480909087</v>
      </c>
      <c r="F3" s="65">
        <f>Alligator!L38</f>
        <v>0.99240945696842098</v>
      </c>
      <c r="G3" s="66">
        <f>Alligator!M38</f>
        <v>0.79340127978636366</v>
      </c>
      <c r="H3" s="67">
        <f>Alligator!N38</f>
        <v>0.85039576764090929</v>
      </c>
      <c r="I3" s="68" t="str">
        <f>IF(F3&gt;4,"VERY HIGH",IF(F3&gt;3,"HIGH",IF(F3&gt;2,"MEDIUM",IF(F3&gt;1,"LOW","VERY LOW"))))</f>
        <v>VERY LOW</v>
      </c>
      <c r="J3" s="69" t="str">
        <f>IF(G3&gt;4,"VERY HIGH",IF(G3&gt;3,"HIGH",IF(G3&gt;2,"MEDIUM",IF(G3&gt;1,"LOW","VERY LOW"))))</f>
        <v>VERY LOW</v>
      </c>
      <c r="K3" s="70" t="str">
        <f>IF(H3&gt;4,"VERY HIGH",IF(H3&gt;3,"HIGH",IF(H3&gt;2,"MEDIUM",IF(H3&gt;1,"LOW","VERY LOW"))))</f>
        <v>VERY LOW</v>
      </c>
      <c r="L3" s="71" t="str">
        <f>IF(F3&gt;=4.5,"NOT RECOMMENDED",IF(F3&gt;=4,"EXTREME HIGH",IF(F3&gt;=3.5,"VERY HIGH",IF(F3&gt;=3,"HIGH",IF(F3&gt;=2.5,"ABOVE AVERAGE",IF(F3&gt;=2,"BELOW AVERAGE",IF(F3&gt;=1.5,"LOW",IF(F3&gt;=1,"VERY LOW",IF(F3&gt;=0.5,"EXTREME LOW","NEGLIGIBLE")))))))))</f>
        <v>EXTREME LOW</v>
      </c>
      <c r="M3" s="72" t="str">
        <f>IF(G3&gt;=4.5,"NOT RECOMMENDED",IF(G3&gt;=4,"EXTREME HIGH",IF(G3&gt;=3.5,"VERY HIGH",IF(G3&gt;=3,"HIGH",IF(G3&gt;=2.5,"ABOVE AVERAGE",IF(G3&gt;=2,"BELOW AVERAGE",IF(G3&gt;=1.5,"LOW",IF(G3&gt;=1,"VERY LOW",IF(G3&gt;=0.5,"EXTREME LOW","NEGLIGIBLE")))))))))</f>
        <v>EXTREME LOW</v>
      </c>
      <c r="N3" s="73" t="str">
        <f>IF(H3&gt;=4.5,"NOT RECOMMENDED",IF(H3&gt;=4,"EXTREME HIGH",IF(H3&gt;=3.5,"VERY HIGH",IF(H3&gt;=3,"HIGH",IF(H3&gt;=2.5,"ABOVE AVERAGE",IF(H3&gt;=2,"BELOW AVERAGE",IF(H3&gt;=1.5,"LOW",IF(H3&gt;=1,"VERY LOW",IF(H3&gt;=0.5,"EXTREME LOW","NEGLIGIBLE")))))))))</f>
        <v>EXTREME LOW</v>
      </c>
      <c r="P3" s="81" t="s">
        <v>177</v>
      </c>
      <c r="Q3" s="82" t="s">
        <v>178</v>
      </c>
    </row>
    <row r="4" spans="1:17">
      <c r="A4" s="50" t="s">
        <v>115</v>
      </c>
      <c r="B4" s="52">
        <f>Armadillo!D38</f>
        <v>0.12029570261428571</v>
      </c>
      <c r="C4" s="40">
        <f>Armadillo!I38</f>
        <v>0.12699331066315792</v>
      </c>
      <c r="D4" s="40">
        <f>Armadillo!J38</f>
        <v>0.11148962242727273</v>
      </c>
      <c r="E4" s="53">
        <f>Armadillo!K38</f>
        <v>0.11401181131363636</v>
      </c>
      <c r="F4" s="55">
        <f>Armadillo!L38</f>
        <v>0.43568665165789477</v>
      </c>
      <c r="G4" s="41">
        <f>Armadillo!M38</f>
        <v>0.31278866620454554</v>
      </c>
      <c r="H4" s="56">
        <f>Armadillo!N38</f>
        <v>0.32439461915454548</v>
      </c>
      <c r="I4" s="59" t="str">
        <f t="shared" ref="I4:I19" si="0">IF(F4&gt;4,"VERY HIGH",IF(F4&gt;3,"HIGH",IF(F4&gt;2,"MEDIUM",IF(F4&gt;1,"LOW","VERY LOW"))))</f>
        <v>VERY LOW</v>
      </c>
      <c r="J4" s="42" t="str">
        <f t="shared" ref="J4:J19" si="1">IF(G4&gt;4,"VERY HIGH",IF(G4&gt;3,"HIGH",IF(G4&gt;2,"MEDIUM",IF(G4&gt;1,"LOW","VERY LOW"))))</f>
        <v>VERY LOW</v>
      </c>
      <c r="K4" s="60" t="str">
        <f t="shared" ref="K4:K19" si="2">IF(H4&gt;4,"VERY HIGH",IF(H4&gt;3,"HIGH",IF(H4&gt;2,"MEDIUM",IF(H4&gt;1,"LOW","VERY LOW"))))</f>
        <v>VERY LOW</v>
      </c>
      <c r="L4" s="57" t="str">
        <f t="shared" ref="L4:L19" si="3">IF(F4&gt;=4.5,"NOT RECOMMENDED",IF(F4&gt;=4,"EXTREME HIGH",IF(F4&gt;=3.5,"VERY HIGH",IF(F4&gt;=3,"HIGH",IF(F4&gt;=2.5,"ABOVE AVERAGE",IF(F4&gt;=2,"BELOW AVERAGE",IF(F4&gt;=1.5,"LOW",IF(F4&gt;=1,"VERY LOW",IF(F4&gt;=0.5,"EXTREME LOW","NEGLIGIBLE")))))))))</f>
        <v>NEGLIGIBLE</v>
      </c>
      <c r="M4" s="43" t="str">
        <f t="shared" ref="M4:M19" si="4">IF(G4&gt;=4.5,"NOT RECOMMENDED",IF(G4&gt;=4,"EXTREME HIGH",IF(G4&gt;=3.5,"VERY HIGH",IF(G4&gt;=3,"HIGH",IF(G4&gt;=2.5,"ABOVE AVERAGE",IF(G4&gt;=2,"BELOW AVERAGE",IF(G4&gt;=1.5,"LOW",IF(G4&gt;=1,"VERY LOW",IF(G4&gt;=0.5,"EXTREME LOW","NEGLIGIBLE")))))))))</f>
        <v>NEGLIGIBLE</v>
      </c>
      <c r="N4" s="44" t="str">
        <f t="shared" ref="N4:N19" si="5">IF(H4&gt;=4.5,"NOT RECOMMENDED",IF(H4&gt;=4,"EXTREME HIGH",IF(H4&gt;=3.5,"VERY HIGH",IF(H4&gt;=3,"HIGH",IF(H4&gt;=2.5,"ABOVE AVERAGE",IF(H4&gt;=2,"BELOW AVERAGE",IF(H4&gt;=1.5,"LOW",IF(H4&gt;=1,"VERY LOW",IF(H4&gt;=0.5,"EXTREME LOW","NEGLIGIBLE")))))))))</f>
        <v>NEGLIGIBLE</v>
      </c>
      <c r="P4" s="77" t="s">
        <v>179</v>
      </c>
      <c r="Q4" s="78" t="s">
        <v>182</v>
      </c>
    </row>
    <row r="5" spans="1:17">
      <c r="A5" s="50" t="s">
        <v>117</v>
      </c>
      <c r="B5" s="52">
        <f>Blackbear!D38</f>
        <v>0.34010638007428562</v>
      </c>
      <c r="C5" s="40">
        <f>Blackbear!I38</f>
        <v>0.34731576963157901</v>
      </c>
      <c r="D5" s="40">
        <f>Blackbear!J38</f>
        <v>0.35471455632727272</v>
      </c>
      <c r="E5" s="53">
        <f>Blackbear!K38</f>
        <v>0.3352391716318181</v>
      </c>
      <c r="F5" s="55">
        <f>Blackbear!L38</f>
        <v>1.0231308656526317</v>
      </c>
      <c r="G5" s="41">
        <f>Blackbear!M38</f>
        <v>0.9255235862454545</v>
      </c>
      <c r="H5" s="56">
        <f>Blackbear!N38</f>
        <v>0.88218521780000003</v>
      </c>
      <c r="I5" s="59" t="str">
        <f t="shared" si="0"/>
        <v>LOW</v>
      </c>
      <c r="J5" s="42" t="str">
        <f t="shared" si="1"/>
        <v>VERY LOW</v>
      </c>
      <c r="K5" s="60" t="str">
        <f t="shared" si="2"/>
        <v>VERY LOW</v>
      </c>
      <c r="L5" s="57" t="str">
        <f t="shared" si="3"/>
        <v>VERY LOW</v>
      </c>
      <c r="M5" s="43" t="str">
        <f t="shared" si="4"/>
        <v>EXTREME LOW</v>
      </c>
      <c r="N5" s="44" t="str">
        <f t="shared" si="5"/>
        <v>EXTREME LOW</v>
      </c>
      <c r="P5" s="77" t="s">
        <v>180</v>
      </c>
      <c r="Q5" s="78" t="s">
        <v>181</v>
      </c>
    </row>
    <row r="6" spans="1:17">
      <c r="A6" s="50" t="s">
        <v>118</v>
      </c>
      <c r="B6" s="52">
        <f>Buffalo!D38</f>
        <v>7.1377154551428568E-2</v>
      </c>
      <c r="C6" s="40">
        <f>Buffalo!I38</f>
        <v>7.2446740331578954E-2</v>
      </c>
      <c r="D6" s="40">
        <f>Buffalo!J38</f>
        <v>8.1009366363636356E-2</v>
      </c>
      <c r="E6" s="53">
        <f>Buffalo!K38</f>
        <v>7.3269629040909084E-2</v>
      </c>
      <c r="F6" s="55">
        <f>Buffalo!L38</f>
        <v>0.17699113781578946</v>
      </c>
      <c r="G6" s="41">
        <f>Buffalo!M38</f>
        <v>0.18853952878181818</v>
      </c>
      <c r="H6" s="56">
        <f>Buffalo!N38</f>
        <v>0.16882116475454542</v>
      </c>
      <c r="I6" s="59" t="str">
        <f t="shared" si="0"/>
        <v>VERY LOW</v>
      </c>
      <c r="J6" s="42" t="str">
        <f t="shared" si="1"/>
        <v>VERY LOW</v>
      </c>
      <c r="K6" s="60" t="str">
        <f t="shared" si="2"/>
        <v>VERY LOW</v>
      </c>
      <c r="L6" s="57" t="str">
        <f t="shared" si="3"/>
        <v>NEGLIGIBLE</v>
      </c>
      <c r="M6" s="43" t="str">
        <f t="shared" si="4"/>
        <v>NEGLIGIBLE</v>
      </c>
      <c r="N6" s="44" t="str">
        <f t="shared" si="5"/>
        <v>NEGLIGIBLE</v>
      </c>
      <c r="P6" s="77" t="s">
        <v>183</v>
      </c>
      <c r="Q6" s="78" t="s">
        <v>184</v>
      </c>
    </row>
    <row r="7" spans="1:17">
      <c r="A7" s="50" t="s">
        <v>119</v>
      </c>
      <c r="B7" s="52">
        <f>Camel!D38</f>
        <v>0.10860889809428569</v>
      </c>
      <c r="C7" s="40">
        <f>Camel!I38</f>
        <v>0.1017932869368421</v>
      </c>
      <c r="D7" s="40">
        <f>Camel!J38</f>
        <v>0.10285954373181817</v>
      </c>
      <c r="E7" s="53">
        <f>Camel!K38</f>
        <v>0.10829249475454544</v>
      </c>
      <c r="F7" s="55">
        <f>Camel!L38</f>
        <v>0.29729948838947368</v>
      </c>
      <c r="G7" s="41">
        <f>Camel!M38</f>
        <v>0.26978530257727268</v>
      </c>
      <c r="H7" s="56">
        <f>Camel!N38</f>
        <v>0.26757488849090905</v>
      </c>
      <c r="I7" s="59" t="str">
        <f t="shared" si="0"/>
        <v>VERY LOW</v>
      </c>
      <c r="J7" s="42" t="str">
        <f t="shared" si="1"/>
        <v>VERY LOW</v>
      </c>
      <c r="K7" s="60" t="str">
        <f t="shared" si="2"/>
        <v>VERY LOW</v>
      </c>
      <c r="L7" s="57" t="str">
        <f>IF(F7&gt;=4.5,"NOT RECOMMENDED",IF(F7&gt;=4,"EXTREME HIGH",IF(F7&gt;=3.5,"VERY HIGH",IF(F7&gt;=3,"HIGH",IF(F7&gt;=2.5,"ABOVE AVERAGE",IF(F7&gt;=2,"BELOW AVERAGE",IF(F7&gt;=1.5,"LOW",IF(F7&gt;=1,"VERY LOW",IF(F7&gt;=0.5,"EXTREME LOW","NEGLIGIBLE")))))))))</f>
        <v>NEGLIGIBLE</v>
      </c>
      <c r="M7" s="43" t="str">
        <f t="shared" si="4"/>
        <v>NEGLIGIBLE</v>
      </c>
      <c r="N7" s="44" t="str">
        <f t="shared" si="5"/>
        <v>NEGLIGIBLE</v>
      </c>
      <c r="P7" s="77" t="s">
        <v>185</v>
      </c>
      <c r="Q7" s="78" t="s">
        <v>186</v>
      </c>
    </row>
    <row r="8" spans="1:17">
      <c r="A8" s="50" t="s">
        <v>120</v>
      </c>
      <c r="B8" s="52">
        <f>Cat!D38</f>
        <v>0.24938639174000002</v>
      </c>
      <c r="C8" s="40">
        <f>Cat!I38</f>
        <v>0.23039380479473684</v>
      </c>
      <c r="D8" s="40">
        <f>Cat!J38</f>
        <v>0.23010078711818174</v>
      </c>
      <c r="E8" s="53">
        <f>Cat!K38</f>
        <v>0.25991595157272718</v>
      </c>
      <c r="F8" s="55">
        <f>Cat!L38</f>
        <v>0.7113023718789474</v>
      </c>
      <c r="G8" s="41">
        <f>Cat!M38</f>
        <v>0.6177149671772727</v>
      </c>
      <c r="H8" s="56">
        <f>Cat!N38</f>
        <v>0.69100731385000003</v>
      </c>
      <c r="I8" s="59" t="str">
        <f t="shared" si="0"/>
        <v>VERY LOW</v>
      </c>
      <c r="J8" s="42" t="str">
        <f t="shared" si="1"/>
        <v>VERY LOW</v>
      </c>
      <c r="K8" s="60" t="str">
        <f t="shared" si="2"/>
        <v>VERY LOW</v>
      </c>
      <c r="L8" s="57" t="str">
        <f t="shared" si="3"/>
        <v>EXTREME LOW</v>
      </c>
      <c r="M8" s="43" t="str">
        <f t="shared" si="4"/>
        <v>EXTREME LOW</v>
      </c>
      <c r="N8" s="44" t="str">
        <f t="shared" si="5"/>
        <v>EXTREME LOW</v>
      </c>
      <c r="P8" s="77" t="s">
        <v>187</v>
      </c>
      <c r="Q8" s="78" t="s">
        <v>188</v>
      </c>
    </row>
    <row r="9" spans="1:17">
      <c r="A9" s="50" t="s">
        <v>121</v>
      </c>
      <c r="B9" s="52">
        <f>Crocodile!D38</f>
        <v>0.36242211093714288</v>
      </c>
      <c r="C9" s="40">
        <f>Crocodile!I38</f>
        <v>0.3465885792842105</v>
      </c>
      <c r="D9" s="40">
        <f>Crocodile!J38</f>
        <v>0.3526803326636363</v>
      </c>
      <c r="E9" s="53">
        <f>Crocodile!K38</f>
        <v>0.3652026597136363</v>
      </c>
      <c r="F9" s="55">
        <f>Crocodile!L38</f>
        <v>1.0431810785526319</v>
      </c>
      <c r="G9" s="41">
        <f>Crocodile!M38</f>
        <v>0.93368984851818193</v>
      </c>
      <c r="H9" s="56">
        <f>Crocodile!N38</f>
        <v>0.96883216523636373</v>
      </c>
      <c r="I9" s="59" t="str">
        <f t="shared" si="0"/>
        <v>LOW</v>
      </c>
      <c r="J9" s="42" t="str">
        <f t="shared" si="1"/>
        <v>VERY LOW</v>
      </c>
      <c r="K9" s="60" t="str">
        <f t="shared" si="2"/>
        <v>VERY LOW</v>
      </c>
      <c r="L9" s="57" t="str">
        <f t="shared" si="3"/>
        <v>VERY LOW</v>
      </c>
      <c r="M9" s="43" t="str">
        <f t="shared" si="4"/>
        <v>EXTREME LOW</v>
      </c>
      <c r="N9" s="44" t="str">
        <f t="shared" si="5"/>
        <v>EXTREME LOW</v>
      </c>
      <c r="P9" s="77" t="s">
        <v>189</v>
      </c>
      <c r="Q9" s="78" t="s">
        <v>190</v>
      </c>
    </row>
    <row r="10" spans="1:17">
      <c r="A10" s="50" t="s">
        <v>122</v>
      </c>
      <c r="B10" s="52">
        <f>Dog!D38</f>
        <v>0.26529453306857143</v>
      </c>
      <c r="C10" s="40">
        <f>Dog!I38</f>
        <v>0.25219417223157903</v>
      </c>
      <c r="D10" s="40">
        <f>Dog!J38</f>
        <v>0.25564290670909101</v>
      </c>
      <c r="E10" s="53">
        <f>Dog!K38</f>
        <v>0.27717170037272737</v>
      </c>
      <c r="F10" s="55">
        <f>Dog!L38</f>
        <v>0.76683537851578942</v>
      </c>
      <c r="G10" s="41">
        <f>Dog!M38</f>
        <v>0.66927303721363662</v>
      </c>
      <c r="H10" s="56">
        <f>Dog!N38</f>
        <v>0.72036275057272736</v>
      </c>
      <c r="I10" s="59" t="str">
        <f t="shared" si="0"/>
        <v>VERY LOW</v>
      </c>
      <c r="J10" s="42" t="str">
        <f t="shared" si="1"/>
        <v>VERY LOW</v>
      </c>
      <c r="K10" s="60" t="str">
        <f t="shared" si="2"/>
        <v>VERY LOW</v>
      </c>
      <c r="L10" s="57" t="str">
        <f t="shared" si="3"/>
        <v>EXTREME LOW</v>
      </c>
      <c r="M10" s="43" t="str">
        <f t="shared" si="4"/>
        <v>EXTREME LOW</v>
      </c>
      <c r="N10" s="44" t="str">
        <f t="shared" si="5"/>
        <v>EXTREME LOW</v>
      </c>
      <c r="P10" s="77" t="s">
        <v>191</v>
      </c>
      <c r="Q10" s="78" t="s">
        <v>192</v>
      </c>
    </row>
    <row r="11" spans="1:17">
      <c r="A11" s="50" t="s">
        <v>123</v>
      </c>
      <c r="B11" s="52">
        <f>Dolphin!D38</f>
        <v>2.7036537497142858E-2</v>
      </c>
      <c r="C11" s="40">
        <f>Dolphin!I38</f>
        <v>2.1908426473684212E-2</v>
      </c>
      <c r="D11" s="40">
        <f>Dolphin!J38</f>
        <v>2.6341180140909085E-2</v>
      </c>
      <c r="E11" s="53">
        <f>Dolphin!K38</f>
        <v>2.9706589145454543E-2</v>
      </c>
      <c r="F11" s="55">
        <f>Dolphin!L38</f>
        <v>6.9123377947368406E-2</v>
      </c>
      <c r="G11" s="41">
        <f>Dolphin!M38</f>
        <v>7.1438010695454537E-2</v>
      </c>
      <c r="H11" s="56">
        <f>Dolphin!N38</f>
        <v>8.5078805854545442E-2</v>
      </c>
      <c r="I11" s="59" t="str">
        <f t="shared" si="0"/>
        <v>VERY LOW</v>
      </c>
      <c r="J11" s="42" t="str">
        <f t="shared" si="1"/>
        <v>VERY LOW</v>
      </c>
      <c r="K11" s="60" t="str">
        <f t="shared" si="2"/>
        <v>VERY LOW</v>
      </c>
      <c r="L11" s="57" t="str">
        <f t="shared" si="3"/>
        <v>NEGLIGIBLE</v>
      </c>
      <c r="M11" s="43" t="str">
        <f t="shared" si="4"/>
        <v>NEGLIGIBLE</v>
      </c>
      <c r="N11" s="44" t="str">
        <f t="shared" si="5"/>
        <v>NEGLIGIBLE</v>
      </c>
      <c r="P11" s="77" t="s">
        <v>193</v>
      </c>
      <c r="Q11" s="78" t="s">
        <v>194</v>
      </c>
    </row>
    <row r="12" spans="1:17" ht="15.75" thickBot="1">
      <c r="A12" s="50" t="s">
        <v>124</v>
      </c>
      <c r="B12" s="52">
        <f>Elephant!D38</f>
        <v>0.35714779456571438</v>
      </c>
      <c r="C12" s="40">
        <f>Elephant!I38</f>
        <v>0.3312135766157896</v>
      </c>
      <c r="D12" s="40">
        <f>Elephant!J38</f>
        <v>0.32143932987272733</v>
      </c>
      <c r="E12" s="53">
        <f>Elephant!K38</f>
        <v>0.37373928173181825</v>
      </c>
      <c r="F12" s="55">
        <f>Elephant!L38</f>
        <v>1.0488177274000001</v>
      </c>
      <c r="G12" s="41">
        <f>Elephant!M38</f>
        <v>0.87701556280000004</v>
      </c>
      <c r="H12" s="56">
        <f>Elephant!N38</f>
        <v>1.0145035559136366</v>
      </c>
      <c r="I12" s="59" t="str">
        <f t="shared" si="0"/>
        <v>LOW</v>
      </c>
      <c r="J12" s="42" t="str">
        <f t="shared" si="1"/>
        <v>VERY LOW</v>
      </c>
      <c r="K12" s="60" t="str">
        <f t="shared" si="2"/>
        <v>LOW</v>
      </c>
      <c r="L12" s="57" t="str">
        <f t="shared" si="3"/>
        <v>VERY LOW</v>
      </c>
      <c r="M12" s="43" t="str">
        <f t="shared" si="4"/>
        <v>EXTREME LOW</v>
      </c>
      <c r="N12" s="44" t="str">
        <f t="shared" si="5"/>
        <v>VERY LOW</v>
      </c>
      <c r="P12" s="79" t="s">
        <v>195</v>
      </c>
      <c r="Q12" s="80" t="s">
        <v>196</v>
      </c>
    </row>
    <row r="13" spans="1:17">
      <c r="A13" s="50" t="s">
        <v>125</v>
      </c>
      <c r="B13" s="52">
        <f>Flamingo!D38</f>
        <v>7.9682864042857154E-2</v>
      </c>
      <c r="C13" s="40">
        <f>Flamingo!I38</f>
        <v>6.5899925378947372E-2</v>
      </c>
      <c r="D13" s="40">
        <f>Flamingo!J38</f>
        <v>7.7987373631818166E-2</v>
      </c>
      <c r="E13" s="53">
        <f>Flamingo!K38</f>
        <v>9.367051235454546E-2</v>
      </c>
      <c r="F13" s="55">
        <f>Flamingo!L38</f>
        <v>0.18121380715263158</v>
      </c>
      <c r="G13" s="41">
        <f>Flamingo!M38</f>
        <v>0.19252457894545447</v>
      </c>
      <c r="H13" s="56">
        <f>Flamingo!N38</f>
        <v>0.24014068489090909</v>
      </c>
      <c r="I13" s="59" t="str">
        <f t="shared" si="0"/>
        <v>VERY LOW</v>
      </c>
      <c r="J13" s="42" t="str">
        <f t="shared" si="1"/>
        <v>VERY LOW</v>
      </c>
      <c r="K13" s="60" t="str">
        <f t="shared" si="2"/>
        <v>VERY LOW</v>
      </c>
      <c r="L13" s="57" t="str">
        <f t="shared" si="3"/>
        <v>NEGLIGIBLE</v>
      </c>
      <c r="M13" s="43" t="str">
        <f t="shared" si="4"/>
        <v>NEGLIGIBLE</v>
      </c>
      <c r="N13" s="44" t="str">
        <f t="shared" si="5"/>
        <v>NEGLIGIBLE</v>
      </c>
    </row>
    <row r="14" spans="1:17">
      <c r="A14" s="50" t="s">
        <v>126</v>
      </c>
      <c r="B14" s="52">
        <f>Fox!D38</f>
        <v>0.13029582387428573</v>
      </c>
      <c r="C14" s="40">
        <f>Fox!I38</f>
        <v>0.13072506910526316</v>
      </c>
      <c r="D14" s="40">
        <f>Fox!J38</f>
        <v>0.11991508465909093</v>
      </c>
      <c r="E14" s="53">
        <f>Fox!K38</f>
        <v>0.12888855902272728</v>
      </c>
      <c r="F14" s="55">
        <f>Fox!L38</f>
        <v>0.43884966634210526</v>
      </c>
      <c r="G14" s="41">
        <f>Fox!M38</f>
        <v>0.34580908534090915</v>
      </c>
      <c r="H14" s="56">
        <f>Fox!N38</f>
        <v>0.36559020326363639</v>
      </c>
      <c r="I14" s="59" t="str">
        <f t="shared" si="0"/>
        <v>VERY LOW</v>
      </c>
      <c r="J14" s="42" t="str">
        <f t="shared" si="1"/>
        <v>VERY LOW</v>
      </c>
      <c r="K14" s="60" t="str">
        <f t="shared" si="2"/>
        <v>VERY LOW</v>
      </c>
      <c r="L14" s="57" t="str">
        <f t="shared" si="3"/>
        <v>NEGLIGIBLE</v>
      </c>
      <c r="M14" s="43" t="str">
        <f t="shared" si="4"/>
        <v>NEGLIGIBLE</v>
      </c>
      <c r="N14" s="44" t="str">
        <f t="shared" si="5"/>
        <v>NEGLIGIBLE</v>
      </c>
    </row>
    <row r="15" spans="1:17">
      <c r="A15" s="50" t="s">
        <v>127</v>
      </c>
      <c r="B15" s="52">
        <f>Frog!D38</f>
        <v>0.18438343007428579</v>
      </c>
      <c r="C15" s="40">
        <f>Frog!I38</f>
        <v>0.17999425888947371</v>
      </c>
      <c r="D15" s="40">
        <f>Frog!J38</f>
        <v>0.17731614068636362</v>
      </c>
      <c r="E15" s="53">
        <f>Frog!K38</f>
        <v>0.18435908487727273</v>
      </c>
      <c r="F15" s="55">
        <f>Frog!L38</f>
        <v>0.57887482000526302</v>
      </c>
      <c r="G15" s="41">
        <f>Frog!M38</f>
        <v>0.49126334932272725</v>
      </c>
      <c r="H15" s="56">
        <f>Frog!N38</f>
        <v>0.51480359461363634</v>
      </c>
      <c r="I15" s="59" t="str">
        <f t="shared" si="0"/>
        <v>VERY LOW</v>
      </c>
      <c r="J15" s="42" t="str">
        <f t="shared" si="1"/>
        <v>VERY LOW</v>
      </c>
      <c r="K15" s="60" t="str">
        <f t="shared" si="2"/>
        <v>VERY LOW</v>
      </c>
      <c r="L15" s="57" t="str">
        <f t="shared" si="3"/>
        <v>EXTREME LOW</v>
      </c>
      <c r="M15" s="43" t="str">
        <f t="shared" si="4"/>
        <v>NEGLIGIBLE</v>
      </c>
      <c r="N15" s="44" t="str">
        <f t="shared" si="5"/>
        <v>EXTREME LOW</v>
      </c>
    </row>
    <row r="16" spans="1:17">
      <c r="A16" s="50" t="s">
        <v>128</v>
      </c>
      <c r="B16" s="52">
        <f>Gazelle!D38</f>
        <v>0.49470744487428564</v>
      </c>
      <c r="C16" s="40">
        <f>Gazelle!I38</f>
        <v>0.49060382039473699</v>
      </c>
      <c r="D16" s="40">
        <f>Gazelle!J38</f>
        <v>0.47134135910454567</v>
      </c>
      <c r="E16" s="53">
        <f>Gazelle!K38</f>
        <v>0.49934554046818197</v>
      </c>
      <c r="F16" s="195">
        <f>Gazelle!L38</f>
        <v>1.5279540274947372</v>
      </c>
      <c r="G16" s="196">
        <f>Gazelle!M38</f>
        <v>1.2740587713409093</v>
      </c>
      <c r="H16" s="197">
        <f>Gazelle!N38</f>
        <v>1.3481512836272729</v>
      </c>
      <c r="I16" s="59" t="str">
        <f t="shared" si="0"/>
        <v>LOW</v>
      </c>
      <c r="J16" s="42" t="str">
        <f t="shared" si="1"/>
        <v>LOW</v>
      </c>
      <c r="K16" s="60" t="str">
        <f t="shared" si="2"/>
        <v>LOW</v>
      </c>
      <c r="L16" s="57" t="str">
        <f t="shared" si="3"/>
        <v>LOW</v>
      </c>
      <c r="M16" s="43" t="str">
        <f t="shared" si="4"/>
        <v>VERY LOW</v>
      </c>
      <c r="N16" s="44" t="str">
        <f t="shared" si="5"/>
        <v>VERY LOW</v>
      </c>
    </row>
    <row r="17" spans="1:14">
      <c r="A17" s="50" t="s">
        <v>129</v>
      </c>
      <c r="B17" s="52">
        <f>Gorilla!D38</f>
        <v>6.9090299282857134E-2</v>
      </c>
      <c r="C17" s="40">
        <f>Gorilla!I38</f>
        <v>7.2014506463157893E-2</v>
      </c>
      <c r="D17" s="40">
        <f>Gorilla!J38</f>
        <v>6.5103355345454542E-2</v>
      </c>
      <c r="E17" s="53">
        <f>Gorilla!K38</f>
        <v>7.2310711090909099E-2</v>
      </c>
      <c r="F17" s="55">
        <f>Gorilla!L38</f>
        <v>0.24591731402631575</v>
      </c>
      <c r="G17" s="41">
        <f>Gorilla!M38</f>
        <v>0.18768029812727269</v>
      </c>
      <c r="H17" s="56">
        <f>Gorilla!N38</f>
        <v>0.21142406379090903</v>
      </c>
      <c r="I17" s="59" t="str">
        <f t="shared" si="0"/>
        <v>VERY LOW</v>
      </c>
      <c r="J17" s="42" t="str">
        <f t="shared" si="1"/>
        <v>VERY LOW</v>
      </c>
      <c r="K17" s="60" t="str">
        <f t="shared" si="2"/>
        <v>VERY LOW</v>
      </c>
      <c r="L17" s="57" t="str">
        <f t="shared" si="3"/>
        <v>NEGLIGIBLE</v>
      </c>
      <c r="M17" s="43" t="str">
        <f t="shared" si="4"/>
        <v>NEGLIGIBLE</v>
      </c>
      <c r="N17" s="44" t="str">
        <f t="shared" si="5"/>
        <v>NEGLIGIBLE</v>
      </c>
    </row>
    <row r="18" spans="1:14">
      <c r="A18" s="50" t="s">
        <v>131</v>
      </c>
      <c r="B18" s="52">
        <f>Grizzly!D38</f>
        <v>0.18973844667714282</v>
      </c>
      <c r="C18" s="40">
        <f>Grizzly!I38</f>
        <v>0.19185841197368422</v>
      </c>
      <c r="D18" s="40">
        <f>Grizzly!J38</f>
        <v>0.18696654595454551</v>
      </c>
      <c r="E18" s="53">
        <f>Grizzly!K38</f>
        <v>0.18952968227727274</v>
      </c>
      <c r="F18" s="55">
        <f>Grizzly!L38</f>
        <v>0.59625872960000004</v>
      </c>
      <c r="G18" s="41">
        <f>Grizzly!M38</f>
        <v>0.50354450876363643</v>
      </c>
      <c r="H18" s="56">
        <f>Grizzly!N38</f>
        <v>0.51206663756818183</v>
      </c>
      <c r="I18" s="59" t="str">
        <f t="shared" si="0"/>
        <v>VERY LOW</v>
      </c>
      <c r="J18" s="42" t="str">
        <f t="shared" si="1"/>
        <v>VERY LOW</v>
      </c>
      <c r="K18" s="60" t="str">
        <f t="shared" si="2"/>
        <v>VERY LOW</v>
      </c>
      <c r="L18" s="57" t="str">
        <f t="shared" si="3"/>
        <v>EXTREME LOW</v>
      </c>
      <c r="M18" s="43" t="str">
        <f t="shared" si="4"/>
        <v>EXTREME LOW</v>
      </c>
      <c r="N18" s="44" t="str">
        <f t="shared" si="5"/>
        <v>EXTREME LOW</v>
      </c>
    </row>
    <row r="19" spans="1:14">
      <c r="A19" s="50" t="s">
        <v>132</v>
      </c>
      <c r="B19" s="52">
        <f>Hare!D38</f>
        <v>0.44251244995428579</v>
      </c>
      <c r="C19" s="40">
        <f>Hare!I38</f>
        <v>0.41726454593157891</v>
      </c>
      <c r="D19" s="40">
        <f>Hare!J38</f>
        <v>0.40793660268636373</v>
      </c>
      <c r="E19" s="53">
        <f>Hare!K38</f>
        <v>0.45534238937727278</v>
      </c>
      <c r="F19" s="55">
        <f>Hare!L38</f>
        <v>1.3790249375210528</v>
      </c>
      <c r="G19" s="41">
        <f>Hare!M38</f>
        <v>1.1494274780500002</v>
      </c>
      <c r="H19" s="56">
        <f>Hare!N38</f>
        <v>1.2761813633000001</v>
      </c>
      <c r="I19" s="59" t="str">
        <f t="shared" si="0"/>
        <v>LOW</v>
      </c>
      <c r="J19" s="42" t="str">
        <f t="shared" si="1"/>
        <v>LOW</v>
      </c>
      <c r="K19" s="60" t="str">
        <f t="shared" si="2"/>
        <v>LOW</v>
      </c>
      <c r="L19" s="57" t="str">
        <f t="shared" si="3"/>
        <v>VERY LOW</v>
      </c>
      <c r="M19" s="43" t="str">
        <f t="shared" si="4"/>
        <v>VERY LOW</v>
      </c>
      <c r="N19" s="44" t="str">
        <f t="shared" si="5"/>
        <v>VERY LOW</v>
      </c>
    </row>
    <row r="20" spans="1:14">
      <c r="A20" s="50" t="s">
        <v>150</v>
      </c>
      <c r="B20" s="52">
        <f>Hippo!D38</f>
        <v>0.28365786525428577</v>
      </c>
      <c r="C20" s="40">
        <f>Hippo!I38</f>
        <v>0.27833214150526314</v>
      </c>
      <c r="D20" s="40">
        <f>Hippo!J38</f>
        <v>0.27424941584545448</v>
      </c>
      <c r="E20" s="53">
        <f>Hippo!K38</f>
        <v>0.28634269125</v>
      </c>
      <c r="F20" s="55">
        <f>Hippo!L38</f>
        <v>0.83590867897368426</v>
      </c>
      <c r="G20" s="41">
        <f>Hippo!M38</f>
        <v>0.72313257211363635</v>
      </c>
      <c r="H20" s="56">
        <f>Hippo!N38</f>
        <v>0.74364534734999987</v>
      </c>
      <c r="I20" s="59" t="str">
        <f t="shared" ref="I20:I46" si="6">IF(F20&gt;4,"VERY HIGH",IF(F20&gt;3,"HIGH",IF(F20&gt;2,"MEDIUM",IF(F20&gt;1,"LOW","VERY LOW"))))</f>
        <v>VERY LOW</v>
      </c>
      <c r="J20" s="42" t="str">
        <f t="shared" ref="J20:J46" si="7">IF(G20&gt;4,"VERY HIGH",IF(G20&gt;3,"HIGH",IF(G20&gt;2,"MEDIUM",IF(G20&gt;1,"LOW","VERY LOW"))))</f>
        <v>VERY LOW</v>
      </c>
      <c r="K20" s="60" t="str">
        <f t="shared" ref="K20:K46" si="8">IF(H20&gt;4,"VERY HIGH",IF(H20&gt;3,"HIGH",IF(H20&gt;2,"MEDIUM",IF(H20&gt;1,"LOW","VERY LOW"))))</f>
        <v>VERY LOW</v>
      </c>
      <c r="L20" s="57" t="str">
        <f t="shared" ref="L20:L46" si="9">IF(F20&gt;=4.5,"NOT RECOMMENDED",IF(F20&gt;=4,"EXTREME HIGH",IF(F20&gt;=3.5,"VERY HIGH",IF(F20&gt;=3,"HIGH",IF(F20&gt;=2.5,"ABOVE AVERAGE",IF(F20&gt;=2,"BELOW AVERAGE",IF(F20&gt;=1.5,"LOW",IF(F20&gt;=1,"VERY LOW",IF(F20&gt;=0.5,"EXTREME LOW","NEGLIGIBLE")))))))))</f>
        <v>EXTREME LOW</v>
      </c>
      <c r="M20" s="43" t="str">
        <f t="shared" ref="M20:M46" si="10">IF(G20&gt;=4.5,"NOT RECOMMENDED",IF(G20&gt;=4,"EXTREME HIGH",IF(G20&gt;=3.5,"VERY HIGH",IF(G20&gt;=3,"HIGH",IF(G20&gt;=2.5,"ABOVE AVERAGE",IF(G20&gt;=2,"BELOW AVERAGE",IF(G20&gt;=1.5,"LOW",IF(G20&gt;=1,"VERY LOW",IF(G20&gt;=0.5,"EXTREME LOW","NEGLIGIBLE")))))))))</f>
        <v>EXTREME LOW</v>
      </c>
      <c r="N20" s="44" t="str">
        <f t="shared" ref="N20:N46" si="11">IF(H20&gt;=4.5,"NOT RECOMMENDED",IF(H20&gt;=4,"EXTREME HIGH",IF(H20&gt;=3.5,"VERY HIGH",IF(H20&gt;=3,"HIGH",IF(H20&gt;=2.5,"ABOVE AVERAGE",IF(H20&gt;=2,"BELOW AVERAGE",IF(H20&gt;=1.5,"LOW",IF(H20&gt;=1,"VERY LOW",IF(H20&gt;=0.5,"EXTREME LOW","NEGLIGIBLE")))))))))</f>
        <v>EXTREME LOW</v>
      </c>
    </row>
    <row r="21" spans="1:14">
      <c r="A21" s="50" t="s">
        <v>151</v>
      </c>
      <c r="B21" s="52">
        <f>Hyena!D38</f>
        <v>2.2239372308571429E-2</v>
      </c>
      <c r="C21" s="40">
        <f>Hyena!I38</f>
        <v>2.6636976978947367E-2</v>
      </c>
      <c r="D21" s="40">
        <f>Hyena!J38</f>
        <v>2.8094122131818181E-2</v>
      </c>
      <c r="E21" s="53">
        <f>Hyena!K38</f>
        <v>1.5429747640909092E-2</v>
      </c>
      <c r="F21" s="55">
        <f>Hyena!L38</f>
        <v>6.4796046642105268E-2</v>
      </c>
      <c r="G21" s="41">
        <f>Hyena!M38</f>
        <v>6.6435511150000015E-2</v>
      </c>
      <c r="H21" s="56">
        <f>Hyena!N38</f>
        <v>3.3849594222727271E-2</v>
      </c>
      <c r="I21" s="59" t="str">
        <f t="shared" si="6"/>
        <v>VERY LOW</v>
      </c>
      <c r="J21" s="42" t="str">
        <f t="shared" si="7"/>
        <v>VERY LOW</v>
      </c>
      <c r="K21" s="60" t="str">
        <f t="shared" si="8"/>
        <v>VERY LOW</v>
      </c>
      <c r="L21" s="57" t="str">
        <f t="shared" si="9"/>
        <v>NEGLIGIBLE</v>
      </c>
      <c r="M21" s="43" t="str">
        <f t="shared" si="10"/>
        <v>NEGLIGIBLE</v>
      </c>
      <c r="N21" s="44" t="str">
        <f t="shared" si="11"/>
        <v>NEGLIGIBLE</v>
      </c>
    </row>
    <row r="22" spans="1:14">
      <c r="A22" s="50" t="s">
        <v>152</v>
      </c>
      <c r="B22" s="52">
        <f>Iguana!D38</f>
        <v>1.0771150688571426E-2</v>
      </c>
      <c r="C22" s="40">
        <f>Iguana!I38</f>
        <v>1.0567471668421053E-2</v>
      </c>
      <c r="D22" s="40">
        <f>Iguana!J38</f>
        <v>1.1400450649999999E-2</v>
      </c>
      <c r="E22" s="53">
        <f>Iguana!K38</f>
        <v>1.0208845618181818E-2</v>
      </c>
      <c r="F22" s="195">
        <f>Iguana!L38</f>
        <v>2.8343161936842106E-2</v>
      </c>
      <c r="G22" s="196">
        <f>Iguana!M38</f>
        <v>2.8098761627272727E-2</v>
      </c>
      <c r="H22" s="197">
        <f>Iguana!N38</f>
        <v>2.4595196154545459E-2</v>
      </c>
      <c r="I22" s="59" t="str">
        <f t="shared" si="6"/>
        <v>VERY LOW</v>
      </c>
      <c r="J22" s="42" t="str">
        <f t="shared" si="7"/>
        <v>VERY LOW</v>
      </c>
      <c r="K22" s="60" t="str">
        <f t="shared" si="8"/>
        <v>VERY LOW</v>
      </c>
      <c r="L22" s="57" t="str">
        <f t="shared" si="9"/>
        <v>NEGLIGIBLE</v>
      </c>
      <c r="M22" s="43" t="str">
        <f t="shared" si="10"/>
        <v>NEGLIGIBLE</v>
      </c>
      <c r="N22" s="44" t="str">
        <f t="shared" si="11"/>
        <v>NEGLIGIBLE</v>
      </c>
    </row>
    <row r="23" spans="1:14">
      <c r="A23" s="50" t="s">
        <v>153</v>
      </c>
      <c r="B23" s="52">
        <f>Impala!D38</f>
        <v>1.1977018888571427E-2</v>
      </c>
      <c r="C23" s="40">
        <f>Impala!I38</f>
        <v>1.1500486015789473E-2</v>
      </c>
      <c r="D23" s="40">
        <f>Impala!J38</f>
        <v>1.2781687249999996E-2</v>
      </c>
      <c r="E23" s="53">
        <f>Impala!K38</f>
        <v>1.1888521154545455E-2</v>
      </c>
      <c r="F23" s="55">
        <f>Impala!L38</f>
        <v>3.0524182652631578E-2</v>
      </c>
      <c r="G23" s="41">
        <f>Impala!M38</f>
        <v>3.1234283490909089E-2</v>
      </c>
      <c r="H23" s="56">
        <f>Impala!N38</f>
        <v>2.8088844745454547E-2</v>
      </c>
      <c r="I23" s="59" t="str">
        <f t="shared" si="6"/>
        <v>VERY LOW</v>
      </c>
      <c r="J23" s="42" t="str">
        <f t="shared" si="7"/>
        <v>VERY LOW</v>
      </c>
      <c r="K23" s="60" t="str">
        <f t="shared" si="8"/>
        <v>VERY LOW</v>
      </c>
      <c r="L23" s="57" t="str">
        <f t="shared" si="9"/>
        <v>NEGLIGIBLE</v>
      </c>
      <c r="M23" s="43" t="str">
        <f t="shared" si="10"/>
        <v>NEGLIGIBLE</v>
      </c>
      <c r="N23" s="44" t="str">
        <f t="shared" si="11"/>
        <v>NEGLIGIBLE</v>
      </c>
    </row>
    <row r="24" spans="1:14">
      <c r="A24" s="50" t="s">
        <v>154</v>
      </c>
      <c r="B24" s="52">
        <f>Jackal!D38</f>
        <v>5.064332462285713E-2</v>
      </c>
      <c r="C24" s="40">
        <f>Jackal!I38</f>
        <v>4.995062974736842E-2</v>
      </c>
      <c r="D24" s="40">
        <f>Jackal!J38</f>
        <v>5.3717380381818169E-2</v>
      </c>
      <c r="E24" s="53">
        <f>Jackal!K38</f>
        <v>5.2105151813636369E-2</v>
      </c>
      <c r="F24" s="55">
        <f>Jackal!L38</f>
        <v>0.14713889466315791</v>
      </c>
      <c r="G24" s="41">
        <f>Jackal!M38</f>
        <v>0.13898598554545455</v>
      </c>
      <c r="H24" s="56">
        <f>Jackal!N38</f>
        <v>0.12939750642727274</v>
      </c>
      <c r="I24" s="59" t="str">
        <f t="shared" si="6"/>
        <v>VERY LOW</v>
      </c>
      <c r="J24" s="42" t="str">
        <f t="shared" si="7"/>
        <v>VERY LOW</v>
      </c>
      <c r="K24" s="60" t="str">
        <f t="shared" si="8"/>
        <v>VERY LOW</v>
      </c>
      <c r="L24" s="57" t="str">
        <f t="shared" si="9"/>
        <v>NEGLIGIBLE</v>
      </c>
      <c r="M24" s="43" t="str">
        <f t="shared" si="10"/>
        <v>NEGLIGIBLE</v>
      </c>
      <c r="N24" s="44" t="str">
        <f t="shared" si="11"/>
        <v>NEGLIGIBLE</v>
      </c>
    </row>
    <row r="25" spans="1:14">
      <c r="A25" s="50" t="s">
        <v>155</v>
      </c>
      <c r="B25" s="52">
        <f>Jaguar!D38</f>
        <v>0.25982043564857144</v>
      </c>
      <c r="C25" s="40">
        <f>Jaguar!I38</f>
        <v>0.24606877839473681</v>
      </c>
      <c r="D25" s="40">
        <f>Jaguar!J38</f>
        <v>0.2483696673318182</v>
      </c>
      <c r="E25" s="53">
        <f>Jaguar!K38</f>
        <v>0.26696299002727275</v>
      </c>
      <c r="F25" s="55">
        <f>Jaguar!L38</f>
        <v>0.75766637737894738</v>
      </c>
      <c r="G25" s="41">
        <f>Jaguar!M38</f>
        <v>0.67002019630454557</v>
      </c>
      <c r="H25" s="56">
        <f>Jaguar!N38</f>
        <v>0.71240089434545451</v>
      </c>
      <c r="I25" s="59" t="str">
        <f t="shared" si="6"/>
        <v>VERY LOW</v>
      </c>
      <c r="J25" s="42" t="str">
        <f t="shared" si="7"/>
        <v>VERY LOW</v>
      </c>
      <c r="K25" s="60" t="str">
        <f t="shared" si="8"/>
        <v>VERY LOW</v>
      </c>
      <c r="L25" s="57" t="str">
        <f t="shared" si="9"/>
        <v>EXTREME LOW</v>
      </c>
      <c r="M25" s="43" t="str">
        <f t="shared" si="10"/>
        <v>EXTREME LOW</v>
      </c>
      <c r="N25" s="44" t="str">
        <f t="shared" si="11"/>
        <v>EXTREME LOW</v>
      </c>
    </row>
    <row r="26" spans="1:14">
      <c r="A26" s="50" t="s">
        <v>156</v>
      </c>
      <c r="B26" s="52">
        <f>Kangaroo!D38</f>
        <v>0.22803682575142861</v>
      </c>
      <c r="C26" s="40">
        <f>Kangaroo!I38</f>
        <v>0.2205574574368421</v>
      </c>
      <c r="D26" s="40">
        <f>Kangaroo!J38</f>
        <v>0.22884908638636359</v>
      </c>
      <c r="E26" s="53">
        <f>Kangaroo!K38</f>
        <v>0.22985277919523803</v>
      </c>
      <c r="F26" s="55">
        <f>Kangaroo!L38</f>
        <v>0.64718110177368426</v>
      </c>
      <c r="G26" s="41">
        <f>Kangaroo!M38</f>
        <v>0.59610251889545463</v>
      </c>
      <c r="H26" s="56">
        <f>Kangaroo!N38</f>
        <v>0.60304851424285721</v>
      </c>
      <c r="I26" s="59" t="str">
        <f t="shared" si="6"/>
        <v>VERY LOW</v>
      </c>
      <c r="J26" s="42" t="str">
        <f t="shared" si="7"/>
        <v>VERY LOW</v>
      </c>
      <c r="K26" s="60" t="str">
        <f t="shared" si="8"/>
        <v>VERY LOW</v>
      </c>
      <c r="L26" s="57" t="str">
        <f t="shared" si="9"/>
        <v>EXTREME LOW</v>
      </c>
      <c r="M26" s="43" t="str">
        <f t="shared" si="10"/>
        <v>EXTREME LOW</v>
      </c>
      <c r="N26" s="44" t="str">
        <f t="shared" si="11"/>
        <v>EXTREME LOW</v>
      </c>
    </row>
    <row r="27" spans="1:14">
      <c r="A27" s="50" t="s">
        <v>157</v>
      </c>
      <c r="B27" s="52">
        <f>Koala!D38</f>
        <v>6.7896060145714282E-2</v>
      </c>
      <c r="C27" s="40">
        <f>Koala!I38</f>
        <v>6.2284917794736834E-2</v>
      </c>
      <c r="D27" s="40">
        <f>Koala!J38</f>
        <v>6.4832010136363624E-2</v>
      </c>
      <c r="E27" s="53">
        <f>Koala!K38</f>
        <v>7.1672728786363604E-2</v>
      </c>
      <c r="F27" s="55">
        <f>Koala!L38</f>
        <v>0.19442548322631578</v>
      </c>
      <c r="G27" s="41">
        <f>Koala!M38</f>
        <v>0.17421058144090906</v>
      </c>
      <c r="H27" s="56">
        <f>Koala!N38</f>
        <v>0.20188259665454542</v>
      </c>
      <c r="I27" s="59" t="str">
        <f t="shared" si="6"/>
        <v>VERY LOW</v>
      </c>
      <c r="J27" s="42" t="str">
        <f t="shared" si="7"/>
        <v>VERY LOW</v>
      </c>
      <c r="K27" s="60" t="str">
        <f t="shared" si="8"/>
        <v>VERY LOW</v>
      </c>
      <c r="L27" s="57" t="str">
        <f t="shared" si="9"/>
        <v>NEGLIGIBLE</v>
      </c>
      <c r="M27" s="43" t="str">
        <f t="shared" si="10"/>
        <v>NEGLIGIBLE</v>
      </c>
      <c r="N27" s="44" t="str">
        <f t="shared" si="11"/>
        <v>NEGLIGIBLE</v>
      </c>
    </row>
    <row r="28" spans="1:14">
      <c r="A28" s="50" t="s">
        <v>158</v>
      </c>
      <c r="B28" s="52">
        <f>Lion!D38</f>
        <v>3.7413966754285717E-2</v>
      </c>
      <c r="C28" s="40">
        <f>Lion!I38</f>
        <v>3.9595567452631576E-2</v>
      </c>
      <c r="D28" s="40">
        <f>Lion!J38</f>
        <v>3.9433528463636361E-2</v>
      </c>
      <c r="E28" s="53">
        <f>Lion!K38</f>
        <v>3.9856518681818179E-2</v>
      </c>
      <c r="F28" s="55">
        <f>Lion!L38</f>
        <v>0.11310888605263159</v>
      </c>
      <c r="G28" s="41">
        <f>Lion!M38</f>
        <v>9.8912331690909114E-2</v>
      </c>
      <c r="H28" s="56">
        <f>Lion!N38</f>
        <v>0.10244109402727274</v>
      </c>
      <c r="I28" s="59" t="str">
        <f t="shared" si="6"/>
        <v>VERY LOW</v>
      </c>
      <c r="J28" s="42" t="str">
        <f t="shared" si="7"/>
        <v>VERY LOW</v>
      </c>
      <c r="K28" s="60" t="str">
        <f t="shared" si="8"/>
        <v>VERY LOW</v>
      </c>
      <c r="L28" s="57" t="str">
        <f t="shared" si="9"/>
        <v>NEGLIGIBLE</v>
      </c>
      <c r="M28" s="43" t="str">
        <f t="shared" si="10"/>
        <v>NEGLIGIBLE</v>
      </c>
      <c r="N28" s="44" t="str">
        <f t="shared" si="11"/>
        <v>NEGLIGIBLE</v>
      </c>
    </row>
    <row r="29" spans="1:14">
      <c r="A29" s="50" t="s">
        <v>159</v>
      </c>
      <c r="B29" s="52">
        <f>Lizard!D38</f>
        <v>0.19400485317714281</v>
      </c>
      <c r="C29" s="40">
        <f>Lizard!I38</f>
        <v>0.18613384527894736</v>
      </c>
      <c r="D29" s="40">
        <f>Lizard!J38</f>
        <v>0.17780443790909092</v>
      </c>
      <c r="E29" s="53">
        <f>Lizard!K38</f>
        <v>0.19487821111363635</v>
      </c>
      <c r="F29" s="55">
        <f>Lizard!L38</f>
        <v>0.58885927672105287</v>
      </c>
      <c r="G29" s="41">
        <f>Lizard!M38</f>
        <v>0.48724504044090905</v>
      </c>
      <c r="H29" s="56">
        <f>Lizard!N38</f>
        <v>0.52069696273636368</v>
      </c>
      <c r="I29" s="59" t="str">
        <f t="shared" si="6"/>
        <v>VERY LOW</v>
      </c>
      <c r="J29" s="42" t="str">
        <f t="shared" si="7"/>
        <v>VERY LOW</v>
      </c>
      <c r="K29" s="60" t="str">
        <f t="shared" si="8"/>
        <v>VERY LOW</v>
      </c>
      <c r="L29" s="57" t="str">
        <f t="shared" si="9"/>
        <v>EXTREME LOW</v>
      </c>
      <c r="M29" s="43" t="str">
        <f t="shared" si="10"/>
        <v>NEGLIGIBLE</v>
      </c>
      <c r="N29" s="44" t="str">
        <f t="shared" si="11"/>
        <v>EXTREME LOW</v>
      </c>
    </row>
    <row r="30" spans="1:14">
      <c r="A30" s="50" t="s">
        <v>160</v>
      </c>
      <c r="B30" s="52">
        <f>Monkey!D38</f>
        <v>7.5590920714285734E-2</v>
      </c>
      <c r="C30" s="40">
        <f>Monkey!I38</f>
        <v>7.3159783978947374E-2</v>
      </c>
      <c r="D30" s="40">
        <f>Monkey!J38</f>
        <v>8.3726097295454535E-2</v>
      </c>
      <c r="E30" s="53">
        <f>Monkey!K38</f>
        <v>7.6986237559090911E-2</v>
      </c>
      <c r="F30" s="55">
        <f>Monkey!L38</f>
        <v>0.19507955713684208</v>
      </c>
      <c r="G30" s="41">
        <f>Monkey!M38</f>
        <v>0.20865470361363633</v>
      </c>
      <c r="H30" s="56">
        <f>Monkey!N38</f>
        <v>0.18406762155454545</v>
      </c>
      <c r="I30" s="59" t="str">
        <f t="shared" si="6"/>
        <v>VERY LOW</v>
      </c>
      <c r="J30" s="42" t="str">
        <f t="shared" si="7"/>
        <v>VERY LOW</v>
      </c>
      <c r="K30" s="60" t="str">
        <f t="shared" si="8"/>
        <v>VERY LOW</v>
      </c>
      <c r="L30" s="57" t="str">
        <f t="shared" si="9"/>
        <v>NEGLIGIBLE</v>
      </c>
      <c r="M30" s="43" t="str">
        <f t="shared" si="10"/>
        <v>NEGLIGIBLE</v>
      </c>
      <c r="N30" s="44" t="str">
        <f t="shared" si="11"/>
        <v>NEGLIGIBLE</v>
      </c>
    </row>
    <row r="31" spans="1:14">
      <c r="A31" s="50" t="s">
        <v>161</v>
      </c>
      <c r="B31" s="52">
        <f>Mouse!D38</f>
        <v>0.22606498420571425</v>
      </c>
      <c r="C31" s="40">
        <f>Mouse!I38</f>
        <v>0.22496692652631578</v>
      </c>
      <c r="D31" s="40">
        <f>Mouse!J38</f>
        <v>0.23301328650454545</v>
      </c>
      <c r="E31" s="53">
        <f>Mouse!K38</f>
        <v>0.22168319482727272</v>
      </c>
      <c r="F31" s="55">
        <f>Mouse!L38</f>
        <v>0.63341586126842098</v>
      </c>
      <c r="G31" s="41">
        <f>Mouse!M38</f>
        <v>0.59359599965454535</v>
      </c>
      <c r="H31" s="197">
        <f>Mouse!N38</f>
        <v>0.56154268380909089</v>
      </c>
      <c r="I31" s="59" t="str">
        <f t="shared" si="6"/>
        <v>VERY LOW</v>
      </c>
      <c r="J31" s="42" t="str">
        <f t="shared" si="7"/>
        <v>VERY LOW</v>
      </c>
      <c r="K31" s="60" t="str">
        <f t="shared" si="8"/>
        <v>VERY LOW</v>
      </c>
      <c r="L31" s="57" t="str">
        <f t="shared" si="9"/>
        <v>EXTREME LOW</v>
      </c>
      <c r="M31" s="43" t="str">
        <f t="shared" si="10"/>
        <v>EXTREME LOW</v>
      </c>
      <c r="N31" s="44" t="str">
        <f t="shared" si="11"/>
        <v>EXTREME LOW</v>
      </c>
    </row>
    <row r="32" spans="1:14">
      <c r="A32" s="50" t="s">
        <v>162</v>
      </c>
      <c r="B32" s="52">
        <f>Otter!D38</f>
        <v>0.18443217178000001</v>
      </c>
      <c r="C32" s="40">
        <f>Otter!I38</f>
        <v>0.19077179883684212</v>
      </c>
      <c r="D32" s="40">
        <f>Otter!J38</f>
        <v>0.1742562654590909</v>
      </c>
      <c r="E32" s="53">
        <f>Otter!K38</f>
        <v>0.18202648264545454</v>
      </c>
      <c r="F32" s="195">
        <f>Otter!L38</f>
        <v>0.604667730694737</v>
      </c>
      <c r="G32" s="41">
        <f>Otter!M38</f>
        <v>0.4785469165318183</v>
      </c>
      <c r="H32" s="56">
        <f>Otter!N38</f>
        <v>0.49091227356363643</v>
      </c>
      <c r="I32" s="59" t="str">
        <f t="shared" si="6"/>
        <v>VERY LOW</v>
      </c>
      <c r="J32" s="42" t="str">
        <f t="shared" si="7"/>
        <v>VERY LOW</v>
      </c>
      <c r="K32" s="60" t="str">
        <f t="shared" si="8"/>
        <v>VERY LOW</v>
      </c>
      <c r="L32" s="57" t="str">
        <f t="shared" si="9"/>
        <v>EXTREME LOW</v>
      </c>
      <c r="M32" s="43" t="str">
        <f t="shared" si="10"/>
        <v>NEGLIGIBLE</v>
      </c>
      <c r="N32" s="44" t="str">
        <f t="shared" si="11"/>
        <v>NEGLIGIBLE</v>
      </c>
    </row>
    <row r="33" spans="1:14">
      <c r="A33" s="50" t="s">
        <v>163</v>
      </c>
      <c r="B33" s="52">
        <f>Ox!D38</f>
        <v>0.38211417017142851</v>
      </c>
      <c r="C33" s="40">
        <f>Ox!I38</f>
        <v>0.37021850978947374</v>
      </c>
      <c r="D33" s="40">
        <f>Ox!J38</f>
        <v>0.3560955281181819</v>
      </c>
      <c r="E33" s="53">
        <f>Ox!K38</f>
        <v>0.3909770960045455</v>
      </c>
      <c r="F33" s="55">
        <f>Ox!L38</f>
        <v>1.1600680705631579</v>
      </c>
      <c r="G33" s="41">
        <f>Ox!M38</f>
        <v>0.96798185311363627</v>
      </c>
      <c r="H33" s="56">
        <f>Ox!N38</f>
        <v>1.0670830897545454</v>
      </c>
      <c r="I33" s="59" t="str">
        <f t="shared" si="6"/>
        <v>LOW</v>
      </c>
      <c r="J33" s="42" t="str">
        <f t="shared" si="7"/>
        <v>VERY LOW</v>
      </c>
      <c r="K33" s="60" t="str">
        <f t="shared" si="8"/>
        <v>LOW</v>
      </c>
      <c r="L33" s="57" t="str">
        <f t="shared" si="9"/>
        <v>VERY LOW</v>
      </c>
      <c r="M33" s="43" t="str">
        <f t="shared" si="10"/>
        <v>EXTREME LOW</v>
      </c>
      <c r="N33" s="44" t="str">
        <f t="shared" si="11"/>
        <v>VERY LOW</v>
      </c>
    </row>
    <row r="34" spans="1:14">
      <c r="A34" s="50" t="s">
        <v>164</v>
      </c>
      <c r="B34" s="52">
        <f>Penguin!D38</f>
        <v>0.44356628339428567</v>
      </c>
      <c r="C34" s="40">
        <f>Penguin!I38</f>
        <v>0.43305497407368421</v>
      </c>
      <c r="D34" s="40">
        <f>Penguin!J38</f>
        <v>0.42443117024545446</v>
      </c>
      <c r="E34" s="53">
        <f>Penguin!K38</f>
        <v>0.45472620685909093</v>
      </c>
      <c r="F34" s="55">
        <f>Penguin!L38</f>
        <v>1.3419023957842104</v>
      </c>
      <c r="G34" s="41">
        <f>Penguin!M38</f>
        <v>1.1405901394090907</v>
      </c>
      <c r="H34" s="56">
        <f>Penguin!N38</f>
        <v>1.212639276</v>
      </c>
      <c r="I34" s="59" t="str">
        <f t="shared" si="6"/>
        <v>LOW</v>
      </c>
      <c r="J34" s="42" t="str">
        <f t="shared" si="7"/>
        <v>LOW</v>
      </c>
      <c r="K34" s="60" t="str">
        <f t="shared" si="8"/>
        <v>LOW</v>
      </c>
      <c r="L34" s="57" t="str">
        <f t="shared" si="9"/>
        <v>VERY LOW</v>
      </c>
      <c r="M34" s="43" t="str">
        <f t="shared" si="10"/>
        <v>VERY LOW</v>
      </c>
      <c r="N34" s="44" t="str">
        <f t="shared" si="11"/>
        <v>VERY LOW</v>
      </c>
    </row>
    <row r="35" spans="1:14">
      <c r="A35" s="50" t="s">
        <v>165</v>
      </c>
      <c r="B35" s="52">
        <f>Polarbear!D38</f>
        <v>0.19014855648857143</v>
      </c>
      <c r="C35" s="40">
        <f>Polarbear!I38</f>
        <v>0.18527021122105261</v>
      </c>
      <c r="D35" s="40">
        <f>Polarbear!J38</f>
        <v>0.17372700825909088</v>
      </c>
      <c r="E35" s="53">
        <f>Polarbear!K38</f>
        <v>0.19360647083636362</v>
      </c>
      <c r="F35" s="55">
        <f>Polarbear!L38</f>
        <v>0.59297030417894736</v>
      </c>
      <c r="G35" s="41">
        <f>Polarbear!M38</f>
        <v>0.48081165198636372</v>
      </c>
      <c r="H35" s="56">
        <f>Polarbear!N38</f>
        <v>0.5342342709454545</v>
      </c>
      <c r="I35" s="59" t="str">
        <f t="shared" si="6"/>
        <v>VERY LOW</v>
      </c>
      <c r="J35" s="42" t="str">
        <f t="shared" si="7"/>
        <v>VERY LOW</v>
      </c>
      <c r="K35" s="60" t="str">
        <f t="shared" si="8"/>
        <v>VERY LOW</v>
      </c>
      <c r="L35" s="57" t="str">
        <f t="shared" si="9"/>
        <v>EXTREME LOW</v>
      </c>
      <c r="M35" s="43" t="str">
        <f t="shared" si="10"/>
        <v>NEGLIGIBLE</v>
      </c>
      <c r="N35" s="44" t="str">
        <f t="shared" si="11"/>
        <v>EXTREME LOW</v>
      </c>
    </row>
    <row r="36" spans="1:14">
      <c r="A36" s="50" t="s">
        <v>166</v>
      </c>
      <c r="B36" s="52">
        <f>Possum!D38</f>
        <v>7.3830652022857171E-2</v>
      </c>
      <c r="C36" s="40">
        <f>Possum!I38</f>
        <v>7.4098870521052643E-2</v>
      </c>
      <c r="D36" s="40">
        <f>Possum!J38</f>
        <v>7.5015892409090915E-2</v>
      </c>
      <c r="E36" s="53">
        <f>Possum!K38</f>
        <v>7.8094744913636382E-2</v>
      </c>
      <c r="F36" s="55">
        <f>Possum!L38</f>
        <v>0.22947928138421053</v>
      </c>
      <c r="G36" s="41">
        <f>Possum!M38</f>
        <v>0.20087226821363638</v>
      </c>
      <c r="H36" s="56">
        <f>Possum!N38</f>
        <v>0.21187036575000004</v>
      </c>
      <c r="I36" s="59" t="str">
        <f t="shared" si="6"/>
        <v>VERY LOW</v>
      </c>
      <c r="J36" s="42" t="str">
        <f t="shared" si="7"/>
        <v>VERY LOW</v>
      </c>
      <c r="K36" s="60" t="str">
        <f t="shared" si="8"/>
        <v>VERY LOW</v>
      </c>
      <c r="L36" s="57" t="str">
        <f t="shared" si="9"/>
        <v>NEGLIGIBLE</v>
      </c>
      <c r="M36" s="43" t="str">
        <f t="shared" si="10"/>
        <v>NEGLIGIBLE</v>
      </c>
      <c r="N36" s="44" t="str">
        <f t="shared" si="11"/>
        <v>NEGLIGIBLE</v>
      </c>
    </row>
    <row r="37" spans="1:14">
      <c r="A37" s="50" t="s">
        <v>167</v>
      </c>
      <c r="B37" s="52">
        <f>Rabbit!D38</f>
        <v>0.11982501332000002</v>
      </c>
      <c r="C37" s="40">
        <f>Rabbit!I38</f>
        <v>0.10909686329999999</v>
      </c>
      <c r="D37" s="40">
        <f>Rabbit!J38</f>
        <v>0.10796217664090911</v>
      </c>
      <c r="E37" s="53">
        <f>Rabbit!K38</f>
        <v>0.12247102288181821</v>
      </c>
      <c r="F37" s="55">
        <f>Rabbit!L38</f>
        <v>0.32519976758947378</v>
      </c>
      <c r="G37" s="41">
        <f>Rabbit!M38</f>
        <v>0.28350213710000011</v>
      </c>
      <c r="H37" s="56">
        <f>Rabbit!N38</f>
        <v>0.31015997976363646</v>
      </c>
      <c r="I37" s="59" t="str">
        <f t="shared" si="6"/>
        <v>VERY LOW</v>
      </c>
      <c r="J37" s="42" t="str">
        <f t="shared" si="7"/>
        <v>VERY LOW</v>
      </c>
      <c r="K37" s="60" t="str">
        <f t="shared" si="8"/>
        <v>VERY LOW</v>
      </c>
      <c r="L37" s="57" t="str">
        <f t="shared" si="9"/>
        <v>NEGLIGIBLE</v>
      </c>
      <c r="M37" s="43" t="str">
        <f t="shared" si="10"/>
        <v>NEGLIGIBLE</v>
      </c>
      <c r="N37" s="44" t="str">
        <f t="shared" si="11"/>
        <v>NEGLIGIBLE</v>
      </c>
    </row>
    <row r="38" spans="1:14">
      <c r="A38" s="50" t="s">
        <v>168</v>
      </c>
      <c r="B38" s="52">
        <f>Rhino!D38</f>
        <v>2.5585498371428574E-2</v>
      </c>
      <c r="C38" s="40">
        <f>Rhino!I38</f>
        <v>2.8104793126315794E-2</v>
      </c>
      <c r="D38" s="40">
        <f>Rhino!J38</f>
        <v>3.0102047163636361E-2</v>
      </c>
      <c r="E38" s="53">
        <f>Rhino!K38</f>
        <v>2.0251152477272726E-2</v>
      </c>
      <c r="F38" s="55">
        <f>Rhino!L38</f>
        <v>7.5432802357894749E-2</v>
      </c>
      <c r="G38" s="41">
        <f>Rhino!M38</f>
        <v>7.9100335077272751E-2</v>
      </c>
      <c r="H38" s="56">
        <f>Rhino!N38</f>
        <v>4.7228619509090922E-2</v>
      </c>
      <c r="I38" s="59" t="str">
        <f t="shared" si="6"/>
        <v>VERY LOW</v>
      </c>
      <c r="J38" s="42" t="str">
        <f t="shared" si="7"/>
        <v>VERY LOW</v>
      </c>
      <c r="K38" s="60" t="str">
        <f t="shared" si="8"/>
        <v>VERY LOW</v>
      </c>
      <c r="L38" s="57" t="str">
        <f t="shared" si="9"/>
        <v>NEGLIGIBLE</v>
      </c>
      <c r="M38" s="43" t="str">
        <f t="shared" si="10"/>
        <v>NEGLIGIBLE</v>
      </c>
      <c r="N38" s="44" t="str">
        <f t="shared" si="11"/>
        <v>NEGLIGIBLE</v>
      </c>
    </row>
    <row r="39" spans="1:14">
      <c r="A39" s="50" t="s">
        <v>169</v>
      </c>
      <c r="B39" s="52">
        <f>RTlemur!D38</f>
        <v>0.32616559039428566</v>
      </c>
      <c r="C39" s="40">
        <f>RTlemur!I38</f>
        <v>0.31407174737894733</v>
      </c>
      <c r="D39" s="40">
        <f>RTlemur!J38</f>
        <v>0.30847061624090905</v>
      </c>
      <c r="E39" s="53">
        <f>RTlemur!K38</f>
        <v>0.3297954887636364</v>
      </c>
      <c r="F39" s="55">
        <f>RTlemur!L38</f>
        <v>0.96061055261052641</v>
      </c>
      <c r="G39" s="41">
        <f>RTlemur!M38</f>
        <v>0.82459700192727281</v>
      </c>
      <c r="H39" s="56">
        <f>RTlemur!N38</f>
        <v>0.87799562682272725</v>
      </c>
      <c r="I39" s="59" t="str">
        <f t="shared" si="6"/>
        <v>VERY LOW</v>
      </c>
      <c r="J39" s="42" t="str">
        <f t="shared" si="7"/>
        <v>VERY LOW</v>
      </c>
      <c r="K39" s="60" t="str">
        <f t="shared" si="8"/>
        <v>VERY LOW</v>
      </c>
      <c r="L39" s="57" t="str">
        <f t="shared" si="9"/>
        <v>EXTREME LOW</v>
      </c>
      <c r="M39" s="43" t="str">
        <f t="shared" si="10"/>
        <v>EXTREME LOW</v>
      </c>
      <c r="N39" s="44" t="str">
        <f t="shared" si="11"/>
        <v>EXTREME LOW</v>
      </c>
    </row>
    <row r="40" spans="1:14">
      <c r="A40" s="50" t="s">
        <v>170</v>
      </c>
      <c r="B40" s="52">
        <f>Seal!D38</f>
        <v>0.20954438594571428</v>
      </c>
      <c r="C40" s="40">
        <f>Seal!I38</f>
        <v>0.19858538964736844</v>
      </c>
      <c r="D40" s="40">
        <f>Seal!J38</f>
        <v>0.19292677620909082</v>
      </c>
      <c r="E40" s="53">
        <f>Seal!K38</f>
        <v>0.21260802885454541</v>
      </c>
      <c r="F40" s="55">
        <f>Seal!L38</f>
        <v>0.61689702711578953</v>
      </c>
      <c r="G40" s="196">
        <f>Seal!M38</f>
        <v>0.52380345883181822</v>
      </c>
      <c r="H40" s="56">
        <f>Seal!N38</f>
        <v>0.58066692321818181</v>
      </c>
      <c r="I40" s="59" t="str">
        <f t="shared" si="6"/>
        <v>VERY LOW</v>
      </c>
      <c r="J40" s="42" t="str">
        <f t="shared" si="7"/>
        <v>VERY LOW</v>
      </c>
      <c r="K40" s="60" t="str">
        <f t="shared" si="8"/>
        <v>VERY LOW</v>
      </c>
      <c r="L40" s="57" t="str">
        <f t="shared" si="9"/>
        <v>EXTREME LOW</v>
      </c>
      <c r="M40" s="43" t="str">
        <f t="shared" si="10"/>
        <v>EXTREME LOW</v>
      </c>
      <c r="N40" s="44" t="str">
        <f t="shared" si="11"/>
        <v>EXTREME LOW</v>
      </c>
    </row>
    <row r="41" spans="1:14">
      <c r="A41" s="50" t="s">
        <v>171</v>
      </c>
      <c r="B41" s="52">
        <f>Squirrel!D38</f>
        <v>0.33093497561999996</v>
      </c>
      <c r="C41" s="40">
        <f>Squirrel!I38</f>
        <v>0.33337368618421048</v>
      </c>
      <c r="D41" s="40">
        <f>Squirrel!J38</f>
        <v>0.33562726701363638</v>
      </c>
      <c r="E41" s="53">
        <f>Squirrel!K38</f>
        <v>0.33244500847272734</v>
      </c>
      <c r="F41" s="55">
        <f>Squirrel!L38</f>
        <v>0.97854822934210506</v>
      </c>
      <c r="G41" s="41">
        <f>Squirrel!M38</f>
        <v>0.8680379784954545</v>
      </c>
      <c r="H41" s="56">
        <f>Squirrel!N38</f>
        <v>0.86953159860000007</v>
      </c>
      <c r="I41" s="59" t="str">
        <f t="shared" si="6"/>
        <v>VERY LOW</v>
      </c>
      <c r="J41" s="42" t="str">
        <f t="shared" si="7"/>
        <v>VERY LOW</v>
      </c>
      <c r="K41" s="60" t="str">
        <f t="shared" si="8"/>
        <v>VERY LOW</v>
      </c>
      <c r="L41" s="57" t="str">
        <f t="shared" si="9"/>
        <v>EXTREME LOW</v>
      </c>
      <c r="M41" s="43" t="str">
        <f t="shared" si="10"/>
        <v>EXTREME LOW</v>
      </c>
      <c r="N41" s="44" t="str">
        <f t="shared" si="11"/>
        <v>EXTREME LOW</v>
      </c>
    </row>
    <row r="42" spans="1:14">
      <c r="A42" s="50" t="s">
        <v>172</v>
      </c>
      <c r="B42" s="52">
        <f>Tiger!D38</f>
        <v>0.26407251734285714</v>
      </c>
      <c r="C42" s="40">
        <f>Tiger!I38</f>
        <v>0.24982687594736847</v>
      </c>
      <c r="D42" s="40">
        <f>Tiger!J38</f>
        <v>0.2441977970545455</v>
      </c>
      <c r="E42" s="53">
        <f>Tiger!K38</f>
        <v>0.26593615656818187</v>
      </c>
      <c r="F42" s="55">
        <f>Tiger!L38</f>
        <v>0.77465933158421085</v>
      </c>
      <c r="G42" s="41">
        <f>Tiger!M38</f>
        <v>0.66168080506818172</v>
      </c>
      <c r="H42" s="56">
        <f>Tiger!N38</f>
        <v>0.71093322261818193</v>
      </c>
      <c r="I42" s="59" t="str">
        <f t="shared" si="6"/>
        <v>VERY LOW</v>
      </c>
      <c r="J42" s="42" t="str">
        <f t="shared" si="7"/>
        <v>VERY LOW</v>
      </c>
      <c r="K42" s="60" t="str">
        <f t="shared" si="8"/>
        <v>VERY LOW</v>
      </c>
      <c r="L42" s="57" t="str">
        <f t="shared" si="9"/>
        <v>EXTREME LOW</v>
      </c>
      <c r="M42" s="43" t="str">
        <f t="shared" si="10"/>
        <v>EXTREME LOW</v>
      </c>
      <c r="N42" s="44" t="str">
        <f t="shared" si="11"/>
        <v>EXTREME LOW</v>
      </c>
    </row>
    <row r="43" spans="1:14">
      <c r="A43" s="50" t="s">
        <v>173</v>
      </c>
      <c r="B43" s="52">
        <f>Tortoise!D38</f>
        <v>0.19337285470571428</v>
      </c>
      <c r="C43" s="40">
        <f>Tortoise!I38</f>
        <v>0.17395916864210528</v>
      </c>
      <c r="D43" s="40">
        <f>Tortoise!J38</f>
        <v>0.17408697932727277</v>
      </c>
      <c r="E43" s="53">
        <f>Tortoise!K38</f>
        <v>0.20976925482272729</v>
      </c>
      <c r="F43" s="55">
        <f>Tortoise!L38</f>
        <v>0.55670395087894731</v>
      </c>
      <c r="G43" s="41">
        <f>Tortoise!M38</f>
        <v>0.47736751911818176</v>
      </c>
      <c r="H43" s="56">
        <f>Tortoise!N38</f>
        <v>0.564541046890909</v>
      </c>
      <c r="I43" s="59" t="str">
        <f t="shared" si="6"/>
        <v>VERY LOW</v>
      </c>
      <c r="J43" s="42" t="str">
        <f t="shared" si="7"/>
        <v>VERY LOW</v>
      </c>
      <c r="K43" s="60" t="str">
        <f t="shared" si="8"/>
        <v>VERY LOW</v>
      </c>
      <c r="L43" s="57" t="str">
        <f t="shared" si="9"/>
        <v>EXTREME LOW</v>
      </c>
      <c r="M43" s="43" t="str">
        <f t="shared" si="10"/>
        <v>NEGLIGIBLE</v>
      </c>
      <c r="N43" s="44" t="str">
        <f t="shared" si="11"/>
        <v>EXTREME LOW</v>
      </c>
    </row>
    <row r="44" spans="1:14">
      <c r="A44" s="50" t="s">
        <v>174</v>
      </c>
      <c r="B44" s="52">
        <f>Wallaby!D38</f>
        <v>0.22268924588285716</v>
      </c>
      <c r="C44" s="40">
        <f>Wallaby!I38</f>
        <v>0.20464591023157899</v>
      </c>
      <c r="D44" s="40">
        <f>Wallaby!J38</f>
        <v>0.20368342016818178</v>
      </c>
      <c r="E44" s="53">
        <f>Wallaby!K38</f>
        <v>0.23418849050909094</v>
      </c>
      <c r="F44" s="55">
        <f>Wallaby!L38</f>
        <v>0.6114139395157896</v>
      </c>
      <c r="G44" s="41">
        <f>Wallaby!M38</f>
        <v>0.53227974810909107</v>
      </c>
      <c r="H44" s="56">
        <f>Wallaby!N38</f>
        <v>0.61146651569090915</v>
      </c>
      <c r="I44" s="59" t="str">
        <f t="shared" si="6"/>
        <v>VERY LOW</v>
      </c>
      <c r="J44" s="42" t="str">
        <f t="shared" si="7"/>
        <v>VERY LOW</v>
      </c>
      <c r="K44" s="60" t="str">
        <f t="shared" si="8"/>
        <v>VERY LOW</v>
      </c>
      <c r="L44" s="57" t="str">
        <f t="shared" si="9"/>
        <v>EXTREME LOW</v>
      </c>
      <c r="M44" s="43" t="str">
        <f t="shared" si="10"/>
        <v>EXTREME LOW</v>
      </c>
      <c r="N44" s="44" t="str">
        <f t="shared" si="11"/>
        <v>EXTREME LOW</v>
      </c>
    </row>
    <row r="45" spans="1:14">
      <c r="A45" s="50" t="s">
        <v>175</v>
      </c>
      <c r="B45" s="52">
        <f>Wildebeest!D38</f>
        <v>0.48373540016285699</v>
      </c>
      <c r="C45" s="40">
        <f>Wildebeest!I38</f>
        <v>0.47680296000000011</v>
      </c>
      <c r="D45" s="40">
        <f>Wildebeest!J38</f>
        <v>0.46624588774545472</v>
      </c>
      <c r="E45" s="53">
        <f>Wildebeest!K38</f>
        <v>0.49118565666818187</v>
      </c>
      <c r="F45" s="55">
        <f>Wildebeest!L38</f>
        <v>1.4791591291526314</v>
      </c>
      <c r="G45" s="41">
        <f>Wildebeest!M38</f>
        <v>1.2551938630227275</v>
      </c>
      <c r="H45" s="56">
        <f>Wildebeest!N38</f>
        <v>1.3295189009772725</v>
      </c>
      <c r="I45" s="59" t="str">
        <f t="shared" si="6"/>
        <v>LOW</v>
      </c>
      <c r="J45" s="42" t="str">
        <f t="shared" si="7"/>
        <v>LOW</v>
      </c>
      <c r="K45" s="60" t="str">
        <f t="shared" si="8"/>
        <v>LOW</v>
      </c>
      <c r="L45" s="57" t="str">
        <f t="shared" si="9"/>
        <v>VERY LOW</v>
      </c>
      <c r="M45" s="43" t="str">
        <f t="shared" si="10"/>
        <v>VERY LOW</v>
      </c>
      <c r="N45" s="44" t="str">
        <f t="shared" si="11"/>
        <v>VERY LOW</v>
      </c>
    </row>
    <row r="46" spans="1:14" ht="15.75" thickBot="1">
      <c r="A46" s="51" t="s">
        <v>176</v>
      </c>
      <c r="B46" s="54">
        <f>Zebra!D38</f>
        <v>0.21412909534285715</v>
      </c>
      <c r="C46" s="198">
        <f>Zebra!I38</f>
        <v>0.19279000500526314</v>
      </c>
      <c r="D46" s="198">
        <f>Zebra!J38</f>
        <v>0.18567624490454548</v>
      </c>
      <c r="E46" s="199">
        <f>Zebra!K38</f>
        <v>0.22515392902272732</v>
      </c>
      <c r="F46" s="200">
        <f>Zebra!L38</f>
        <v>0.60320319361052643</v>
      </c>
      <c r="G46" s="201">
        <f>Zebra!M38</f>
        <v>0.50437349436363632</v>
      </c>
      <c r="H46" s="202">
        <f>Zebra!N38</f>
        <v>0.59160794843181819</v>
      </c>
      <c r="I46" s="203" t="str">
        <f t="shared" si="6"/>
        <v>VERY LOW</v>
      </c>
      <c r="J46" s="46" t="str">
        <f t="shared" si="7"/>
        <v>VERY LOW</v>
      </c>
      <c r="K46" s="61" t="str">
        <f t="shared" si="8"/>
        <v>VERY LOW</v>
      </c>
      <c r="L46" s="58" t="str">
        <f t="shared" si="9"/>
        <v>EXTREME LOW</v>
      </c>
      <c r="M46" s="47" t="str">
        <f t="shared" si="10"/>
        <v>EXTREME LOW</v>
      </c>
      <c r="N46" s="48" t="str">
        <f t="shared" si="11"/>
        <v>EXTREME LOW</v>
      </c>
    </row>
    <row r="47" spans="1:14" ht="15.75" thickBot="1">
      <c r="C47" s="28"/>
      <c r="D47" s="217" t="s">
        <v>111</v>
      </c>
      <c r="E47" s="218"/>
      <c r="F47" s="217" t="s">
        <v>112</v>
      </c>
      <c r="G47" s="218"/>
      <c r="H47" s="219" t="s">
        <v>113</v>
      </c>
      <c r="I47" s="218"/>
    </row>
    <row r="48" spans="1:14">
      <c r="C48" s="173" t="s">
        <v>248</v>
      </c>
      <c r="D48" s="81" t="s">
        <v>152</v>
      </c>
      <c r="E48" s="82">
        <v>2.8000000000000001E-2</v>
      </c>
      <c r="F48" s="81" t="s">
        <v>152</v>
      </c>
      <c r="G48" s="82">
        <v>2.8000000000000001E-2</v>
      </c>
      <c r="H48" s="204" t="s">
        <v>152</v>
      </c>
      <c r="I48" s="82">
        <v>2.5000000000000001E-2</v>
      </c>
    </row>
    <row r="49" spans="3:9">
      <c r="C49" s="174" t="s">
        <v>140</v>
      </c>
      <c r="D49" s="77" t="s">
        <v>162</v>
      </c>
      <c r="E49" s="78">
        <v>0.60499999999999998</v>
      </c>
      <c r="F49" s="77" t="s">
        <v>170</v>
      </c>
      <c r="G49" s="78">
        <v>0.52400000000000002</v>
      </c>
      <c r="H49" s="89" t="s">
        <v>161</v>
      </c>
      <c r="I49" s="78">
        <v>0.56200000000000006</v>
      </c>
    </row>
    <row r="50" spans="3:9" ht="15.75" thickBot="1">
      <c r="C50" s="175" t="s">
        <v>249</v>
      </c>
      <c r="D50" s="79" t="s">
        <v>128</v>
      </c>
      <c r="E50" s="80">
        <v>1.528</v>
      </c>
      <c r="F50" s="79" t="s">
        <v>128</v>
      </c>
      <c r="G50" s="80">
        <v>1.274</v>
      </c>
      <c r="H50" s="101" t="s">
        <v>128</v>
      </c>
      <c r="I50" s="80">
        <v>1.3480000000000001</v>
      </c>
    </row>
  </sheetData>
  <mergeCells count="9">
    <mergeCell ref="D47:E47"/>
    <mergeCell ref="F47:G47"/>
    <mergeCell ref="H47:I47"/>
    <mergeCell ref="A1:A2"/>
    <mergeCell ref="P2:Q2"/>
    <mergeCell ref="B1:E1"/>
    <mergeCell ref="F1:H1"/>
    <mergeCell ref="I1:K1"/>
    <mergeCell ref="L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9"/>
  <sheetViews>
    <sheetView topLeftCell="D1" workbookViewId="0">
      <selection activeCell="L2" sqref="L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2.85546875" customWidth="1"/>
    <col min="13" max="13" width="12" customWidth="1"/>
    <col min="14" max="14" width="16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1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4</v>
      </c>
      <c r="B2" s="2" t="s">
        <v>37</v>
      </c>
      <c r="C2" s="2" t="s">
        <v>38</v>
      </c>
      <c r="D2">
        <v>0.40593488259999999</v>
      </c>
      <c r="E2" s="3">
        <f>D2*4</f>
        <v>1.6237395304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0.40593488259999999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1.6237395304</v>
      </c>
      <c r="O2" s="24">
        <v>3</v>
      </c>
    </row>
    <row r="3" spans="1:15">
      <c r="A3" s="4" t="s">
        <v>4</v>
      </c>
      <c r="B3" s="5" t="s">
        <v>35</v>
      </c>
      <c r="C3" s="5" t="s">
        <v>36</v>
      </c>
      <c r="D3">
        <v>0.40538551420000002</v>
      </c>
      <c r="E3" s="6">
        <f>D3*5</f>
        <v>2.0269275709999999</v>
      </c>
      <c r="F3" s="16">
        <v>1</v>
      </c>
      <c r="G3" s="16">
        <v>0</v>
      </c>
      <c r="H3" s="18">
        <v>0</v>
      </c>
      <c r="I3" s="4">
        <f t="shared" si="0"/>
        <v>0.40538551420000002</v>
      </c>
      <c r="J3" s="5">
        <f t="shared" si="1"/>
        <v>0</v>
      </c>
      <c r="K3" s="6">
        <f t="shared" si="2"/>
        <v>0</v>
      </c>
      <c r="L3">
        <f t="shared" si="3"/>
        <v>2.0269275709999999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4</v>
      </c>
      <c r="B4" s="5" t="s">
        <v>33</v>
      </c>
      <c r="C4" s="5" t="s">
        <v>34</v>
      </c>
      <c r="D4">
        <v>0.44469856569999999</v>
      </c>
      <c r="E4" s="6">
        <f>D4*5</f>
        <v>2.2234928285</v>
      </c>
      <c r="F4" s="16">
        <v>1</v>
      </c>
      <c r="G4" s="16">
        <v>1</v>
      </c>
      <c r="H4" s="18">
        <v>1</v>
      </c>
      <c r="I4" s="4">
        <f t="shared" si="0"/>
        <v>0.44469856569999999</v>
      </c>
      <c r="J4" s="5">
        <f t="shared" si="1"/>
        <v>0.44469856569999999</v>
      </c>
      <c r="K4" s="6">
        <f t="shared" si="2"/>
        <v>0.44469856569999999</v>
      </c>
      <c r="L4">
        <f t="shared" si="3"/>
        <v>2.2234928285</v>
      </c>
      <c r="M4">
        <f t="shared" si="4"/>
        <v>2.2234928285</v>
      </c>
      <c r="N4">
        <f t="shared" si="5"/>
        <v>2.2234928285</v>
      </c>
      <c r="O4" s="25">
        <v>4</v>
      </c>
    </row>
    <row r="5" spans="1:15">
      <c r="A5" s="4" t="s">
        <v>4</v>
      </c>
      <c r="B5" s="5" t="s">
        <v>31</v>
      </c>
      <c r="C5" s="5" t="s">
        <v>32</v>
      </c>
      <c r="D5">
        <v>0.20283027170000001</v>
      </c>
      <c r="E5" s="6">
        <f>D5*2</f>
        <v>0.40566054340000002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0.20283027170000001</v>
      </c>
      <c r="K5" s="6">
        <f t="shared" si="2"/>
        <v>0</v>
      </c>
      <c r="L5">
        <f t="shared" si="3"/>
        <v>0</v>
      </c>
      <c r="M5">
        <f t="shared" si="4"/>
        <v>0.40566054340000002</v>
      </c>
      <c r="N5">
        <f t="shared" si="5"/>
        <v>0</v>
      </c>
      <c r="O5" s="25">
        <v>4</v>
      </c>
    </row>
    <row r="6" spans="1:15">
      <c r="A6" s="4" t="s">
        <v>4</v>
      </c>
      <c r="B6" s="5" t="s">
        <v>29</v>
      </c>
      <c r="C6" s="5" t="s">
        <v>30</v>
      </c>
      <c r="D6">
        <v>0.33595924329999999</v>
      </c>
      <c r="E6" s="6">
        <f>D6*3</f>
        <v>1.0078777298999999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0.33595924329999999</v>
      </c>
      <c r="L6">
        <f t="shared" si="3"/>
        <v>0</v>
      </c>
      <c r="M6">
        <f t="shared" si="4"/>
        <v>0</v>
      </c>
      <c r="N6">
        <f t="shared" si="5"/>
        <v>1.0078777298999999</v>
      </c>
      <c r="O6" s="25">
        <v>5</v>
      </c>
    </row>
    <row r="7" spans="1:15">
      <c r="A7" s="4" t="s">
        <v>4</v>
      </c>
      <c r="B7" s="5" t="s">
        <v>27</v>
      </c>
      <c r="C7" s="5" t="s">
        <v>28</v>
      </c>
      <c r="D7">
        <v>0.47368421049999998</v>
      </c>
      <c r="E7" s="6">
        <f>D7*3</f>
        <v>1.4210526314999998</v>
      </c>
      <c r="F7" s="16">
        <v>1</v>
      </c>
      <c r="G7" s="16">
        <v>1</v>
      </c>
      <c r="H7" s="18">
        <v>1</v>
      </c>
      <c r="I7" s="4">
        <f t="shared" si="0"/>
        <v>0.47368421049999998</v>
      </c>
      <c r="J7" s="5">
        <f t="shared" si="1"/>
        <v>0.47368421049999998</v>
      </c>
      <c r="K7" s="6">
        <f t="shared" si="2"/>
        <v>0.47368421049999998</v>
      </c>
      <c r="L7">
        <f t="shared" si="3"/>
        <v>1.4210526314999998</v>
      </c>
      <c r="M7">
        <f t="shared" si="4"/>
        <v>1.4210526314999998</v>
      </c>
      <c r="N7">
        <f t="shared" si="5"/>
        <v>1.4210526314999998</v>
      </c>
      <c r="O7" s="25">
        <v>3</v>
      </c>
    </row>
    <row r="8" spans="1:15">
      <c r="A8" s="4" t="s">
        <v>4</v>
      </c>
      <c r="B8" s="5" t="s">
        <v>25</v>
      </c>
      <c r="C8" s="5" t="s">
        <v>26</v>
      </c>
      <c r="D8">
        <v>0.4426773068</v>
      </c>
      <c r="E8" s="6">
        <f>D8*2</f>
        <v>0.88535461360000001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0.4426773068</v>
      </c>
      <c r="L8">
        <f t="shared" si="3"/>
        <v>0</v>
      </c>
      <c r="M8">
        <f t="shared" si="4"/>
        <v>0</v>
      </c>
      <c r="N8">
        <f t="shared" si="5"/>
        <v>0.88535461360000001</v>
      </c>
      <c r="O8" s="25">
        <v>3</v>
      </c>
    </row>
    <row r="9" spans="1:15">
      <c r="A9" s="4" t="s">
        <v>4</v>
      </c>
      <c r="B9" s="5" t="s">
        <v>23</v>
      </c>
      <c r="C9" s="5" t="s">
        <v>24</v>
      </c>
      <c r="D9">
        <v>0.3777523002</v>
      </c>
      <c r="E9" s="6">
        <f t="shared" ref="E9:E16" si="6">D9*3</f>
        <v>1.1332569006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0.3777523002</v>
      </c>
      <c r="L9">
        <f t="shared" si="3"/>
        <v>0</v>
      </c>
      <c r="M9">
        <f t="shared" si="4"/>
        <v>0</v>
      </c>
      <c r="N9">
        <f t="shared" si="5"/>
        <v>1.1332569006</v>
      </c>
      <c r="O9" s="25">
        <v>4</v>
      </c>
    </row>
    <row r="10" spans="1:15">
      <c r="A10" s="4" t="s">
        <v>4</v>
      </c>
      <c r="B10" s="5" t="s">
        <v>21</v>
      </c>
      <c r="C10" s="5" t="s">
        <v>22</v>
      </c>
      <c r="D10">
        <v>0.22431077560000001</v>
      </c>
      <c r="E10" s="6">
        <f t="shared" si="6"/>
        <v>0.67293232680000004</v>
      </c>
      <c r="F10" s="16">
        <v>1</v>
      </c>
      <c r="G10" s="16">
        <v>1</v>
      </c>
      <c r="H10" s="18">
        <v>0</v>
      </c>
      <c r="I10" s="4">
        <f t="shared" si="0"/>
        <v>0.22431077560000001</v>
      </c>
      <c r="J10" s="5">
        <f t="shared" si="1"/>
        <v>0.22431077560000001</v>
      </c>
      <c r="K10" s="6">
        <f t="shared" si="2"/>
        <v>0</v>
      </c>
      <c r="L10">
        <f t="shared" si="3"/>
        <v>0.67293232680000004</v>
      </c>
      <c r="M10">
        <f t="shared" si="4"/>
        <v>0.67293232680000004</v>
      </c>
      <c r="N10">
        <f t="shared" si="5"/>
        <v>0</v>
      </c>
      <c r="O10" s="25">
        <v>5</v>
      </c>
    </row>
    <row r="11" spans="1:15">
      <c r="A11" s="4" t="s">
        <v>4</v>
      </c>
      <c r="B11" s="5" t="s">
        <v>19</v>
      </c>
      <c r="C11" s="5" t="s">
        <v>20</v>
      </c>
      <c r="D11">
        <v>0.29726844289999999</v>
      </c>
      <c r="E11" s="6">
        <f t="shared" si="6"/>
        <v>0.89180532869999996</v>
      </c>
      <c r="F11" s="16">
        <v>1</v>
      </c>
      <c r="G11" s="16">
        <v>1</v>
      </c>
      <c r="H11" s="18">
        <v>1</v>
      </c>
      <c r="I11" s="4">
        <f t="shared" si="0"/>
        <v>0.29726844289999999</v>
      </c>
      <c r="J11" s="5">
        <f t="shared" si="1"/>
        <v>0.29726844289999999</v>
      </c>
      <c r="K11" s="6">
        <f t="shared" si="2"/>
        <v>0.29726844289999999</v>
      </c>
      <c r="L11">
        <f t="shared" si="3"/>
        <v>0.89180532869999996</v>
      </c>
      <c r="M11">
        <f t="shared" si="4"/>
        <v>0.89180532869999996</v>
      </c>
      <c r="N11">
        <f t="shared" si="5"/>
        <v>0.89180532869999996</v>
      </c>
      <c r="O11" s="25">
        <v>5</v>
      </c>
    </row>
    <row r="12" spans="1:15">
      <c r="A12" s="4" t="s">
        <v>4</v>
      </c>
      <c r="B12" s="5" t="s">
        <v>17</v>
      </c>
      <c r="C12" s="5" t="s">
        <v>18</v>
      </c>
      <c r="D12">
        <v>0.1940508322</v>
      </c>
      <c r="E12" s="6">
        <f t="shared" si="6"/>
        <v>0.58215249660000001</v>
      </c>
      <c r="F12" s="16">
        <v>1</v>
      </c>
      <c r="G12" s="16">
        <v>1</v>
      </c>
      <c r="H12" s="18">
        <v>1</v>
      </c>
      <c r="I12" s="4">
        <f t="shared" si="0"/>
        <v>0.1940508322</v>
      </c>
      <c r="J12" s="5">
        <f t="shared" si="1"/>
        <v>0.1940508322</v>
      </c>
      <c r="K12" s="6">
        <f t="shared" si="2"/>
        <v>0.1940508322</v>
      </c>
      <c r="L12">
        <f t="shared" si="3"/>
        <v>0.58215249660000001</v>
      </c>
      <c r="M12">
        <f t="shared" si="4"/>
        <v>0.58215249660000001</v>
      </c>
      <c r="N12">
        <f t="shared" si="5"/>
        <v>0.58215249660000001</v>
      </c>
      <c r="O12" s="25">
        <v>5</v>
      </c>
    </row>
    <row r="13" spans="1:15">
      <c r="A13" s="4" t="s">
        <v>4</v>
      </c>
      <c r="B13" s="5" t="s">
        <v>15</v>
      </c>
      <c r="C13" s="5" t="s">
        <v>16</v>
      </c>
      <c r="D13">
        <v>0.25979693809999999</v>
      </c>
      <c r="E13" s="6">
        <f t="shared" si="6"/>
        <v>0.7793908142999999</v>
      </c>
      <c r="F13" s="16">
        <v>1</v>
      </c>
      <c r="G13" s="16">
        <v>1</v>
      </c>
      <c r="H13" s="18">
        <v>0</v>
      </c>
      <c r="I13" s="4">
        <f t="shared" si="0"/>
        <v>0.25979693809999999</v>
      </c>
      <c r="J13" s="5">
        <f t="shared" si="1"/>
        <v>0.25979693809999999</v>
      </c>
      <c r="K13" s="6">
        <f t="shared" si="2"/>
        <v>0</v>
      </c>
      <c r="L13">
        <f t="shared" si="3"/>
        <v>0.7793908142999999</v>
      </c>
      <c r="M13">
        <f t="shared" si="4"/>
        <v>0.7793908142999999</v>
      </c>
      <c r="N13">
        <f t="shared" si="5"/>
        <v>0</v>
      </c>
      <c r="O13" s="25">
        <v>4</v>
      </c>
    </row>
    <row r="14" spans="1:15">
      <c r="A14" s="4" t="s">
        <v>4</v>
      </c>
      <c r="B14" s="5" t="s">
        <v>13</v>
      </c>
      <c r="C14" s="5" t="s">
        <v>14</v>
      </c>
      <c r="D14">
        <v>0.28999717879999998</v>
      </c>
      <c r="E14" s="6">
        <f t="shared" si="6"/>
        <v>0.86999153639999993</v>
      </c>
      <c r="F14" s="16">
        <v>1</v>
      </c>
      <c r="G14" s="16">
        <v>1</v>
      </c>
      <c r="H14" s="18">
        <v>0</v>
      </c>
      <c r="I14" s="4">
        <f t="shared" si="0"/>
        <v>0.28999717879999998</v>
      </c>
      <c r="J14" s="5">
        <f t="shared" si="1"/>
        <v>0.28999717879999998</v>
      </c>
      <c r="K14" s="6">
        <f t="shared" si="2"/>
        <v>0</v>
      </c>
      <c r="L14">
        <f t="shared" si="3"/>
        <v>0.86999153639999993</v>
      </c>
      <c r="M14">
        <f t="shared" si="4"/>
        <v>0.86999153639999993</v>
      </c>
      <c r="N14">
        <f t="shared" si="5"/>
        <v>0</v>
      </c>
      <c r="O14" s="25">
        <v>4</v>
      </c>
    </row>
    <row r="15" spans="1:15">
      <c r="A15" s="4" t="s">
        <v>4</v>
      </c>
      <c r="B15" s="5" t="s">
        <v>11</v>
      </c>
      <c r="C15" s="5" t="s">
        <v>12</v>
      </c>
      <c r="D15">
        <v>0.36956521730000003</v>
      </c>
      <c r="E15" s="6">
        <f t="shared" si="6"/>
        <v>1.1086956519000002</v>
      </c>
      <c r="F15" s="16">
        <v>1</v>
      </c>
      <c r="G15" s="16">
        <v>1</v>
      </c>
      <c r="H15" s="18">
        <v>0</v>
      </c>
      <c r="I15" s="4">
        <f t="shared" si="0"/>
        <v>0.36956521730000003</v>
      </c>
      <c r="J15" s="5">
        <f t="shared" si="1"/>
        <v>0.36956521730000003</v>
      </c>
      <c r="K15" s="6">
        <f t="shared" si="2"/>
        <v>0</v>
      </c>
      <c r="L15">
        <f t="shared" si="3"/>
        <v>1.1086956519000002</v>
      </c>
      <c r="M15">
        <f t="shared" si="4"/>
        <v>1.1086956519000002</v>
      </c>
      <c r="N15">
        <f t="shared" si="5"/>
        <v>0</v>
      </c>
      <c r="O15" s="25">
        <v>5</v>
      </c>
    </row>
    <row r="16" spans="1:15">
      <c r="A16" s="4" t="s">
        <v>4</v>
      </c>
      <c r="B16" s="5" t="s">
        <v>9</v>
      </c>
      <c r="C16" s="5" t="s">
        <v>10</v>
      </c>
      <c r="D16">
        <v>0.24579772080000001</v>
      </c>
      <c r="E16" s="6">
        <f t="shared" si="6"/>
        <v>0.73739316240000008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0.24579772080000001</v>
      </c>
      <c r="L16">
        <f t="shared" si="3"/>
        <v>0</v>
      </c>
      <c r="M16">
        <f t="shared" si="4"/>
        <v>0</v>
      </c>
      <c r="N16">
        <f t="shared" si="5"/>
        <v>0.73739316240000008</v>
      </c>
      <c r="O16" s="25">
        <v>5</v>
      </c>
    </row>
    <row r="17" spans="1:15">
      <c r="A17" s="4" t="s">
        <v>4</v>
      </c>
      <c r="B17" s="5" t="s">
        <v>7</v>
      </c>
      <c r="C17" s="5" t="s">
        <v>8</v>
      </c>
      <c r="D17">
        <v>0.238656215</v>
      </c>
      <c r="E17" s="6">
        <f>D17*2</f>
        <v>0.47731243000000001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0.238656215</v>
      </c>
      <c r="L17">
        <f t="shared" si="3"/>
        <v>0</v>
      </c>
      <c r="M17">
        <f t="shared" si="4"/>
        <v>0</v>
      </c>
      <c r="N17">
        <f t="shared" si="5"/>
        <v>0.47731243000000001</v>
      </c>
      <c r="O17" s="25">
        <v>4</v>
      </c>
    </row>
    <row r="18" spans="1:15">
      <c r="A18" s="4" t="s">
        <v>4</v>
      </c>
      <c r="B18" s="5" t="s">
        <v>5</v>
      </c>
      <c r="C18" s="5" t="s">
        <v>6</v>
      </c>
      <c r="D18">
        <v>0.27876344079999998</v>
      </c>
      <c r="E18" s="6">
        <f>D18*2</f>
        <v>0.55752688159999997</v>
      </c>
      <c r="F18" s="16">
        <v>1</v>
      </c>
      <c r="G18" s="16">
        <v>1</v>
      </c>
      <c r="H18" s="18">
        <v>0</v>
      </c>
      <c r="I18" s="4">
        <f t="shared" si="0"/>
        <v>0.27876344079999998</v>
      </c>
      <c r="J18" s="5">
        <f t="shared" si="1"/>
        <v>0.27876344079999998</v>
      </c>
      <c r="K18" s="6">
        <f t="shared" si="2"/>
        <v>0</v>
      </c>
      <c r="L18">
        <f t="shared" si="3"/>
        <v>0.55752688159999997</v>
      </c>
      <c r="M18">
        <f t="shared" si="4"/>
        <v>0.55752688159999997</v>
      </c>
      <c r="N18">
        <f t="shared" si="5"/>
        <v>0</v>
      </c>
      <c r="O18" s="25">
        <v>4</v>
      </c>
    </row>
    <row r="19" spans="1:15">
      <c r="A19" s="4" t="s">
        <v>4</v>
      </c>
      <c r="B19" s="5" t="s">
        <v>57</v>
      </c>
      <c r="C19" s="5" t="s">
        <v>58</v>
      </c>
      <c r="D19">
        <v>0.25653153150000002</v>
      </c>
      <c r="E19" s="6">
        <f>D19*3</f>
        <v>0.76959459450000001</v>
      </c>
      <c r="F19" s="16">
        <v>1</v>
      </c>
      <c r="G19" s="16">
        <v>1</v>
      </c>
      <c r="H19" s="18">
        <v>0</v>
      </c>
      <c r="I19" s="4">
        <f t="shared" si="0"/>
        <v>0.25653153150000002</v>
      </c>
      <c r="J19" s="5">
        <f t="shared" si="1"/>
        <v>0.25653153150000002</v>
      </c>
      <c r="K19" s="6">
        <f t="shared" si="2"/>
        <v>0</v>
      </c>
      <c r="L19">
        <f t="shared" si="3"/>
        <v>0.76959459450000001</v>
      </c>
      <c r="M19">
        <f t="shared" si="4"/>
        <v>0.76959459450000001</v>
      </c>
      <c r="N19">
        <f t="shared" si="5"/>
        <v>0</v>
      </c>
      <c r="O19" s="25">
        <v>3</v>
      </c>
    </row>
    <row r="20" spans="1:15">
      <c r="A20" s="4" t="s">
        <v>4</v>
      </c>
      <c r="B20" s="5" t="s">
        <v>59</v>
      </c>
      <c r="C20" s="5" t="s">
        <v>60</v>
      </c>
      <c r="D20">
        <v>0.1828168362</v>
      </c>
      <c r="E20" s="6">
        <f>D20*2</f>
        <v>0.3656336724</v>
      </c>
      <c r="F20" s="16">
        <v>1</v>
      </c>
      <c r="G20" s="16">
        <v>1</v>
      </c>
      <c r="H20" s="18">
        <v>1</v>
      </c>
      <c r="I20" s="4">
        <f t="shared" si="0"/>
        <v>0.1828168362</v>
      </c>
      <c r="J20" s="5">
        <f t="shared" si="1"/>
        <v>0.1828168362</v>
      </c>
      <c r="K20" s="6">
        <f t="shared" si="2"/>
        <v>0.1828168362</v>
      </c>
      <c r="L20">
        <f t="shared" si="3"/>
        <v>0.3656336724</v>
      </c>
      <c r="M20">
        <f t="shared" si="4"/>
        <v>0.3656336724</v>
      </c>
      <c r="N20">
        <f t="shared" si="5"/>
        <v>0.3656336724</v>
      </c>
      <c r="O20" s="25">
        <v>5</v>
      </c>
    </row>
    <row r="21" spans="1:15">
      <c r="A21" s="4" t="s">
        <v>4</v>
      </c>
      <c r="B21" s="5" t="s">
        <v>61</v>
      </c>
      <c r="C21" s="5" t="s">
        <v>62</v>
      </c>
      <c r="D21">
        <v>0.40559588619999998</v>
      </c>
      <c r="E21" s="6">
        <f>D21*2</f>
        <v>0.81119177239999996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0.40559588619999998</v>
      </c>
      <c r="K21" s="6">
        <f t="shared" si="2"/>
        <v>0</v>
      </c>
      <c r="L21">
        <f t="shared" si="3"/>
        <v>0</v>
      </c>
      <c r="M21">
        <f t="shared" si="4"/>
        <v>0.81119177239999996</v>
      </c>
      <c r="N21">
        <f t="shared" si="5"/>
        <v>0</v>
      </c>
      <c r="O21" s="25">
        <v>3</v>
      </c>
    </row>
    <row r="22" spans="1:15">
      <c r="A22" s="4" t="s">
        <v>4</v>
      </c>
      <c r="B22" s="5" t="s">
        <v>63</v>
      </c>
      <c r="C22" s="5" t="s">
        <v>64</v>
      </c>
      <c r="D22">
        <v>0.35657998419999998</v>
      </c>
      <c r="E22" s="6">
        <f>D22*4</f>
        <v>1.4263199367999999</v>
      </c>
      <c r="F22" s="16">
        <v>1</v>
      </c>
      <c r="G22" s="16">
        <v>1</v>
      </c>
      <c r="H22" s="18">
        <v>0</v>
      </c>
      <c r="I22" s="4">
        <f t="shared" si="0"/>
        <v>0.35657998419999998</v>
      </c>
      <c r="J22" s="5">
        <f t="shared" si="1"/>
        <v>0.35657998419999998</v>
      </c>
      <c r="K22" s="6">
        <f t="shared" si="2"/>
        <v>0</v>
      </c>
      <c r="L22">
        <f t="shared" si="3"/>
        <v>1.4263199367999999</v>
      </c>
      <c r="M22">
        <f t="shared" si="4"/>
        <v>1.4263199367999999</v>
      </c>
      <c r="N22">
        <f t="shared" si="5"/>
        <v>0</v>
      </c>
      <c r="O22" s="25">
        <v>3</v>
      </c>
    </row>
    <row r="23" spans="1:15">
      <c r="A23" s="4" t="s">
        <v>4</v>
      </c>
      <c r="B23" s="5" t="s">
        <v>65</v>
      </c>
      <c r="C23" s="5" t="s">
        <v>66</v>
      </c>
      <c r="D23">
        <v>0.44444444440000003</v>
      </c>
      <c r="E23" s="6">
        <f>D23*5</f>
        <v>2.2222222220000001</v>
      </c>
      <c r="F23" s="16">
        <v>1</v>
      </c>
      <c r="G23" s="16">
        <v>0</v>
      </c>
      <c r="H23" s="18">
        <v>1</v>
      </c>
      <c r="I23" s="4">
        <f t="shared" si="0"/>
        <v>0.44444444440000003</v>
      </c>
      <c r="J23" s="5">
        <f t="shared" si="1"/>
        <v>0</v>
      </c>
      <c r="K23" s="6">
        <f t="shared" si="2"/>
        <v>0.44444444440000003</v>
      </c>
      <c r="L23">
        <f t="shared" si="3"/>
        <v>2.2222222220000001</v>
      </c>
      <c r="M23">
        <f t="shared" si="4"/>
        <v>0</v>
      </c>
      <c r="N23">
        <f t="shared" si="5"/>
        <v>2.2222222220000001</v>
      </c>
      <c r="O23" s="25">
        <v>4</v>
      </c>
    </row>
    <row r="24" spans="1:15">
      <c r="A24" s="4" t="s">
        <v>4</v>
      </c>
      <c r="B24" s="5" t="s">
        <v>67</v>
      </c>
      <c r="C24" s="5" t="s">
        <v>68</v>
      </c>
      <c r="D24">
        <v>0.44444444440000003</v>
      </c>
      <c r="E24" s="6">
        <f>D24*4</f>
        <v>1.7777777776000001</v>
      </c>
      <c r="F24" s="16">
        <v>1</v>
      </c>
      <c r="G24" s="16">
        <v>1</v>
      </c>
      <c r="H24" s="18">
        <v>0</v>
      </c>
      <c r="I24" s="4">
        <f t="shared" si="0"/>
        <v>0.44444444440000003</v>
      </c>
      <c r="J24" s="5">
        <f t="shared" si="1"/>
        <v>0.44444444440000003</v>
      </c>
      <c r="K24" s="6">
        <f t="shared" si="2"/>
        <v>0</v>
      </c>
      <c r="L24">
        <f t="shared" si="3"/>
        <v>1.7777777776000001</v>
      </c>
      <c r="M24">
        <f t="shared" si="4"/>
        <v>1.7777777776000001</v>
      </c>
      <c r="N24">
        <f t="shared" si="5"/>
        <v>0</v>
      </c>
      <c r="O24" s="25">
        <v>4</v>
      </c>
    </row>
    <row r="25" spans="1:15">
      <c r="A25" s="4" t="s">
        <v>4</v>
      </c>
      <c r="B25" s="5" t="s">
        <v>69</v>
      </c>
      <c r="C25" s="5" t="s">
        <v>70</v>
      </c>
      <c r="D25">
        <v>0.47368421049999998</v>
      </c>
      <c r="E25" s="6">
        <f>D25*3</f>
        <v>1.4210526314999998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0.47368421049999998</v>
      </c>
      <c r="L25">
        <f t="shared" si="3"/>
        <v>0</v>
      </c>
      <c r="M25">
        <f t="shared" si="4"/>
        <v>0</v>
      </c>
      <c r="N25">
        <f t="shared" si="5"/>
        <v>1.4210526314999998</v>
      </c>
      <c r="O25" s="25">
        <v>3</v>
      </c>
    </row>
    <row r="26" spans="1:15">
      <c r="A26" s="4" t="s">
        <v>4</v>
      </c>
      <c r="B26" s="5" t="s">
        <v>71</v>
      </c>
      <c r="C26" s="5" t="s">
        <v>72</v>
      </c>
      <c r="D26">
        <v>0.2197742348</v>
      </c>
      <c r="E26" s="6">
        <f>D26*2</f>
        <v>0.43954846959999999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0.2197742348</v>
      </c>
      <c r="L26">
        <f t="shared" si="3"/>
        <v>0</v>
      </c>
      <c r="M26">
        <f t="shared" si="4"/>
        <v>0</v>
      </c>
      <c r="N26">
        <f t="shared" si="5"/>
        <v>0.43954846959999999</v>
      </c>
      <c r="O26" s="25">
        <v>5</v>
      </c>
    </row>
    <row r="27" spans="1:15">
      <c r="A27" s="4" t="s">
        <v>4</v>
      </c>
      <c r="B27" s="5" t="s">
        <v>73</v>
      </c>
      <c r="C27" s="5" t="s">
        <v>74</v>
      </c>
      <c r="D27">
        <v>0.2197742348</v>
      </c>
      <c r="E27" s="6">
        <f>D27*3</f>
        <v>0.65932270439999996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0.2197742348</v>
      </c>
      <c r="L27">
        <f t="shared" si="3"/>
        <v>0</v>
      </c>
      <c r="M27">
        <f t="shared" si="4"/>
        <v>0</v>
      </c>
      <c r="N27">
        <f t="shared" si="5"/>
        <v>0.65932270439999996</v>
      </c>
      <c r="O27" s="25">
        <v>5</v>
      </c>
    </row>
    <row r="28" spans="1:15">
      <c r="A28" s="4" t="s">
        <v>4</v>
      </c>
      <c r="B28" s="5" t="s">
        <v>55</v>
      </c>
      <c r="C28" s="5" t="s">
        <v>56</v>
      </c>
      <c r="D28">
        <v>0.2119968485</v>
      </c>
      <c r="E28" s="6">
        <f>D28*2</f>
        <v>0.423993697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0.2119968485</v>
      </c>
      <c r="L28">
        <f t="shared" si="3"/>
        <v>0</v>
      </c>
      <c r="M28">
        <f t="shared" si="4"/>
        <v>0</v>
      </c>
      <c r="N28">
        <f t="shared" si="5"/>
        <v>0.423993697</v>
      </c>
      <c r="O28" s="25">
        <v>4</v>
      </c>
    </row>
    <row r="29" spans="1:15">
      <c r="A29" s="4" t="s">
        <v>4</v>
      </c>
      <c r="B29" s="5" t="s">
        <v>53</v>
      </c>
      <c r="C29" s="5" t="s">
        <v>54</v>
      </c>
      <c r="D29">
        <v>0.23558873759999999</v>
      </c>
      <c r="E29" s="6">
        <f>D29*2</f>
        <v>0.47117747519999997</v>
      </c>
      <c r="F29" s="16">
        <v>1</v>
      </c>
      <c r="G29" s="16">
        <v>1</v>
      </c>
      <c r="H29" s="18">
        <v>1</v>
      </c>
      <c r="I29" s="4">
        <f t="shared" si="0"/>
        <v>0.23558873759999999</v>
      </c>
      <c r="J29" s="5">
        <f t="shared" si="1"/>
        <v>0.23558873759999999</v>
      </c>
      <c r="K29" s="6">
        <f t="shared" si="2"/>
        <v>0.23558873759999999</v>
      </c>
      <c r="L29">
        <f t="shared" si="3"/>
        <v>0.47117747519999997</v>
      </c>
      <c r="M29">
        <f t="shared" si="4"/>
        <v>0.47117747519999997</v>
      </c>
      <c r="N29">
        <f t="shared" si="5"/>
        <v>0.47117747519999997</v>
      </c>
      <c r="O29" s="25">
        <v>4</v>
      </c>
    </row>
    <row r="30" spans="1:15">
      <c r="A30" s="4" t="s">
        <v>4</v>
      </c>
      <c r="B30" s="5" t="s">
        <v>51</v>
      </c>
      <c r="C30" s="5" t="s">
        <v>52</v>
      </c>
      <c r="D30">
        <v>0.22294339390000001</v>
      </c>
      <c r="E30" s="6">
        <f>D30*3</f>
        <v>0.66883018169999997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0.22294339390000001</v>
      </c>
      <c r="K30" s="6">
        <f t="shared" si="2"/>
        <v>0</v>
      </c>
      <c r="L30">
        <f t="shared" si="3"/>
        <v>0</v>
      </c>
      <c r="M30">
        <f t="shared" si="4"/>
        <v>0.66883018169999997</v>
      </c>
      <c r="N30">
        <f t="shared" si="5"/>
        <v>0</v>
      </c>
      <c r="O30" s="25">
        <v>4</v>
      </c>
    </row>
    <row r="31" spans="1:15">
      <c r="A31" s="4" t="s">
        <v>4</v>
      </c>
      <c r="B31" s="5" t="s">
        <v>49</v>
      </c>
      <c r="C31" s="5" t="s">
        <v>50</v>
      </c>
      <c r="D31">
        <v>0.24062894209999999</v>
      </c>
      <c r="E31" s="6">
        <f>D31*2</f>
        <v>0.48125788419999999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0.24062894209999999</v>
      </c>
      <c r="K31" s="6">
        <f t="shared" si="2"/>
        <v>0.24062894209999999</v>
      </c>
      <c r="L31">
        <f t="shared" si="3"/>
        <v>0</v>
      </c>
      <c r="M31">
        <f t="shared" si="4"/>
        <v>0.48125788419999999</v>
      </c>
      <c r="N31">
        <f t="shared" si="5"/>
        <v>0.48125788419999999</v>
      </c>
      <c r="O31" s="25">
        <v>3</v>
      </c>
    </row>
    <row r="32" spans="1:15">
      <c r="A32" s="4" t="s">
        <v>4</v>
      </c>
      <c r="B32" s="5" t="s">
        <v>47</v>
      </c>
      <c r="C32" s="5" t="s">
        <v>48</v>
      </c>
      <c r="D32">
        <v>0.24062894209999999</v>
      </c>
      <c r="E32" s="6">
        <f>D32*2</f>
        <v>0.48125788419999999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0.24062894209999999</v>
      </c>
      <c r="K32" s="6">
        <f t="shared" si="2"/>
        <v>0.24062894209999999</v>
      </c>
      <c r="L32">
        <f t="shared" si="3"/>
        <v>0</v>
      </c>
      <c r="M32">
        <f t="shared" si="4"/>
        <v>0.48125788419999999</v>
      </c>
      <c r="N32">
        <f t="shared" si="5"/>
        <v>0.48125788419999999</v>
      </c>
      <c r="O32" s="25">
        <v>3</v>
      </c>
    </row>
    <row r="33" spans="1:15">
      <c r="A33" s="4" t="s">
        <v>4</v>
      </c>
      <c r="B33" s="5" t="s">
        <v>45</v>
      </c>
      <c r="C33" s="5" t="s">
        <v>46</v>
      </c>
      <c r="D33">
        <v>0.1710735806</v>
      </c>
      <c r="E33" s="6">
        <f>D33*2</f>
        <v>0.34214716119999999</v>
      </c>
      <c r="F33" s="16">
        <v>1</v>
      </c>
      <c r="G33" s="16">
        <v>1</v>
      </c>
      <c r="H33" s="18">
        <v>1</v>
      </c>
      <c r="I33" s="4">
        <f t="shared" si="0"/>
        <v>0.1710735806</v>
      </c>
      <c r="J33" s="5">
        <f t="shared" si="1"/>
        <v>0.1710735806</v>
      </c>
      <c r="K33" s="6">
        <f t="shared" si="2"/>
        <v>0.1710735806</v>
      </c>
      <c r="L33">
        <f t="shared" si="3"/>
        <v>0.34214716119999999</v>
      </c>
      <c r="M33">
        <f t="shared" si="4"/>
        <v>0.34214716119999999</v>
      </c>
      <c r="N33">
        <f t="shared" si="5"/>
        <v>0.34214716119999999</v>
      </c>
      <c r="O33" s="25">
        <v>4</v>
      </c>
    </row>
    <row r="34" spans="1:15">
      <c r="A34" s="4" t="s">
        <v>4</v>
      </c>
      <c r="B34" s="5" t="s">
        <v>43</v>
      </c>
      <c r="C34" s="5" t="s">
        <v>44</v>
      </c>
      <c r="D34">
        <v>0.17346938770000001</v>
      </c>
      <c r="E34" s="6">
        <f>D34*1</f>
        <v>0.17346938770000001</v>
      </c>
      <c r="F34" s="16">
        <v>1</v>
      </c>
      <c r="G34" s="16">
        <v>1</v>
      </c>
      <c r="H34" s="18">
        <v>0</v>
      </c>
      <c r="I34" s="4">
        <f t="shared" si="0"/>
        <v>0.17346938770000001</v>
      </c>
      <c r="J34" s="5">
        <f t="shared" si="1"/>
        <v>0.17346938770000001</v>
      </c>
      <c r="K34" s="6">
        <f t="shared" si="2"/>
        <v>0</v>
      </c>
      <c r="L34">
        <f t="shared" si="3"/>
        <v>0.17346938770000001</v>
      </c>
      <c r="M34">
        <f t="shared" si="4"/>
        <v>0.17346938770000001</v>
      </c>
      <c r="N34">
        <f t="shared" si="5"/>
        <v>0</v>
      </c>
      <c r="O34" s="25">
        <v>4</v>
      </c>
    </row>
    <row r="35" spans="1:15">
      <c r="A35" s="4" t="s">
        <v>4</v>
      </c>
      <c r="B35" s="5" t="s">
        <v>41</v>
      </c>
      <c r="C35" s="5" t="s">
        <v>42</v>
      </c>
      <c r="D35">
        <v>0.17346938770000001</v>
      </c>
      <c r="E35" s="6">
        <f>D35*1</f>
        <v>0.17346938770000001</v>
      </c>
      <c r="F35" s="27">
        <v>1</v>
      </c>
      <c r="G35" s="14">
        <v>1</v>
      </c>
      <c r="H35" s="15">
        <v>1</v>
      </c>
      <c r="I35" s="4">
        <f t="shared" si="0"/>
        <v>0.17346938770000001</v>
      </c>
      <c r="J35" s="5">
        <f t="shared" si="1"/>
        <v>0.17346938770000001</v>
      </c>
      <c r="K35" s="6">
        <f t="shared" si="2"/>
        <v>0.17346938770000001</v>
      </c>
      <c r="L35">
        <f t="shared" si="3"/>
        <v>0.17346938770000001</v>
      </c>
      <c r="M35">
        <f t="shared" si="4"/>
        <v>0.17346938770000001</v>
      </c>
      <c r="N35">
        <f t="shared" si="5"/>
        <v>0.17346938770000001</v>
      </c>
      <c r="O35" s="25">
        <v>4</v>
      </c>
    </row>
    <row r="36" spans="1:15" ht="15.75" thickBot="1">
      <c r="A36" s="7" t="s">
        <v>4</v>
      </c>
      <c r="B36" s="8" t="s">
        <v>39</v>
      </c>
      <c r="C36" s="8" t="s">
        <v>40</v>
      </c>
      <c r="D36">
        <v>0.2441860465</v>
      </c>
      <c r="E36" s="9">
        <f>D36*1</f>
        <v>0.2441860465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0.2441860465</v>
      </c>
      <c r="L36">
        <f t="shared" si="3"/>
        <v>0</v>
      </c>
      <c r="M36">
        <f t="shared" si="4"/>
        <v>0</v>
      </c>
      <c r="N36">
        <f t="shared" si="5"/>
        <v>0.2441860465</v>
      </c>
      <c r="O36" s="26">
        <v>4</v>
      </c>
    </row>
    <row r="37" spans="1:15" ht="15.75" thickBot="1">
      <c r="D37" s="28">
        <f>SUM(D2:D36)</f>
        <v>10.4047601302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5.6759394503999987</v>
      </c>
      <c r="J37" s="20">
        <f t="shared" si="7"/>
        <v>6.1387369277999984</v>
      </c>
      <c r="K37" s="21">
        <f t="shared" si="7"/>
        <v>6.5145461657999997</v>
      </c>
      <c r="L37" s="10">
        <f>SUM(L2:L36)</f>
        <v>18.855779682399998</v>
      </c>
      <c r="M37" s="11">
        <f>SUM(M2:M36)</f>
        <v>17.4548281553</v>
      </c>
      <c r="N37" s="12">
        <f>SUM(N2:N36)</f>
        <v>18.708706888100004</v>
      </c>
    </row>
    <row r="38" spans="1:15" ht="15.75" thickBot="1">
      <c r="D38" s="29">
        <f>D37/35</f>
        <v>0.29727886086285715</v>
      </c>
      <c r="I38" s="33">
        <f>I37/F37</f>
        <v>0.29873365528421048</v>
      </c>
      <c r="J38" s="34">
        <f>J37/G37</f>
        <v>0.27903349671818173</v>
      </c>
      <c r="K38" s="35">
        <f>K37/H37</f>
        <v>0.29611573480909087</v>
      </c>
      <c r="L38" s="30">
        <f>L37/F37</f>
        <v>0.99240945696842098</v>
      </c>
      <c r="M38" s="31">
        <f>M37/G37</f>
        <v>0.79340127978636366</v>
      </c>
      <c r="N38" s="32">
        <f>N37/H37</f>
        <v>0.85039576764090929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39"/>
  <sheetViews>
    <sheetView topLeftCell="A8" workbookViewId="0">
      <selection activeCell="AA12" sqref="AA12"/>
    </sheetView>
  </sheetViews>
  <sheetFormatPr defaultRowHeight="15"/>
  <cols>
    <col min="3" max="3" width="88.28515625" bestFit="1" customWidth="1"/>
    <col min="4" max="4" width="16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75</v>
      </c>
      <c r="B2" s="2" t="s">
        <v>37</v>
      </c>
      <c r="C2" s="2" t="s">
        <v>38</v>
      </c>
      <c r="D2">
        <v>0.1171059798</v>
      </c>
      <c r="E2" s="3">
        <f>D2*4</f>
        <v>0.46842391919999998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0.1171059798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0.46842391919999998</v>
      </c>
      <c r="O2" s="24">
        <v>3</v>
      </c>
    </row>
    <row r="3" spans="1:15">
      <c r="A3" s="4" t="s">
        <v>75</v>
      </c>
      <c r="B3" s="5" t="s">
        <v>35</v>
      </c>
      <c r="C3" s="5" t="s">
        <v>36</v>
      </c>
      <c r="D3">
        <v>0.1861833024</v>
      </c>
      <c r="E3" s="6">
        <f>D3*5</f>
        <v>0.93091651200000003</v>
      </c>
      <c r="F3" s="16">
        <v>1</v>
      </c>
      <c r="G3" s="16">
        <v>0</v>
      </c>
      <c r="H3" s="18">
        <v>0</v>
      </c>
      <c r="I3" s="4">
        <f t="shared" si="0"/>
        <v>0.1861833024</v>
      </c>
      <c r="J3" s="5">
        <f t="shared" si="1"/>
        <v>0</v>
      </c>
      <c r="K3" s="6">
        <f t="shared" si="2"/>
        <v>0</v>
      </c>
      <c r="L3">
        <f t="shared" si="3"/>
        <v>0.93091651200000003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75</v>
      </c>
      <c r="B4" s="5" t="s">
        <v>33</v>
      </c>
      <c r="C4" s="5" t="s">
        <v>34</v>
      </c>
      <c r="D4">
        <v>9.5202020200000001E-2</v>
      </c>
      <c r="E4" s="6">
        <f>D4*5</f>
        <v>0.47601010100000002</v>
      </c>
      <c r="F4" s="16">
        <v>1</v>
      </c>
      <c r="G4" s="16">
        <v>1</v>
      </c>
      <c r="H4" s="18">
        <v>1</v>
      </c>
      <c r="I4" s="4">
        <f t="shared" si="0"/>
        <v>9.5202020200000001E-2</v>
      </c>
      <c r="J4" s="5">
        <f t="shared" si="1"/>
        <v>9.5202020200000001E-2</v>
      </c>
      <c r="K4" s="6">
        <f t="shared" si="2"/>
        <v>9.5202020200000001E-2</v>
      </c>
      <c r="L4">
        <f t="shared" si="3"/>
        <v>0.47601010100000002</v>
      </c>
      <c r="M4">
        <f t="shared" si="4"/>
        <v>0.47601010100000002</v>
      </c>
      <c r="N4">
        <f t="shared" si="5"/>
        <v>0.47601010100000002</v>
      </c>
      <c r="O4" s="25">
        <v>4</v>
      </c>
    </row>
    <row r="5" spans="1:15">
      <c r="A5" s="4" t="s">
        <v>75</v>
      </c>
      <c r="B5" s="5" t="s">
        <v>31</v>
      </c>
      <c r="C5" s="5" t="s">
        <v>32</v>
      </c>
      <c r="D5">
        <v>7.6819526299999996E-2</v>
      </c>
      <c r="E5" s="6">
        <f>D5*2</f>
        <v>0.15363905259999999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7.6819526299999996E-2</v>
      </c>
      <c r="K5" s="6">
        <f t="shared" si="2"/>
        <v>0</v>
      </c>
      <c r="L5">
        <f t="shared" si="3"/>
        <v>0</v>
      </c>
      <c r="M5">
        <f t="shared" si="4"/>
        <v>0.15363905259999999</v>
      </c>
      <c r="N5">
        <f t="shared" si="5"/>
        <v>0</v>
      </c>
      <c r="O5" s="25">
        <v>4</v>
      </c>
    </row>
    <row r="6" spans="1:15">
      <c r="A6" s="4" t="s">
        <v>75</v>
      </c>
      <c r="B6" s="5" t="s">
        <v>29</v>
      </c>
      <c r="C6" s="5" t="s">
        <v>30</v>
      </c>
      <c r="D6">
        <v>0.21052631569999999</v>
      </c>
      <c r="E6" s="6">
        <f>D6*3</f>
        <v>0.63157894709999995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0.21052631569999999</v>
      </c>
      <c r="L6">
        <f t="shared" si="3"/>
        <v>0</v>
      </c>
      <c r="M6">
        <f t="shared" si="4"/>
        <v>0</v>
      </c>
      <c r="N6">
        <f t="shared" si="5"/>
        <v>0.63157894709999995</v>
      </c>
      <c r="O6" s="25">
        <v>5</v>
      </c>
    </row>
    <row r="7" spans="1:15">
      <c r="A7" s="4" t="s">
        <v>75</v>
      </c>
      <c r="B7" s="5" t="s">
        <v>27</v>
      </c>
      <c r="C7" s="5" t="s">
        <v>28</v>
      </c>
      <c r="D7">
        <v>0.1108559798</v>
      </c>
      <c r="E7" s="6">
        <f>D7*3</f>
        <v>0.33256793940000001</v>
      </c>
      <c r="F7" s="16">
        <v>1</v>
      </c>
      <c r="G7" s="16">
        <v>1</v>
      </c>
      <c r="H7" s="18">
        <v>1</v>
      </c>
      <c r="I7" s="4">
        <f t="shared" si="0"/>
        <v>0.1108559798</v>
      </c>
      <c r="J7" s="5">
        <f t="shared" si="1"/>
        <v>0.1108559798</v>
      </c>
      <c r="K7" s="6">
        <f t="shared" si="2"/>
        <v>0.1108559798</v>
      </c>
      <c r="L7">
        <f t="shared" si="3"/>
        <v>0.33256793940000001</v>
      </c>
      <c r="M7">
        <f t="shared" si="4"/>
        <v>0.33256793940000001</v>
      </c>
      <c r="N7">
        <f t="shared" si="5"/>
        <v>0.33256793940000001</v>
      </c>
      <c r="O7" s="25">
        <v>3</v>
      </c>
    </row>
    <row r="8" spans="1:15">
      <c r="A8" s="4" t="s">
        <v>75</v>
      </c>
      <c r="B8" s="5" t="s">
        <v>25</v>
      </c>
      <c r="C8" s="5" t="s">
        <v>26</v>
      </c>
      <c r="D8">
        <v>7.7912646500000002E-2</v>
      </c>
      <c r="E8" s="6">
        <f>D8*2</f>
        <v>0.155825293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7.7912646500000002E-2</v>
      </c>
      <c r="L8">
        <f t="shared" si="3"/>
        <v>0</v>
      </c>
      <c r="M8">
        <f t="shared" si="4"/>
        <v>0</v>
      </c>
      <c r="N8">
        <f t="shared" si="5"/>
        <v>0.155825293</v>
      </c>
      <c r="O8" s="25">
        <v>3</v>
      </c>
    </row>
    <row r="9" spans="1:15">
      <c r="A9" s="4" t="s">
        <v>75</v>
      </c>
      <c r="B9" s="5" t="s">
        <v>23</v>
      </c>
      <c r="C9" s="5" t="s">
        <v>24</v>
      </c>
      <c r="D9">
        <v>9.7835497800000004E-2</v>
      </c>
      <c r="E9" s="6">
        <f t="shared" ref="E9:E16" si="6">D9*3</f>
        <v>0.29350649340000001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9.7835497800000004E-2</v>
      </c>
      <c r="L9">
        <f t="shared" si="3"/>
        <v>0</v>
      </c>
      <c r="M9">
        <f t="shared" si="4"/>
        <v>0</v>
      </c>
      <c r="N9">
        <f t="shared" si="5"/>
        <v>0.29350649340000001</v>
      </c>
      <c r="O9" s="25">
        <v>4</v>
      </c>
    </row>
    <row r="10" spans="1:15">
      <c r="A10" s="4" t="s">
        <v>75</v>
      </c>
      <c r="B10" s="5" t="s">
        <v>21</v>
      </c>
      <c r="C10" s="5" t="s">
        <v>22</v>
      </c>
      <c r="D10">
        <v>8.0140728100000003E-2</v>
      </c>
      <c r="E10" s="6">
        <f t="shared" si="6"/>
        <v>0.24042218430000001</v>
      </c>
      <c r="F10" s="16">
        <v>1</v>
      </c>
      <c r="G10" s="16">
        <v>1</v>
      </c>
      <c r="H10" s="18">
        <v>0</v>
      </c>
      <c r="I10" s="4">
        <f t="shared" si="0"/>
        <v>8.0140728100000003E-2</v>
      </c>
      <c r="J10" s="5">
        <f t="shared" si="1"/>
        <v>8.0140728100000003E-2</v>
      </c>
      <c r="K10" s="6">
        <f t="shared" si="2"/>
        <v>0</v>
      </c>
      <c r="L10">
        <f t="shared" si="3"/>
        <v>0.24042218430000001</v>
      </c>
      <c r="M10">
        <f t="shared" si="4"/>
        <v>0.24042218430000001</v>
      </c>
      <c r="N10">
        <f t="shared" si="5"/>
        <v>0</v>
      </c>
      <c r="O10" s="25">
        <v>5</v>
      </c>
    </row>
    <row r="11" spans="1:15">
      <c r="A11" s="4" t="s">
        <v>75</v>
      </c>
      <c r="B11" s="5" t="s">
        <v>19</v>
      </c>
      <c r="C11" s="5" t="s">
        <v>20</v>
      </c>
      <c r="D11">
        <v>7.02977308E-2</v>
      </c>
      <c r="E11" s="6">
        <f t="shared" si="6"/>
        <v>0.21089319239999998</v>
      </c>
      <c r="F11" s="16">
        <v>1</v>
      </c>
      <c r="G11" s="16">
        <v>1</v>
      </c>
      <c r="H11" s="18">
        <v>1</v>
      </c>
      <c r="I11" s="4">
        <f t="shared" si="0"/>
        <v>7.02977308E-2</v>
      </c>
      <c r="J11" s="5">
        <f t="shared" si="1"/>
        <v>7.02977308E-2</v>
      </c>
      <c r="K11" s="6">
        <f t="shared" si="2"/>
        <v>7.02977308E-2</v>
      </c>
      <c r="L11">
        <f t="shared" si="3"/>
        <v>0.21089319239999998</v>
      </c>
      <c r="M11">
        <f t="shared" si="4"/>
        <v>0.21089319239999998</v>
      </c>
      <c r="N11">
        <f t="shared" si="5"/>
        <v>0.21089319239999998</v>
      </c>
      <c r="O11" s="25">
        <v>5</v>
      </c>
    </row>
    <row r="12" spans="1:15">
      <c r="A12" s="4" t="s">
        <v>75</v>
      </c>
      <c r="B12" s="5" t="s">
        <v>17</v>
      </c>
      <c r="C12" s="5" t="s">
        <v>18</v>
      </c>
      <c r="D12">
        <v>0.1086627553</v>
      </c>
      <c r="E12" s="6">
        <f t="shared" si="6"/>
        <v>0.32598826589999996</v>
      </c>
      <c r="F12" s="16">
        <v>1</v>
      </c>
      <c r="G12" s="16">
        <v>1</v>
      </c>
      <c r="H12" s="18">
        <v>1</v>
      </c>
      <c r="I12" s="4">
        <f t="shared" si="0"/>
        <v>0.1086627553</v>
      </c>
      <c r="J12" s="5">
        <f t="shared" si="1"/>
        <v>0.1086627553</v>
      </c>
      <c r="K12" s="6">
        <f t="shared" si="2"/>
        <v>0.1086627553</v>
      </c>
      <c r="L12">
        <f t="shared" si="3"/>
        <v>0.32598826589999996</v>
      </c>
      <c r="M12">
        <f t="shared" si="4"/>
        <v>0.32598826589999996</v>
      </c>
      <c r="N12">
        <f t="shared" si="5"/>
        <v>0.32598826589999996</v>
      </c>
      <c r="O12" s="25">
        <v>5</v>
      </c>
    </row>
    <row r="13" spans="1:15">
      <c r="A13" s="4" t="s">
        <v>75</v>
      </c>
      <c r="B13" s="5" t="s">
        <v>15</v>
      </c>
      <c r="C13" s="5" t="s">
        <v>16</v>
      </c>
      <c r="D13">
        <v>8.6563024000000002E-2</v>
      </c>
      <c r="E13" s="6">
        <f t="shared" si="6"/>
        <v>0.25968907200000002</v>
      </c>
      <c r="F13" s="16">
        <v>1</v>
      </c>
      <c r="G13" s="16">
        <v>1</v>
      </c>
      <c r="H13" s="18">
        <v>0</v>
      </c>
      <c r="I13" s="4">
        <f t="shared" si="0"/>
        <v>8.6563024000000002E-2</v>
      </c>
      <c r="J13" s="5">
        <f t="shared" si="1"/>
        <v>8.6563024000000002E-2</v>
      </c>
      <c r="K13" s="6">
        <f t="shared" si="2"/>
        <v>0</v>
      </c>
      <c r="L13">
        <f t="shared" si="3"/>
        <v>0.25968907200000002</v>
      </c>
      <c r="M13">
        <f t="shared" si="4"/>
        <v>0.25968907200000002</v>
      </c>
      <c r="N13">
        <f t="shared" si="5"/>
        <v>0</v>
      </c>
      <c r="O13" s="25">
        <v>4</v>
      </c>
    </row>
    <row r="14" spans="1:15">
      <c r="A14" s="4" t="s">
        <v>75</v>
      </c>
      <c r="B14" s="5" t="s">
        <v>13</v>
      </c>
      <c r="C14" s="5" t="s">
        <v>14</v>
      </c>
      <c r="D14">
        <v>7.1428571400000002E-2</v>
      </c>
      <c r="E14" s="6">
        <f t="shared" si="6"/>
        <v>0.2142857142</v>
      </c>
      <c r="F14" s="16">
        <v>1</v>
      </c>
      <c r="G14" s="16">
        <v>1</v>
      </c>
      <c r="H14" s="18">
        <v>0</v>
      </c>
      <c r="I14" s="4">
        <f t="shared" si="0"/>
        <v>7.1428571400000002E-2</v>
      </c>
      <c r="J14" s="5">
        <f t="shared" si="1"/>
        <v>7.1428571400000002E-2</v>
      </c>
      <c r="K14" s="6">
        <f t="shared" si="2"/>
        <v>0</v>
      </c>
      <c r="L14">
        <f t="shared" si="3"/>
        <v>0.2142857142</v>
      </c>
      <c r="M14">
        <f t="shared" si="4"/>
        <v>0.2142857142</v>
      </c>
      <c r="N14">
        <f t="shared" si="5"/>
        <v>0</v>
      </c>
      <c r="O14" s="25">
        <v>4</v>
      </c>
    </row>
    <row r="15" spans="1:15">
      <c r="A15" s="4" t="s">
        <v>75</v>
      </c>
      <c r="B15" s="5" t="s">
        <v>11</v>
      </c>
      <c r="C15" s="5" t="s">
        <v>12</v>
      </c>
      <c r="D15">
        <v>6.4094556699999999E-2</v>
      </c>
      <c r="E15" s="6">
        <f t="shared" si="6"/>
        <v>0.1922836701</v>
      </c>
      <c r="F15" s="16">
        <v>1</v>
      </c>
      <c r="G15" s="16">
        <v>1</v>
      </c>
      <c r="H15" s="18">
        <v>0</v>
      </c>
      <c r="I15" s="4">
        <f t="shared" si="0"/>
        <v>6.4094556699999999E-2</v>
      </c>
      <c r="J15" s="5">
        <f t="shared" si="1"/>
        <v>6.4094556699999999E-2</v>
      </c>
      <c r="K15" s="6">
        <f t="shared" si="2"/>
        <v>0</v>
      </c>
      <c r="L15">
        <f t="shared" si="3"/>
        <v>0.1922836701</v>
      </c>
      <c r="M15">
        <f t="shared" si="4"/>
        <v>0.1922836701</v>
      </c>
      <c r="N15">
        <f t="shared" si="5"/>
        <v>0</v>
      </c>
      <c r="O15" s="25">
        <v>5</v>
      </c>
    </row>
    <row r="16" spans="1:15">
      <c r="A16" s="4" t="s">
        <v>75</v>
      </c>
      <c r="B16" s="5" t="s">
        <v>9</v>
      </c>
      <c r="C16" s="5" t="s">
        <v>10</v>
      </c>
      <c r="D16">
        <v>6.3636363599999995E-2</v>
      </c>
      <c r="E16" s="6">
        <f t="shared" si="6"/>
        <v>0.19090909079999999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6.3636363599999995E-2</v>
      </c>
      <c r="L16">
        <f t="shared" si="3"/>
        <v>0</v>
      </c>
      <c r="M16">
        <f t="shared" si="4"/>
        <v>0</v>
      </c>
      <c r="N16">
        <f t="shared" si="5"/>
        <v>0.19090909079999999</v>
      </c>
      <c r="O16" s="25">
        <v>5</v>
      </c>
    </row>
    <row r="17" spans="1:15">
      <c r="A17" s="4" t="s">
        <v>75</v>
      </c>
      <c r="B17" s="5" t="s">
        <v>7</v>
      </c>
      <c r="C17" s="5" t="s">
        <v>8</v>
      </c>
      <c r="D17">
        <v>0.19304187189999999</v>
      </c>
      <c r="E17" s="6">
        <f>D17*2</f>
        <v>0.38608374379999999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0.19304187189999999</v>
      </c>
      <c r="L17">
        <f t="shared" si="3"/>
        <v>0</v>
      </c>
      <c r="M17">
        <f t="shared" si="4"/>
        <v>0</v>
      </c>
      <c r="N17">
        <f t="shared" si="5"/>
        <v>0.38608374379999999</v>
      </c>
      <c r="O17" s="25">
        <v>4</v>
      </c>
    </row>
    <row r="18" spans="1:15">
      <c r="A18" s="4" t="s">
        <v>75</v>
      </c>
      <c r="B18" s="5" t="s">
        <v>5</v>
      </c>
      <c r="C18" s="5" t="s">
        <v>6</v>
      </c>
      <c r="D18">
        <v>0.1017857142</v>
      </c>
      <c r="E18" s="6">
        <f>D18*2</f>
        <v>0.2035714284</v>
      </c>
      <c r="F18" s="16">
        <v>1</v>
      </c>
      <c r="G18" s="16">
        <v>1</v>
      </c>
      <c r="H18" s="18">
        <v>0</v>
      </c>
      <c r="I18" s="4">
        <f t="shared" si="0"/>
        <v>0.1017857142</v>
      </c>
      <c r="J18" s="5">
        <f t="shared" si="1"/>
        <v>0.1017857142</v>
      </c>
      <c r="K18" s="6">
        <f t="shared" si="2"/>
        <v>0</v>
      </c>
      <c r="L18">
        <f t="shared" si="3"/>
        <v>0.2035714284</v>
      </c>
      <c r="M18">
        <f t="shared" si="4"/>
        <v>0.2035714284</v>
      </c>
      <c r="N18">
        <f t="shared" si="5"/>
        <v>0</v>
      </c>
      <c r="O18" s="25">
        <v>4</v>
      </c>
    </row>
    <row r="19" spans="1:15">
      <c r="A19" s="4" t="s">
        <v>75</v>
      </c>
      <c r="B19" s="5" t="s">
        <v>57</v>
      </c>
      <c r="C19" s="5" t="s">
        <v>58</v>
      </c>
      <c r="D19">
        <v>8.9772727299999994E-2</v>
      </c>
      <c r="E19" s="6">
        <f>D19*3</f>
        <v>0.26931818190000001</v>
      </c>
      <c r="F19" s="16">
        <v>1</v>
      </c>
      <c r="G19" s="16">
        <v>1</v>
      </c>
      <c r="H19" s="18">
        <v>0</v>
      </c>
      <c r="I19" s="4">
        <f t="shared" si="0"/>
        <v>8.9772727299999994E-2</v>
      </c>
      <c r="J19" s="5">
        <f t="shared" si="1"/>
        <v>8.9772727299999994E-2</v>
      </c>
      <c r="K19" s="6">
        <f t="shared" si="2"/>
        <v>0</v>
      </c>
      <c r="L19">
        <f t="shared" si="3"/>
        <v>0.26931818190000001</v>
      </c>
      <c r="M19">
        <f t="shared" si="4"/>
        <v>0.26931818190000001</v>
      </c>
      <c r="N19">
        <f t="shared" si="5"/>
        <v>0</v>
      </c>
      <c r="O19" s="25">
        <v>3</v>
      </c>
    </row>
    <row r="20" spans="1:15">
      <c r="A20" s="4" t="s">
        <v>75</v>
      </c>
      <c r="B20" s="5" t="s">
        <v>59</v>
      </c>
      <c r="C20" s="5" t="s">
        <v>60</v>
      </c>
      <c r="D20">
        <v>0.1677063027</v>
      </c>
      <c r="E20" s="6">
        <f>D20*2</f>
        <v>0.33541260540000001</v>
      </c>
      <c r="F20" s="16">
        <v>1</v>
      </c>
      <c r="G20" s="16">
        <v>1</v>
      </c>
      <c r="H20" s="18">
        <v>1</v>
      </c>
      <c r="I20" s="4">
        <f t="shared" si="0"/>
        <v>0.1677063027</v>
      </c>
      <c r="J20" s="5">
        <f t="shared" si="1"/>
        <v>0.1677063027</v>
      </c>
      <c r="K20" s="6">
        <f t="shared" si="2"/>
        <v>0.1677063027</v>
      </c>
      <c r="L20">
        <f t="shared" si="3"/>
        <v>0.33541260540000001</v>
      </c>
      <c r="M20">
        <f t="shared" si="4"/>
        <v>0.33541260540000001</v>
      </c>
      <c r="N20">
        <f t="shared" si="5"/>
        <v>0.33541260540000001</v>
      </c>
      <c r="O20" s="25">
        <v>5</v>
      </c>
    </row>
    <row r="21" spans="1:15">
      <c r="A21" s="4" t="s">
        <v>75</v>
      </c>
      <c r="B21" s="5" t="s">
        <v>61</v>
      </c>
      <c r="C21" s="5" t="s">
        <v>62</v>
      </c>
      <c r="D21">
        <v>0.25555555549999998</v>
      </c>
      <c r="E21" s="6">
        <f>D21*2</f>
        <v>0.51111111099999995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0.25555555549999998</v>
      </c>
      <c r="K21" s="6">
        <f t="shared" si="2"/>
        <v>0</v>
      </c>
      <c r="L21">
        <f t="shared" si="3"/>
        <v>0</v>
      </c>
      <c r="M21">
        <f t="shared" si="4"/>
        <v>0.51111111099999995</v>
      </c>
      <c r="N21">
        <f t="shared" si="5"/>
        <v>0</v>
      </c>
      <c r="O21" s="25">
        <v>3</v>
      </c>
    </row>
    <row r="22" spans="1:15">
      <c r="A22" s="4" t="s">
        <v>75</v>
      </c>
      <c r="B22" s="5" t="s">
        <v>63</v>
      </c>
      <c r="C22" s="5" t="s">
        <v>64</v>
      </c>
      <c r="D22">
        <v>0.33333333329999998</v>
      </c>
      <c r="E22" s="6">
        <f>D22*4</f>
        <v>1.3333333331999999</v>
      </c>
      <c r="F22" s="16">
        <v>1</v>
      </c>
      <c r="G22" s="16">
        <v>1</v>
      </c>
      <c r="H22" s="18">
        <v>0</v>
      </c>
      <c r="I22" s="4">
        <f t="shared" si="0"/>
        <v>0.33333333329999998</v>
      </c>
      <c r="J22" s="5">
        <f t="shared" si="1"/>
        <v>0.33333333329999998</v>
      </c>
      <c r="K22" s="6">
        <f t="shared" si="2"/>
        <v>0</v>
      </c>
      <c r="L22">
        <f t="shared" si="3"/>
        <v>1.3333333331999999</v>
      </c>
      <c r="M22">
        <f t="shared" si="4"/>
        <v>1.3333333331999999</v>
      </c>
      <c r="N22">
        <f t="shared" si="5"/>
        <v>0</v>
      </c>
      <c r="O22" s="25">
        <v>3</v>
      </c>
    </row>
    <row r="23" spans="1:15">
      <c r="A23" s="4" t="s">
        <v>75</v>
      </c>
      <c r="B23" s="5" t="s">
        <v>65</v>
      </c>
      <c r="C23" s="5" t="s">
        <v>66</v>
      </c>
      <c r="D23">
        <v>0.33333333329999998</v>
      </c>
      <c r="E23" s="6">
        <f>D23*5</f>
        <v>1.6666666664999998</v>
      </c>
      <c r="F23" s="16">
        <v>1</v>
      </c>
      <c r="G23" s="16">
        <v>0</v>
      </c>
      <c r="H23" s="18">
        <v>1</v>
      </c>
      <c r="I23" s="4">
        <f t="shared" si="0"/>
        <v>0.33333333329999998</v>
      </c>
      <c r="J23" s="5">
        <f t="shared" si="1"/>
        <v>0</v>
      </c>
      <c r="K23" s="6">
        <f t="shared" si="2"/>
        <v>0.33333333329999998</v>
      </c>
      <c r="L23">
        <f t="shared" si="3"/>
        <v>1.6666666664999998</v>
      </c>
      <c r="M23">
        <f t="shared" si="4"/>
        <v>0</v>
      </c>
      <c r="N23">
        <f t="shared" si="5"/>
        <v>1.6666666664999998</v>
      </c>
      <c r="O23" s="25">
        <v>4</v>
      </c>
    </row>
    <row r="24" spans="1:15">
      <c r="A24" s="4" t="s">
        <v>75</v>
      </c>
      <c r="B24" s="5" t="s">
        <v>67</v>
      </c>
      <c r="C24" s="5" t="s">
        <v>68</v>
      </c>
      <c r="D24">
        <v>0.21052631569999999</v>
      </c>
      <c r="E24" s="6">
        <f>D24*4</f>
        <v>0.84210526279999998</v>
      </c>
      <c r="F24" s="16">
        <v>1</v>
      </c>
      <c r="G24" s="16">
        <v>1</v>
      </c>
      <c r="H24" s="18">
        <v>0</v>
      </c>
      <c r="I24" s="4">
        <f t="shared" si="0"/>
        <v>0.21052631569999999</v>
      </c>
      <c r="J24" s="5">
        <f t="shared" si="1"/>
        <v>0.21052631569999999</v>
      </c>
      <c r="K24" s="6">
        <f t="shared" si="2"/>
        <v>0</v>
      </c>
      <c r="L24">
        <f t="shared" si="3"/>
        <v>0.84210526279999998</v>
      </c>
      <c r="M24">
        <f t="shared" si="4"/>
        <v>0.84210526279999998</v>
      </c>
      <c r="N24">
        <f t="shared" si="5"/>
        <v>0</v>
      </c>
      <c r="O24" s="25">
        <v>4</v>
      </c>
    </row>
    <row r="25" spans="1:15">
      <c r="A25" s="4" t="s">
        <v>75</v>
      </c>
      <c r="B25" s="5" t="s">
        <v>69</v>
      </c>
      <c r="C25" s="5" t="s">
        <v>70</v>
      </c>
      <c r="D25">
        <v>8.4068304299999994E-2</v>
      </c>
      <c r="E25" s="6">
        <f>D25*3</f>
        <v>0.25220491289999997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8.4068304299999994E-2</v>
      </c>
      <c r="L25">
        <f t="shared" si="3"/>
        <v>0</v>
      </c>
      <c r="M25">
        <f t="shared" si="4"/>
        <v>0</v>
      </c>
      <c r="N25">
        <f t="shared" si="5"/>
        <v>0.25220491289999997</v>
      </c>
      <c r="O25" s="25">
        <v>3</v>
      </c>
    </row>
    <row r="26" spans="1:15">
      <c r="A26" s="4" t="s">
        <v>75</v>
      </c>
      <c r="B26" s="5" t="s">
        <v>71</v>
      </c>
      <c r="C26" s="5" t="s">
        <v>72</v>
      </c>
      <c r="D26">
        <v>8.4068304299999994E-2</v>
      </c>
      <c r="E26" s="6">
        <f>D26*2</f>
        <v>0.16813660859999999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8.4068304299999994E-2</v>
      </c>
      <c r="L26">
        <f t="shared" si="3"/>
        <v>0</v>
      </c>
      <c r="M26">
        <f t="shared" si="4"/>
        <v>0</v>
      </c>
      <c r="N26">
        <f t="shared" si="5"/>
        <v>0.16813660859999999</v>
      </c>
      <c r="O26" s="25">
        <v>5</v>
      </c>
    </row>
    <row r="27" spans="1:15">
      <c r="A27" s="4" t="s">
        <v>75</v>
      </c>
      <c r="B27" s="5" t="s">
        <v>73</v>
      </c>
      <c r="C27" s="5" t="s">
        <v>74</v>
      </c>
      <c r="D27">
        <v>9.5833333300000004E-2</v>
      </c>
      <c r="E27" s="6">
        <f>D27*3</f>
        <v>0.28749999990000003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9.5833333300000004E-2</v>
      </c>
      <c r="L27">
        <f t="shared" si="3"/>
        <v>0</v>
      </c>
      <c r="M27">
        <f t="shared" si="4"/>
        <v>0</v>
      </c>
      <c r="N27">
        <f t="shared" si="5"/>
        <v>0.28749999990000003</v>
      </c>
      <c r="O27" s="25">
        <v>5</v>
      </c>
    </row>
    <row r="28" spans="1:15">
      <c r="A28" s="4" t="s">
        <v>75</v>
      </c>
      <c r="B28" s="5" t="s">
        <v>55</v>
      </c>
      <c r="C28" s="5" t="s">
        <v>56</v>
      </c>
      <c r="D28">
        <v>7.0221243700000005E-2</v>
      </c>
      <c r="E28" s="6">
        <f>D28*2</f>
        <v>0.14044248740000001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7.0221243700000005E-2</v>
      </c>
      <c r="L28">
        <f t="shared" si="3"/>
        <v>0</v>
      </c>
      <c r="M28">
        <f t="shared" si="4"/>
        <v>0</v>
      </c>
      <c r="N28">
        <f t="shared" si="5"/>
        <v>0.14044248740000001</v>
      </c>
      <c r="O28" s="25">
        <v>4</v>
      </c>
    </row>
    <row r="29" spans="1:15">
      <c r="A29" s="4" t="s">
        <v>75</v>
      </c>
      <c r="B29" s="5" t="s">
        <v>53</v>
      </c>
      <c r="C29" s="5" t="s">
        <v>54</v>
      </c>
      <c r="D29">
        <v>7.7765957400000002E-2</v>
      </c>
      <c r="E29" s="6">
        <f>D29*2</f>
        <v>0.1555319148</v>
      </c>
      <c r="F29" s="16">
        <v>1</v>
      </c>
      <c r="G29" s="16">
        <v>1</v>
      </c>
      <c r="H29" s="18">
        <v>1</v>
      </c>
      <c r="I29" s="4">
        <f t="shared" si="0"/>
        <v>7.7765957400000002E-2</v>
      </c>
      <c r="J29" s="5">
        <f t="shared" si="1"/>
        <v>7.7765957400000002E-2</v>
      </c>
      <c r="K29" s="6">
        <f t="shared" si="2"/>
        <v>7.7765957400000002E-2</v>
      </c>
      <c r="L29">
        <f t="shared" si="3"/>
        <v>0.1555319148</v>
      </c>
      <c r="M29">
        <f t="shared" si="4"/>
        <v>0.1555319148</v>
      </c>
      <c r="N29">
        <f t="shared" si="5"/>
        <v>0.1555319148</v>
      </c>
      <c r="O29" s="25">
        <v>4</v>
      </c>
    </row>
    <row r="30" spans="1:15">
      <c r="A30" s="4" t="s">
        <v>75</v>
      </c>
      <c r="B30" s="5" t="s">
        <v>51</v>
      </c>
      <c r="C30" s="5" t="s">
        <v>52</v>
      </c>
      <c r="D30">
        <v>8.2056600499999993E-2</v>
      </c>
      <c r="E30" s="6">
        <f>D30*3</f>
        <v>0.24616980149999998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8.2056600499999993E-2</v>
      </c>
      <c r="K30" s="6">
        <f t="shared" si="2"/>
        <v>0</v>
      </c>
      <c r="L30">
        <f t="shared" si="3"/>
        <v>0</v>
      </c>
      <c r="M30">
        <f t="shared" si="4"/>
        <v>0.24616980149999998</v>
      </c>
      <c r="N30">
        <f t="shared" si="5"/>
        <v>0</v>
      </c>
      <c r="O30" s="25">
        <v>4</v>
      </c>
    </row>
    <row r="31" spans="1:15">
      <c r="A31" s="4" t="s">
        <v>75</v>
      </c>
      <c r="B31" s="5" t="s">
        <v>49</v>
      </c>
      <c r="C31" s="5" t="s">
        <v>50</v>
      </c>
      <c r="D31">
        <v>8.2056600499999993E-2</v>
      </c>
      <c r="E31" s="6">
        <f>D31*2</f>
        <v>0.16411320099999999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8.2056600499999993E-2</v>
      </c>
      <c r="K31" s="6">
        <f t="shared" si="2"/>
        <v>8.2056600499999993E-2</v>
      </c>
      <c r="L31">
        <f t="shared" si="3"/>
        <v>0</v>
      </c>
      <c r="M31">
        <f t="shared" si="4"/>
        <v>0.16411320099999999</v>
      </c>
      <c r="N31">
        <f t="shared" si="5"/>
        <v>0.16411320099999999</v>
      </c>
      <c r="O31" s="25">
        <v>3</v>
      </c>
    </row>
    <row r="32" spans="1:15">
      <c r="A32" s="4" t="s">
        <v>75</v>
      </c>
      <c r="B32" s="5" t="s">
        <v>47</v>
      </c>
      <c r="C32" s="5" t="s">
        <v>48</v>
      </c>
      <c r="D32">
        <v>6.2927143699999993E-2</v>
      </c>
      <c r="E32" s="6">
        <f>D32*2</f>
        <v>0.12585428739999999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6.2927143699999993E-2</v>
      </c>
      <c r="K32" s="6">
        <f t="shared" si="2"/>
        <v>6.2927143699999993E-2</v>
      </c>
      <c r="L32">
        <f t="shared" si="3"/>
        <v>0</v>
      </c>
      <c r="M32">
        <f t="shared" si="4"/>
        <v>0.12585428739999999</v>
      </c>
      <c r="N32">
        <f t="shared" si="5"/>
        <v>0.12585428739999999</v>
      </c>
      <c r="O32" s="25">
        <v>3</v>
      </c>
    </row>
    <row r="33" spans="1:15">
      <c r="A33" s="4" t="s">
        <v>75</v>
      </c>
      <c r="B33" s="5" t="s">
        <v>45</v>
      </c>
      <c r="C33" s="5" t="s">
        <v>46</v>
      </c>
      <c r="D33">
        <v>6.3829787200000002E-2</v>
      </c>
      <c r="E33" s="6">
        <f>D33*2</f>
        <v>0.1276595744</v>
      </c>
      <c r="F33" s="16">
        <v>1</v>
      </c>
      <c r="G33" s="16">
        <v>1</v>
      </c>
      <c r="H33" s="18">
        <v>1</v>
      </c>
      <c r="I33" s="4">
        <f t="shared" si="0"/>
        <v>6.3829787200000002E-2</v>
      </c>
      <c r="J33" s="5">
        <f t="shared" si="1"/>
        <v>6.3829787200000002E-2</v>
      </c>
      <c r="K33" s="6">
        <f t="shared" si="2"/>
        <v>6.3829787200000002E-2</v>
      </c>
      <c r="L33">
        <f t="shared" si="3"/>
        <v>0.1276595744</v>
      </c>
      <c r="M33">
        <f t="shared" si="4"/>
        <v>0.1276595744</v>
      </c>
      <c r="N33">
        <f t="shared" si="5"/>
        <v>0.1276595744</v>
      </c>
      <c r="O33" s="25">
        <v>4</v>
      </c>
    </row>
    <row r="34" spans="1:15">
      <c r="A34" s="4" t="s">
        <v>75</v>
      </c>
      <c r="B34" s="5" t="s">
        <v>43</v>
      </c>
      <c r="C34" s="5" t="s">
        <v>44</v>
      </c>
      <c r="D34">
        <v>6.3829787200000002E-2</v>
      </c>
      <c r="E34" s="6">
        <f>D34*1</f>
        <v>6.3829787200000002E-2</v>
      </c>
      <c r="F34" s="16">
        <v>1</v>
      </c>
      <c r="G34" s="16">
        <v>1</v>
      </c>
      <c r="H34" s="18">
        <v>0</v>
      </c>
      <c r="I34" s="4">
        <f t="shared" si="0"/>
        <v>6.3829787200000002E-2</v>
      </c>
      <c r="J34" s="5">
        <f t="shared" si="1"/>
        <v>6.3829787200000002E-2</v>
      </c>
      <c r="K34" s="6">
        <f t="shared" si="2"/>
        <v>0</v>
      </c>
      <c r="L34">
        <f t="shared" si="3"/>
        <v>6.3829787200000002E-2</v>
      </c>
      <c r="M34">
        <f t="shared" si="4"/>
        <v>6.3829787200000002E-2</v>
      </c>
      <c r="N34">
        <f t="shared" si="5"/>
        <v>0</v>
      </c>
      <c r="O34" s="25">
        <v>4</v>
      </c>
    </row>
    <row r="35" spans="1:15">
      <c r="A35" s="4" t="s">
        <v>75</v>
      </c>
      <c r="B35" s="5" t="s">
        <v>41</v>
      </c>
      <c r="C35" s="5" t="s">
        <v>42</v>
      </c>
      <c r="D35">
        <v>9.7560975600000002E-2</v>
      </c>
      <c r="E35" s="6">
        <f>D35*1</f>
        <v>9.7560975600000002E-2</v>
      </c>
      <c r="F35" s="27">
        <v>1</v>
      </c>
      <c r="G35" s="14">
        <v>1</v>
      </c>
      <c r="H35" s="15">
        <v>1</v>
      </c>
      <c r="I35" s="4">
        <f t="shared" si="0"/>
        <v>9.7560975600000002E-2</v>
      </c>
      <c r="J35" s="5">
        <f t="shared" si="1"/>
        <v>9.7560975600000002E-2</v>
      </c>
      <c r="K35" s="6">
        <f t="shared" si="2"/>
        <v>9.7560975600000002E-2</v>
      </c>
      <c r="L35">
        <f t="shared" si="3"/>
        <v>9.7560975600000002E-2</v>
      </c>
      <c r="M35">
        <f t="shared" si="4"/>
        <v>9.7560975600000002E-2</v>
      </c>
      <c r="N35">
        <f t="shared" si="5"/>
        <v>9.7560975600000002E-2</v>
      </c>
      <c r="O35" s="25">
        <v>4</v>
      </c>
    </row>
    <row r="36" spans="1:15" ht="15.75" thickBot="1">
      <c r="A36" s="7" t="s">
        <v>75</v>
      </c>
      <c r="B36" s="8" t="s">
        <v>39</v>
      </c>
      <c r="C36" s="8" t="s">
        <v>40</v>
      </c>
      <c r="D36">
        <v>0.14381140149999999</v>
      </c>
      <c r="E36" s="9">
        <f>D36*1</f>
        <v>0.14381140149999999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0.14381140149999999</v>
      </c>
      <c r="L36">
        <f t="shared" si="3"/>
        <v>0</v>
      </c>
      <c r="M36">
        <f t="shared" si="4"/>
        <v>0</v>
      </c>
      <c r="N36">
        <f t="shared" si="5"/>
        <v>0.14381140149999999</v>
      </c>
      <c r="O36" s="26">
        <v>4</v>
      </c>
    </row>
    <row r="37" spans="1:15" ht="15.75" thickBot="1">
      <c r="D37" s="28">
        <f>SUM(D2:D36)</f>
        <v>4.2103495915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2.4128729026000002</v>
      </c>
      <c r="J37" s="20">
        <f t="shared" si="7"/>
        <v>2.4527716933999999</v>
      </c>
      <c r="K37" s="21">
        <f t="shared" si="7"/>
        <v>2.5082598488999999</v>
      </c>
      <c r="L37" s="10">
        <f>SUM(L2:L36)</f>
        <v>8.2780463815000012</v>
      </c>
      <c r="M37" s="11">
        <f>SUM(M2:M36)</f>
        <v>6.8813506565000013</v>
      </c>
      <c r="N37" s="12">
        <f>SUM(N2:N36)</f>
        <v>7.1366816214000002</v>
      </c>
    </row>
    <row r="38" spans="1:15" ht="15.75" thickBot="1">
      <c r="D38" s="36">
        <f>D37/35</f>
        <v>0.12029570261428571</v>
      </c>
      <c r="I38" s="33">
        <f>I37/F37</f>
        <v>0.12699331066315792</v>
      </c>
      <c r="J38" s="34">
        <f>J37/G37</f>
        <v>0.11148962242727273</v>
      </c>
      <c r="K38" s="35">
        <f>K37/H37</f>
        <v>0.11401181131363636</v>
      </c>
      <c r="L38" s="30">
        <f>L37/F37</f>
        <v>0.43568665165789477</v>
      </c>
      <c r="M38" s="31">
        <f>M37/G37</f>
        <v>0.31278866620454554</v>
      </c>
      <c r="N38" s="32">
        <f>N37/H37</f>
        <v>0.32439461915454548</v>
      </c>
    </row>
    <row r="39" spans="1:15" ht="15.75" thickBot="1">
      <c r="I39" s="231" t="s">
        <v>141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9"/>
  <sheetViews>
    <sheetView topLeftCell="A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116</v>
      </c>
      <c r="B2" s="2" t="s">
        <v>37</v>
      </c>
      <c r="C2" s="2" t="s">
        <v>38</v>
      </c>
      <c r="D2">
        <v>0.31381865599999997</v>
      </c>
      <c r="E2" s="3">
        <f>D2*4</f>
        <v>1.2552746239999999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0.31381865599999997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1.2552746239999999</v>
      </c>
      <c r="O2" s="24">
        <v>3</v>
      </c>
    </row>
    <row r="3" spans="1:15">
      <c r="A3" s="4" t="s">
        <v>116</v>
      </c>
      <c r="B3" s="5" t="s">
        <v>35</v>
      </c>
      <c r="C3" s="5" t="s">
        <v>36</v>
      </c>
      <c r="D3">
        <v>0.32927022459999999</v>
      </c>
      <c r="E3" s="6">
        <f>D3*5</f>
        <v>1.6463511230000001</v>
      </c>
      <c r="F3" s="16">
        <v>1</v>
      </c>
      <c r="G3" s="16">
        <v>0</v>
      </c>
      <c r="H3" s="18">
        <v>0</v>
      </c>
      <c r="I3" s="4">
        <f t="shared" si="0"/>
        <v>0.32927022459999999</v>
      </c>
      <c r="J3" s="5">
        <f t="shared" si="1"/>
        <v>0</v>
      </c>
      <c r="K3" s="6">
        <f t="shared" si="2"/>
        <v>0</v>
      </c>
      <c r="L3">
        <f t="shared" si="3"/>
        <v>1.6463511230000001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116</v>
      </c>
      <c r="B4" s="5" t="s">
        <v>33</v>
      </c>
      <c r="C4" s="5" t="s">
        <v>34</v>
      </c>
      <c r="D4">
        <v>0.30792712449999998</v>
      </c>
      <c r="E4" s="6">
        <f>D4*5</f>
        <v>1.5396356224999999</v>
      </c>
      <c r="F4" s="16">
        <v>1</v>
      </c>
      <c r="G4" s="16">
        <v>1</v>
      </c>
      <c r="H4" s="18">
        <v>1</v>
      </c>
      <c r="I4" s="4">
        <f t="shared" si="0"/>
        <v>0.30792712449999998</v>
      </c>
      <c r="J4" s="5">
        <f t="shared" si="1"/>
        <v>0.30792712449999998</v>
      </c>
      <c r="K4" s="6">
        <f t="shared" si="2"/>
        <v>0.30792712449999998</v>
      </c>
      <c r="L4">
        <f t="shared" si="3"/>
        <v>1.5396356224999999</v>
      </c>
      <c r="M4">
        <f t="shared" si="4"/>
        <v>1.5396356224999999</v>
      </c>
      <c r="N4">
        <f t="shared" si="5"/>
        <v>1.5396356224999999</v>
      </c>
      <c r="O4" s="25">
        <v>4</v>
      </c>
    </row>
    <row r="5" spans="1:15">
      <c r="A5" s="4" t="s">
        <v>116</v>
      </c>
      <c r="B5" s="5" t="s">
        <v>31</v>
      </c>
      <c r="C5" s="5" t="s">
        <v>32</v>
      </c>
      <c r="D5">
        <v>0.3783670033</v>
      </c>
      <c r="E5" s="6">
        <f>D5*2</f>
        <v>0.75673400660000001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0.3783670033</v>
      </c>
      <c r="K5" s="6">
        <f t="shared" si="2"/>
        <v>0</v>
      </c>
      <c r="L5">
        <f t="shared" si="3"/>
        <v>0</v>
      </c>
      <c r="M5">
        <f t="shared" si="4"/>
        <v>0.75673400660000001</v>
      </c>
      <c r="N5">
        <f t="shared" si="5"/>
        <v>0</v>
      </c>
      <c r="O5" s="25">
        <v>4</v>
      </c>
    </row>
    <row r="6" spans="1:15">
      <c r="A6" s="4" t="s">
        <v>116</v>
      </c>
      <c r="B6" s="5" t="s">
        <v>29</v>
      </c>
      <c r="C6" s="5" t="s">
        <v>30</v>
      </c>
      <c r="D6">
        <v>0.2463024956</v>
      </c>
      <c r="E6" s="6">
        <f>D6*3</f>
        <v>0.73890748680000007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0.2463024956</v>
      </c>
      <c r="L6">
        <f t="shared" si="3"/>
        <v>0</v>
      </c>
      <c r="M6">
        <f t="shared" si="4"/>
        <v>0</v>
      </c>
      <c r="N6">
        <f t="shared" si="5"/>
        <v>0.73890748680000007</v>
      </c>
      <c r="O6" s="25">
        <v>5</v>
      </c>
    </row>
    <row r="7" spans="1:15">
      <c r="A7" s="4" t="s">
        <v>116</v>
      </c>
      <c r="B7" s="5" t="s">
        <v>27</v>
      </c>
      <c r="C7" s="5" t="s">
        <v>28</v>
      </c>
      <c r="D7">
        <v>0.47368421049999998</v>
      </c>
      <c r="E7" s="6">
        <f>D7*3</f>
        <v>1.4210526314999998</v>
      </c>
      <c r="F7" s="16">
        <v>1</v>
      </c>
      <c r="G7" s="16">
        <v>1</v>
      </c>
      <c r="H7" s="18">
        <v>1</v>
      </c>
      <c r="I7" s="4">
        <f t="shared" si="0"/>
        <v>0.47368421049999998</v>
      </c>
      <c r="J7" s="5">
        <f t="shared" si="1"/>
        <v>0.47368421049999998</v>
      </c>
      <c r="K7" s="6">
        <f t="shared" si="2"/>
        <v>0.47368421049999998</v>
      </c>
      <c r="L7">
        <f t="shared" si="3"/>
        <v>1.4210526314999998</v>
      </c>
      <c r="M7">
        <f t="shared" si="4"/>
        <v>1.4210526314999998</v>
      </c>
      <c r="N7">
        <f t="shared" si="5"/>
        <v>1.4210526314999998</v>
      </c>
      <c r="O7" s="25">
        <v>3</v>
      </c>
    </row>
    <row r="8" spans="1:15">
      <c r="A8" s="4" t="s">
        <v>116</v>
      </c>
      <c r="B8" s="5" t="s">
        <v>25</v>
      </c>
      <c r="C8" s="5" t="s">
        <v>26</v>
      </c>
      <c r="D8">
        <v>0.31798532270000002</v>
      </c>
      <c r="E8" s="6">
        <f>D8*2</f>
        <v>0.63597064540000003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0.31798532270000002</v>
      </c>
      <c r="L8">
        <f t="shared" si="3"/>
        <v>0</v>
      </c>
      <c r="M8">
        <f t="shared" si="4"/>
        <v>0</v>
      </c>
      <c r="N8">
        <f t="shared" si="5"/>
        <v>0.63597064540000003</v>
      </c>
      <c r="O8" s="25">
        <v>3</v>
      </c>
    </row>
    <row r="9" spans="1:15">
      <c r="A9" s="4" t="s">
        <v>116</v>
      </c>
      <c r="B9" s="5" t="s">
        <v>23</v>
      </c>
      <c r="C9" s="5" t="s">
        <v>24</v>
      </c>
      <c r="D9">
        <v>0.32752360190000002</v>
      </c>
      <c r="E9" s="6">
        <f t="shared" ref="E9:E16" si="6">D9*3</f>
        <v>0.98257080569999999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0.32752360190000002</v>
      </c>
      <c r="L9">
        <f t="shared" si="3"/>
        <v>0</v>
      </c>
      <c r="M9">
        <f t="shared" si="4"/>
        <v>0</v>
      </c>
      <c r="N9">
        <f t="shared" si="5"/>
        <v>0.98257080569999999</v>
      </c>
      <c r="O9" s="25">
        <v>4</v>
      </c>
    </row>
    <row r="10" spans="1:15">
      <c r="A10" s="4" t="s">
        <v>116</v>
      </c>
      <c r="B10" s="5" t="s">
        <v>21</v>
      </c>
      <c r="C10" s="5" t="s">
        <v>22</v>
      </c>
      <c r="D10">
        <v>0.38702020190000003</v>
      </c>
      <c r="E10" s="6">
        <f t="shared" si="6"/>
        <v>1.1610606057000001</v>
      </c>
      <c r="F10" s="16">
        <v>1</v>
      </c>
      <c r="G10" s="16">
        <v>1</v>
      </c>
      <c r="H10" s="18">
        <v>0</v>
      </c>
      <c r="I10" s="4">
        <f t="shared" si="0"/>
        <v>0.38702020190000003</v>
      </c>
      <c r="J10" s="5">
        <f t="shared" si="1"/>
        <v>0.38702020190000003</v>
      </c>
      <c r="K10" s="6">
        <f t="shared" si="2"/>
        <v>0</v>
      </c>
      <c r="L10">
        <f t="shared" si="3"/>
        <v>1.1610606057000001</v>
      </c>
      <c r="M10">
        <f t="shared" si="4"/>
        <v>1.1610606057000001</v>
      </c>
      <c r="N10">
        <f t="shared" si="5"/>
        <v>0</v>
      </c>
      <c r="O10" s="25">
        <v>5</v>
      </c>
    </row>
    <row r="11" spans="1:15">
      <c r="A11" s="4" t="s">
        <v>116</v>
      </c>
      <c r="B11" s="5" t="s">
        <v>19</v>
      </c>
      <c r="C11" s="5" t="s">
        <v>20</v>
      </c>
      <c r="D11">
        <v>0.34170706909999998</v>
      </c>
      <c r="E11" s="6">
        <f t="shared" si="6"/>
        <v>1.0251212073</v>
      </c>
      <c r="F11" s="16">
        <v>1</v>
      </c>
      <c r="G11" s="16">
        <v>1</v>
      </c>
      <c r="H11" s="18">
        <v>1</v>
      </c>
      <c r="I11" s="4">
        <f t="shared" si="0"/>
        <v>0.34170706909999998</v>
      </c>
      <c r="J11" s="5">
        <f t="shared" si="1"/>
        <v>0.34170706909999998</v>
      </c>
      <c r="K11" s="6">
        <f t="shared" si="2"/>
        <v>0.34170706909999998</v>
      </c>
      <c r="L11">
        <f t="shared" si="3"/>
        <v>1.0251212073</v>
      </c>
      <c r="M11">
        <f t="shared" si="4"/>
        <v>1.0251212073</v>
      </c>
      <c r="N11">
        <f t="shared" si="5"/>
        <v>1.0251212073</v>
      </c>
      <c r="O11" s="25">
        <v>5</v>
      </c>
    </row>
    <row r="12" spans="1:15">
      <c r="A12" s="4" t="s">
        <v>116</v>
      </c>
      <c r="B12" s="5" t="s">
        <v>17</v>
      </c>
      <c r="C12" s="5" t="s">
        <v>18</v>
      </c>
      <c r="D12">
        <v>0.3559459459</v>
      </c>
      <c r="E12" s="6">
        <f t="shared" si="6"/>
        <v>1.0678378377</v>
      </c>
      <c r="F12" s="16">
        <v>1</v>
      </c>
      <c r="G12" s="16">
        <v>1</v>
      </c>
      <c r="H12" s="18">
        <v>1</v>
      </c>
      <c r="I12" s="4">
        <f t="shared" si="0"/>
        <v>0.3559459459</v>
      </c>
      <c r="J12" s="5">
        <f t="shared" si="1"/>
        <v>0.3559459459</v>
      </c>
      <c r="K12" s="6">
        <f t="shared" si="2"/>
        <v>0.3559459459</v>
      </c>
      <c r="L12">
        <f t="shared" si="3"/>
        <v>1.0678378377</v>
      </c>
      <c r="M12">
        <f t="shared" si="4"/>
        <v>1.0678378377</v>
      </c>
      <c r="N12">
        <f t="shared" si="5"/>
        <v>1.0678378377</v>
      </c>
      <c r="O12" s="25">
        <v>5</v>
      </c>
    </row>
    <row r="13" spans="1:15">
      <c r="A13" s="4" t="s">
        <v>116</v>
      </c>
      <c r="B13" s="5" t="s">
        <v>15</v>
      </c>
      <c r="C13" s="5" t="s">
        <v>16</v>
      </c>
      <c r="D13">
        <v>0.37667464109999999</v>
      </c>
      <c r="E13" s="6">
        <f t="shared" si="6"/>
        <v>1.1300239233</v>
      </c>
      <c r="F13" s="16">
        <v>1</v>
      </c>
      <c r="G13" s="16">
        <v>1</v>
      </c>
      <c r="H13" s="18">
        <v>0</v>
      </c>
      <c r="I13" s="4">
        <f t="shared" si="0"/>
        <v>0.37667464109999999</v>
      </c>
      <c r="J13" s="5">
        <f t="shared" si="1"/>
        <v>0.37667464109999999</v>
      </c>
      <c r="K13" s="6">
        <f t="shared" si="2"/>
        <v>0</v>
      </c>
      <c r="L13">
        <f t="shared" si="3"/>
        <v>1.1300239233</v>
      </c>
      <c r="M13">
        <f t="shared" si="4"/>
        <v>1.1300239233</v>
      </c>
      <c r="N13">
        <f t="shared" si="5"/>
        <v>0</v>
      </c>
      <c r="O13" s="25">
        <v>4</v>
      </c>
    </row>
    <row r="14" spans="1:15">
      <c r="A14" s="4" t="s">
        <v>116</v>
      </c>
      <c r="B14" s="5" t="s">
        <v>13</v>
      </c>
      <c r="C14" s="5" t="s">
        <v>14</v>
      </c>
      <c r="D14">
        <v>0.35020475010000002</v>
      </c>
      <c r="E14" s="6">
        <f t="shared" si="6"/>
        <v>1.0506142503</v>
      </c>
      <c r="F14" s="16">
        <v>1</v>
      </c>
      <c r="G14" s="16">
        <v>1</v>
      </c>
      <c r="H14" s="18">
        <v>0</v>
      </c>
      <c r="I14" s="4">
        <f t="shared" si="0"/>
        <v>0.35020475010000002</v>
      </c>
      <c r="J14" s="5">
        <f t="shared" si="1"/>
        <v>0.35020475010000002</v>
      </c>
      <c r="K14" s="6">
        <f t="shared" si="2"/>
        <v>0</v>
      </c>
      <c r="L14">
        <f t="shared" si="3"/>
        <v>1.0506142503</v>
      </c>
      <c r="M14">
        <f t="shared" si="4"/>
        <v>1.0506142503</v>
      </c>
      <c r="N14">
        <f t="shared" si="5"/>
        <v>0</v>
      </c>
      <c r="O14" s="25">
        <v>4</v>
      </c>
    </row>
    <row r="15" spans="1:15">
      <c r="A15" s="4" t="s">
        <v>116</v>
      </c>
      <c r="B15" s="5" t="s">
        <v>11</v>
      </c>
      <c r="C15" s="5" t="s">
        <v>12</v>
      </c>
      <c r="D15">
        <v>0.28571428570000001</v>
      </c>
      <c r="E15" s="6">
        <f t="shared" si="6"/>
        <v>0.85714285710000004</v>
      </c>
      <c r="F15" s="16">
        <v>1</v>
      </c>
      <c r="G15" s="16">
        <v>1</v>
      </c>
      <c r="H15" s="18">
        <v>0</v>
      </c>
      <c r="I15" s="4">
        <f t="shared" si="0"/>
        <v>0.28571428570000001</v>
      </c>
      <c r="J15" s="5">
        <f t="shared" si="1"/>
        <v>0.28571428570000001</v>
      </c>
      <c r="K15" s="6">
        <f t="shared" si="2"/>
        <v>0</v>
      </c>
      <c r="L15">
        <f t="shared" si="3"/>
        <v>0.85714285710000004</v>
      </c>
      <c r="M15">
        <f t="shared" si="4"/>
        <v>0.85714285710000004</v>
      </c>
      <c r="N15">
        <f t="shared" si="5"/>
        <v>0</v>
      </c>
      <c r="O15" s="25">
        <v>5</v>
      </c>
    </row>
    <row r="16" spans="1:15">
      <c r="A16" s="4" t="s">
        <v>116</v>
      </c>
      <c r="B16" s="5" t="s">
        <v>9</v>
      </c>
      <c r="C16" s="5" t="s">
        <v>10</v>
      </c>
      <c r="D16">
        <v>0.28828828820000002</v>
      </c>
      <c r="E16" s="6">
        <f t="shared" si="6"/>
        <v>0.86486486460000012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0.28828828820000002</v>
      </c>
      <c r="L16">
        <f t="shared" si="3"/>
        <v>0</v>
      </c>
      <c r="M16">
        <f t="shared" si="4"/>
        <v>0</v>
      </c>
      <c r="N16">
        <f t="shared" si="5"/>
        <v>0.86486486460000012</v>
      </c>
      <c r="O16" s="25">
        <v>5</v>
      </c>
    </row>
    <row r="17" spans="1:15">
      <c r="A17" s="4" t="s">
        <v>116</v>
      </c>
      <c r="B17" s="5" t="s">
        <v>7</v>
      </c>
      <c r="C17" s="5" t="s">
        <v>8</v>
      </c>
      <c r="D17">
        <v>0.37777777769999998</v>
      </c>
      <c r="E17" s="6">
        <f>D17*2</f>
        <v>0.75555555539999997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0.37777777769999998</v>
      </c>
      <c r="L17">
        <f t="shared" si="3"/>
        <v>0</v>
      </c>
      <c r="M17">
        <f t="shared" si="4"/>
        <v>0</v>
      </c>
      <c r="N17">
        <f t="shared" si="5"/>
        <v>0.75555555539999997</v>
      </c>
      <c r="O17" s="25">
        <v>4</v>
      </c>
    </row>
    <row r="18" spans="1:15">
      <c r="A18" s="4" t="s">
        <v>116</v>
      </c>
      <c r="B18" s="5" t="s">
        <v>5</v>
      </c>
      <c r="C18" s="5" t="s">
        <v>6</v>
      </c>
      <c r="D18">
        <v>0.33374384229999998</v>
      </c>
      <c r="E18" s="6">
        <f>D18*2</f>
        <v>0.66748768459999996</v>
      </c>
      <c r="F18" s="16">
        <v>1</v>
      </c>
      <c r="G18" s="16">
        <v>1</v>
      </c>
      <c r="H18" s="18">
        <v>0</v>
      </c>
      <c r="I18" s="4">
        <f t="shared" si="0"/>
        <v>0.33374384229999998</v>
      </c>
      <c r="J18" s="5">
        <f t="shared" si="1"/>
        <v>0.33374384229999998</v>
      </c>
      <c r="K18" s="6">
        <f t="shared" si="2"/>
        <v>0</v>
      </c>
      <c r="L18">
        <f t="shared" si="3"/>
        <v>0.66748768459999996</v>
      </c>
      <c r="M18">
        <f t="shared" si="4"/>
        <v>0.66748768459999996</v>
      </c>
      <c r="N18">
        <f t="shared" si="5"/>
        <v>0</v>
      </c>
      <c r="O18" s="25">
        <v>4</v>
      </c>
    </row>
    <row r="19" spans="1:15">
      <c r="A19" s="4" t="s">
        <v>116</v>
      </c>
      <c r="B19" s="5" t="s">
        <v>57</v>
      </c>
      <c r="C19" s="5" t="s">
        <v>58</v>
      </c>
      <c r="D19">
        <v>0.39999999990000001</v>
      </c>
      <c r="E19" s="6">
        <f>D19*3</f>
        <v>1.1999999997000002</v>
      </c>
      <c r="F19" s="16">
        <v>1</v>
      </c>
      <c r="G19" s="16">
        <v>1</v>
      </c>
      <c r="H19" s="18">
        <v>0</v>
      </c>
      <c r="I19" s="4">
        <f t="shared" si="0"/>
        <v>0.39999999990000001</v>
      </c>
      <c r="J19" s="5">
        <f t="shared" si="1"/>
        <v>0.39999999990000001</v>
      </c>
      <c r="K19" s="6">
        <f t="shared" si="2"/>
        <v>0</v>
      </c>
      <c r="L19">
        <f t="shared" si="3"/>
        <v>1.1999999997000002</v>
      </c>
      <c r="M19">
        <f t="shared" si="4"/>
        <v>1.1999999997000002</v>
      </c>
      <c r="N19">
        <f t="shared" si="5"/>
        <v>0</v>
      </c>
      <c r="O19" s="25">
        <v>3</v>
      </c>
    </row>
    <row r="20" spans="1:15">
      <c r="A20" s="4" t="s">
        <v>116</v>
      </c>
      <c r="B20" s="5" t="s">
        <v>59</v>
      </c>
      <c r="C20" s="5" t="s">
        <v>60</v>
      </c>
      <c r="D20">
        <v>0.39330808070000001</v>
      </c>
      <c r="E20" s="6">
        <f>D20*2</f>
        <v>0.78661616140000001</v>
      </c>
      <c r="F20" s="16">
        <v>1</v>
      </c>
      <c r="G20" s="16">
        <v>1</v>
      </c>
      <c r="H20" s="18">
        <v>1</v>
      </c>
      <c r="I20" s="4">
        <f t="shared" si="0"/>
        <v>0.39330808070000001</v>
      </c>
      <c r="J20" s="5">
        <f t="shared" si="1"/>
        <v>0.39330808070000001</v>
      </c>
      <c r="K20" s="6">
        <f t="shared" si="2"/>
        <v>0.39330808070000001</v>
      </c>
      <c r="L20">
        <f t="shared" si="3"/>
        <v>0.78661616140000001</v>
      </c>
      <c r="M20">
        <f t="shared" si="4"/>
        <v>0.78661616140000001</v>
      </c>
      <c r="N20">
        <f t="shared" si="5"/>
        <v>0.78661616140000001</v>
      </c>
      <c r="O20" s="25">
        <v>5</v>
      </c>
    </row>
    <row r="21" spans="1:15">
      <c r="A21" s="4" t="s">
        <v>116</v>
      </c>
      <c r="B21" s="5" t="s">
        <v>61</v>
      </c>
      <c r="C21" s="5" t="s">
        <v>62</v>
      </c>
      <c r="D21">
        <v>0.4313515269</v>
      </c>
      <c r="E21" s="6">
        <f>D21*2</f>
        <v>0.86270305380000001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0.4313515269</v>
      </c>
      <c r="K21" s="6">
        <f t="shared" si="2"/>
        <v>0</v>
      </c>
      <c r="L21">
        <f t="shared" si="3"/>
        <v>0</v>
      </c>
      <c r="M21">
        <f t="shared" si="4"/>
        <v>0.86270305380000001</v>
      </c>
      <c r="N21">
        <f t="shared" si="5"/>
        <v>0</v>
      </c>
      <c r="O21" s="25">
        <v>3</v>
      </c>
    </row>
    <row r="22" spans="1:15">
      <c r="A22" s="4" t="s">
        <v>116</v>
      </c>
      <c r="B22" s="5" t="s">
        <v>63</v>
      </c>
      <c r="C22" s="5" t="s">
        <v>64</v>
      </c>
      <c r="D22">
        <v>0.3148148147</v>
      </c>
      <c r="E22" s="6">
        <f>D22*4</f>
        <v>1.2592592588</v>
      </c>
      <c r="F22" s="16">
        <v>1</v>
      </c>
      <c r="G22" s="16">
        <v>1</v>
      </c>
      <c r="H22" s="18">
        <v>0</v>
      </c>
      <c r="I22" s="4">
        <f t="shared" si="0"/>
        <v>0.3148148147</v>
      </c>
      <c r="J22" s="5">
        <f t="shared" si="1"/>
        <v>0.3148148147</v>
      </c>
      <c r="K22" s="6">
        <f t="shared" si="2"/>
        <v>0</v>
      </c>
      <c r="L22">
        <f t="shared" si="3"/>
        <v>1.2592592588</v>
      </c>
      <c r="M22">
        <f t="shared" si="4"/>
        <v>1.2592592588</v>
      </c>
      <c r="N22">
        <f t="shared" si="5"/>
        <v>0</v>
      </c>
      <c r="O22" s="25">
        <v>3</v>
      </c>
    </row>
    <row r="23" spans="1:15">
      <c r="A23" s="4" t="s">
        <v>116</v>
      </c>
      <c r="B23" s="5" t="s">
        <v>65</v>
      </c>
      <c r="C23" s="5" t="s">
        <v>66</v>
      </c>
      <c r="D23">
        <v>0.27777777770000001</v>
      </c>
      <c r="E23" s="6">
        <f>D23*5</f>
        <v>1.3888888884999999</v>
      </c>
      <c r="F23" s="16">
        <v>1</v>
      </c>
      <c r="G23" s="16">
        <v>0</v>
      </c>
      <c r="H23" s="18">
        <v>1</v>
      </c>
      <c r="I23" s="4">
        <f t="shared" si="0"/>
        <v>0.27777777770000001</v>
      </c>
      <c r="J23" s="5">
        <f t="shared" si="1"/>
        <v>0</v>
      </c>
      <c r="K23" s="6">
        <f t="shared" si="2"/>
        <v>0.27777777770000001</v>
      </c>
      <c r="L23">
        <f t="shared" si="3"/>
        <v>1.3888888884999999</v>
      </c>
      <c r="M23">
        <f t="shared" si="4"/>
        <v>0</v>
      </c>
      <c r="N23">
        <f t="shared" si="5"/>
        <v>1.3888888884999999</v>
      </c>
      <c r="O23" s="25">
        <v>4</v>
      </c>
    </row>
    <row r="24" spans="1:15">
      <c r="A24" s="4" t="s">
        <v>116</v>
      </c>
      <c r="B24" s="5" t="s">
        <v>67</v>
      </c>
      <c r="C24" s="5" t="s">
        <v>68</v>
      </c>
      <c r="D24">
        <v>0.27777777770000001</v>
      </c>
      <c r="E24" s="6">
        <f>D24*4</f>
        <v>1.1111111108</v>
      </c>
      <c r="F24" s="16">
        <v>1</v>
      </c>
      <c r="G24" s="16">
        <v>1</v>
      </c>
      <c r="H24" s="18">
        <v>0</v>
      </c>
      <c r="I24" s="4">
        <f t="shared" si="0"/>
        <v>0.27777777770000001</v>
      </c>
      <c r="J24" s="5">
        <f t="shared" si="1"/>
        <v>0.27777777770000001</v>
      </c>
      <c r="K24" s="6">
        <f t="shared" si="2"/>
        <v>0</v>
      </c>
      <c r="L24">
        <f t="shared" si="3"/>
        <v>1.1111111108</v>
      </c>
      <c r="M24">
        <f t="shared" si="4"/>
        <v>1.1111111108</v>
      </c>
      <c r="N24">
        <f t="shared" si="5"/>
        <v>0</v>
      </c>
      <c r="O24" s="25">
        <v>4</v>
      </c>
    </row>
    <row r="25" spans="1:15">
      <c r="A25" s="4" t="s">
        <v>116</v>
      </c>
      <c r="B25" s="5" t="s">
        <v>69</v>
      </c>
      <c r="C25" s="5" t="s">
        <v>70</v>
      </c>
      <c r="D25">
        <v>0.47368421049999998</v>
      </c>
      <c r="E25" s="6">
        <f>D25*3</f>
        <v>1.4210526314999998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0.47368421049999998</v>
      </c>
      <c r="L25">
        <f t="shared" si="3"/>
        <v>0</v>
      </c>
      <c r="M25">
        <f t="shared" si="4"/>
        <v>0</v>
      </c>
      <c r="N25">
        <f t="shared" si="5"/>
        <v>1.4210526314999998</v>
      </c>
      <c r="O25" s="25">
        <v>3</v>
      </c>
    </row>
    <row r="26" spans="1:15">
      <c r="A26" s="4" t="s">
        <v>116</v>
      </c>
      <c r="B26" s="5" t="s">
        <v>71</v>
      </c>
      <c r="C26" s="5" t="s">
        <v>72</v>
      </c>
      <c r="D26">
        <v>0.30276770660000002</v>
      </c>
      <c r="E26" s="6">
        <f>D26*2</f>
        <v>0.60553541320000004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0.30276770660000002</v>
      </c>
      <c r="L26">
        <f t="shared" si="3"/>
        <v>0</v>
      </c>
      <c r="M26">
        <f t="shared" si="4"/>
        <v>0</v>
      </c>
      <c r="N26">
        <f t="shared" si="5"/>
        <v>0.60553541320000004</v>
      </c>
      <c r="O26" s="25">
        <v>5</v>
      </c>
    </row>
    <row r="27" spans="1:15">
      <c r="A27" s="4" t="s">
        <v>116</v>
      </c>
      <c r="B27" s="5" t="s">
        <v>73</v>
      </c>
      <c r="C27" s="5" t="s">
        <v>74</v>
      </c>
      <c r="D27">
        <v>0.30276770660000002</v>
      </c>
      <c r="E27" s="6">
        <f>D27*3</f>
        <v>0.9083031198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0.30276770660000002</v>
      </c>
      <c r="L27">
        <f t="shared" si="3"/>
        <v>0</v>
      </c>
      <c r="M27">
        <f t="shared" si="4"/>
        <v>0</v>
      </c>
      <c r="N27">
        <f t="shared" si="5"/>
        <v>0.9083031198</v>
      </c>
      <c r="O27" s="25">
        <v>5</v>
      </c>
    </row>
    <row r="28" spans="1:15">
      <c r="A28" s="4" t="s">
        <v>116</v>
      </c>
      <c r="B28" s="5" t="s">
        <v>55</v>
      </c>
      <c r="C28" s="5" t="s">
        <v>56</v>
      </c>
      <c r="D28">
        <v>0.33472222219999997</v>
      </c>
      <c r="E28" s="6">
        <f>D28*2</f>
        <v>0.66944444439999995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0.33472222219999997</v>
      </c>
      <c r="L28">
        <f t="shared" si="3"/>
        <v>0</v>
      </c>
      <c r="M28">
        <f t="shared" si="4"/>
        <v>0</v>
      </c>
      <c r="N28">
        <f t="shared" si="5"/>
        <v>0.66944444439999995</v>
      </c>
      <c r="O28" s="25">
        <v>4</v>
      </c>
    </row>
    <row r="29" spans="1:15">
      <c r="A29" s="4" t="s">
        <v>116</v>
      </c>
      <c r="B29" s="5" t="s">
        <v>53</v>
      </c>
      <c r="C29" s="5" t="s">
        <v>54</v>
      </c>
      <c r="D29">
        <v>0.35342780219999997</v>
      </c>
      <c r="E29" s="6">
        <f>D29*2</f>
        <v>0.70685560439999995</v>
      </c>
      <c r="F29" s="16">
        <v>1</v>
      </c>
      <c r="G29" s="16">
        <v>1</v>
      </c>
      <c r="H29" s="18">
        <v>1</v>
      </c>
      <c r="I29" s="4">
        <f t="shared" si="0"/>
        <v>0.35342780219999997</v>
      </c>
      <c r="J29" s="5">
        <f t="shared" si="1"/>
        <v>0.35342780219999997</v>
      </c>
      <c r="K29" s="6">
        <f t="shared" si="2"/>
        <v>0.35342780219999997</v>
      </c>
      <c r="L29">
        <f t="shared" si="3"/>
        <v>0.70685560439999995</v>
      </c>
      <c r="M29">
        <f t="shared" si="4"/>
        <v>0.70685560439999995</v>
      </c>
      <c r="N29">
        <f t="shared" si="5"/>
        <v>0.70685560439999995</v>
      </c>
      <c r="O29" s="25">
        <v>4</v>
      </c>
    </row>
    <row r="30" spans="1:15">
      <c r="A30" s="4" t="s">
        <v>116</v>
      </c>
      <c r="B30" s="5" t="s">
        <v>51</v>
      </c>
      <c r="C30" s="5" t="s">
        <v>52</v>
      </c>
      <c r="D30">
        <v>0.33373522449999998</v>
      </c>
      <c r="E30" s="6">
        <f>D30*3</f>
        <v>1.0012056734999999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0.33373522449999998</v>
      </c>
      <c r="K30" s="6">
        <f t="shared" si="2"/>
        <v>0</v>
      </c>
      <c r="L30">
        <f t="shared" si="3"/>
        <v>0</v>
      </c>
      <c r="M30">
        <f t="shared" si="4"/>
        <v>1.0012056734999999</v>
      </c>
      <c r="N30">
        <f t="shared" si="5"/>
        <v>0</v>
      </c>
      <c r="O30" s="25">
        <v>4</v>
      </c>
    </row>
    <row r="31" spans="1:15">
      <c r="A31" s="4" t="s">
        <v>116</v>
      </c>
      <c r="B31" s="5" t="s">
        <v>49</v>
      </c>
      <c r="C31" s="5" t="s">
        <v>50</v>
      </c>
      <c r="D31">
        <v>0.33415743190000002</v>
      </c>
      <c r="E31" s="6">
        <f>D31*2</f>
        <v>0.66831486380000005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0.33415743190000002</v>
      </c>
      <c r="K31" s="6">
        <f t="shared" si="2"/>
        <v>0.33415743190000002</v>
      </c>
      <c r="L31">
        <f t="shared" si="3"/>
        <v>0</v>
      </c>
      <c r="M31">
        <f t="shared" si="4"/>
        <v>0.66831486380000005</v>
      </c>
      <c r="N31">
        <f t="shared" si="5"/>
        <v>0.66831486380000005</v>
      </c>
      <c r="O31" s="25">
        <v>3</v>
      </c>
    </row>
    <row r="32" spans="1:15">
      <c r="A32" s="4" t="s">
        <v>116</v>
      </c>
      <c r="B32" s="5" t="s">
        <v>47</v>
      </c>
      <c r="C32" s="5" t="s">
        <v>48</v>
      </c>
      <c r="D32">
        <v>0.33415743190000002</v>
      </c>
      <c r="E32" s="6">
        <f>D32*2</f>
        <v>0.66831486380000005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0.33415743190000002</v>
      </c>
      <c r="K32" s="6">
        <f t="shared" si="2"/>
        <v>0.33415743190000002</v>
      </c>
      <c r="L32">
        <f t="shared" si="3"/>
        <v>0</v>
      </c>
      <c r="M32">
        <f t="shared" si="4"/>
        <v>0.66831486380000005</v>
      </c>
      <c r="N32">
        <f t="shared" si="5"/>
        <v>0.66831486380000005</v>
      </c>
      <c r="O32" s="25">
        <v>3</v>
      </c>
    </row>
    <row r="33" spans="1:15">
      <c r="A33" s="4" t="s">
        <v>116</v>
      </c>
      <c r="B33" s="5" t="s">
        <v>45</v>
      </c>
      <c r="C33" s="5" t="s">
        <v>46</v>
      </c>
      <c r="D33">
        <v>0.38042660639999998</v>
      </c>
      <c r="E33" s="6">
        <f>D33*2</f>
        <v>0.76085321279999996</v>
      </c>
      <c r="F33" s="16">
        <v>1</v>
      </c>
      <c r="G33" s="16">
        <v>1</v>
      </c>
      <c r="H33" s="18">
        <v>1</v>
      </c>
      <c r="I33" s="4">
        <f t="shared" si="0"/>
        <v>0.38042660639999998</v>
      </c>
      <c r="J33" s="5">
        <f t="shared" si="1"/>
        <v>0.38042660639999998</v>
      </c>
      <c r="K33" s="6">
        <f t="shared" si="2"/>
        <v>0.38042660639999998</v>
      </c>
      <c r="L33">
        <f t="shared" si="3"/>
        <v>0.76085321279999996</v>
      </c>
      <c r="M33">
        <f t="shared" si="4"/>
        <v>0.76085321279999996</v>
      </c>
      <c r="N33">
        <f t="shared" si="5"/>
        <v>0.76085321279999996</v>
      </c>
      <c r="O33" s="25">
        <v>4</v>
      </c>
    </row>
    <row r="34" spans="1:15">
      <c r="A34" s="4" t="s">
        <v>116</v>
      </c>
      <c r="B34" s="5" t="s">
        <v>43</v>
      </c>
      <c r="C34" s="5" t="s">
        <v>44</v>
      </c>
      <c r="D34">
        <v>0.32978723399999998</v>
      </c>
      <c r="E34" s="6">
        <f>D34*1</f>
        <v>0.32978723399999998</v>
      </c>
      <c r="F34" s="16">
        <v>1</v>
      </c>
      <c r="G34" s="16">
        <v>1</v>
      </c>
      <c r="H34" s="18">
        <v>0</v>
      </c>
      <c r="I34" s="4">
        <f t="shared" si="0"/>
        <v>0.32978723399999998</v>
      </c>
      <c r="J34" s="5">
        <f t="shared" si="1"/>
        <v>0.32978723399999998</v>
      </c>
      <c r="K34" s="6">
        <f t="shared" si="2"/>
        <v>0</v>
      </c>
      <c r="L34">
        <f t="shared" si="3"/>
        <v>0.32978723399999998</v>
      </c>
      <c r="M34">
        <f t="shared" si="4"/>
        <v>0.32978723399999998</v>
      </c>
      <c r="N34">
        <f t="shared" si="5"/>
        <v>0</v>
      </c>
      <c r="O34" s="25">
        <v>4</v>
      </c>
    </row>
    <row r="35" spans="1:15">
      <c r="A35" s="4" t="s">
        <v>116</v>
      </c>
      <c r="B35" s="5" t="s">
        <v>41</v>
      </c>
      <c r="C35" s="5" t="s">
        <v>42</v>
      </c>
      <c r="D35">
        <v>0.32978723399999998</v>
      </c>
      <c r="E35" s="6">
        <f>D35*1</f>
        <v>0.32978723399999998</v>
      </c>
      <c r="F35" s="27">
        <v>1</v>
      </c>
      <c r="G35" s="14">
        <v>1</v>
      </c>
      <c r="H35" s="15">
        <v>1</v>
      </c>
      <c r="I35" s="4">
        <f t="shared" si="0"/>
        <v>0.32978723399999998</v>
      </c>
      <c r="J35" s="5">
        <f t="shared" si="1"/>
        <v>0.32978723399999998</v>
      </c>
      <c r="K35" s="6">
        <f t="shared" si="2"/>
        <v>0.32978723399999998</v>
      </c>
      <c r="L35">
        <f t="shared" si="3"/>
        <v>0.32978723399999998</v>
      </c>
      <c r="M35">
        <f t="shared" si="4"/>
        <v>0.32978723399999998</v>
      </c>
      <c r="N35">
        <f t="shared" si="5"/>
        <v>0.32978723399999998</v>
      </c>
      <c r="O35" s="25">
        <v>4</v>
      </c>
    </row>
    <row r="36" spans="1:15" ht="15.75" thickBot="1">
      <c r="A36" s="7" t="s">
        <v>116</v>
      </c>
      <c r="B36" s="8" t="s">
        <v>39</v>
      </c>
      <c r="C36" s="8" t="s">
        <v>40</v>
      </c>
      <c r="D36">
        <v>0.2073170731</v>
      </c>
      <c r="E36" s="9">
        <f>D36*1</f>
        <v>0.2073170731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0.2073170731</v>
      </c>
      <c r="L36">
        <f t="shared" si="3"/>
        <v>0</v>
      </c>
      <c r="M36">
        <f t="shared" si="4"/>
        <v>0</v>
      </c>
      <c r="N36">
        <f t="shared" si="5"/>
        <v>0.2073170731</v>
      </c>
      <c r="O36" s="26">
        <v>4</v>
      </c>
    </row>
    <row r="37" spans="1:15" ht="15.75" thickBot="1">
      <c r="D37" s="28">
        <f>SUM(D2:D36)</f>
        <v>11.903723302599996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6.598999623000001</v>
      </c>
      <c r="J37" s="20">
        <f t="shared" si="7"/>
        <v>7.8037202392000005</v>
      </c>
      <c r="K37" s="21">
        <f t="shared" si="7"/>
        <v>7.3752617758999985</v>
      </c>
      <c r="L37" s="10">
        <f>SUM(L2:L36)</f>
        <v>19.439486447400004</v>
      </c>
      <c r="M37" s="11">
        <f>SUM(M2:M36)</f>
        <v>20.3615188974</v>
      </c>
      <c r="N37" s="12">
        <f>SUM(N2:N36)</f>
        <v>19.408074791600001</v>
      </c>
    </row>
    <row r="38" spans="1:15" ht="15.75" thickBot="1">
      <c r="D38" s="29">
        <f>D37/35</f>
        <v>0.34010638007428562</v>
      </c>
      <c r="I38" s="33">
        <f>I37/F37</f>
        <v>0.34731576963157901</v>
      </c>
      <c r="J38" s="34">
        <f>J37/G37</f>
        <v>0.35471455632727272</v>
      </c>
      <c r="K38" s="35">
        <f>K37/H37</f>
        <v>0.3352391716318181</v>
      </c>
      <c r="L38" s="30">
        <f>L37/F37</f>
        <v>1.0231308656526317</v>
      </c>
      <c r="M38" s="31">
        <f>M37/G37</f>
        <v>0.9255235862454545</v>
      </c>
      <c r="N38" s="32">
        <f>N37/H37</f>
        <v>0.88218521780000003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76</v>
      </c>
      <c r="B2" s="2" t="s">
        <v>37</v>
      </c>
      <c r="C2" s="2" t="s">
        <v>38</v>
      </c>
      <c r="D2">
        <v>3.8888888900000002E-2</v>
      </c>
      <c r="E2" s="3">
        <f>D2*4</f>
        <v>0.15555555560000001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3.8888888900000002E-2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0.15555555560000001</v>
      </c>
      <c r="O2" s="24">
        <v>3</v>
      </c>
    </row>
    <row r="3" spans="1:15">
      <c r="A3" s="4" t="s">
        <v>76</v>
      </c>
      <c r="B3" s="5" t="s">
        <v>35</v>
      </c>
      <c r="C3" s="5" t="s">
        <v>36</v>
      </c>
      <c r="D3">
        <v>4.5500889000000003E-2</v>
      </c>
      <c r="E3" s="6">
        <f>D3*5</f>
        <v>0.227504445</v>
      </c>
      <c r="F3" s="16">
        <v>1</v>
      </c>
      <c r="G3" s="16">
        <v>0</v>
      </c>
      <c r="H3" s="18">
        <v>0</v>
      </c>
      <c r="I3" s="4">
        <f t="shared" si="0"/>
        <v>4.5500889000000003E-2</v>
      </c>
      <c r="J3" s="5">
        <f t="shared" si="1"/>
        <v>0</v>
      </c>
      <c r="K3" s="6">
        <f t="shared" si="2"/>
        <v>0</v>
      </c>
      <c r="L3">
        <f t="shared" si="3"/>
        <v>0.227504445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76</v>
      </c>
      <c r="B4" s="5" t="s">
        <v>33</v>
      </c>
      <c r="C4" s="5" t="s">
        <v>34</v>
      </c>
      <c r="D4">
        <v>4.2028985499999998E-2</v>
      </c>
      <c r="E4" s="6">
        <f>D4*5</f>
        <v>0.21014492749999999</v>
      </c>
      <c r="F4" s="16">
        <v>1</v>
      </c>
      <c r="G4" s="16">
        <v>1</v>
      </c>
      <c r="H4" s="18">
        <v>1</v>
      </c>
      <c r="I4" s="4">
        <f t="shared" si="0"/>
        <v>4.2028985499999998E-2</v>
      </c>
      <c r="J4" s="5">
        <f t="shared" si="1"/>
        <v>4.2028985499999998E-2</v>
      </c>
      <c r="K4" s="6">
        <f t="shared" si="2"/>
        <v>4.2028985499999998E-2</v>
      </c>
      <c r="L4">
        <f t="shared" si="3"/>
        <v>0.21014492749999999</v>
      </c>
      <c r="M4">
        <f t="shared" si="4"/>
        <v>0.21014492749999999</v>
      </c>
      <c r="N4">
        <f t="shared" si="5"/>
        <v>0.21014492749999999</v>
      </c>
      <c r="O4" s="25">
        <v>4</v>
      </c>
    </row>
    <row r="5" spans="1:15">
      <c r="A5" s="4" t="s">
        <v>76</v>
      </c>
      <c r="B5" s="5" t="s">
        <v>31</v>
      </c>
      <c r="C5" s="5" t="s">
        <v>32</v>
      </c>
      <c r="D5">
        <v>0.11287878780000001</v>
      </c>
      <c r="E5" s="6">
        <f>D5*2</f>
        <v>0.22575757560000001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0.11287878780000001</v>
      </c>
      <c r="K5" s="6">
        <f t="shared" si="2"/>
        <v>0</v>
      </c>
      <c r="L5">
        <f t="shared" si="3"/>
        <v>0</v>
      </c>
      <c r="M5">
        <f t="shared" si="4"/>
        <v>0.22575757560000001</v>
      </c>
      <c r="N5">
        <f t="shared" si="5"/>
        <v>0</v>
      </c>
      <c r="O5" s="25">
        <v>4</v>
      </c>
    </row>
    <row r="6" spans="1:15">
      <c r="A6" s="4" t="s">
        <v>76</v>
      </c>
      <c r="B6" s="5" t="s">
        <v>29</v>
      </c>
      <c r="C6" s="5" t="s">
        <v>30</v>
      </c>
      <c r="D6">
        <v>3.0713640399999999E-2</v>
      </c>
      <c r="E6" s="6">
        <f>D6*3</f>
        <v>9.2140921200000003E-2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3.0713640399999999E-2</v>
      </c>
      <c r="L6">
        <f t="shared" si="3"/>
        <v>0</v>
      </c>
      <c r="M6">
        <f t="shared" si="4"/>
        <v>0</v>
      </c>
      <c r="N6">
        <f t="shared" si="5"/>
        <v>9.2140921200000003E-2</v>
      </c>
      <c r="O6" s="25">
        <v>5</v>
      </c>
    </row>
    <row r="7" spans="1:15">
      <c r="A7" s="4" t="s">
        <v>76</v>
      </c>
      <c r="B7" s="5" t="s">
        <v>27</v>
      </c>
      <c r="C7" s="5" t="s">
        <v>28</v>
      </c>
      <c r="D7">
        <v>0</v>
      </c>
      <c r="E7" s="6">
        <f>D7*3</f>
        <v>0</v>
      </c>
      <c r="F7" s="16">
        <v>1</v>
      </c>
      <c r="G7" s="16">
        <v>1</v>
      </c>
      <c r="H7" s="18">
        <v>1</v>
      </c>
      <c r="I7" s="4">
        <f t="shared" si="0"/>
        <v>0</v>
      </c>
      <c r="J7" s="5">
        <f t="shared" si="1"/>
        <v>0</v>
      </c>
      <c r="K7" s="6">
        <f t="shared" si="2"/>
        <v>0</v>
      </c>
      <c r="L7">
        <f t="shared" si="3"/>
        <v>0</v>
      </c>
      <c r="M7">
        <f t="shared" si="4"/>
        <v>0</v>
      </c>
      <c r="N7">
        <f t="shared" si="5"/>
        <v>0</v>
      </c>
      <c r="O7" s="25">
        <v>3</v>
      </c>
    </row>
    <row r="8" spans="1:15">
      <c r="A8" s="4" t="s">
        <v>76</v>
      </c>
      <c r="B8" s="5" t="s">
        <v>25</v>
      </c>
      <c r="C8" s="5" t="s">
        <v>26</v>
      </c>
      <c r="D8">
        <v>2.2222222199999999E-2</v>
      </c>
      <c r="E8" s="6">
        <f>D8*2</f>
        <v>4.4444444399999998E-2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2.2222222199999999E-2</v>
      </c>
      <c r="L8">
        <f t="shared" si="3"/>
        <v>0</v>
      </c>
      <c r="M8">
        <f t="shared" si="4"/>
        <v>0</v>
      </c>
      <c r="N8">
        <f t="shared" si="5"/>
        <v>4.4444444399999998E-2</v>
      </c>
      <c r="O8" s="25">
        <v>3</v>
      </c>
    </row>
    <row r="9" spans="1:15">
      <c r="A9" s="4" t="s">
        <v>76</v>
      </c>
      <c r="B9" s="5" t="s">
        <v>23</v>
      </c>
      <c r="C9" s="5" t="s">
        <v>24</v>
      </c>
      <c r="D9">
        <v>4.41954559E-2</v>
      </c>
      <c r="E9" s="6">
        <f t="shared" ref="E9:E16" si="6">D9*3</f>
        <v>0.13258636769999999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4.41954559E-2</v>
      </c>
      <c r="L9">
        <f t="shared" si="3"/>
        <v>0</v>
      </c>
      <c r="M9">
        <f t="shared" si="4"/>
        <v>0</v>
      </c>
      <c r="N9">
        <f t="shared" si="5"/>
        <v>0.13258636769999999</v>
      </c>
      <c r="O9" s="25">
        <v>4</v>
      </c>
    </row>
    <row r="10" spans="1:15">
      <c r="A10" s="4" t="s">
        <v>76</v>
      </c>
      <c r="B10" s="5" t="s">
        <v>21</v>
      </c>
      <c r="C10" s="5" t="s">
        <v>22</v>
      </c>
      <c r="D10">
        <v>8.6298701300000003E-2</v>
      </c>
      <c r="E10" s="6">
        <f t="shared" si="6"/>
        <v>0.25889610390000001</v>
      </c>
      <c r="F10" s="16">
        <v>1</v>
      </c>
      <c r="G10" s="16">
        <v>1</v>
      </c>
      <c r="H10" s="18">
        <v>0</v>
      </c>
      <c r="I10" s="4">
        <f t="shared" si="0"/>
        <v>8.6298701300000003E-2</v>
      </c>
      <c r="J10" s="5">
        <f t="shared" si="1"/>
        <v>8.6298701300000003E-2</v>
      </c>
      <c r="K10" s="6">
        <f t="shared" si="2"/>
        <v>0</v>
      </c>
      <c r="L10">
        <f t="shared" si="3"/>
        <v>0.25889610390000001</v>
      </c>
      <c r="M10">
        <f t="shared" si="4"/>
        <v>0.25889610390000001</v>
      </c>
      <c r="N10">
        <f t="shared" si="5"/>
        <v>0</v>
      </c>
      <c r="O10" s="25">
        <v>5</v>
      </c>
    </row>
    <row r="11" spans="1:15">
      <c r="A11" s="4" t="s">
        <v>76</v>
      </c>
      <c r="B11" s="5" t="s">
        <v>19</v>
      </c>
      <c r="C11" s="5" t="s">
        <v>20</v>
      </c>
      <c r="D11">
        <v>8.7627483800000003E-2</v>
      </c>
      <c r="E11" s="6">
        <f t="shared" si="6"/>
        <v>0.26288245139999999</v>
      </c>
      <c r="F11" s="16">
        <v>1</v>
      </c>
      <c r="G11" s="16">
        <v>1</v>
      </c>
      <c r="H11" s="18">
        <v>1</v>
      </c>
      <c r="I11" s="4">
        <f t="shared" si="0"/>
        <v>8.7627483800000003E-2</v>
      </c>
      <c r="J11" s="5">
        <f t="shared" si="1"/>
        <v>8.7627483800000003E-2</v>
      </c>
      <c r="K11" s="6">
        <f t="shared" si="2"/>
        <v>8.7627483800000003E-2</v>
      </c>
      <c r="L11">
        <f t="shared" si="3"/>
        <v>0.26288245139999999</v>
      </c>
      <c r="M11">
        <f t="shared" si="4"/>
        <v>0.26288245139999999</v>
      </c>
      <c r="N11">
        <f t="shared" si="5"/>
        <v>0.26288245139999999</v>
      </c>
      <c r="O11" s="25">
        <v>5</v>
      </c>
    </row>
    <row r="12" spans="1:15">
      <c r="A12" s="4" t="s">
        <v>76</v>
      </c>
      <c r="B12" s="5" t="s">
        <v>17</v>
      </c>
      <c r="C12" s="5" t="s">
        <v>18</v>
      </c>
      <c r="D12">
        <v>0.1151192368</v>
      </c>
      <c r="E12" s="6">
        <f t="shared" si="6"/>
        <v>0.34535771039999996</v>
      </c>
      <c r="F12" s="16">
        <v>1</v>
      </c>
      <c r="G12" s="16">
        <v>1</v>
      </c>
      <c r="H12" s="18">
        <v>1</v>
      </c>
      <c r="I12" s="4">
        <f t="shared" si="0"/>
        <v>0.1151192368</v>
      </c>
      <c r="J12" s="5">
        <f t="shared" si="1"/>
        <v>0.1151192368</v>
      </c>
      <c r="K12" s="6">
        <f t="shared" si="2"/>
        <v>0.1151192368</v>
      </c>
      <c r="L12">
        <f t="shared" si="3"/>
        <v>0.34535771039999996</v>
      </c>
      <c r="M12">
        <f t="shared" si="4"/>
        <v>0.34535771039999996</v>
      </c>
      <c r="N12">
        <f t="shared" si="5"/>
        <v>0.34535771039999996</v>
      </c>
      <c r="O12" s="25">
        <v>5</v>
      </c>
    </row>
    <row r="13" spans="1:15">
      <c r="A13" s="4" t="s">
        <v>76</v>
      </c>
      <c r="B13" s="5" t="s">
        <v>15</v>
      </c>
      <c r="C13" s="5" t="s">
        <v>16</v>
      </c>
      <c r="D13">
        <v>7.44588744E-2</v>
      </c>
      <c r="E13" s="6">
        <f t="shared" si="6"/>
        <v>0.22337662320000001</v>
      </c>
      <c r="F13" s="16">
        <v>1</v>
      </c>
      <c r="G13" s="16">
        <v>1</v>
      </c>
      <c r="H13" s="18">
        <v>0</v>
      </c>
      <c r="I13" s="4">
        <f t="shared" si="0"/>
        <v>7.44588744E-2</v>
      </c>
      <c r="J13" s="5">
        <f t="shared" si="1"/>
        <v>7.44588744E-2</v>
      </c>
      <c r="K13" s="6">
        <f t="shared" si="2"/>
        <v>0</v>
      </c>
      <c r="L13">
        <f t="shared" si="3"/>
        <v>0.22337662320000001</v>
      </c>
      <c r="M13">
        <f t="shared" si="4"/>
        <v>0.22337662320000001</v>
      </c>
      <c r="N13">
        <f t="shared" si="5"/>
        <v>0</v>
      </c>
      <c r="O13" s="25">
        <v>4</v>
      </c>
    </row>
    <row r="14" spans="1:15">
      <c r="A14" s="4" t="s">
        <v>76</v>
      </c>
      <c r="B14" s="5" t="s">
        <v>13</v>
      </c>
      <c r="C14" s="5" t="s">
        <v>14</v>
      </c>
      <c r="D14">
        <v>7.3300573300000005E-2</v>
      </c>
      <c r="E14" s="6">
        <f t="shared" si="6"/>
        <v>0.21990171990000001</v>
      </c>
      <c r="F14" s="16">
        <v>1</v>
      </c>
      <c r="G14" s="16">
        <v>1</v>
      </c>
      <c r="H14" s="18">
        <v>0</v>
      </c>
      <c r="I14" s="4">
        <f t="shared" si="0"/>
        <v>7.3300573300000005E-2</v>
      </c>
      <c r="J14" s="5">
        <f t="shared" si="1"/>
        <v>7.3300573300000005E-2</v>
      </c>
      <c r="K14" s="6">
        <f t="shared" si="2"/>
        <v>0</v>
      </c>
      <c r="L14">
        <f t="shared" si="3"/>
        <v>0.21990171990000001</v>
      </c>
      <c r="M14">
        <f t="shared" si="4"/>
        <v>0.21990171990000001</v>
      </c>
      <c r="N14">
        <f t="shared" si="5"/>
        <v>0</v>
      </c>
      <c r="O14" s="25">
        <v>4</v>
      </c>
    </row>
    <row r="15" spans="1:15">
      <c r="A15" s="4" t="s">
        <v>76</v>
      </c>
      <c r="B15" s="5" t="s">
        <v>11</v>
      </c>
      <c r="C15" s="5" t="s">
        <v>12</v>
      </c>
      <c r="D15">
        <v>9.5238095199999998E-2</v>
      </c>
      <c r="E15" s="6">
        <f t="shared" si="6"/>
        <v>0.28571428560000001</v>
      </c>
      <c r="F15" s="16">
        <v>1</v>
      </c>
      <c r="G15" s="16">
        <v>1</v>
      </c>
      <c r="H15" s="18">
        <v>0</v>
      </c>
      <c r="I15" s="4">
        <f t="shared" si="0"/>
        <v>9.5238095199999998E-2</v>
      </c>
      <c r="J15" s="5">
        <f t="shared" si="1"/>
        <v>9.5238095199999998E-2</v>
      </c>
      <c r="K15" s="6">
        <f t="shared" si="2"/>
        <v>0</v>
      </c>
      <c r="L15">
        <f t="shared" si="3"/>
        <v>0.28571428560000001</v>
      </c>
      <c r="M15">
        <f t="shared" si="4"/>
        <v>0.28571428560000001</v>
      </c>
      <c r="N15">
        <f t="shared" si="5"/>
        <v>0</v>
      </c>
      <c r="O15" s="25">
        <v>5</v>
      </c>
    </row>
    <row r="16" spans="1:15">
      <c r="A16" s="4" t="s">
        <v>76</v>
      </c>
      <c r="B16" s="5" t="s">
        <v>9</v>
      </c>
      <c r="C16" s="5" t="s">
        <v>10</v>
      </c>
      <c r="D16">
        <v>9.6562949499999995E-2</v>
      </c>
      <c r="E16" s="6">
        <f t="shared" si="6"/>
        <v>0.28968884849999998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9.6562949499999995E-2</v>
      </c>
      <c r="L16">
        <f t="shared" si="3"/>
        <v>0</v>
      </c>
      <c r="M16">
        <f t="shared" si="4"/>
        <v>0</v>
      </c>
      <c r="N16">
        <f t="shared" si="5"/>
        <v>0.28968884849999998</v>
      </c>
      <c r="O16" s="25">
        <v>5</v>
      </c>
    </row>
    <row r="17" spans="1:15">
      <c r="A17" s="4" t="s">
        <v>76</v>
      </c>
      <c r="B17" s="5" t="s">
        <v>7</v>
      </c>
      <c r="C17" s="5" t="s">
        <v>8</v>
      </c>
      <c r="D17">
        <v>9.7777777699999999E-2</v>
      </c>
      <c r="E17" s="6">
        <f>D17*2</f>
        <v>0.1955555554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9.7777777699999999E-2</v>
      </c>
      <c r="L17">
        <f t="shared" si="3"/>
        <v>0</v>
      </c>
      <c r="M17">
        <f t="shared" si="4"/>
        <v>0</v>
      </c>
      <c r="N17">
        <f t="shared" si="5"/>
        <v>0.1955555554</v>
      </c>
      <c r="O17" s="25">
        <v>4</v>
      </c>
    </row>
    <row r="18" spans="1:15">
      <c r="A18" s="4" t="s">
        <v>76</v>
      </c>
      <c r="B18" s="5" t="s">
        <v>5</v>
      </c>
      <c r="C18" s="5" t="s">
        <v>6</v>
      </c>
      <c r="D18">
        <v>3.5098522200000003E-2</v>
      </c>
      <c r="E18" s="6">
        <f>D18*2</f>
        <v>7.0197044400000005E-2</v>
      </c>
      <c r="F18" s="16">
        <v>1</v>
      </c>
      <c r="G18" s="16">
        <v>1</v>
      </c>
      <c r="H18" s="18">
        <v>0</v>
      </c>
      <c r="I18" s="4">
        <f t="shared" si="0"/>
        <v>3.5098522200000003E-2</v>
      </c>
      <c r="J18" s="5">
        <f t="shared" si="1"/>
        <v>3.5098522200000003E-2</v>
      </c>
      <c r="K18" s="6">
        <f t="shared" si="2"/>
        <v>0</v>
      </c>
      <c r="L18">
        <f t="shared" si="3"/>
        <v>7.0197044400000005E-2</v>
      </c>
      <c r="M18">
        <f t="shared" si="4"/>
        <v>7.0197044400000005E-2</v>
      </c>
      <c r="N18">
        <f t="shared" si="5"/>
        <v>0</v>
      </c>
      <c r="O18" s="25">
        <v>4</v>
      </c>
    </row>
    <row r="19" spans="1:15">
      <c r="A19" s="4" t="s">
        <v>76</v>
      </c>
      <c r="B19" s="5" t="s">
        <v>57</v>
      </c>
      <c r="C19" s="5" t="s">
        <v>58</v>
      </c>
      <c r="D19">
        <v>4.64285714E-2</v>
      </c>
      <c r="E19" s="6">
        <f>D19*3</f>
        <v>0.13928571419999999</v>
      </c>
      <c r="F19" s="16">
        <v>1</v>
      </c>
      <c r="G19" s="16">
        <v>1</v>
      </c>
      <c r="H19" s="18">
        <v>0</v>
      </c>
      <c r="I19" s="4">
        <f t="shared" si="0"/>
        <v>4.64285714E-2</v>
      </c>
      <c r="J19" s="5">
        <f t="shared" si="1"/>
        <v>4.64285714E-2</v>
      </c>
      <c r="K19" s="6">
        <f t="shared" si="2"/>
        <v>0</v>
      </c>
      <c r="L19">
        <f t="shared" si="3"/>
        <v>0.13928571419999999</v>
      </c>
      <c r="M19">
        <f t="shared" si="4"/>
        <v>0.13928571419999999</v>
      </c>
      <c r="N19">
        <f t="shared" si="5"/>
        <v>0</v>
      </c>
      <c r="O19" s="25">
        <v>3</v>
      </c>
    </row>
    <row r="20" spans="1:15">
      <c r="A20" s="4" t="s">
        <v>76</v>
      </c>
      <c r="B20" s="5" t="s">
        <v>59</v>
      </c>
      <c r="C20" s="5" t="s">
        <v>60</v>
      </c>
      <c r="D20">
        <v>0.1011363636</v>
      </c>
      <c r="E20" s="6">
        <f>D20*2</f>
        <v>0.2022727272</v>
      </c>
      <c r="F20" s="16">
        <v>1</v>
      </c>
      <c r="G20" s="16">
        <v>1</v>
      </c>
      <c r="H20" s="18">
        <v>1</v>
      </c>
      <c r="I20" s="4">
        <f t="shared" si="0"/>
        <v>0.1011363636</v>
      </c>
      <c r="J20" s="5">
        <f t="shared" si="1"/>
        <v>0.1011363636</v>
      </c>
      <c r="K20" s="6">
        <f t="shared" si="2"/>
        <v>0.1011363636</v>
      </c>
      <c r="L20">
        <f t="shared" si="3"/>
        <v>0.2022727272</v>
      </c>
      <c r="M20">
        <f t="shared" si="4"/>
        <v>0.2022727272</v>
      </c>
      <c r="N20">
        <f t="shared" si="5"/>
        <v>0.2022727272</v>
      </c>
      <c r="O20" s="25">
        <v>5</v>
      </c>
    </row>
    <row r="21" spans="1:15">
      <c r="A21" s="4" t="s">
        <v>76</v>
      </c>
      <c r="B21" s="5" t="s">
        <v>61</v>
      </c>
      <c r="C21" s="5" t="s">
        <v>62</v>
      </c>
      <c r="D21">
        <v>2.4691358E-2</v>
      </c>
      <c r="E21" s="6">
        <f>D21*2</f>
        <v>4.9382716E-2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2.4691358E-2</v>
      </c>
      <c r="K21" s="6">
        <f t="shared" si="2"/>
        <v>0</v>
      </c>
      <c r="L21">
        <f t="shared" si="3"/>
        <v>0</v>
      </c>
      <c r="M21">
        <f t="shared" si="4"/>
        <v>4.9382716E-2</v>
      </c>
      <c r="N21">
        <f t="shared" si="5"/>
        <v>0</v>
      </c>
      <c r="O21" s="25">
        <v>3</v>
      </c>
    </row>
    <row r="22" spans="1:15">
      <c r="A22" s="4" t="s">
        <v>76</v>
      </c>
      <c r="B22" s="5" t="s">
        <v>63</v>
      </c>
      <c r="C22" s="5" t="s">
        <v>64</v>
      </c>
      <c r="D22">
        <v>3.3333333299999997E-2</v>
      </c>
      <c r="E22" s="6">
        <f>D22*4</f>
        <v>0.13333333319999999</v>
      </c>
      <c r="F22" s="16">
        <v>1</v>
      </c>
      <c r="G22" s="16">
        <v>1</v>
      </c>
      <c r="H22" s="18">
        <v>0</v>
      </c>
      <c r="I22" s="4">
        <f t="shared" si="0"/>
        <v>3.3333333299999997E-2</v>
      </c>
      <c r="J22" s="5">
        <f t="shared" si="1"/>
        <v>3.3333333299999997E-2</v>
      </c>
      <c r="K22" s="6">
        <f t="shared" si="2"/>
        <v>0</v>
      </c>
      <c r="L22">
        <f t="shared" si="3"/>
        <v>0.13333333319999999</v>
      </c>
      <c r="M22">
        <f t="shared" si="4"/>
        <v>0.13333333319999999</v>
      </c>
      <c r="N22">
        <f t="shared" si="5"/>
        <v>0</v>
      </c>
      <c r="O22" s="25">
        <v>3</v>
      </c>
    </row>
    <row r="23" spans="1:15">
      <c r="A23" s="4" t="s">
        <v>76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76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76</v>
      </c>
      <c r="B25" s="5" t="s">
        <v>69</v>
      </c>
      <c r="C25" s="5" t="s">
        <v>70</v>
      </c>
      <c r="D25">
        <v>0</v>
      </c>
      <c r="E25" s="6">
        <f>D25*3</f>
        <v>0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</v>
      </c>
      <c r="L25">
        <f t="shared" si="3"/>
        <v>0</v>
      </c>
      <c r="M25">
        <f t="shared" si="4"/>
        <v>0</v>
      </c>
      <c r="N25">
        <f t="shared" si="5"/>
        <v>0</v>
      </c>
      <c r="O25" s="25">
        <v>3</v>
      </c>
    </row>
    <row r="26" spans="1:15">
      <c r="A26" s="4" t="s">
        <v>76</v>
      </c>
      <c r="B26" s="5" t="s">
        <v>71</v>
      </c>
      <c r="C26" s="5" t="s">
        <v>72</v>
      </c>
      <c r="D26">
        <v>9.7639982099999995E-2</v>
      </c>
      <c r="E26" s="6">
        <f>D26*2</f>
        <v>0.19527996419999999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9.7639982099999995E-2</v>
      </c>
      <c r="L26">
        <f t="shared" si="3"/>
        <v>0</v>
      </c>
      <c r="M26">
        <f t="shared" si="4"/>
        <v>0</v>
      </c>
      <c r="N26">
        <f t="shared" si="5"/>
        <v>0.19527996419999999</v>
      </c>
      <c r="O26" s="25">
        <v>5</v>
      </c>
    </row>
    <row r="27" spans="1:15">
      <c r="A27" s="4" t="s">
        <v>76</v>
      </c>
      <c r="B27" s="5" t="s">
        <v>73</v>
      </c>
      <c r="C27" s="5" t="s">
        <v>74</v>
      </c>
      <c r="D27">
        <v>9.7639982099999995E-2</v>
      </c>
      <c r="E27" s="6">
        <f>D27*3</f>
        <v>0.29291994629999996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9.7639982099999995E-2</v>
      </c>
      <c r="L27">
        <f t="shared" si="3"/>
        <v>0</v>
      </c>
      <c r="M27">
        <f t="shared" si="4"/>
        <v>0</v>
      </c>
      <c r="N27">
        <f t="shared" si="5"/>
        <v>0.29291994629999996</v>
      </c>
      <c r="O27" s="25">
        <v>5</v>
      </c>
    </row>
    <row r="28" spans="1:15">
      <c r="A28" s="4" t="s">
        <v>76</v>
      </c>
      <c r="B28" s="5" t="s">
        <v>55</v>
      </c>
      <c r="C28" s="5" t="s">
        <v>56</v>
      </c>
      <c r="D28">
        <v>0.1082671957</v>
      </c>
      <c r="E28" s="6">
        <f>D28*2</f>
        <v>0.2165343914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0.1082671957</v>
      </c>
      <c r="L28">
        <f t="shared" si="3"/>
        <v>0</v>
      </c>
      <c r="M28">
        <f t="shared" si="4"/>
        <v>0</v>
      </c>
      <c r="N28">
        <f t="shared" si="5"/>
        <v>0.2165343914</v>
      </c>
      <c r="O28" s="25">
        <v>4</v>
      </c>
    </row>
    <row r="29" spans="1:15">
      <c r="A29" s="4" t="s">
        <v>76</v>
      </c>
      <c r="B29" s="5" t="s">
        <v>53</v>
      </c>
      <c r="C29" s="5" t="s">
        <v>54</v>
      </c>
      <c r="D29">
        <v>0.1040443768</v>
      </c>
      <c r="E29" s="6">
        <f>D29*2</f>
        <v>0.20808875360000001</v>
      </c>
      <c r="F29" s="16">
        <v>1</v>
      </c>
      <c r="G29" s="16">
        <v>1</v>
      </c>
      <c r="H29" s="18">
        <v>1</v>
      </c>
      <c r="I29" s="4">
        <f t="shared" si="0"/>
        <v>0.1040443768</v>
      </c>
      <c r="J29" s="5">
        <f t="shared" si="1"/>
        <v>0.1040443768</v>
      </c>
      <c r="K29" s="6">
        <f t="shared" si="2"/>
        <v>0.1040443768</v>
      </c>
      <c r="L29">
        <f t="shared" si="3"/>
        <v>0.20808875360000001</v>
      </c>
      <c r="M29">
        <f t="shared" si="4"/>
        <v>0.20808875360000001</v>
      </c>
      <c r="N29">
        <f t="shared" si="5"/>
        <v>0.20808875360000001</v>
      </c>
      <c r="O29" s="25">
        <v>4</v>
      </c>
    </row>
    <row r="30" spans="1:15">
      <c r="A30" s="4" t="s">
        <v>76</v>
      </c>
      <c r="B30" s="5" t="s">
        <v>51</v>
      </c>
      <c r="C30" s="5" t="s">
        <v>52</v>
      </c>
      <c r="D30">
        <v>0.1101046943</v>
      </c>
      <c r="E30" s="6">
        <f>D30*3</f>
        <v>0.33031408289999997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0.1101046943</v>
      </c>
      <c r="K30" s="6">
        <f t="shared" si="2"/>
        <v>0</v>
      </c>
      <c r="L30">
        <f t="shared" si="3"/>
        <v>0</v>
      </c>
      <c r="M30">
        <f t="shared" si="4"/>
        <v>0.33031408289999997</v>
      </c>
      <c r="N30">
        <f t="shared" si="5"/>
        <v>0</v>
      </c>
      <c r="O30" s="25">
        <v>4</v>
      </c>
    </row>
    <row r="31" spans="1:15">
      <c r="A31" s="4" t="s">
        <v>76</v>
      </c>
      <c r="B31" s="5" t="s">
        <v>49</v>
      </c>
      <c r="C31" s="5" t="s">
        <v>50</v>
      </c>
      <c r="D31">
        <v>0.1017720213</v>
      </c>
      <c r="E31" s="6">
        <f>D31*2</f>
        <v>0.2035440426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0.1017720213</v>
      </c>
      <c r="K31" s="6">
        <f t="shared" si="2"/>
        <v>0.1017720213</v>
      </c>
      <c r="L31">
        <f t="shared" si="3"/>
        <v>0</v>
      </c>
      <c r="M31">
        <f t="shared" si="4"/>
        <v>0.2035440426</v>
      </c>
      <c r="N31">
        <f t="shared" si="5"/>
        <v>0.2035440426</v>
      </c>
      <c r="O31" s="25">
        <v>3</v>
      </c>
    </row>
    <row r="32" spans="1:15">
      <c r="A32" s="4" t="s">
        <v>76</v>
      </c>
      <c r="B32" s="5" t="s">
        <v>47</v>
      </c>
      <c r="C32" s="5" t="s">
        <v>48</v>
      </c>
      <c r="D32">
        <v>0.1017720213</v>
      </c>
      <c r="E32" s="6">
        <f>D32*2</f>
        <v>0.2035440426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0.1017720213</v>
      </c>
      <c r="K32" s="6">
        <f t="shared" si="2"/>
        <v>0.1017720213</v>
      </c>
      <c r="L32">
        <f t="shared" si="3"/>
        <v>0</v>
      </c>
      <c r="M32">
        <f t="shared" si="4"/>
        <v>0.2035440426</v>
      </c>
      <c r="N32">
        <f t="shared" si="5"/>
        <v>0.2035440426</v>
      </c>
      <c r="O32" s="25">
        <v>3</v>
      </c>
    </row>
    <row r="33" spans="1:15">
      <c r="A33" s="4" t="s">
        <v>76</v>
      </c>
      <c r="B33" s="5" t="s">
        <v>45</v>
      </c>
      <c r="C33" s="5" t="s">
        <v>46</v>
      </c>
      <c r="D33">
        <v>0.13900171929999999</v>
      </c>
      <c r="E33" s="6">
        <f>D33*2</f>
        <v>0.27800343859999999</v>
      </c>
      <c r="F33" s="16">
        <v>1</v>
      </c>
      <c r="G33" s="16">
        <v>1</v>
      </c>
      <c r="H33" s="18">
        <v>1</v>
      </c>
      <c r="I33" s="4">
        <f t="shared" si="0"/>
        <v>0.13900171929999999</v>
      </c>
      <c r="J33" s="5">
        <f t="shared" si="1"/>
        <v>0.13900171929999999</v>
      </c>
      <c r="K33" s="6">
        <f t="shared" si="2"/>
        <v>0.13900171929999999</v>
      </c>
      <c r="L33">
        <f t="shared" si="3"/>
        <v>0.27800343859999999</v>
      </c>
      <c r="M33">
        <f t="shared" si="4"/>
        <v>0.27800343859999999</v>
      </c>
      <c r="N33">
        <f t="shared" si="5"/>
        <v>0.27800343859999999</v>
      </c>
      <c r="O33" s="25">
        <v>4</v>
      </c>
    </row>
    <row r="34" spans="1:15">
      <c r="A34" s="4" t="s">
        <v>76</v>
      </c>
      <c r="B34" s="5" t="s">
        <v>43</v>
      </c>
      <c r="C34" s="5" t="s">
        <v>44</v>
      </c>
      <c r="D34">
        <v>0.1489361702</v>
      </c>
      <c r="E34" s="6">
        <f>D34*1</f>
        <v>0.1489361702</v>
      </c>
      <c r="F34" s="16">
        <v>1</v>
      </c>
      <c r="G34" s="16">
        <v>1</v>
      </c>
      <c r="H34" s="18">
        <v>0</v>
      </c>
      <c r="I34" s="4">
        <f t="shared" si="0"/>
        <v>0.1489361702</v>
      </c>
      <c r="J34" s="5">
        <f t="shared" si="1"/>
        <v>0.1489361702</v>
      </c>
      <c r="K34" s="6">
        <f t="shared" si="2"/>
        <v>0</v>
      </c>
      <c r="L34">
        <f t="shared" si="3"/>
        <v>0.1489361702</v>
      </c>
      <c r="M34">
        <f t="shared" si="4"/>
        <v>0.1489361702</v>
      </c>
      <c r="N34">
        <f t="shared" si="5"/>
        <v>0</v>
      </c>
      <c r="O34" s="25">
        <v>4</v>
      </c>
    </row>
    <row r="35" spans="1:15">
      <c r="A35" s="4" t="s">
        <v>76</v>
      </c>
      <c r="B35" s="5" t="s">
        <v>41</v>
      </c>
      <c r="C35" s="5" t="s">
        <v>42</v>
      </c>
      <c r="D35">
        <v>0.1489361702</v>
      </c>
      <c r="E35" s="6">
        <f>D35*1</f>
        <v>0.1489361702</v>
      </c>
      <c r="F35" s="27">
        <v>1</v>
      </c>
      <c r="G35" s="14">
        <v>1</v>
      </c>
      <c r="H35" s="15">
        <v>1</v>
      </c>
      <c r="I35" s="4">
        <f t="shared" si="0"/>
        <v>0.1489361702</v>
      </c>
      <c r="J35" s="5">
        <f t="shared" si="1"/>
        <v>0.1489361702</v>
      </c>
      <c r="K35" s="6">
        <f t="shared" si="2"/>
        <v>0.1489361702</v>
      </c>
      <c r="L35">
        <f t="shared" si="3"/>
        <v>0.1489361702</v>
      </c>
      <c r="M35">
        <f t="shared" si="4"/>
        <v>0.1489361702</v>
      </c>
      <c r="N35">
        <f t="shared" si="5"/>
        <v>0.1489361702</v>
      </c>
      <c r="O35" s="25">
        <v>4</v>
      </c>
    </row>
    <row r="36" spans="1:15" ht="15.75" thickBot="1">
      <c r="A36" s="7" t="s">
        <v>76</v>
      </c>
      <c r="B36" s="8" t="s">
        <v>39</v>
      </c>
      <c r="C36" s="8" t="s">
        <v>40</v>
      </c>
      <c r="D36">
        <v>3.6585365799999998E-2</v>
      </c>
      <c r="E36" s="9">
        <f>D36*1</f>
        <v>3.6585365799999998E-2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3.6585365799999998E-2</v>
      </c>
      <c r="L36">
        <f t="shared" si="3"/>
        <v>0</v>
      </c>
      <c r="M36">
        <f t="shared" si="4"/>
        <v>0</v>
      </c>
      <c r="N36">
        <f t="shared" si="5"/>
        <v>3.6585365799999998E-2</v>
      </c>
      <c r="O36" s="26">
        <v>4</v>
      </c>
    </row>
    <row r="37" spans="1:15" ht="15.75" thickBot="1">
      <c r="D37" s="28">
        <f>SUM(D2:D36)</f>
        <v>2.4982004092999999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1.3764880663000001</v>
      </c>
      <c r="J37" s="20">
        <f t="shared" si="7"/>
        <v>1.7822060599999998</v>
      </c>
      <c r="K37" s="21">
        <f t="shared" si="7"/>
        <v>1.6119318388999999</v>
      </c>
      <c r="L37" s="10">
        <f>SUM(L2:L36)</f>
        <v>3.3628316184999996</v>
      </c>
      <c r="M37" s="11">
        <f>SUM(M2:M36)</f>
        <v>4.1478696332</v>
      </c>
      <c r="N37" s="12">
        <f>SUM(N2:N36)</f>
        <v>3.7140656245999994</v>
      </c>
    </row>
    <row r="38" spans="1:15" ht="15.75" thickBot="1">
      <c r="D38" s="29">
        <f>D37/35</f>
        <v>7.1377154551428568E-2</v>
      </c>
      <c r="I38" s="33">
        <f>I37/F37</f>
        <v>7.2446740331578954E-2</v>
      </c>
      <c r="J38" s="34">
        <f>J37/G37</f>
        <v>8.1009366363636356E-2</v>
      </c>
      <c r="K38" s="35">
        <f>K37/H37</f>
        <v>7.3269629040909084E-2</v>
      </c>
      <c r="L38" s="30">
        <f>L37/F37</f>
        <v>0.17699113781578946</v>
      </c>
      <c r="M38" s="31">
        <f>M37/G37</f>
        <v>0.18853952878181818</v>
      </c>
      <c r="N38" s="32">
        <f>N37/H37</f>
        <v>0.16882116475454542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77</v>
      </c>
      <c r="B2" s="2" t="s">
        <v>37</v>
      </c>
      <c r="C2" s="2" t="s">
        <v>38</v>
      </c>
      <c r="D2">
        <v>8.6331125999999994E-2</v>
      </c>
      <c r="E2" s="3">
        <f>D2*4</f>
        <v>0.34532450399999998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8.6331125999999994E-2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0.34532450399999998</v>
      </c>
      <c r="O2" s="24">
        <v>3</v>
      </c>
    </row>
    <row r="3" spans="1:15">
      <c r="A3" s="4" t="s">
        <v>77</v>
      </c>
      <c r="B3" s="5" t="s">
        <v>35</v>
      </c>
      <c r="C3" s="5" t="s">
        <v>36</v>
      </c>
      <c r="D3">
        <v>7.9237698199999998E-2</v>
      </c>
      <c r="E3" s="6">
        <f>D3*5</f>
        <v>0.39618849099999998</v>
      </c>
      <c r="F3" s="16">
        <v>1</v>
      </c>
      <c r="G3" s="16">
        <v>0</v>
      </c>
      <c r="H3" s="18">
        <v>0</v>
      </c>
      <c r="I3" s="4">
        <f t="shared" si="0"/>
        <v>7.9237698199999998E-2</v>
      </c>
      <c r="J3" s="5">
        <f t="shared" si="1"/>
        <v>0</v>
      </c>
      <c r="K3" s="6">
        <f t="shared" si="2"/>
        <v>0</v>
      </c>
      <c r="L3">
        <f t="shared" si="3"/>
        <v>0.39618849099999998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77</v>
      </c>
      <c r="B4" s="5" t="s">
        <v>33</v>
      </c>
      <c r="C4" s="5" t="s">
        <v>34</v>
      </c>
      <c r="D4">
        <v>6.5108877199999998E-2</v>
      </c>
      <c r="E4" s="6">
        <f>D4*5</f>
        <v>0.32554438600000002</v>
      </c>
      <c r="F4" s="16">
        <v>1</v>
      </c>
      <c r="G4" s="16">
        <v>1</v>
      </c>
      <c r="H4" s="18">
        <v>1</v>
      </c>
      <c r="I4" s="4">
        <f t="shared" si="0"/>
        <v>6.5108877199999998E-2</v>
      </c>
      <c r="J4" s="5">
        <f t="shared" si="1"/>
        <v>6.5108877199999998E-2</v>
      </c>
      <c r="K4" s="6">
        <f t="shared" si="2"/>
        <v>6.5108877199999998E-2</v>
      </c>
      <c r="L4">
        <f t="shared" si="3"/>
        <v>0.32554438600000002</v>
      </c>
      <c r="M4">
        <f t="shared" si="4"/>
        <v>0.32554438600000002</v>
      </c>
      <c r="N4">
        <f t="shared" si="5"/>
        <v>0.32554438600000002</v>
      </c>
      <c r="O4" s="25">
        <v>4</v>
      </c>
    </row>
    <row r="5" spans="1:15">
      <c r="A5" s="4" t="s">
        <v>77</v>
      </c>
      <c r="B5" s="5" t="s">
        <v>31</v>
      </c>
      <c r="C5" s="5" t="s">
        <v>32</v>
      </c>
      <c r="D5">
        <v>0.10765993259999999</v>
      </c>
      <c r="E5" s="6">
        <f>D5*2</f>
        <v>0.21531986519999999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0.10765993259999999</v>
      </c>
      <c r="K5" s="6">
        <f t="shared" si="2"/>
        <v>0</v>
      </c>
      <c r="L5">
        <f t="shared" si="3"/>
        <v>0</v>
      </c>
      <c r="M5">
        <f t="shared" si="4"/>
        <v>0.21531986519999999</v>
      </c>
      <c r="N5">
        <f t="shared" si="5"/>
        <v>0</v>
      </c>
      <c r="O5" s="25">
        <v>4</v>
      </c>
    </row>
    <row r="6" spans="1:15">
      <c r="A6" s="4" t="s">
        <v>77</v>
      </c>
      <c r="B6" s="5" t="s">
        <v>29</v>
      </c>
      <c r="C6" s="5" t="s">
        <v>30</v>
      </c>
      <c r="D6">
        <v>0.15450696990000001</v>
      </c>
      <c r="E6" s="6">
        <f>D6*3</f>
        <v>0.46352090970000004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0.15450696990000001</v>
      </c>
      <c r="L6">
        <f t="shared" si="3"/>
        <v>0</v>
      </c>
      <c r="M6">
        <f t="shared" si="4"/>
        <v>0</v>
      </c>
      <c r="N6">
        <f t="shared" si="5"/>
        <v>0.46352090970000004</v>
      </c>
      <c r="O6" s="25">
        <v>5</v>
      </c>
    </row>
    <row r="7" spans="1:15">
      <c r="A7" s="4" t="s">
        <v>77</v>
      </c>
      <c r="B7" s="5" t="s">
        <v>27</v>
      </c>
      <c r="C7" s="5" t="s">
        <v>28</v>
      </c>
      <c r="D7">
        <v>2.6315789400000001E-2</v>
      </c>
      <c r="E7" s="6">
        <f>D7*3</f>
        <v>7.8947368200000007E-2</v>
      </c>
      <c r="F7" s="16">
        <v>1</v>
      </c>
      <c r="G7" s="16">
        <v>1</v>
      </c>
      <c r="H7" s="18">
        <v>1</v>
      </c>
      <c r="I7" s="4">
        <f t="shared" si="0"/>
        <v>2.6315789400000001E-2</v>
      </c>
      <c r="J7" s="5">
        <f t="shared" si="1"/>
        <v>2.6315789400000001E-2</v>
      </c>
      <c r="K7" s="6">
        <f t="shared" si="2"/>
        <v>2.6315789400000001E-2</v>
      </c>
      <c r="L7">
        <f t="shared" si="3"/>
        <v>7.8947368200000007E-2</v>
      </c>
      <c r="M7">
        <f t="shared" si="4"/>
        <v>7.8947368200000007E-2</v>
      </c>
      <c r="N7">
        <f t="shared" si="5"/>
        <v>7.8947368200000007E-2</v>
      </c>
      <c r="O7" s="25">
        <v>3</v>
      </c>
    </row>
    <row r="8" spans="1:15">
      <c r="A8" s="4" t="s">
        <v>77</v>
      </c>
      <c r="B8" s="5" t="s">
        <v>25</v>
      </c>
      <c r="C8" s="5" t="s">
        <v>26</v>
      </c>
      <c r="D8">
        <v>0.1009144593</v>
      </c>
      <c r="E8" s="6">
        <f>D8*2</f>
        <v>0.20182891859999999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0.1009144593</v>
      </c>
      <c r="L8">
        <f t="shared" si="3"/>
        <v>0</v>
      </c>
      <c r="M8">
        <f t="shared" si="4"/>
        <v>0</v>
      </c>
      <c r="N8">
        <f t="shared" si="5"/>
        <v>0.20182891859999999</v>
      </c>
      <c r="O8" s="25">
        <v>3</v>
      </c>
    </row>
    <row r="9" spans="1:15">
      <c r="A9" s="4" t="s">
        <v>77</v>
      </c>
      <c r="B9" s="5" t="s">
        <v>23</v>
      </c>
      <c r="C9" s="5" t="s">
        <v>24</v>
      </c>
      <c r="D9">
        <v>0.1602344641</v>
      </c>
      <c r="E9" s="6">
        <f t="shared" ref="E9:E16" si="6">D9*3</f>
        <v>0.48070339230000003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0.1602344641</v>
      </c>
      <c r="L9">
        <f t="shared" si="3"/>
        <v>0</v>
      </c>
      <c r="M9">
        <f t="shared" si="4"/>
        <v>0</v>
      </c>
      <c r="N9">
        <f t="shared" si="5"/>
        <v>0.48070339230000003</v>
      </c>
      <c r="O9" s="25">
        <v>4</v>
      </c>
    </row>
    <row r="10" spans="1:15">
      <c r="A10" s="4" t="s">
        <v>77</v>
      </c>
      <c r="B10" s="5" t="s">
        <v>21</v>
      </c>
      <c r="C10" s="5" t="s">
        <v>22</v>
      </c>
      <c r="D10">
        <v>0.12888167380000001</v>
      </c>
      <c r="E10" s="6">
        <f t="shared" si="6"/>
        <v>0.38664502140000001</v>
      </c>
      <c r="F10" s="16">
        <v>1</v>
      </c>
      <c r="G10" s="16">
        <v>1</v>
      </c>
      <c r="H10" s="18">
        <v>0</v>
      </c>
      <c r="I10" s="4">
        <f t="shared" si="0"/>
        <v>0.12888167380000001</v>
      </c>
      <c r="J10" s="5">
        <f t="shared" si="1"/>
        <v>0.12888167380000001</v>
      </c>
      <c r="K10" s="6">
        <f t="shared" si="2"/>
        <v>0</v>
      </c>
      <c r="L10">
        <f t="shared" si="3"/>
        <v>0.38664502140000001</v>
      </c>
      <c r="M10">
        <f t="shared" si="4"/>
        <v>0.38664502140000001</v>
      </c>
      <c r="N10">
        <f t="shared" si="5"/>
        <v>0</v>
      </c>
      <c r="O10" s="25">
        <v>5</v>
      </c>
    </row>
    <row r="11" spans="1:15">
      <c r="A11" s="4" t="s">
        <v>77</v>
      </c>
      <c r="B11" s="5" t="s">
        <v>19</v>
      </c>
      <c r="C11" s="5" t="s">
        <v>20</v>
      </c>
      <c r="D11">
        <v>8.7936796799999994E-2</v>
      </c>
      <c r="E11" s="6">
        <f t="shared" si="6"/>
        <v>0.26381039039999998</v>
      </c>
      <c r="F11" s="16">
        <v>1</v>
      </c>
      <c r="G11" s="16">
        <v>1</v>
      </c>
      <c r="H11" s="18">
        <v>1</v>
      </c>
      <c r="I11" s="4">
        <f t="shared" si="0"/>
        <v>8.7936796799999994E-2</v>
      </c>
      <c r="J11" s="5">
        <f t="shared" si="1"/>
        <v>8.7936796799999994E-2</v>
      </c>
      <c r="K11" s="6">
        <f t="shared" si="2"/>
        <v>8.7936796799999994E-2</v>
      </c>
      <c r="L11">
        <f t="shared" si="3"/>
        <v>0.26381039039999998</v>
      </c>
      <c r="M11">
        <f t="shared" si="4"/>
        <v>0.26381039039999998</v>
      </c>
      <c r="N11">
        <f t="shared" si="5"/>
        <v>0.26381039039999998</v>
      </c>
      <c r="O11" s="25">
        <v>5</v>
      </c>
    </row>
    <row r="12" spans="1:15">
      <c r="A12" s="4" t="s">
        <v>77</v>
      </c>
      <c r="B12" s="5" t="s">
        <v>17</v>
      </c>
      <c r="C12" s="5" t="s">
        <v>18</v>
      </c>
      <c r="D12">
        <v>0.1140945223</v>
      </c>
      <c r="E12" s="6">
        <f t="shared" si="6"/>
        <v>0.3422835669</v>
      </c>
      <c r="F12" s="16">
        <v>1</v>
      </c>
      <c r="G12" s="16">
        <v>1</v>
      </c>
      <c r="H12" s="18">
        <v>1</v>
      </c>
      <c r="I12" s="4">
        <f t="shared" si="0"/>
        <v>0.1140945223</v>
      </c>
      <c r="J12" s="5">
        <f t="shared" si="1"/>
        <v>0.1140945223</v>
      </c>
      <c r="K12" s="6">
        <f t="shared" si="2"/>
        <v>0.1140945223</v>
      </c>
      <c r="L12">
        <f t="shared" si="3"/>
        <v>0.3422835669</v>
      </c>
      <c r="M12">
        <f t="shared" si="4"/>
        <v>0.3422835669</v>
      </c>
      <c r="N12">
        <f t="shared" si="5"/>
        <v>0.3422835669</v>
      </c>
      <c r="O12" s="25">
        <v>5</v>
      </c>
    </row>
    <row r="13" spans="1:15">
      <c r="A13" s="4" t="s">
        <v>77</v>
      </c>
      <c r="B13" s="5" t="s">
        <v>15</v>
      </c>
      <c r="C13" s="5" t="s">
        <v>16</v>
      </c>
      <c r="D13">
        <v>0.1396673501</v>
      </c>
      <c r="E13" s="6">
        <f t="shared" si="6"/>
        <v>0.41900205030000004</v>
      </c>
      <c r="F13" s="16">
        <v>1</v>
      </c>
      <c r="G13" s="16">
        <v>1</v>
      </c>
      <c r="H13" s="18">
        <v>0</v>
      </c>
      <c r="I13" s="4">
        <f t="shared" si="0"/>
        <v>0.1396673501</v>
      </c>
      <c r="J13" s="5">
        <f t="shared" si="1"/>
        <v>0.1396673501</v>
      </c>
      <c r="K13" s="6">
        <f t="shared" si="2"/>
        <v>0</v>
      </c>
      <c r="L13">
        <f t="shared" si="3"/>
        <v>0.41900205030000004</v>
      </c>
      <c r="M13">
        <f t="shared" si="4"/>
        <v>0.41900205030000004</v>
      </c>
      <c r="N13">
        <f t="shared" si="5"/>
        <v>0</v>
      </c>
      <c r="O13" s="25">
        <v>4</v>
      </c>
    </row>
    <row r="14" spans="1:15">
      <c r="A14" s="4" t="s">
        <v>77</v>
      </c>
      <c r="B14" s="5" t="s">
        <v>13</v>
      </c>
      <c r="C14" s="5" t="s">
        <v>14</v>
      </c>
      <c r="D14">
        <v>0.13180111920000001</v>
      </c>
      <c r="E14" s="6">
        <f t="shared" si="6"/>
        <v>0.3954033576</v>
      </c>
      <c r="F14" s="16">
        <v>1</v>
      </c>
      <c r="G14" s="16">
        <v>1</v>
      </c>
      <c r="H14" s="18">
        <v>0</v>
      </c>
      <c r="I14" s="4">
        <f t="shared" si="0"/>
        <v>0.13180111920000001</v>
      </c>
      <c r="J14" s="5">
        <f t="shared" si="1"/>
        <v>0.13180111920000001</v>
      </c>
      <c r="K14" s="6">
        <f t="shared" si="2"/>
        <v>0</v>
      </c>
      <c r="L14">
        <f t="shared" si="3"/>
        <v>0.3954033576</v>
      </c>
      <c r="M14">
        <f t="shared" si="4"/>
        <v>0.3954033576</v>
      </c>
      <c r="N14">
        <f t="shared" si="5"/>
        <v>0</v>
      </c>
      <c r="O14" s="25">
        <v>4</v>
      </c>
    </row>
    <row r="15" spans="1:15">
      <c r="A15" s="4" t="s">
        <v>77</v>
      </c>
      <c r="B15" s="5" t="s">
        <v>11</v>
      </c>
      <c r="C15" s="5" t="s">
        <v>12</v>
      </c>
      <c r="D15">
        <v>0.11904761899999999</v>
      </c>
      <c r="E15" s="6">
        <f t="shared" si="6"/>
        <v>0.35714285699999998</v>
      </c>
      <c r="F15" s="16">
        <v>1</v>
      </c>
      <c r="G15" s="16">
        <v>1</v>
      </c>
      <c r="H15" s="18">
        <v>0</v>
      </c>
      <c r="I15" s="4">
        <f t="shared" si="0"/>
        <v>0.11904761899999999</v>
      </c>
      <c r="J15" s="5">
        <f t="shared" si="1"/>
        <v>0.11904761899999999</v>
      </c>
      <c r="K15" s="6">
        <f t="shared" si="2"/>
        <v>0</v>
      </c>
      <c r="L15">
        <f t="shared" si="3"/>
        <v>0.35714285699999998</v>
      </c>
      <c r="M15">
        <f t="shared" si="4"/>
        <v>0.35714285699999998</v>
      </c>
      <c r="N15">
        <f t="shared" si="5"/>
        <v>0</v>
      </c>
      <c r="O15" s="25">
        <v>5</v>
      </c>
    </row>
    <row r="16" spans="1:15">
      <c r="A16" s="4" t="s">
        <v>77</v>
      </c>
      <c r="B16" s="5" t="s">
        <v>9</v>
      </c>
      <c r="C16" s="5" t="s">
        <v>10</v>
      </c>
      <c r="D16">
        <v>0.10050912250000001</v>
      </c>
      <c r="E16" s="6">
        <f t="shared" si="6"/>
        <v>0.30152736750000003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0.10050912250000001</v>
      </c>
      <c r="L16">
        <f t="shared" si="3"/>
        <v>0</v>
      </c>
      <c r="M16">
        <f t="shared" si="4"/>
        <v>0</v>
      </c>
      <c r="N16">
        <f t="shared" si="5"/>
        <v>0.30152736750000003</v>
      </c>
      <c r="O16" s="25">
        <v>5</v>
      </c>
    </row>
    <row r="17" spans="1:15">
      <c r="A17" s="4" t="s">
        <v>77</v>
      </c>
      <c r="B17" s="5" t="s">
        <v>7</v>
      </c>
      <c r="C17" s="5" t="s">
        <v>8</v>
      </c>
      <c r="D17">
        <v>0.12161616159999999</v>
      </c>
      <c r="E17" s="6">
        <f>D17*2</f>
        <v>0.24323232319999999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0.12161616159999999</v>
      </c>
      <c r="L17">
        <f t="shared" si="3"/>
        <v>0</v>
      </c>
      <c r="M17">
        <f t="shared" si="4"/>
        <v>0</v>
      </c>
      <c r="N17">
        <f t="shared" si="5"/>
        <v>0.24323232319999999</v>
      </c>
      <c r="O17" s="25">
        <v>4</v>
      </c>
    </row>
    <row r="18" spans="1:15">
      <c r="A18" s="4" t="s">
        <v>77</v>
      </c>
      <c r="B18" s="5" t="s">
        <v>5</v>
      </c>
      <c r="C18" s="5" t="s">
        <v>6</v>
      </c>
      <c r="D18">
        <v>0.12253694580000001</v>
      </c>
      <c r="E18" s="6">
        <f>D18*2</f>
        <v>0.24507389160000001</v>
      </c>
      <c r="F18" s="16">
        <v>1</v>
      </c>
      <c r="G18" s="16">
        <v>1</v>
      </c>
      <c r="H18" s="18">
        <v>0</v>
      </c>
      <c r="I18" s="4">
        <f t="shared" si="0"/>
        <v>0.12253694580000001</v>
      </c>
      <c r="J18" s="5">
        <f t="shared" si="1"/>
        <v>0.12253694580000001</v>
      </c>
      <c r="K18" s="6">
        <f t="shared" si="2"/>
        <v>0</v>
      </c>
      <c r="L18">
        <f t="shared" si="3"/>
        <v>0.24507389160000001</v>
      </c>
      <c r="M18">
        <f t="shared" si="4"/>
        <v>0.24507389160000001</v>
      </c>
      <c r="N18">
        <f t="shared" si="5"/>
        <v>0</v>
      </c>
      <c r="O18" s="25">
        <v>4</v>
      </c>
    </row>
    <row r="19" spans="1:15">
      <c r="A19" s="4" t="s">
        <v>77</v>
      </c>
      <c r="B19" s="5" t="s">
        <v>57</v>
      </c>
      <c r="C19" s="5" t="s">
        <v>58</v>
      </c>
      <c r="D19">
        <v>0.16071428569999999</v>
      </c>
      <c r="E19" s="6">
        <f>D19*3</f>
        <v>0.48214285709999993</v>
      </c>
      <c r="F19" s="16">
        <v>1</v>
      </c>
      <c r="G19" s="16">
        <v>1</v>
      </c>
      <c r="H19" s="18">
        <v>0</v>
      </c>
      <c r="I19" s="4">
        <f t="shared" si="0"/>
        <v>0.16071428569999999</v>
      </c>
      <c r="J19" s="5">
        <f t="shared" si="1"/>
        <v>0.16071428569999999</v>
      </c>
      <c r="K19" s="6">
        <f t="shared" si="2"/>
        <v>0</v>
      </c>
      <c r="L19">
        <f t="shared" si="3"/>
        <v>0.48214285709999993</v>
      </c>
      <c r="M19">
        <f t="shared" si="4"/>
        <v>0.48214285709999993</v>
      </c>
      <c r="N19">
        <f t="shared" si="5"/>
        <v>0</v>
      </c>
      <c r="O19" s="25">
        <v>3</v>
      </c>
    </row>
    <row r="20" spans="1:15">
      <c r="A20" s="4" t="s">
        <v>77</v>
      </c>
      <c r="B20" s="5" t="s">
        <v>59</v>
      </c>
      <c r="C20" s="5" t="s">
        <v>60</v>
      </c>
      <c r="D20">
        <v>0.10088383839999999</v>
      </c>
      <c r="E20" s="6">
        <f>D20*2</f>
        <v>0.20176767679999999</v>
      </c>
      <c r="F20" s="16">
        <v>1</v>
      </c>
      <c r="G20" s="16">
        <v>1</v>
      </c>
      <c r="H20" s="18">
        <v>1</v>
      </c>
      <c r="I20" s="4">
        <f t="shared" si="0"/>
        <v>0.10088383839999999</v>
      </c>
      <c r="J20" s="5">
        <f t="shared" si="1"/>
        <v>0.10088383839999999</v>
      </c>
      <c r="K20" s="6">
        <f t="shared" si="2"/>
        <v>0.10088383839999999</v>
      </c>
      <c r="L20">
        <f t="shared" si="3"/>
        <v>0.20176767679999999</v>
      </c>
      <c r="M20">
        <f t="shared" si="4"/>
        <v>0.20176767679999999</v>
      </c>
      <c r="N20">
        <f t="shared" si="5"/>
        <v>0.20176767679999999</v>
      </c>
      <c r="O20" s="25">
        <v>5</v>
      </c>
    </row>
    <row r="21" spans="1:15">
      <c r="A21" s="4" t="s">
        <v>77</v>
      </c>
      <c r="B21" s="5" t="s">
        <v>61</v>
      </c>
      <c r="C21" s="5" t="s">
        <v>62</v>
      </c>
      <c r="D21">
        <v>4.79694606E-2</v>
      </c>
      <c r="E21" s="6">
        <f>D21*2</f>
        <v>9.5938921199999999E-2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4.79694606E-2</v>
      </c>
      <c r="K21" s="6">
        <f t="shared" si="2"/>
        <v>0</v>
      </c>
      <c r="L21">
        <f t="shared" si="3"/>
        <v>0</v>
      </c>
      <c r="M21">
        <f t="shared" si="4"/>
        <v>9.5938921199999999E-2</v>
      </c>
      <c r="N21">
        <f t="shared" si="5"/>
        <v>0</v>
      </c>
      <c r="O21" s="25">
        <v>3</v>
      </c>
    </row>
    <row r="22" spans="1:15">
      <c r="A22" s="4" t="s">
        <v>77</v>
      </c>
      <c r="B22" s="5" t="s">
        <v>63</v>
      </c>
      <c r="C22" s="5" t="s">
        <v>64</v>
      </c>
      <c r="D22">
        <v>9.6296296300000001E-2</v>
      </c>
      <c r="E22" s="6">
        <f>D22*4</f>
        <v>0.3851851852</v>
      </c>
      <c r="F22" s="16">
        <v>1</v>
      </c>
      <c r="G22" s="16">
        <v>1</v>
      </c>
      <c r="H22" s="18">
        <v>0</v>
      </c>
      <c r="I22" s="4">
        <f t="shared" si="0"/>
        <v>9.6296296300000001E-2</v>
      </c>
      <c r="J22" s="5">
        <f t="shared" si="1"/>
        <v>9.6296296300000001E-2</v>
      </c>
      <c r="K22" s="6">
        <f t="shared" si="2"/>
        <v>0</v>
      </c>
      <c r="L22">
        <f t="shared" si="3"/>
        <v>0.3851851852</v>
      </c>
      <c r="M22">
        <f t="shared" si="4"/>
        <v>0.3851851852</v>
      </c>
      <c r="N22">
        <f t="shared" si="5"/>
        <v>0</v>
      </c>
      <c r="O22" s="25">
        <v>3</v>
      </c>
    </row>
    <row r="23" spans="1:15">
      <c r="A23" s="4" t="s">
        <v>77</v>
      </c>
      <c r="B23" s="5" t="s">
        <v>65</v>
      </c>
      <c r="C23" s="5" t="s">
        <v>66</v>
      </c>
      <c r="D23">
        <v>8.3333333300000006E-2</v>
      </c>
      <c r="E23" s="6">
        <f>D23*5</f>
        <v>0.41666666650000006</v>
      </c>
      <c r="F23" s="16">
        <v>1</v>
      </c>
      <c r="G23" s="16">
        <v>0</v>
      </c>
      <c r="H23" s="18">
        <v>1</v>
      </c>
      <c r="I23" s="4">
        <f t="shared" si="0"/>
        <v>8.3333333300000006E-2</v>
      </c>
      <c r="J23" s="5">
        <f t="shared" si="1"/>
        <v>0</v>
      </c>
      <c r="K23" s="6">
        <f t="shared" si="2"/>
        <v>8.3333333300000006E-2</v>
      </c>
      <c r="L23">
        <f t="shared" si="3"/>
        <v>0.41666666650000006</v>
      </c>
      <c r="M23">
        <f t="shared" si="4"/>
        <v>0</v>
      </c>
      <c r="N23">
        <f t="shared" si="5"/>
        <v>0.41666666650000006</v>
      </c>
      <c r="O23" s="25">
        <v>4</v>
      </c>
    </row>
    <row r="24" spans="1:15">
      <c r="A24" s="4" t="s">
        <v>77</v>
      </c>
      <c r="B24" s="5" t="s">
        <v>67</v>
      </c>
      <c r="C24" s="5" t="s">
        <v>68</v>
      </c>
      <c r="D24">
        <v>8.3333333300000006E-2</v>
      </c>
      <c r="E24" s="6">
        <f>D24*4</f>
        <v>0.33333333320000003</v>
      </c>
      <c r="F24" s="16">
        <v>1</v>
      </c>
      <c r="G24" s="16">
        <v>1</v>
      </c>
      <c r="H24" s="18">
        <v>0</v>
      </c>
      <c r="I24" s="4">
        <f t="shared" si="0"/>
        <v>8.3333333300000006E-2</v>
      </c>
      <c r="J24" s="5">
        <f t="shared" si="1"/>
        <v>8.3333333300000006E-2</v>
      </c>
      <c r="K24" s="6">
        <f t="shared" si="2"/>
        <v>0</v>
      </c>
      <c r="L24">
        <f t="shared" si="3"/>
        <v>0.33333333320000003</v>
      </c>
      <c r="M24">
        <f t="shared" si="4"/>
        <v>0.33333333320000003</v>
      </c>
      <c r="N24">
        <f t="shared" si="5"/>
        <v>0</v>
      </c>
      <c r="O24" s="25">
        <v>4</v>
      </c>
    </row>
    <row r="25" spans="1:15">
      <c r="A25" s="4" t="s">
        <v>77</v>
      </c>
      <c r="B25" s="5" t="s">
        <v>69</v>
      </c>
      <c r="C25" s="5" t="s">
        <v>70</v>
      </c>
      <c r="D25">
        <v>2.6315789400000001E-2</v>
      </c>
      <c r="E25" s="6">
        <f>D25*3</f>
        <v>7.8947368200000007E-2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2.6315789400000001E-2</v>
      </c>
      <c r="L25">
        <f t="shared" si="3"/>
        <v>0</v>
      </c>
      <c r="M25">
        <f t="shared" si="4"/>
        <v>0</v>
      </c>
      <c r="N25">
        <f t="shared" si="5"/>
        <v>7.8947368200000007E-2</v>
      </c>
      <c r="O25" s="25">
        <v>3</v>
      </c>
    </row>
    <row r="26" spans="1:15">
      <c r="A26" s="4" t="s">
        <v>77</v>
      </c>
      <c r="B26" s="5" t="s">
        <v>71</v>
      </c>
      <c r="C26" s="5" t="s">
        <v>72</v>
      </c>
      <c r="D26">
        <v>0.1384940177</v>
      </c>
      <c r="E26" s="6">
        <f>D26*2</f>
        <v>0.2769880354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0.1384940177</v>
      </c>
      <c r="L26">
        <f t="shared" si="3"/>
        <v>0</v>
      </c>
      <c r="M26">
        <f t="shared" si="4"/>
        <v>0</v>
      </c>
      <c r="N26">
        <f t="shared" si="5"/>
        <v>0.2769880354</v>
      </c>
      <c r="O26" s="25">
        <v>5</v>
      </c>
    </row>
    <row r="27" spans="1:15">
      <c r="A27" s="4" t="s">
        <v>77</v>
      </c>
      <c r="B27" s="5" t="s">
        <v>73</v>
      </c>
      <c r="C27" s="5" t="s">
        <v>74</v>
      </c>
      <c r="D27">
        <v>0.1384940177</v>
      </c>
      <c r="E27" s="6">
        <f>D27*3</f>
        <v>0.41548205309999997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0.1384940177</v>
      </c>
      <c r="L27">
        <f t="shared" si="3"/>
        <v>0</v>
      </c>
      <c r="M27">
        <f t="shared" si="4"/>
        <v>0</v>
      </c>
      <c r="N27">
        <f t="shared" si="5"/>
        <v>0.41548205309999997</v>
      </c>
      <c r="O27" s="25">
        <v>5</v>
      </c>
    </row>
    <row r="28" spans="1:15">
      <c r="A28" s="4" t="s">
        <v>77</v>
      </c>
      <c r="B28" s="5" t="s">
        <v>55</v>
      </c>
      <c r="C28" s="5" t="s">
        <v>56</v>
      </c>
      <c r="D28">
        <v>0.12890211639999999</v>
      </c>
      <c r="E28" s="6">
        <f>D28*2</f>
        <v>0.25780423279999998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0.12890211639999999</v>
      </c>
      <c r="L28">
        <f t="shared" si="3"/>
        <v>0</v>
      </c>
      <c r="M28">
        <f t="shared" si="4"/>
        <v>0</v>
      </c>
      <c r="N28">
        <f t="shared" si="5"/>
        <v>0.25780423279999998</v>
      </c>
      <c r="O28" s="25">
        <v>4</v>
      </c>
    </row>
    <row r="29" spans="1:15">
      <c r="A29" s="4" t="s">
        <v>77</v>
      </c>
      <c r="B29" s="5" t="s">
        <v>53</v>
      </c>
      <c r="C29" s="5" t="s">
        <v>54</v>
      </c>
      <c r="D29">
        <v>0.1036461367</v>
      </c>
      <c r="E29" s="6">
        <f>D29*2</f>
        <v>0.2072922734</v>
      </c>
      <c r="F29" s="16">
        <v>1</v>
      </c>
      <c r="G29" s="16">
        <v>1</v>
      </c>
      <c r="H29" s="18">
        <v>1</v>
      </c>
      <c r="I29" s="4">
        <f t="shared" si="0"/>
        <v>0.1036461367</v>
      </c>
      <c r="J29" s="5">
        <f t="shared" si="1"/>
        <v>0.1036461367</v>
      </c>
      <c r="K29" s="6">
        <f t="shared" si="2"/>
        <v>0.1036461367</v>
      </c>
      <c r="L29">
        <f t="shared" si="3"/>
        <v>0.2072922734</v>
      </c>
      <c r="M29">
        <f t="shared" si="4"/>
        <v>0.2072922734</v>
      </c>
      <c r="N29">
        <f t="shared" si="5"/>
        <v>0.2072922734</v>
      </c>
      <c r="O29" s="25">
        <v>4</v>
      </c>
    </row>
    <row r="30" spans="1:15">
      <c r="A30" s="4" t="s">
        <v>77</v>
      </c>
      <c r="B30" s="5" t="s">
        <v>51</v>
      </c>
      <c r="C30" s="5" t="s">
        <v>52</v>
      </c>
      <c r="D30">
        <v>0.11662445120000001</v>
      </c>
      <c r="E30" s="6">
        <f>D30*3</f>
        <v>0.34987335360000005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0.11662445120000001</v>
      </c>
      <c r="K30" s="6">
        <f t="shared" si="2"/>
        <v>0</v>
      </c>
      <c r="L30">
        <f t="shared" si="3"/>
        <v>0</v>
      </c>
      <c r="M30">
        <f t="shared" si="4"/>
        <v>0.34987335360000005</v>
      </c>
      <c r="N30">
        <f t="shared" si="5"/>
        <v>0</v>
      </c>
      <c r="O30" s="25">
        <v>4</v>
      </c>
    </row>
    <row r="31" spans="1:15">
      <c r="A31" s="4" t="s">
        <v>77</v>
      </c>
      <c r="B31" s="5" t="s">
        <v>49</v>
      </c>
      <c r="C31" s="5" t="s">
        <v>50</v>
      </c>
      <c r="D31">
        <v>0.10957734869999999</v>
      </c>
      <c r="E31" s="6">
        <f>D31*2</f>
        <v>0.21915469739999999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0.10957734869999999</v>
      </c>
      <c r="K31" s="6">
        <f t="shared" si="2"/>
        <v>0.10957734869999999</v>
      </c>
      <c r="L31">
        <f t="shared" si="3"/>
        <v>0</v>
      </c>
      <c r="M31">
        <f t="shared" si="4"/>
        <v>0.21915469739999999</v>
      </c>
      <c r="N31">
        <f t="shared" si="5"/>
        <v>0.21915469739999999</v>
      </c>
      <c r="O31" s="25">
        <v>3</v>
      </c>
    </row>
    <row r="32" spans="1:15">
      <c r="A32" s="4" t="s">
        <v>77</v>
      </c>
      <c r="B32" s="5" t="s">
        <v>47</v>
      </c>
      <c r="C32" s="5" t="s">
        <v>48</v>
      </c>
      <c r="D32">
        <v>0.10957734869999999</v>
      </c>
      <c r="E32" s="6">
        <f>D32*2</f>
        <v>0.21915469739999999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0.10957734869999999</v>
      </c>
      <c r="K32" s="6">
        <f t="shared" si="2"/>
        <v>0.10957734869999999</v>
      </c>
      <c r="L32">
        <f t="shared" si="3"/>
        <v>0</v>
      </c>
      <c r="M32">
        <f t="shared" si="4"/>
        <v>0.21915469739999999</v>
      </c>
      <c r="N32">
        <f t="shared" si="5"/>
        <v>0.21915469739999999</v>
      </c>
      <c r="O32" s="25">
        <v>3</v>
      </c>
    </row>
    <row r="33" spans="1:15">
      <c r="A33" s="4" t="s">
        <v>77</v>
      </c>
      <c r="B33" s="5" t="s">
        <v>45</v>
      </c>
      <c r="C33" s="5" t="s">
        <v>46</v>
      </c>
      <c r="D33">
        <v>0.1210240705</v>
      </c>
      <c r="E33" s="6">
        <f>D33*2</f>
        <v>0.24204814099999999</v>
      </c>
      <c r="F33" s="16">
        <v>1</v>
      </c>
      <c r="G33" s="16">
        <v>1</v>
      </c>
      <c r="H33" s="18">
        <v>1</v>
      </c>
      <c r="I33" s="4">
        <f t="shared" si="0"/>
        <v>0.1210240705</v>
      </c>
      <c r="J33" s="5">
        <f t="shared" si="1"/>
        <v>0.1210240705</v>
      </c>
      <c r="K33" s="6">
        <f t="shared" si="2"/>
        <v>0.1210240705</v>
      </c>
      <c r="L33">
        <f t="shared" si="3"/>
        <v>0.24204814099999999</v>
      </c>
      <c r="M33">
        <f t="shared" si="4"/>
        <v>0.24204814099999999</v>
      </c>
      <c r="N33">
        <f t="shared" si="5"/>
        <v>0.24204814099999999</v>
      </c>
      <c r="O33" s="25">
        <v>4</v>
      </c>
    </row>
    <row r="34" spans="1:15">
      <c r="A34" s="4" t="s">
        <v>77</v>
      </c>
      <c r="B34" s="5" t="s">
        <v>43</v>
      </c>
      <c r="C34" s="5" t="s">
        <v>44</v>
      </c>
      <c r="D34">
        <v>8.5106382899999999E-2</v>
      </c>
      <c r="E34" s="6">
        <f>D34*1</f>
        <v>8.5106382899999999E-2</v>
      </c>
      <c r="F34" s="16">
        <v>1</v>
      </c>
      <c r="G34" s="16">
        <v>1</v>
      </c>
      <c r="H34" s="18">
        <v>0</v>
      </c>
      <c r="I34" s="4">
        <f t="shared" si="0"/>
        <v>8.5106382899999999E-2</v>
      </c>
      <c r="J34" s="5">
        <f t="shared" si="1"/>
        <v>8.5106382899999999E-2</v>
      </c>
      <c r="K34" s="6">
        <f t="shared" si="2"/>
        <v>0</v>
      </c>
      <c r="L34">
        <f t="shared" si="3"/>
        <v>8.5106382899999999E-2</v>
      </c>
      <c r="M34">
        <f t="shared" si="4"/>
        <v>8.5106382899999999E-2</v>
      </c>
      <c r="N34">
        <f t="shared" si="5"/>
        <v>0</v>
      </c>
      <c r="O34" s="25">
        <v>4</v>
      </c>
    </row>
    <row r="35" spans="1:15">
      <c r="A35" s="4" t="s">
        <v>77</v>
      </c>
      <c r="B35" s="5" t="s">
        <v>41</v>
      </c>
      <c r="C35" s="5" t="s">
        <v>42</v>
      </c>
      <c r="D35">
        <v>8.5106382899999999E-2</v>
      </c>
      <c r="E35" s="6">
        <f>D35*1</f>
        <v>8.5106382899999999E-2</v>
      </c>
      <c r="F35" s="27">
        <v>1</v>
      </c>
      <c r="G35" s="14">
        <v>1</v>
      </c>
      <c r="H35" s="15">
        <v>1</v>
      </c>
      <c r="I35" s="4">
        <f t="shared" si="0"/>
        <v>8.5106382899999999E-2</v>
      </c>
      <c r="J35" s="5">
        <f t="shared" si="1"/>
        <v>8.5106382899999999E-2</v>
      </c>
      <c r="K35" s="6">
        <f t="shared" si="2"/>
        <v>8.5106382899999999E-2</v>
      </c>
      <c r="L35">
        <f t="shared" si="3"/>
        <v>8.5106382899999999E-2</v>
      </c>
      <c r="M35">
        <f t="shared" si="4"/>
        <v>8.5106382899999999E-2</v>
      </c>
      <c r="N35">
        <f t="shared" si="5"/>
        <v>8.5106382899999999E-2</v>
      </c>
      <c r="O35" s="25">
        <v>4</v>
      </c>
    </row>
    <row r="36" spans="1:15" ht="15.75" thickBot="1">
      <c r="A36" s="7" t="s">
        <v>77</v>
      </c>
      <c r="B36" s="8" t="s">
        <v>39</v>
      </c>
      <c r="C36" s="8" t="s">
        <v>40</v>
      </c>
      <c r="D36">
        <v>0.2195121951</v>
      </c>
      <c r="E36" s="9">
        <f>D36*1</f>
        <v>0.2195121951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0.2195121951</v>
      </c>
      <c r="L36">
        <f t="shared" si="3"/>
        <v>0</v>
      </c>
      <c r="M36">
        <f t="shared" si="4"/>
        <v>0</v>
      </c>
      <c r="N36">
        <f t="shared" si="5"/>
        <v>0.2195121951</v>
      </c>
      <c r="O36" s="26">
        <v>4</v>
      </c>
    </row>
    <row r="37" spans="1:15" ht="15.75" thickBot="1">
      <c r="D37" s="28">
        <f>SUM(D2:D36)</f>
        <v>3.8013114332999991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1.9340724517999999</v>
      </c>
      <c r="J37" s="20">
        <f t="shared" si="7"/>
        <v>2.2629099620999997</v>
      </c>
      <c r="K37" s="21">
        <f t="shared" si="7"/>
        <v>2.3824348845999999</v>
      </c>
      <c r="L37" s="10">
        <f>SUM(L2:L36)</f>
        <v>5.6486902794000002</v>
      </c>
      <c r="M37" s="11">
        <f>SUM(M2:M36)</f>
        <v>5.9352766566999993</v>
      </c>
      <c r="N37" s="12">
        <f>SUM(N2:N36)</f>
        <v>5.886647546799999</v>
      </c>
    </row>
    <row r="38" spans="1:15" ht="15.75" thickBot="1">
      <c r="D38" s="29">
        <f>D37/35</f>
        <v>0.10860889809428569</v>
      </c>
      <c r="I38" s="33">
        <f>I37/F37</f>
        <v>0.1017932869368421</v>
      </c>
      <c r="J38" s="34">
        <f>J37/G37</f>
        <v>0.10285954373181817</v>
      </c>
      <c r="K38" s="35">
        <f>K37/H37</f>
        <v>0.10829249475454544</v>
      </c>
      <c r="L38" s="30">
        <f>L37/F37</f>
        <v>0.29729948838947368</v>
      </c>
      <c r="M38" s="31">
        <f>M37/G37</f>
        <v>0.26978530257727268</v>
      </c>
      <c r="N38" s="32">
        <f>N37/H37</f>
        <v>0.26757488849090905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78</v>
      </c>
      <c r="B2" s="2" t="s">
        <v>37</v>
      </c>
      <c r="C2" s="2" t="s">
        <v>38</v>
      </c>
      <c r="D2">
        <v>0.29297958950000003</v>
      </c>
      <c r="E2" s="3">
        <f>D2*4</f>
        <v>1.1719183580000001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0.29297958950000003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1.1719183580000001</v>
      </c>
      <c r="O2" s="24">
        <v>3</v>
      </c>
    </row>
    <row r="3" spans="1:15">
      <c r="A3" s="4" t="s">
        <v>78</v>
      </c>
      <c r="B3" s="5" t="s">
        <v>35</v>
      </c>
      <c r="C3" s="5" t="s">
        <v>36</v>
      </c>
      <c r="D3">
        <v>0.26365783729999998</v>
      </c>
      <c r="E3" s="6">
        <f>D3*5</f>
        <v>1.3182891864999999</v>
      </c>
      <c r="F3" s="16">
        <v>1</v>
      </c>
      <c r="G3" s="16">
        <v>0</v>
      </c>
      <c r="H3" s="18">
        <v>0</v>
      </c>
      <c r="I3" s="4">
        <f t="shared" si="0"/>
        <v>0.26365783729999998</v>
      </c>
      <c r="J3" s="5">
        <f t="shared" si="1"/>
        <v>0</v>
      </c>
      <c r="K3" s="6">
        <f t="shared" si="2"/>
        <v>0</v>
      </c>
      <c r="L3">
        <f t="shared" si="3"/>
        <v>1.3182891864999999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78</v>
      </c>
      <c r="B4" s="5" t="s">
        <v>33</v>
      </c>
      <c r="C4" s="5" t="s">
        <v>34</v>
      </c>
      <c r="D4">
        <v>0.26028113759999999</v>
      </c>
      <c r="E4" s="6">
        <f>D4*5</f>
        <v>1.301405688</v>
      </c>
      <c r="F4" s="16">
        <v>1</v>
      </c>
      <c r="G4" s="16">
        <v>1</v>
      </c>
      <c r="H4" s="18">
        <v>1</v>
      </c>
      <c r="I4" s="4">
        <f t="shared" si="0"/>
        <v>0.26028113759999999</v>
      </c>
      <c r="J4" s="5">
        <f t="shared" si="1"/>
        <v>0.26028113759999999</v>
      </c>
      <c r="K4" s="6">
        <f t="shared" si="2"/>
        <v>0.26028113759999999</v>
      </c>
      <c r="L4">
        <f t="shared" si="3"/>
        <v>1.301405688</v>
      </c>
      <c r="M4">
        <f t="shared" si="4"/>
        <v>1.301405688</v>
      </c>
      <c r="N4">
        <f t="shared" si="5"/>
        <v>1.301405688</v>
      </c>
      <c r="O4" s="25">
        <v>4</v>
      </c>
    </row>
    <row r="5" spans="1:15">
      <c r="A5" s="4" t="s">
        <v>78</v>
      </c>
      <c r="B5" s="5" t="s">
        <v>31</v>
      </c>
      <c r="C5" s="5" t="s">
        <v>32</v>
      </c>
      <c r="D5">
        <v>0.23577441069999999</v>
      </c>
      <c r="E5" s="6">
        <f>D5*2</f>
        <v>0.47154882139999998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0.23577441069999999</v>
      </c>
      <c r="K5" s="6">
        <f t="shared" si="2"/>
        <v>0</v>
      </c>
      <c r="L5">
        <f t="shared" si="3"/>
        <v>0</v>
      </c>
      <c r="M5">
        <f t="shared" si="4"/>
        <v>0.47154882139999998</v>
      </c>
      <c r="N5">
        <f t="shared" si="5"/>
        <v>0</v>
      </c>
      <c r="O5" s="25">
        <v>4</v>
      </c>
    </row>
    <row r="6" spans="1:15">
      <c r="A6" s="4" t="s">
        <v>78</v>
      </c>
      <c r="B6" s="5" t="s">
        <v>29</v>
      </c>
      <c r="C6" s="5" t="s">
        <v>30</v>
      </c>
      <c r="D6">
        <v>0.31738314109999999</v>
      </c>
      <c r="E6" s="6">
        <f>D6*3</f>
        <v>0.95214942329999996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0.31738314109999999</v>
      </c>
      <c r="L6">
        <f t="shared" si="3"/>
        <v>0</v>
      </c>
      <c r="M6">
        <f t="shared" si="4"/>
        <v>0</v>
      </c>
      <c r="N6">
        <f t="shared" si="5"/>
        <v>0.95214942329999996</v>
      </c>
      <c r="O6" s="25">
        <v>5</v>
      </c>
    </row>
    <row r="7" spans="1:15">
      <c r="A7" s="4" t="s">
        <v>78</v>
      </c>
      <c r="B7" s="5" t="s">
        <v>27</v>
      </c>
      <c r="C7" s="5" t="s">
        <v>28</v>
      </c>
      <c r="D7">
        <v>0.23684210520000001</v>
      </c>
      <c r="E7" s="6">
        <f>D7*3</f>
        <v>0.71052631560000001</v>
      </c>
      <c r="F7" s="16">
        <v>1</v>
      </c>
      <c r="G7" s="16">
        <v>1</v>
      </c>
      <c r="H7" s="18">
        <v>1</v>
      </c>
      <c r="I7" s="4">
        <f t="shared" si="0"/>
        <v>0.23684210520000001</v>
      </c>
      <c r="J7" s="5">
        <f t="shared" si="1"/>
        <v>0.23684210520000001</v>
      </c>
      <c r="K7" s="6">
        <f t="shared" si="2"/>
        <v>0.23684210520000001</v>
      </c>
      <c r="L7">
        <f t="shared" si="3"/>
        <v>0.71052631560000001</v>
      </c>
      <c r="M7">
        <f t="shared" si="4"/>
        <v>0.71052631560000001</v>
      </c>
      <c r="N7">
        <f t="shared" si="5"/>
        <v>0.71052631560000001</v>
      </c>
      <c r="O7" s="25">
        <v>3</v>
      </c>
    </row>
    <row r="8" spans="1:15">
      <c r="A8" s="4" t="s">
        <v>78</v>
      </c>
      <c r="B8" s="5" t="s">
        <v>25</v>
      </c>
      <c r="C8" s="5" t="s">
        <v>26</v>
      </c>
      <c r="D8">
        <v>0.30131292279999999</v>
      </c>
      <c r="E8" s="6">
        <f>D8*2</f>
        <v>0.60262584559999999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0.30131292279999999</v>
      </c>
      <c r="L8">
        <f t="shared" si="3"/>
        <v>0</v>
      </c>
      <c r="M8">
        <f t="shared" si="4"/>
        <v>0</v>
      </c>
      <c r="N8">
        <f t="shared" si="5"/>
        <v>0.60262584559999999</v>
      </c>
      <c r="O8" s="25">
        <v>3</v>
      </c>
    </row>
    <row r="9" spans="1:15">
      <c r="A9" s="4" t="s">
        <v>78</v>
      </c>
      <c r="B9" s="5" t="s">
        <v>23</v>
      </c>
      <c r="C9" s="5" t="s">
        <v>24</v>
      </c>
      <c r="D9">
        <v>0.36388629519999999</v>
      </c>
      <c r="E9" s="6">
        <f t="shared" ref="E9:E16" si="6">D9*3</f>
        <v>1.0916588856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0.36388629519999999</v>
      </c>
      <c r="L9">
        <f t="shared" si="3"/>
        <v>0</v>
      </c>
      <c r="M9">
        <f t="shared" si="4"/>
        <v>0</v>
      </c>
      <c r="N9">
        <f t="shared" si="5"/>
        <v>1.0916588856</v>
      </c>
      <c r="O9" s="25">
        <v>4</v>
      </c>
    </row>
    <row r="10" spans="1:15">
      <c r="A10" s="4" t="s">
        <v>78</v>
      </c>
      <c r="B10" s="5" t="s">
        <v>21</v>
      </c>
      <c r="C10" s="5" t="s">
        <v>22</v>
      </c>
      <c r="D10">
        <v>0.22146464639999999</v>
      </c>
      <c r="E10" s="6">
        <f t="shared" si="6"/>
        <v>0.66439393920000001</v>
      </c>
      <c r="F10" s="16">
        <v>1</v>
      </c>
      <c r="G10" s="16">
        <v>1</v>
      </c>
      <c r="H10" s="18">
        <v>0</v>
      </c>
      <c r="I10" s="4">
        <f t="shared" si="0"/>
        <v>0.22146464639999999</v>
      </c>
      <c r="J10" s="5">
        <f t="shared" si="1"/>
        <v>0.22146464639999999</v>
      </c>
      <c r="K10" s="6">
        <f t="shared" si="2"/>
        <v>0</v>
      </c>
      <c r="L10">
        <f t="shared" si="3"/>
        <v>0.66439393920000001</v>
      </c>
      <c r="M10">
        <f t="shared" si="4"/>
        <v>0.66439393920000001</v>
      </c>
      <c r="N10">
        <f t="shared" si="5"/>
        <v>0</v>
      </c>
      <c r="O10" s="25">
        <v>5</v>
      </c>
    </row>
    <row r="11" spans="1:15">
      <c r="A11" s="4" t="s">
        <v>78</v>
      </c>
      <c r="B11" s="5" t="s">
        <v>19</v>
      </c>
      <c r="C11" s="5" t="s">
        <v>20</v>
      </c>
      <c r="D11">
        <v>0.2292720093</v>
      </c>
      <c r="E11" s="6">
        <f t="shared" si="6"/>
        <v>0.68781602789999996</v>
      </c>
      <c r="F11" s="16">
        <v>1</v>
      </c>
      <c r="G11" s="16">
        <v>1</v>
      </c>
      <c r="H11" s="18">
        <v>1</v>
      </c>
      <c r="I11" s="4">
        <f t="shared" si="0"/>
        <v>0.2292720093</v>
      </c>
      <c r="J11" s="5">
        <f t="shared" si="1"/>
        <v>0.2292720093</v>
      </c>
      <c r="K11" s="6">
        <f t="shared" si="2"/>
        <v>0.2292720093</v>
      </c>
      <c r="L11">
        <f t="shared" si="3"/>
        <v>0.68781602789999996</v>
      </c>
      <c r="M11">
        <f t="shared" si="4"/>
        <v>0.68781602789999996</v>
      </c>
      <c r="N11">
        <f t="shared" si="5"/>
        <v>0.68781602789999996</v>
      </c>
      <c r="O11" s="25">
        <v>5</v>
      </c>
    </row>
    <row r="12" spans="1:15">
      <c r="A12" s="4" t="s">
        <v>78</v>
      </c>
      <c r="B12" s="5" t="s">
        <v>17</v>
      </c>
      <c r="C12" s="5" t="s">
        <v>18</v>
      </c>
      <c r="D12">
        <v>0.2424887989</v>
      </c>
      <c r="E12" s="6">
        <f t="shared" si="6"/>
        <v>0.72746639670000002</v>
      </c>
      <c r="F12" s="16">
        <v>1</v>
      </c>
      <c r="G12" s="16">
        <v>1</v>
      </c>
      <c r="H12" s="18">
        <v>1</v>
      </c>
      <c r="I12" s="4">
        <f t="shared" si="0"/>
        <v>0.2424887989</v>
      </c>
      <c r="J12" s="5">
        <f t="shared" si="1"/>
        <v>0.2424887989</v>
      </c>
      <c r="K12" s="6">
        <f t="shared" si="2"/>
        <v>0.2424887989</v>
      </c>
      <c r="L12">
        <f t="shared" si="3"/>
        <v>0.72746639670000002</v>
      </c>
      <c r="M12">
        <f t="shared" si="4"/>
        <v>0.72746639670000002</v>
      </c>
      <c r="N12">
        <f t="shared" si="5"/>
        <v>0.72746639670000002</v>
      </c>
      <c r="O12" s="25">
        <v>5</v>
      </c>
    </row>
    <row r="13" spans="1:15">
      <c r="A13" s="4" t="s">
        <v>78</v>
      </c>
      <c r="B13" s="5" t="s">
        <v>15</v>
      </c>
      <c r="C13" s="5" t="s">
        <v>16</v>
      </c>
      <c r="D13">
        <v>0.23965405940000001</v>
      </c>
      <c r="E13" s="6">
        <f t="shared" si="6"/>
        <v>0.71896217819999997</v>
      </c>
      <c r="F13" s="16">
        <v>1</v>
      </c>
      <c r="G13" s="16">
        <v>1</v>
      </c>
      <c r="H13" s="18">
        <v>0</v>
      </c>
      <c r="I13" s="4">
        <f t="shared" si="0"/>
        <v>0.23965405940000001</v>
      </c>
      <c r="J13" s="5">
        <f t="shared" si="1"/>
        <v>0.23965405940000001</v>
      </c>
      <c r="K13" s="6">
        <f t="shared" si="2"/>
        <v>0</v>
      </c>
      <c r="L13">
        <f t="shared" si="3"/>
        <v>0.71896217819999997</v>
      </c>
      <c r="M13">
        <f t="shared" si="4"/>
        <v>0.71896217819999997</v>
      </c>
      <c r="N13">
        <f t="shared" si="5"/>
        <v>0</v>
      </c>
      <c r="O13" s="25">
        <v>4</v>
      </c>
    </row>
    <row r="14" spans="1:15">
      <c r="A14" s="4" t="s">
        <v>78</v>
      </c>
      <c r="B14" s="5" t="s">
        <v>13</v>
      </c>
      <c r="C14" s="5" t="s">
        <v>14</v>
      </c>
      <c r="D14">
        <v>0.24158427900000001</v>
      </c>
      <c r="E14" s="6">
        <f t="shared" si="6"/>
        <v>0.72475283700000004</v>
      </c>
      <c r="F14" s="16">
        <v>1</v>
      </c>
      <c r="G14" s="16">
        <v>1</v>
      </c>
      <c r="H14" s="18">
        <v>0</v>
      </c>
      <c r="I14" s="4">
        <f t="shared" si="0"/>
        <v>0.24158427900000001</v>
      </c>
      <c r="J14" s="5">
        <f t="shared" si="1"/>
        <v>0.24158427900000001</v>
      </c>
      <c r="K14" s="6">
        <f t="shared" si="2"/>
        <v>0</v>
      </c>
      <c r="L14">
        <f t="shared" si="3"/>
        <v>0.72475283700000004</v>
      </c>
      <c r="M14">
        <f t="shared" si="4"/>
        <v>0.72475283700000004</v>
      </c>
      <c r="N14">
        <f t="shared" si="5"/>
        <v>0</v>
      </c>
      <c r="O14" s="25">
        <v>4</v>
      </c>
    </row>
    <row r="15" spans="1:15">
      <c r="A15" s="4" t="s">
        <v>78</v>
      </c>
      <c r="B15" s="5" t="s">
        <v>11</v>
      </c>
      <c r="C15" s="5" t="s">
        <v>12</v>
      </c>
      <c r="D15">
        <v>0.2142857142</v>
      </c>
      <c r="E15" s="6">
        <f t="shared" si="6"/>
        <v>0.64285714260000004</v>
      </c>
      <c r="F15" s="16">
        <v>1</v>
      </c>
      <c r="G15" s="16">
        <v>1</v>
      </c>
      <c r="H15" s="18">
        <v>0</v>
      </c>
      <c r="I15" s="4">
        <f t="shared" si="0"/>
        <v>0.2142857142</v>
      </c>
      <c r="J15" s="5">
        <f t="shared" si="1"/>
        <v>0.2142857142</v>
      </c>
      <c r="K15" s="6">
        <f t="shared" si="2"/>
        <v>0</v>
      </c>
      <c r="L15">
        <f t="shared" si="3"/>
        <v>0.64285714260000004</v>
      </c>
      <c r="M15">
        <f t="shared" si="4"/>
        <v>0.64285714260000004</v>
      </c>
      <c r="N15">
        <f t="shared" si="5"/>
        <v>0</v>
      </c>
      <c r="O15" s="25">
        <v>5</v>
      </c>
    </row>
    <row r="16" spans="1:15">
      <c r="A16" s="4" t="s">
        <v>78</v>
      </c>
      <c r="B16" s="5" t="s">
        <v>9</v>
      </c>
      <c r="C16" s="5" t="s">
        <v>10</v>
      </c>
      <c r="D16">
        <v>0.26520743429999999</v>
      </c>
      <c r="E16" s="6">
        <f t="shared" si="6"/>
        <v>0.79562230290000002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0.26520743429999999</v>
      </c>
      <c r="L16">
        <f t="shared" si="3"/>
        <v>0</v>
      </c>
      <c r="M16">
        <f t="shared" si="4"/>
        <v>0</v>
      </c>
      <c r="N16">
        <f t="shared" si="5"/>
        <v>0.79562230290000002</v>
      </c>
      <c r="O16" s="25">
        <v>5</v>
      </c>
    </row>
    <row r="17" spans="1:15">
      <c r="A17" s="4" t="s">
        <v>78</v>
      </c>
      <c r="B17" s="5" t="s">
        <v>7</v>
      </c>
      <c r="C17" s="5" t="s">
        <v>8</v>
      </c>
      <c r="D17">
        <v>0.26828282819999999</v>
      </c>
      <c r="E17" s="6">
        <f>D17*2</f>
        <v>0.53656565639999998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0.26828282819999999</v>
      </c>
      <c r="L17">
        <f t="shared" si="3"/>
        <v>0</v>
      </c>
      <c r="M17">
        <f t="shared" si="4"/>
        <v>0</v>
      </c>
      <c r="N17">
        <f t="shared" si="5"/>
        <v>0.53656565639999998</v>
      </c>
      <c r="O17" s="25">
        <v>4</v>
      </c>
    </row>
    <row r="18" spans="1:15">
      <c r="A18" s="4" t="s">
        <v>78</v>
      </c>
      <c r="B18" s="5" t="s">
        <v>5</v>
      </c>
      <c r="C18" s="5" t="s">
        <v>6</v>
      </c>
      <c r="D18">
        <v>0.2453817734</v>
      </c>
      <c r="E18" s="6">
        <f>D18*2</f>
        <v>0.49076354680000001</v>
      </c>
      <c r="F18" s="16">
        <v>1</v>
      </c>
      <c r="G18" s="16">
        <v>1</v>
      </c>
      <c r="H18" s="18">
        <v>0</v>
      </c>
      <c r="I18" s="4">
        <f t="shared" si="0"/>
        <v>0.2453817734</v>
      </c>
      <c r="J18" s="5">
        <f t="shared" si="1"/>
        <v>0.2453817734</v>
      </c>
      <c r="K18" s="6">
        <f t="shared" si="2"/>
        <v>0</v>
      </c>
      <c r="L18">
        <f t="shared" si="3"/>
        <v>0.49076354680000001</v>
      </c>
      <c r="M18">
        <f t="shared" si="4"/>
        <v>0.49076354680000001</v>
      </c>
      <c r="N18">
        <f t="shared" si="5"/>
        <v>0</v>
      </c>
      <c r="O18" s="25">
        <v>4</v>
      </c>
    </row>
    <row r="19" spans="1:15">
      <c r="A19" s="4" t="s">
        <v>78</v>
      </c>
      <c r="B19" s="5" t="s">
        <v>57</v>
      </c>
      <c r="C19" s="5" t="s">
        <v>58</v>
      </c>
      <c r="D19">
        <v>0.2</v>
      </c>
      <c r="E19" s="6">
        <f>D19*3</f>
        <v>0.60000000000000009</v>
      </c>
      <c r="F19" s="16">
        <v>1</v>
      </c>
      <c r="G19" s="16">
        <v>1</v>
      </c>
      <c r="H19" s="18">
        <v>0</v>
      </c>
      <c r="I19" s="4">
        <f t="shared" si="0"/>
        <v>0.2</v>
      </c>
      <c r="J19" s="5">
        <f t="shared" si="1"/>
        <v>0.2</v>
      </c>
      <c r="K19" s="6">
        <f t="shared" si="2"/>
        <v>0</v>
      </c>
      <c r="L19">
        <f t="shared" si="3"/>
        <v>0.60000000000000009</v>
      </c>
      <c r="M19">
        <f t="shared" si="4"/>
        <v>0.60000000000000009</v>
      </c>
      <c r="N19">
        <f t="shared" si="5"/>
        <v>0</v>
      </c>
      <c r="O19" s="25">
        <v>3</v>
      </c>
    </row>
    <row r="20" spans="1:15">
      <c r="A20" s="4" t="s">
        <v>78</v>
      </c>
      <c r="B20" s="5" t="s">
        <v>59</v>
      </c>
      <c r="C20" s="5" t="s">
        <v>60</v>
      </c>
      <c r="D20">
        <v>0.2248737374</v>
      </c>
      <c r="E20" s="6">
        <f>D20*2</f>
        <v>0.44974747479999999</v>
      </c>
      <c r="F20" s="16">
        <v>1</v>
      </c>
      <c r="G20" s="16">
        <v>1</v>
      </c>
      <c r="H20" s="18">
        <v>1</v>
      </c>
      <c r="I20" s="4">
        <f t="shared" si="0"/>
        <v>0.2248737374</v>
      </c>
      <c r="J20" s="5">
        <f t="shared" si="1"/>
        <v>0.2248737374</v>
      </c>
      <c r="K20" s="6">
        <f t="shared" si="2"/>
        <v>0.2248737374</v>
      </c>
      <c r="L20">
        <f t="shared" si="3"/>
        <v>0.44974747479999999</v>
      </c>
      <c r="M20">
        <f t="shared" si="4"/>
        <v>0.44974747479999999</v>
      </c>
      <c r="N20">
        <f t="shared" si="5"/>
        <v>0.44974747479999999</v>
      </c>
      <c r="O20" s="25">
        <v>5</v>
      </c>
    </row>
    <row r="21" spans="1:15">
      <c r="A21" s="4" t="s">
        <v>78</v>
      </c>
      <c r="B21" s="5" t="s">
        <v>61</v>
      </c>
      <c r="C21" s="5" t="s">
        <v>62</v>
      </c>
      <c r="D21">
        <v>0.234194282</v>
      </c>
      <c r="E21" s="6">
        <f>D21*2</f>
        <v>0.46838856400000001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0.234194282</v>
      </c>
      <c r="K21" s="6">
        <f t="shared" si="2"/>
        <v>0</v>
      </c>
      <c r="L21">
        <f t="shared" si="3"/>
        <v>0</v>
      </c>
      <c r="M21">
        <f t="shared" si="4"/>
        <v>0.46838856400000001</v>
      </c>
      <c r="N21">
        <f t="shared" si="5"/>
        <v>0</v>
      </c>
      <c r="O21" s="25">
        <v>3</v>
      </c>
    </row>
    <row r="22" spans="1:15">
      <c r="A22" s="4" t="s">
        <v>78</v>
      </c>
      <c r="B22" s="5" t="s">
        <v>63</v>
      </c>
      <c r="C22" s="5" t="s">
        <v>64</v>
      </c>
      <c r="D22">
        <v>0.23703703700000001</v>
      </c>
      <c r="E22" s="6">
        <f>D22*4</f>
        <v>0.94814814800000002</v>
      </c>
      <c r="F22" s="16">
        <v>1</v>
      </c>
      <c r="G22" s="16">
        <v>1</v>
      </c>
      <c r="H22" s="18">
        <v>0</v>
      </c>
      <c r="I22" s="4">
        <f t="shared" si="0"/>
        <v>0.23703703700000001</v>
      </c>
      <c r="J22" s="5">
        <f t="shared" si="1"/>
        <v>0.23703703700000001</v>
      </c>
      <c r="K22" s="6">
        <f t="shared" si="2"/>
        <v>0</v>
      </c>
      <c r="L22">
        <f t="shared" si="3"/>
        <v>0.94814814800000002</v>
      </c>
      <c r="M22">
        <f t="shared" si="4"/>
        <v>0.94814814800000002</v>
      </c>
      <c r="N22">
        <f t="shared" si="5"/>
        <v>0</v>
      </c>
      <c r="O22" s="25">
        <v>3</v>
      </c>
    </row>
    <row r="23" spans="1:15">
      <c r="A23" s="4" t="s">
        <v>78</v>
      </c>
      <c r="B23" s="5" t="s">
        <v>65</v>
      </c>
      <c r="C23" s="5" t="s">
        <v>66</v>
      </c>
      <c r="D23">
        <v>0.25</v>
      </c>
      <c r="E23" s="6">
        <f>D23*5</f>
        <v>1.25</v>
      </c>
      <c r="F23" s="16">
        <v>1</v>
      </c>
      <c r="G23" s="16">
        <v>0</v>
      </c>
      <c r="H23" s="18">
        <v>1</v>
      </c>
      <c r="I23" s="4">
        <f t="shared" si="0"/>
        <v>0.25</v>
      </c>
      <c r="J23" s="5">
        <f t="shared" si="1"/>
        <v>0</v>
      </c>
      <c r="K23" s="6">
        <f t="shared" si="2"/>
        <v>0.25</v>
      </c>
      <c r="L23">
        <f t="shared" si="3"/>
        <v>1.25</v>
      </c>
      <c r="M23">
        <f t="shared" si="4"/>
        <v>0</v>
      </c>
      <c r="N23">
        <f t="shared" si="5"/>
        <v>1.25</v>
      </c>
      <c r="O23" s="25">
        <v>4</v>
      </c>
    </row>
    <row r="24" spans="1:15">
      <c r="A24" s="4" t="s">
        <v>78</v>
      </c>
      <c r="B24" s="5" t="s">
        <v>67</v>
      </c>
      <c r="C24" s="5" t="s">
        <v>68</v>
      </c>
      <c r="D24">
        <v>0.25</v>
      </c>
      <c r="E24" s="6">
        <f>D24*4</f>
        <v>1</v>
      </c>
      <c r="F24" s="16">
        <v>1</v>
      </c>
      <c r="G24" s="16">
        <v>1</v>
      </c>
      <c r="H24" s="18">
        <v>0</v>
      </c>
      <c r="I24" s="4">
        <f t="shared" si="0"/>
        <v>0.25</v>
      </c>
      <c r="J24" s="5">
        <f t="shared" si="1"/>
        <v>0.25</v>
      </c>
      <c r="K24" s="6">
        <f t="shared" si="2"/>
        <v>0</v>
      </c>
      <c r="L24">
        <f t="shared" si="3"/>
        <v>1</v>
      </c>
      <c r="M24">
        <f t="shared" si="4"/>
        <v>1</v>
      </c>
      <c r="N24">
        <f t="shared" si="5"/>
        <v>0</v>
      </c>
      <c r="O24" s="25">
        <v>4</v>
      </c>
    </row>
    <row r="25" spans="1:15">
      <c r="A25" s="4" t="s">
        <v>78</v>
      </c>
      <c r="B25" s="5" t="s">
        <v>69</v>
      </c>
      <c r="C25" s="5" t="s">
        <v>70</v>
      </c>
      <c r="D25">
        <v>0.23684210520000001</v>
      </c>
      <c r="E25" s="6">
        <f>D25*3</f>
        <v>0.71052631560000001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0.23684210520000001</v>
      </c>
      <c r="L25">
        <f t="shared" si="3"/>
        <v>0</v>
      </c>
      <c r="M25">
        <f t="shared" si="4"/>
        <v>0</v>
      </c>
      <c r="N25">
        <f t="shared" si="5"/>
        <v>0.71052631560000001</v>
      </c>
      <c r="O25" s="25">
        <v>3</v>
      </c>
    </row>
    <row r="26" spans="1:15">
      <c r="A26" s="4" t="s">
        <v>78</v>
      </c>
      <c r="B26" s="5" t="s">
        <v>71</v>
      </c>
      <c r="C26" s="5" t="s">
        <v>72</v>
      </c>
      <c r="D26">
        <v>0.25505878900000001</v>
      </c>
      <c r="E26" s="6">
        <f>D26*2</f>
        <v>0.51011757800000002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0.25505878900000001</v>
      </c>
      <c r="L26">
        <f t="shared" si="3"/>
        <v>0</v>
      </c>
      <c r="M26">
        <f t="shared" si="4"/>
        <v>0</v>
      </c>
      <c r="N26">
        <f t="shared" si="5"/>
        <v>0.51011757800000002</v>
      </c>
      <c r="O26" s="25">
        <v>5</v>
      </c>
    </row>
    <row r="27" spans="1:15">
      <c r="A27" s="4" t="s">
        <v>78</v>
      </c>
      <c r="B27" s="5" t="s">
        <v>73</v>
      </c>
      <c r="C27" s="5" t="s">
        <v>74</v>
      </c>
      <c r="D27">
        <v>0.25505878900000001</v>
      </c>
      <c r="E27" s="6">
        <f>D27*3</f>
        <v>0.76517636700000002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0.25505878900000001</v>
      </c>
      <c r="L27">
        <f t="shared" si="3"/>
        <v>0</v>
      </c>
      <c r="M27">
        <f t="shared" si="4"/>
        <v>0</v>
      </c>
      <c r="N27">
        <f t="shared" si="5"/>
        <v>0.76517636700000002</v>
      </c>
      <c r="O27" s="25">
        <v>5</v>
      </c>
    </row>
    <row r="28" spans="1:15">
      <c r="A28" s="4" t="s">
        <v>78</v>
      </c>
      <c r="B28" s="5" t="s">
        <v>55</v>
      </c>
      <c r="C28" s="5" t="s">
        <v>56</v>
      </c>
      <c r="D28">
        <v>0.27956349200000002</v>
      </c>
      <c r="E28" s="6">
        <f>D28*2</f>
        <v>0.55912698400000005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0.27956349200000002</v>
      </c>
      <c r="L28">
        <f t="shared" si="3"/>
        <v>0</v>
      </c>
      <c r="M28">
        <f t="shared" si="4"/>
        <v>0</v>
      </c>
      <c r="N28">
        <f t="shared" si="5"/>
        <v>0.55912698400000005</v>
      </c>
      <c r="O28" s="25">
        <v>4</v>
      </c>
    </row>
    <row r="29" spans="1:15">
      <c r="A29" s="4" t="s">
        <v>78</v>
      </c>
      <c r="B29" s="5" t="s">
        <v>53</v>
      </c>
      <c r="C29" s="5" t="s">
        <v>54</v>
      </c>
      <c r="D29">
        <v>0.22914830289999999</v>
      </c>
      <c r="E29" s="6">
        <f>D29*2</f>
        <v>0.45829660579999998</v>
      </c>
      <c r="F29" s="16">
        <v>1</v>
      </c>
      <c r="G29" s="16">
        <v>1</v>
      </c>
      <c r="H29" s="18">
        <v>1</v>
      </c>
      <c r="I29" s="4">
        <f t="shared" si="0"/>
        <v>0.22914830289999999</v>
      </c>
      <c r="J29" s="5">
        <f t="shared" si="1"/>
        <v>0.22914830289999999</v>
      </c>
      <c r="K29" s="6">
        <f t="shared" si="2"/>
        <v>0.22914830289999999</v>
      </c>
      <c r="L29">
        <f t="shared" si="3"/>
        <v>0.45829660579999998</v>
      </c>
      <c r="M29">
        <f t="shared" si="4"/>
        <v>0.45829660579999998</v>
      </c>
      <c r="N29">
        <f t="shared" si="5"/>
        <v>0.45829660579999998</v>
      </c>
      <c r="O29" s="25">
        <v>4</v>
      </c>
    </row>
    <row r="30" spans="1:15">
      <c r="A30" s="4" t="s">
        <v>78</v>
      </c>
      <c r="B30" s="5" t="s">
        <v>51</v>
      </c>
      <c r="C30" s="5" t="s">
        <v>52</v>
      </c>
      <c r="D30">
        <v>0.2464876731</v>
      </c>
      <c r="E30" s="6">
        <f>D30*3</f>
        <v>0.73946301930000002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0.2464876731</v>
      </c>
      <c r="K30" s="6">
        <f t="shared" si="2"/>
        <v>0</v>
      </c>
      <c r="L30">
        <f t="shared" si="3"/>
        <v>0</v>
      </c>
      <c r="M30">
        <f t="shared" si="4"/>
        <v>0.73946301930000002</v>
      </c>
      <c r="N30">
        <f t="shared" si="5"/>
        <v>0</v>
      </c>
      <c r="O30" s="25">
        <v>4</v>
      </c>
    </row>
    <row r="31" spans="1:15">
      <c r="A31" s="4" t="s">
        <v>78</v>
      </c>
      <c r="B31" s="5" t="s">
        <v>49</v>
      </c>
      <c r="C31" s="5" t="s">
        <v>50</v>
      </c>
      <c r="D31">
        <v>0.24096824850000001</v>
      </c>
      <c r="E31" s="6">
        <f>D31*2</f>
        <v>0.48193649700000002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0.24096824850000001</v>
      </c>
      <c r="K31" s="6">
        <f t="shared" si="2"/>
        <v>0.24096824850000001</v>
      </c>
      <c r="L31">
        <f t="shared" si="3"/>
        <v>0</v>
      </c>
      <c r="M31">
        <f t="shared" si="4"/>
        <v>0.48193649700000002</v>
      </c>
      <c r="N31">
        <f t="shared" si="5"/>
        <v>0.48193649700000002</v>
      </c>
      <c r="O31" s="25">
        <v>3</v>
      </c>
    </row>
    <row r="32" spans="1:15">
      <c r="A32" s="4" t="s">
        <v>78</v>
      </c>
      <c r="B32" s="5" t="s">
        <v>47</v>
      </c>
      <c r="C32" s="5" t="s">
        <v>48</v>
      </c>
      <c r="D32">
        <v>0.24096824850000001</v>
      </c>
      <c r="E32" s="6">
        <f>D32*2</f>
        <v>0.48193649700000002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0.24096824850000001</v>
      </c>
      <c r="K32" s="6">
        <f t="shared" si="2"/>
        <v>0.24096824850000001</v>
      </c>
      <c r="L32">
        <f t="shared" si="3"/>
        <v>0</v>
      </c>
      <c r="M32">
        <f t="shared" si="4"/>
        <v>0.48193649700000002</v>
      </c>
      <c r="N32">
        <f t="shared" si="5"/>
        <v>0.48193649700000002</v>
      </c>
      <c r="O32" s="25">
        <v>3</v>
      </c>
    </row>
    <row r="33" spans="1:15">
      <c r="A33" s="4" t="s">
        <v>78</v>
      </c>
      <c r="B33" s="5" t="s">
        <v>45</v>
      </c>
      <c r="C33" s="5" t="s">
        <v>46</v>
      </c>
      <c r="D33">
        <v>0.22980872550000001</v>
      </c>
      <c r="E33" s="6">
        <f>D33*2</f>
        <v>0.45961745100000001</v>
      </c>
      <c r="F33" s="16">
        <v>1</v>
      </c>
      <c r="G33" s="16">
        <v>1</v>
      </c>
      <c r="H33" s="18">
        <v>1</v>
      </c>
      <c r="I33" s="4">
        <f t="shared" si="0"/>
        <v>0.22980872550000001</v>
      </c>
      <c r="J33" s="5">
        <f t="shared" si="1"/>
        <v>0.22980872550000001</v>
      </c>
      <c r="K33" s="6">
        <f t="shared" si="2"/>
        <v>0.22980872550000001</v>
      </c>
      <c r="L33">
        <f t="shared" si="3"/>
        <v>0.45961745100000001</v>
      </c>
      <c r="M33">
        <f t="shared" si="4"/>
        <v>0.45961745100000001</v>
      </c>
      <c r="N33">
        <f t="shared" si="5"/>
        <v>0.45961745100000001</v>
      </c>
      <c r="O33" s="25">
        <v>4</v>
      </c>
    </row>
    <row r="34" spans="1:15">
      <c r="A34" s="4" t="s">
        <v>78</v>
      </c>
      <c r="B34" s="5" t="s">
        <v>43</v>
      </c>
      <c r="C34" s="5" t="s">
        <v>44</v>
      </c>
      <c r="D34">
        <v>0.18085106379999999</v>
      </c>
      <c r="E34" s="6">
        <f>D34*1</f>
        <v>0.18085106379999999</v>
      </c>
      <c r="F34" s="16">
        <v>1</v>
      </c>
      <c r="G34" s="16">
        <v>1</v>
      </c>
      <c r="H34" s="18">
        <v>0</v>
      </c>
      <c r="I34" s="4">
        <f t="shared" si="0"/>
        <v>0.18085106379999999</v>
      </c>
      <c r="J34" s="5">
        <f t="shared" si="1"/>
        <v>0.18085106379999999</v>
      </c>
      <c r="K34" s="6">
        <f t="shared" si="2"/>
        <v>0</v>
      </c>
      <c r="L34">
        <f t="shared" si="3"/>
        <v>0.18085106379999999</v>
      </c>
      <c r="M34">
        <f t="shared" si="4"/>
        <v>0.18085106379999999</v>
      </c>
      <c r="N34">
        <f t="shared" si="5"/>
        <v>0</v>
      </c>
      <c r="O34" s="25">
        <v>4</v>
      </c>
    </row>
    <row r="35" spans="1:15">
      <c r="A35" s="4" t="s">
        <v>78</v>
      </c>
      <c r="B35" s="5" t="s">
        <v>41</v>
      </c>
      <c r="C35" s="5" t="s">
        <v>42</v>
      </c>
      <c r="D35">
        <v>0.18085106379999999</v>
      </c>
      <c r="E35" s="6">
        <f>D35*1</f>
        <v>0.18085106379999999</v>
      </c>
      <c r="F35" s="27">
        <v>1</v>
      </c>
      <c r="G35" s="14">
        <v>1</v>
      </c>
      <c r="H35" s="15">
        <v>1</v>
      </c>
      <c r="I35" s="4">
        <f t="shared" si="0"/>
        <v>0.18085106379999999</v>
      </c>
      <c r="J35" s="5">
        <f t="shared" si="1"/>
        <v>0.18085106379999999</v>
      </c>
      <c r="K35" s="6">
        <f t="shared" si="2"/>
        <v>0.18085106379999999</v>
      </c>
      <c r="L35">
        <f t="shared" si="3"/>
        <v>0.18085106379999999</v>
      </c>
      <c r="M35">
        <f t="shared" si="4"/>
        <v>0.18085106379999999</v>
      </c>
      <c r="N35">
        <f t="shared" si="5"/>
        <v>0.18085106379999999</v>
      </c>
      <c r="O35" s="25">
        <v>4</v>
      </c>
    </row>
    <row r="36" spans="1:15" ht="15.75" thickBot="1">
      <c r="A36" s="7" t="s">
        <v>78</v>
      </c>
      <c r="B36" s="8" t="s">
        <v>39</v>
      </c>
      <c r="C36" s="8" t="s">
        <v>40</v>
      </c>
      <c r="D36">
        <v>0.31707317070000002</v>
      </c>
      <c r="E36" s="9">
        <f>D36*1</f>
        <v>0.31707317070000002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0.31707317070000002</v>
      </c>
      <c r="L36">
        <f t="shared" si="3"/>
        <v>0</v>
      </c>
      <c r="M36">
        <f t="shared" si="4"/>
        <v>0</v>
      </c>
      <c r="N36">
        <f t="shared" si="5"/>
        <v>0.31707317070000002</v>
      </c>
      <c r="O36" s="26">
        <v>4</v>
      </c>
    </row>
    <row r="37" spans="1:15" ht="15.75" thickBot="1">
      <c r="D37" s="28">
        <f>SUM(D2:D36)</f>
        <v>8.7285237109000011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4.3774822910999998</v>
      </c>
      <c r="J37" s="20">
        <f t="shared" si="7"/>
        <v>5.0622173165999982</v>
      </c>
      <c r="K37" s="21">
        <f t="shared" si="7"/>
        <v>5.7181509345999979</v>
      </c>
      <c r="L37" s="10">
        <f>SUM(L2:L36)</f>
        <v>13.5147450657</v>
      </c>
      <c r="M37" s="11">
        <f>SUM(M2:M36)</f>
        <v>13.5897292779</v>
      </c>
      <c r="N37" s="12">
        <f>SUM(N2:N36)</f>
        <v>15.202160904699999</v>
      </c>
    </row>
    <row r="38" spans="1:15" ht="15.75" thickBot="1">
      <c r="D38" s="29">
        <f>D37/35</f>
        <v>0.24938639174000002</v>
      </c>
      <c r="I38" s="33">
        <f>I37/F37</f>
        <v>0.23039380479473684</v>
      </c>
      <c r="J38" s="34">
        <f>J37/G37</f>
        <v>0.23010078711818174</v>
      </c>
      <c r="K38" s="35">
        <f>K37/H37</f>
        <v>0.25991595157272718</v>
      </c>
      <c r="L38" s="30">
        <f>L37/F37</f>
        <v>0.7113023718789474</v>
      </c>
      <c r="M38" s="31">
        <f>M37/G37</f>
        <v>0.6177149671772727</v>
      </c>
      <c r="N38" s="32">
        <f>N37/H37</f>
        <v>0.69100731385000003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79</v>
      </c>
      <c r="B2" s="2" t="s">
        <v>37</v>
      </c>
      <c r="C2" s="2" t="s">
        <v>38</v>
      </c>
      <c r="D2">
        <v>0.42541996329999998</v>
      </c>
      <c r="E2" s="3">
        <f>D2*4</f>
        <v>1.7016798531999999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0.42541996329999998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1.7016798531999999</v>
      </c>
      <c r="O2" s="24">
        <v>3</v>
      </c>
    </row>
    <row r="3" spans="1:15">
      <c r="A3" s="4" t="s">
        <v>79</v>
      </c>
      <c r="B3" s="5" t="s">
        <v>35</v>
      </c>
      <c r="C3" s="5" t="s">
        <v>36</v>
      </c>
      <c r="D3">
        <v>0.36886534770000001</v>
      </c>
      <c r="E3" s="6">
        <f>D3*5</f>
        <v>1.8443267385</v>
      </c>
      <c r="F3" s="16">
        <v>1</v>
      </c>
      <c r="G3" s="16">
        <v>0</v>
      </c>
      <c r="H3" s="18">
        <v>0</v>
      </c>
      <c r="I3" s="4">
        <f t="shared" si="0"/>
        <v>0.36886534770000001</v>
      </c>
      <c r="J3" s="5">
        <f t="shared" si="1"/>
        <v>0</v>
      </c>
      <c r="K3" s="6">
        <f t="shared" si="2"/>
        <v>0</v>
      </c>
      <c r="L3">
        <f t="shared" si="3"/>
        <v>1.8443267385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79</v>
      </c>
      <c r="B4" s="5" t="s">
        <v>33</v>
      </c>
      <c r="C4" s="5" t="s">
        <v>34</v>
      </c>
      <c r="D4">
        <v>0.34012174150000002</v>
      </c>
      <c r="E4" s="6">
        <f>D4*5</f>
        <v>1.7006087075</v>
      </c>
      <c r="F4" s="16">
        <v>1</v>
      </c>
      <c r="G4" s="16">
        <v>1</v>
      </c>
      <c r="H4" s="18">
        <v>1</v>
      </c>
      <c r="I4" s="4">
        <f t="shared" si="0"/>
        <v>0.34012174150000002</v>
      </c>
      <c r="J4" s="5">
        <f t="shared" si="1"/>
        <v>0.34012174150000002</v>
      </c>
      <c r="K4" s="6">
        <f t="shared" si="2"/>
        <v>0.34012174150000002</v>
      </c>
      <c r="L4">
        <f t="shared" si="3"/>
        <v>1.7006087075</v>
      </c>
      <c r="M4">
        <f t="shared" si="4"/>
        <v>1.7006087075</v>
      </c>
      <c r="N4">
        <f t="shared" si="5"/>
        <v>1.7006087075</v>
      </c>
      <c r="O4" s="25">
        <v>4</v>
      </c>
    </row>
    <row r="5" spans="1:15">
      <c r="A5" s="4" t="s">
        <v>79</v>
      </c>
      <c r="B5" s="5" t="s">
        <v>31</v>
      </c>
      <c r="C5" s="5" t="s">
        <v>32</v>
      </c>
      <c r="D5">
        <v>0.37811447809999998</v>
      </c>
      <c r="E5" s="6">
        <f>D5*2</f>
        <v>0.75622895619999997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0.37811447809999998</v>
      </c>
      <c r="K5" s="6">
        <f t="shared" si="2"/>
        <v>0</v>
      </c>
      <c r="L5">
        <f t="shared" si="3"/>
        <v>0</v>
      </c>
      <c r="M5">
        <f t="shared" si="4"/>
        <v>0.75622895619999997</v>
      </c>
      <c r="N5">
        <f t="shared" si="5"/>
        <v>0</v>
      </c>
      <c r="O5" s="25">
        <v>4</v>
      </c>
    </row>
    <row r="6" spans="1:15">
      <c r="A6" s="4" t="s">
        <v>79</v>
      </c>
      <c r="B6" s="5" t="s">
        <v>29</v>
      </c>
      <c r="C6" s="5" t="s">
        <v>30</v>
      </c>
      <c r="D6">
        <v>0.43087659630000003</v>
      </c>
      <c r="E6" s="6">
        <f>D6*3</f>
        <v>1.2926297889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0.43087659630000003</v>
      </c>
      <c r="L6">
        <f t="shared" si="3"/>
        <v>0</v>
      </c>
      <c r="M6">
        <f t="shared" si="4"/>
        <v>0</v>
      </c>
      <c r="N6">
        <f t="shared" si="5"/>
        <v>1.2926297889</v>
      </c>
      <c r="O6" s="25">
        <v>5</v>
      </c>
    </row>
    <row r="7" spans="1:15">
      <c r="A7" s="4" t="s">
        <v>79</v>
      </c>
      <c r="B7" s="5" t="s">
        <v>27</v>
      </c>
      <c r="C7" s="5" t="s">
        <v>28</v>
      </c>
      <c r="D7">
        <v>0.47368421049999998</v>
      </c>
      <c r="E7" s="6">
        <f>D7*3</f>
        <v>1.4210526314999998</v>
      </c>
      <c r="F7" s="16">
        <v>1</v>
      </c>
      <c r="G7" s="16">
        <v>1</v>
      </c>
      <c r="H7" s="18">
        <v>1</v>
      </c>
      <c r="I7" s="4">
        <f t="shared" si="0"/>
        <v>0.47368421049999998</v>
      </c>
      <c r="J7" s="5">
        <f t="shared" si="1"/>
        <v>0.47368421049999998</v>
      </c>
      <c r="K7" s="6">
        <f t="shared" si="2"/>
        <v>0.47368421049999998</v>
      </c>
      <c r="L7">
        <f t="shared" si="3"/>
        <v>1.4210526314999998</v>
      </c>
      <c r="M7">
        <f t="shared" si="4"/>
        <v>1.4210526314999998</v>
      </c>
      <c r="N7">
        <f t="shared" si="5"/>
        <v>1.4210526314999998</v>
      </c>
      <c r="O7" s="25">
        <v>3</v>
      </c>
    </row>
    <row r="8" spans="1:15">
      <c r="A8" s="4" t="s">
        <v>79</v>
      </c>
      <c r="B8" s="5" t="s">
        <v>25</v>
      </c>
      <c r="C8" s="5" t="s">
        <v>26</v>
      </c>
      <c r="D8">
        <v>0.43791996329999999</v>
      </c>
      <c r="E8" s="6">
        <f>D8*2</f>
        <v>0.87583992659999998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0.43791996329999999</v>
      </c>
      <c r="L8">
        <f t="shared" si="3"/>
        <v>0</v>
      </c>
      <c r="M8">
        <f t="shared" si="4"/>
        <v>0</v>
      </c>
      <c r="N8">
        <f t="shared" si="5"/>
        <v>0.87583992659999998</v>
      </c>
      <c r="O8" s="25">
        <v>3</v>
      </c>
    </row>
    <row r="9" spans="1:15">
      <c r="A9" s="4" t="s">
        <v>79</v>
      </c>
      <c r="B9" s="5" t="s">
        <v>23</v>
      </c>
      <c r="C9" s="5" t="s">
        <v>24</v>
      </c>
      <c r="D9">
        <v>0.45139537289999998</v>
      </c>
      <c r="E9" s="6">
        <f t="shared" ref="E9:E16" si="6">D9*3</f>
        <v>1.3541861186999999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0.45139537289999998</v>
      </c>
      <c r="L9">
        <f t="shared" si="3"/>
        <v>0</v>
      </c>
      <c r="M9">
        <f t="shared" si="4"/>
        <v>0</v>
      </c>
      <c r="N9">
        <f t="shared" si="5"/>
        <v>1.3541861186999999</v>
      </c>
      <c r="O9" s="25">
        <v>4</v>
      </c>
    </row>
    <row r="10" spans="1:15">
      <c r="A10" s="4" t="s">
        <v>79</v>
      </c>
      <c r="B10" s="5" t="s">
        <v>21</v>
      </c>
      <c r="C10" s="5" t="s">
        <v>22</v>
      </c>
      <c r="D10">
        <v>0.3725829725</v>
      </c>
      <c r="E10" s="6">
        <f t="shared" si="6"/>
        <v>1.1177489174999999</v>
      </c>
      <c r="F10" s="16">
        <v>1</v>
      </c>
      <c r="G10" s="16">
        <v>1</v>
      </c>
      <c r="H10" s="18">
        <v>0</v>
      </c>
      <c r="I10" s="4">
        <f t="shared" si="0"/>
        <v>0.3725829725</v>
      </c>
      <c r="J10" s="5">
        <f t="shared" si="1"/>
        <v>0.3725829725</v>
      </c>
      <c r="K10" s="6">
        <f t="shared" si="2"/>
        <v>0</v>
      </c>
      <c r="L10">
        <f t="shared" si="3"/>
        <v>1.1177489174999999</v>
      </c>
      <c r="M10">
        <f t="shared" si="4"/>
        <v>1.1177489174999999</v>
      </c>
      <c r="N10">
        <f t="shared" si="5"/>
        <v>0</v>
      </c>
      <c r="O10" s="25">
        <v>5</v>
      </c>
    </row>
    <row r="11" spans="1:15">
      <c r="A11" s="4" t="s">
        <v>79</v>
      </c>
      <c r="B11" s="5" t="s">
        <v>19</v>
      </c>
      <c r="C11" s="5" t="s">
        <v>20</v>
      </c>
      <c r="D11">
        <v>0.36521426309999999</v>
      </c>
      <c r="E11" s="6">
        <f t="shared" si="6"/>
        <v>1.0956427893</v>
      </c>
      <c r="F11" s="16">
        <v>1</v>
      </c>
      <c r="G11" s="16">
        <v>1</v>
      </c>
      <c r="H11" s="18">
        <v>1</v>
      </c>
      <c r="I11" s="4">
        <f t="shared" si="0"/>
        <v>0.36521426309999999</v>
      </c>
      <c r="J11" s="5">
        <f t="shared" si="1"/>
        <v>0.36521426309999999</v>
      </c>
      <c r="K11" s="6">
        <f t="shared" si="2"/>
        <v>0.36521426309999999</v>
      </c>
      <c r="L11">
        <f t="shared" si="3"/>
        <v>1.0956427893</v>
      </c>
      <c r="M11">
        <f t="shared" si="4"/>
        <v>1.0956427893</v>
      </c>
      <c r="N11">
        <f t="shared" si="5"/>
        <v>1.0956427893</v>
      </c>
      <c r="O11" s="25">
        <v>5</v>
      </c>
    </row>
    <row r="12" spans="1:15">
      <c r="A12" s="4" t="s">
        <v>79</v>
      </c>
      <c r="B12" s="5" t="s">
        <v>17</v>
      </c>
      <c r="C12" s="5" t="s">
        <v>18</v>
      </c>
      <c r="D12">
        <v>0.35099002740000002</v>
      </c>
      <c r="E12" s="6">
        <f t="shared" si="6"/>
        <v>1.0529700822000001</v>
      </c>
      <c r="F12" s="16">
        <v>1</v>
      </c>
      <c r="G12" s="16">
        <v>1</v>
      </c>
      <c r="H12" s="18">
        <v>1</v>
      </c>
      <c r="I12" s="4">
        <f t="shared" si="0"/>
        <v>0.35099002740000002</v>
      </c>
      <c r="J12" s="5">
        <f t="shared" si="1"/>
        <v>0.35099002740000002</v>
      </c>
      <c r="K12" s="6">
        <f t="shared" si="2"/>
        <v>0.35099002740000002</v>
      </c>
      <c r="L12">
        <f t="shared" si="3"/>
        <v>1.0529700822000001</v>
      </c>
      <c r="M12">
        <f t="shared" si="4"/>
        <v>1.0529700822000001</v>
      </c>
      <c r="N12">
        <f t="shared" si="5"/>
        <v>1.0529700822000001</v>
      </c>
      <c r="O12" s="25">
        <v>5</v>
      </c>
    </row>
    <row r="13" spans="1:15">
      <c r="A13" s="4" t="s">
        <v>79</v>
      </c>
      <c r="B13" s="5" t="s">
        <v>15</v>
      </c>
      <c r="C13" s="5" t="s">
        <v>16</v>
      </c>
      <c r="D13">
        <v>0.35181894130000002</v>
      </c>
      <c r="E13" s="6">
        <f t="shared" si="6"/>
        <v>1.0554568239000002</v>
      </c>
      <c r="F13" s="16">
        <v>1</v>
      </c>
      <c r="G13" s="16">
        <v>1</v>
      </c>
      <c r="H13" s="18">
        <v>0</v>
      </c>
      <c r="I13" s="4">
        <f t="shared" si="0"/>
        <v>0.35181894130000002</v>
      </c>
      <c r="J13" s="5">
        <f t="shared" si="1"/>
        <v>0.35181894130000002</v>
      </c>
      <c r="K13" s="6">
        <f t="shared" si="2"/>
        <v>0</v>
      </c>
      <c r="L13">
        <f t="shared" si="3"/>
        <v>1.0554568239000002</v>
      </c>
      <c r="M13">
        <f t="shared" si="4"/>
        <v>1.0554568239000002</v>
      </c>
      <c r="N13">
        <f t="shared" si="5"/>
        <v>0</v>
      </c>
      <c r="O13" s="25">
        <v>4</v>
      </c>
    </row>
    <row r="14" spans="1:15">
      <c r="A14" s="4" t="s">
        <v>79</v>
      </c>
      <c r="B14" s="5" t="s">
        <v>13</v>
      </c>
      <c r="C14" s="5" t="s">
        <v>14</v>
      </c>
      <c r="D14">
        <v>0.37603545100000002</v>
      </c>
      <c r="E14" s="6">
        <f t="shared" si="6"/>
        <v>1.1281063530000002</v>
      </c>
      <c r="F14" s="16">
        <v>1</v>
      </c>
      <c r="G14" s="16">
        <v>1</v>
      </c>
      <c r="H14" s="18">
        <v>0</v>
      </c>
      <c r="I14" s="4">
        <f t="shared" si="0"/>
        <v>0.37603545100000002</v>
      </c>
      <c r="J14" s="5">
        <f t="shared" si="1"/>
        <v>0.37603545100000002</v>
      </c>
      <c r="K14" s="6">
        <f t="shared" si="2"/>
        <v>0</v>
      </c>
      <c r="L14">
        <f t="shared" si="3"/>
        <v>1.1281063530000002</v>
      </c>
      <c r="M14">
        <f t="shared" si="4"/>
        <v>1.1281063530000002</v>
      </c>
      <c r="N14">
        <f t="shared" si="5"/>
        <v>0</v>
      </c>
      <c r="O14" s="25">
        <v>4</v>
      </c>
    </row>
    <row r="15" spans="1:15">
      <c r="A15" s="4" t="s">
        <v>79</v>
      </c>
      <c r="B15" s="5" t="s">
        <v>11</v>
      </c>
      <c r="C15" s="5" t="s">
        <v>12</v>
      </c>
      <c r="D15">
        <v>0.3809523809</v>
      </c>
      <c r="E15" s="6">
        <f t="shared" si="6"/>
        <v>1.1428571427000001</v>
      </c>
      <c r="F15" s="16">
        <v>1</v>
      </c>
      <c r="G15" s="16">
        <v>1</v>
      </c>
      <c r="H15" s="18">
        <v>0</v>
      </c>
      <c r="I15" s="4">
        <f t="shared" si="0"/>
        <v>0.3809523809</v>
      </c>
      <c r="J15" s="5">
        <f t="shared" si="1"/>
        <v>0.3809523809</v>
      </c>
      <c r="K15" s="6">
        <f t="shared" si="2"/>
        <v>0</v>
      </c>
      <c r="L15">
        <f t="shared" si="3"/>
        <v>1.1428571427000001</v>
      </c>
      <c r="M15">
        <f t="shared" si="4"/>
        <v>1.1428571427000001</v>
      </c>
      <c r="N15">
        <f t="shared" si="5"/>
        <v>0</v>
      </c>
      <c r="O15" s="25">
        <v>5</v>
      </c>
    </row>
    <row r="16" spans="1:15">
      <c r="A16" s="4" t="s">
        <v>79</v>
      </c>
      <c r="B16" s="5" t="s">
        <v>9</v>
      </c>
      <c r="C16" s="5" t="s">
        <v>10</v>
      </c>
      <c r="D16">
        <v>0.3236051177</v>
      </c>
      <c r="E16" s="6">
        <f t="shared" si="6"/>
        <v>0.9708153531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0.3236051177</v>
      </c>
      <c r="L16">
        <f t="shared" si="3"/>
        <v>0</v>
      </c>
      <c r="M16">
        <f t="shared" si="4"/>
        <v>0</v>
      </c>
      <c r="N16">
        <f t="shared" si="5"/>
        <v>0.9708153531</v>
      </c>
      <c r="O16" s="25">
        <v>5</v>
      </c>
    </row>
    <row r="17" spans="1:15">
      <c r="A17" s="4" t="s">
        <v>79</v>
      </c>
      <c r="B17" s="5" t="s">
        <v>7</v>
      </c>
      <c r="C17" s="5" t="s">
        <v>8</v>
      </c>
      <c r="D17">
        <v>0.31858585849999999</v>
      </c>
      <c r="E17" s="6">
        <f>D17*2</f>
        <v>0.63717171699999997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0.31858585849999999</v>
      </c>
      <c r="L17">
        <f t="shared" si="3"/>
        <v>0</v>
      </c>
      <c r="M17">
        <f t="shared" si="4"/>
        <v>0</v>
      </c>
      <c r="N17">
        <f t="shared" si="5"/>
        <v>0.63717171699999997</v>
      </c>
      <c r="O17" s="25">
        <v>4</v>
      </c>
    </row>
    <row r="18" spans="1:15">
      <c r="A18" s="4" t="s">
        <v>79</v>
      </c>
      <c r="B18" s="5" t="s">
        <v>5</v>
      </c>
      <c r="C18" s="5" t="s">
        <v>6</v>
      </c>
      <c r="D18">
        <v>0.42056650239999999</v>
      </c>
      <c r="E18" s="6">
        <f>D18*2</f>
        <v>0.84113300479999997</v>
      </c>
      <c r="F18" s="16">
        <v>1</v>
      </c>
      <c r="G18" s="16">
        <v>1</v>
      </c>
      <c r="H18" s="18">
        <v>0</v>
      </c>
      <c r="I18" s="4">
        <f t="shared" si="0"/>
        <v>0.42056650239999999</v>
      </c>
      <c r="J18" s="5">
        <f t="shared" si="1"/>
        <v>0.42056650239999999</v>
      </c>
      <c r="K18" s="6">
        <f t="shared" si="2"/>
        <v>0</v>
      </c>
      <c r="L18">
        <f t="shared" si="3"/>
        <v>0.84113300479999997</v>
      </c>
      <c r="M18">
        <f t="shared" si="4"/>
        <v>0.84113300479999997</v>
      </c>
      <c r="N18">
        <f t="shared" si="5"/>
        <v>0</v>
      </c>
      <c r="O18" s="25">
        <v>4</v>
      </c>
    </row>
    <row r="19" spans="1:15">
      <c r="A19" s="4" t="s">
        <v>79</v>
      </c>
      <c r="B19" s="5" t="s">
        <v>57</v>
      </c>
      <c r="C19" s="5" t="s">
        <v>58</v>
      </c>
      <c r="D19">
        <v>0.36428571430000001</v>
      </c>
      <c r="E19" s="6">
        <f>D19*3</f>
        <v>1.0928571429</v>
      </c>
      <c r="F19" s="16">
        <v>1</v>
      </c>
      <c r="G19" s="16">
        <v>1</v>
      </c>
      <c r="H19" s="18">
        <v>0</v>
      </c>
      <c r="I19" s="4">
        <f t="shared" si="0"/>
        <v>0.36428571430000001</v>
      </c>
      <c r="J19" s="5">
        <f t="shared" si="1"/>
        <v>0.36428571430000001</v>
      </c>
      <c r="K19" s="6">
        <f t="shared" si="2"/>
        <v>0</v>
      </c>
      <c r="L19">
        <f t="shared" si="3"/>
        <v>1.0928571429</v>
      </c>
      <c r="M19">
        <f t="shared" si="4"/>
        <v>1.0928571429</v>
      </c>
      <c r="N19">
        <f t="shared" si="5"/>
        <v>0</v>
      </c>
      <c r="O19" s="25">
        <v>3</v>
      </c>
    </row>
    <row r="20" spans="1:15">
      <c r="A20" s="4" t="s">
        <v>79</v>
      </c>
      <c r="B20" s="5" t="s">
        <v>59</v>
      </c>
      <c r="C20" s="5" t="s">
        <v>60</v>
      </c>
      <c r="D20">
        <v>0.41565656560000003</v>
      </c>
      <c r="E20" s="6">
        <f>D20*2</f>
        <v>0.83131313120000006</v>
      </c>
      <c r="F20" s="16">
        <v>1</v>
      </c>
      <c r="G20" s="16">
        <v>1</v>
      </c>
      <c r="H20" s="18">
        <v>1</v>
      </c>
      <c r="I20" s="4">
        <f t="shared" si="0"/>
        <v>0.41565656560000003</v>
      </c>
      <c r="J20" s="5">
        <f t="shared" si="1"/>
        <v>0.41565656560000003</v>
      </c>
      <c r="K20" s="6">
        <f t="shared" si="2"/>
        <v>0.41565656560000003</v>
      </c>
      <c r="L20">
        <f t="shared" si="3"/>
        <v>0.83131313120000006</v>
      </c>
      <c r="M20">
        <f t="shared" si="4"/>
        <v>0.83131313120000006</v>
      </c>
      <c r="N20">
        <f t="shared" si="5"/>
        <v>0.83131313120000006</v>
      </c>
      <c r="O20" s="25">
        <v>5</v>
      </c>
    </row>
    <row r="21" spans="1:15">
      <c r="A21" s="4" t="s">
        <v>79</v>
      </c>
      <c r="B21" s="5" t="s">
        <v>61</v>
      </c>
      <c r="C21" s="5" t="s">
        <v>62</v>
      </c>
      <c r="D21">
        <v>0.44369720600000001</v>
      </c>
      <c r="E21" s="6">
        <f>D21*2</f>
        <v>0.88739441200000002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0.44369720600000001</v>
      </c>
      <c r="K21" s="6">
        <f t="shared" si="2"/>
        <v>0</v>
      </c>
      <c r="L21">
        <f t="shared" si="3"/>
        <v>0</v>
      </c>
      <c r="M21">
        <f t="shared" si="4"/>
        <v>0.88739441200000002</v>
      </c>
      <c r="N21">
        <f t="shared" si="5"/>
        <v>0</v>
      </c>
      <c r="O21" s="25">
        <v>3</v>
      </c>
    </row>
    <row r="22" spans="1:15">
      <c r="A22" s="4" t="s">
        <v>79</v>
      </c>
      <c r="B22" s="5" t="s">
        <v>63</v>
      </c>
      <c r="C22" s="5" t="s">
        <v>64</v>
      </c>
      <c r="D22">
        <v>0.32592592590000002</v>
      </c>
      <c r="E22" s="6">
        <f>D22*4</f>
        <v>1.3037037036000001</v>
      </c>
      <c r="F22" s="16">
        <v>1</v>
      </c>
      <c r="G22" s="16">
        <v>1</v>
      </c>
      <c r="H22" s="18">
        <v>0</v>
      </c>
      <c r="I22" s="4">
        <f t="shared" si="0"/>
        <v>0.32592592590000002</v>
      </c>
      <c r="J22" s="5">
        <f t="shared" si="1"/>
        <v>0.32592592590000002</v>
      </c>
      <c r="K22" s="6">
        <f t="shared" si="2"/>
        <v>0</v>
      </c>
      <c r="L22">
        <f t="shared" si="3"/>
        <v>1.3037037036000001</v>
      </c>
      <c r="M22">
        <f t="shared" si="4"/>
        <v>1.3037037036000001</v>
      </c>
      <c r="N22">
        <f t="shared" si="5"/>
        <v>0</v>
      </c>
      <c r="O22" s="25">
        <v>3</v>
      </c>
    </row>
    <row r="23" spans="1:15">
      <c r="A23" s="4" t="s">
        <v>79</v>
      </c>
      <c r="B23" s="5" t="s">
        <v>65</v>
      </c>
      <c r="C23" s="5" t="s">
        <v>66</v>
      </c>
      <c r="D23">
        <v>0.27777777770000001</v>
      </c>
      <c r="E23" s="6">
        <f>D23*5</f>
        <v>1.3888888884999999</v>
      </c>
      <c r="F23" s="16">
        <v>1</v>
      </c>
      <c r="G23" s="16">
        <v>0</v>
      </c>
      <c r="H23" s="18">
        <v>1</v>
      </c>
      <c r="I23" s="4">
        <f t="shared" si="0"/>
        <v>0.27777777770000001</v>
      </c>
      <c r="J23" s="5">
        <f t="shared" si="1"/>
        <v>0</v>
      </c>
      <c r="K23" s="6">
        <f t="shared" si="2"/>
        <v>0.27777777770000001</v>
      </c>
      <c r="L23">
        <f t="shared" si="3"/>
        <v>1.3888888884999999</v>
      </c>
      <c r="M23">
        <f t="shared" si="4"/>
        <v>0</v>
      </c>
      <c r="N23">
        <f t="shared" si="5"/>
        <v>1.3888888884999999</v>
      </c>
      <c r="O23" s="25">
        <v>4</v>
      </c>
    </row>
    <row r="24" spans="1:15">
      <c r="A24" s="4" t="s">
        <v>79</v>
      </c>
      <c r="B24" s="5" t="s">
        <v>67</v>
      </c>
      <c r="C24" s="5" t="s">
        <v>68</v>
      </c>
      <c r="D24">
        <v>0.27777777770000001</v>
      </c>
      <c r="E24" s="6">
        <f>D24*4</f>
        <v>1.1111111108</v>
      </c>
      <c r="F24" s="16">
        <v>1</v>
      </c>
      <c r="G24" s="16">
        <v>1</v>
      </c>
      <c r="H24" s="18">
        <v>0</v>
      </c>
      <c r="I24" s="4">
        <f t="shared" si="0"/>
        <v>0.27777777770000001</v>
      </c>
      <c r="J24" s="5">
        <f t="shared" si="1"/>
        <v>0.27777777770000001</v>
      </c>
      <c r="K24" s="6">
        <f t="shared" si="2"/>
        <v>0</v>
      </c>
      <c r="L24">
        <f t="shared" si="3"/>
        <v>1.1111111108</v>
      </c>
      <c r="M24">
        <f t="shared" si="4"/>
        <v>1.1111111108</v>
      </c>
      <c r="N24">
        <f t="shared" si="5"/>
        <v>0</v>
      </c>
      <c r="O24" s="25">
        <v>4</v>
      </c>
    </row>
    <row r="25" spans="1:15">
      <c r="A25" s="4" t="s">
        <v>79</v>
      </c>
      <c r="B25" s="5" t="s">
        <v>69</v>
      </c>
      <c r="C25" s="5" t="s">
        <v>70</v>
      </c>
      <c r="D25">
        <v>0.47368421049999998</v>
      </c>
      <c r="E25" s="6">
        <f>D25*3</f>
        <v>1.4210526314999998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0.47368421049999998</v>
      </c>
      <c r="L25">
        <f t="shared" si="3"/>
        <v>0</v>
      </c>
      <c r="M25">
        <f t="shared" si="4"/>
        <v>0</v>
      </c>
      <c r="N25">
        <f t="shared" si="5"/>
        <v>1.4210526314999998</v>
      </c>
      <c r="O25" s="25">
        <v>3</v>
      </c>
    </row>
    <row r="26" spans="1:15">
      <c r="A26" s="4" t="s">
        <v>79</v>
      </c>
      <c r="B26" s="5" t="s">
        <v>71</v>
      </c>
      <c r="C26" s="5" t="s">
        <v>72</v>
      </c>
      <c r="D26">
        <v>0.36263221610000002</v>
      </c>
      <c r="E26" s="6">
        <f>D26*2</f>
        <v>0.72526443220000003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0.36263221610000002</v>
      </c>
      <c r="L26">
        <f t="shared" si="3"/>
        <v>0</v>
      </c>
      <c r="M26">
        <f t="shared" si="4"/>
        <v>0</v>
      </c>
      <c r="N26">
        <f t="shared" si="5"/>
        <v>0.72526443220000003</v>
      </c>
      <c r="O26" s="25">
        <v>5</v>
      </c>
    </row>
    <row r="27" spans="1:15">
      <c r="A27" s="4" t="s">
        <v>79</v>
      </c>
      <c r="B27" s="5" t="s">
        <v>73</v>
      </c>
      <c r="C27" s="5" t="s">
        <v>74</v>
      </c>
      <c r="D27">
        <v>0.36263221610000002</v>
      </c>
      <c r="E27" s="6">
        <f>D27*3</f>
        <v>1.0878966483000001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0.36263221610000002</v>
      </c>
      <c r="L27">
        <f t="shared" si="3"/>
        <v>0</v>
      </c>
      <c r="M27">
        <f t="shared" si="4"/>
        <v>0</v>
      </c>
      <c r="N27">
        <f t="shared" si="5"/>
        <v>1.0878966483000001</v>
      </c>
      <c r="O27" s="25">
        <v>5</v>
      </c>
    </row>
    <row r="28" spans="1:15">
      <c r="A28" s="4" t="s">
        <v>79</v>
      </c>
      <c r="B28" s="5" t="s">
        <v>55</v>
      </c>
      <c r="C28" s="5" t="s">
        <v>56</v>
      </c>
      <c r="D28">
        <v>0.27777777780000001</v>
      </c>
      <c r="E28" s="6">
        <f>D28*2</f>
        <v>0.55555555560000003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0.27777777780000001</v>
      </c>
      <c r="L28">
        <f t="shared" si="3"/>
        <v>0</v>
      </c>
      <c r="M28">
        <f t="shared" si="4"/>
        <v>0</v>
      </c>
      <c r="N28">
        <f t="shared" si="5"/>
        <v>0.55555555560000003</v>
      </c>
      <c r="O28" s="25">
        <v>4</v>
      </c>
    </row>
    <row r="29" spans="1:15">
      <c r="A29" s="4" t="s">
        <v>79</v>
      </c>
      <c r="B29" s="5" t="s">
        <v>53</v>
      </c>
      <c r="C29" s="5" t="s">
        <v>54</v>
      </c>
      <c r="D29">
        <v>0.30993041589999998</v>
      </c>
      <c r="E29" s="6">
        <f>D29*2</f>
        <v>0.61986083179999996</v>
      </c>
      <c r="F29" s="16">
        <v>1</v>
      </c>
      <c r="G29" s="16">
        <v>1</v>
      </c>
      <c r="H29" s="18">
        <v>1</v>
      </c>
      <c r="I29" s="4">
        <f t="shared" si="0"/>
        <v>0.30993041589999998</v>
      </c>
      <c r="J29" s="5">
        <f t="shared" si="1"/>
        <v>0.30993041589999998</v>
      </c>
      <c r="K29" s="6">
        <f t="shared" si="2"/>
        <v>0.30993041589999998</v>
      </c>
      <c r="L29">
        <f t="shared" si="3"/>
        <v>0.61986083179999996</v>
      </c>
      <c r="M29">
        <f t="shared" si="4"/>
        <v>0.61986083179999996</v>
      </c>
      <c r="N29">
        <f t="shared" si="5"/>
        <v>0.61986083179999996</v>
      </c>
      <c r="O29" s="25">
        <v>4</v>
      </c>
    </row>
    <row r="30" spans="1:15">
      <c r="A30" s="4" t="s">
        <v>79</v>
      </c>
      <c r="B30" s="5" t="s">
        <v>51</v>
      </c>
      <c r="C30" s="5" t="s">
        <v>52</v>
      </c>
      <c r="D30">
        <v>0.3130969267</v>
      </c>
      <c r="E30" s="6">
        <f>D30*3</f>
        <v>0.9392907801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0.3130969267</v>
      </c>
      <c r="K30" s="6">
        <f t="shared" si="2"/>
        <v>0</v>
      </c>
      <c r="L30">
        <f t="shared" si="3"/>
        <v>0</v>
      </c>
      <c r="M30">
        <f t="shared" si="4"/>
        <v>0.9392907801</v>
      </c>
      <c r="N30">
        <f t="shared" si="5"/>
        <v>0</v>
      </c>
      <c r="O30" s="25">
        <v>4</v>
      </c>
    </row>
    <row r="31" spans="1:15">
      <c r="A31" s="4" t="s">
        <v>79</v>
      </c>
      <c r="B31" s="5" t="s">
        <v>49</v>
      </c>
      <c r="C31" s="5" t="s">
        <v>50</v>
      </c>
      <c r="D31">
        <v>0.34275941339999999</v>
      </c>
      <c r="E31" s="6">
        <f>D31*2</f>
        <v>0.68551882679999998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0.34275941339999999</v>
      </c>
      <c r="K31" s="6">
        <f t="shared" si="2"/>
        <v>0.34275941339999999</v>
      </c>
      <c r="L31">
        <f t="shared" si="3"/>
        <v>0</v>
      </c>
      <c r="M31">
        <f t="shared" si="4"/>
        <v>0.68551882679999998</v>
      </c>
      <c r="N31">
        <f t="shared" si="5"/>
        <v>0.68551882679999998</v>
      </c>
      <c r="O31" s="25">
        <v>3</v>
      </c>
    </row>
    <row r="32" spans="1:15">
      <c r="A32" s="4" t="s">
        <v>79</v>
      </c>
      <c r="B32" s="5" t="s">
        <v>47</v>
      </c>
      <c r="C32" s="5" t="s">
        <v>48</v>
      </c>
      <c r="D32">
        <v>0.34275941339999999</v>
      </c>
      <c r="E32" s="6">
        <f>D32*2</f>
        <v>0.68551882679999998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0.34275941339999999</v>
      </c>
      <c r="K32" s="6">
        <f t="shared" si="2"/>
        <v>0.34275941339999999</v>
      </c>
      <c r="L32">
        <f t="shared" si="3"/>
        <v>0</v>
      </c>
      <c r="M32">
        <f t="shared" si="4"/>
        <v>0.68551882679999998</v>
      </c>
      <c r="N32">
        <f t="shared" si="5"/>
        <v>0.68551882679999998</v>
      </c>
      <c r="O32" s="25">
        <v>3</v>
      </c>
    </row>
    <row r="33" spans="1:15">
      <c r="A33" s="4" t="s">
        <v>79</v>
      </c>
      <c r="B33" s="5" t="s">
        <v>45</v>
      </c>
      <c r="C33" s="5" t="s">
        <v>46</v>
      </c>
      <c r="D33">
        <v>0.2598055018</v>
      </c>
      <c r="E33" s="6">
        <f>D33*2</f>
        <v>0.51961100360000001</v>
      </c>
      <c r="F33" s="16">
        <v>1</v>
      </c>
      <c r="G33" s="16">
        <v>1</v>
      </c>
      <c r="H33" s="18">
        <v>1</v>
      </c>
      <c r="I33" s="4">
        <f t="shared" si="0"/>
        <v>0.2598055018</v>
      </c>
      <c r="J33" s="5">
        <f t="shared" si="1"/>
        <v>0.2598055018</v>
      </c>
      <c r="K33" s="6">
        <f t="shared" si="2"/>
        <v>0.2598055018</v>
      </c>
      <c r="L33">
        <f t="shared" si="3"/>
        <v>0.51961100360000001</v>
      </c>
      <c r="M33">
        <f t="shared" si="4"/>
        <v>0.51961100360000001</v>
      </c>
      <c r="N33">
        <f t="shared" si="5"/>
        <v>0.51961100360000001</v>
      </c>
      <c r="O33" s="25">
        <v>4</v>
      </c>
    </row>
    <row r="34" spans="1:15">
      <c r="A34" s="4" t="s">
        <v>79</v>
      </c>
      <c r="B34" s="5" t="s">
        <v>43</v>
      </c>
      <c r="C34" s="5" t="s">
        <v>44</v>
      </c>
      <c r="D34">
        <v>0.27659574460000003</v>
      </c>
      <c r="E34" s="6">
        <f>D34*1</f>
        <v>0.27659574460000003</v>
      </c>
      <c r="F34" s="16">
        <v>1</v>
      </c>
      <c r="G34" s="16">
        <v>1</v>
      </c>
      <c r="H34" s="18">
        <v>0</v>
      </c>
      <c r="I34" s="4">
        <f t="shared" si="0"/>
        <v>0.27659574460000003</v>
      </c>
      <c r="J34" s="5">
        <f t="shared" si="1"/>
        <v>0.27659574460000003</v>
      </c>
      <c r="K34" s="6">
        <f t="shared" si="2"/>
        <v>0</v>
      </c>
      <c r="L34">
        <f t="shared" si="3"/>
        <v>0.27659574460000003</v>
      </c>
      <c r="M34">
        <f t="shared" si="4"/>
        <v>0.27659574460000003</v>
      </c>
      <c r="N34">
        <f t="shared" si="5"/>
        <v>0</v>
      </c>
      <c r="O34" s="25">
        <v>4</v>
      </c>
    </row>
    <row r="35" spans="1:15">
      <c r="A35" s="4" t="s">
        <v>79</v>
      </c>
      <c r="B35" s="5" t="s">
        <v>41</v>
      </c>
      <c r="C35" s="5" t="s">
        <v>42</v>
      </c>
      <c r="D35">
        <v>0.27659574460000003</v>
      </c>
      <c r="E35" s="6">
        <f>D35*1</f>
        <v>0.27659574460000003</v>
      </c>
      <c r="F35" s="27">
        <v>1</v>
      </c>
      <c r="G35" s="14">
        <v>1</v>
      </c>
      <c r="H35" s="15">
        <v>1</v>
      </c>
      <c r="I35" s="4">
        <f t="shared" si="0"/>
        <v>0.27659574460000003</v>
      </c>
      <c r="J35" s="5">
        <f t="shared" si="1"/>
        <v>0.27659574460000003</v>
      </c>
      <c r="K35" s="6">
        <f t="shared" si="2"/>
        <v>0.27659574460000003</v>
      </c>
      <c r="L35">
        <f t="shared" si="3"/>
        <v>0.27659574460000003</v>
      </c>
      <c r="M35">
        <f t="shared" si="4"/>
        <v>0.27659574460000003</v>
      </c>
      <c r="N35">
        <f t="shared" si="5"/>
        <v>0.27659574460000003</v>
      </c>
      <c r="O35" s="25">
        <v>4</v>
      </c>
    </row>
    <row r="36" spans="1:15" ht="15.75" thickBot="1">
      <c r="A36" s="7" t="s">
        <v>79</v>
      </c>
      <c r="B36" s="8" t="s">
        <v>39</v>
      </c>
      <c r="C36" s="8" t="s">
        <v>40</v>
      </c>
      <c r="D36">
        <v>0.41463414630000001</v>
      </c>
      <c r="E36" s="9">
        <f>D36*1</f>
        <v>0.41463414630000001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0.41463414630000001</v>
      </c>
      <c r="L36">
        <f t="shared" si="3"/>
        <v>0</v>
      </c>
      <c r="M36">
        <f t="shared" si="4"/>
        <v>0</v>
      </c>
      <c r="N36">
        <f t="shared" si="5"/>
        <v>0.41463414630000001</v>
      </c>
      <c r="O36" s="26">
        <v>4</v>
      </c>
    </row>
    <row r="37" spans="1:15" ht="15.75" thickBot="1">
      <c r="D37" s="28">
        <f>SUM(D2:D36)</f>
        <v>12.684773882800002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6.5851830063999994</v>
      </c>
      <c r="J37" s="20">
        <f t="shared" si="7"/>
        <v>7.758967318599999</v>
      </c>
      <c r="K37" s="21">
        <f t="shared" si="7"/>
        <v>8.0344585136999989</v>
      </c>
      <c r="L37" s="10">
        <f>SUM(L2:L36)</f>
        <v>19.820440492500005</v>
      </c>
      <c r="M37" s="11">
        <f>SUM(M2:M36)</f>
        <v>20.541176667400002</v>
      </c>
      <c r="N37" s="12">
        <f>SUM(N2:N36)</f>
        <v>21.314307635200002</v>
      </c>
    </row>
    <row r="38" spans="1:15" ht="15.75" thickBot="1">
      <c r="D38" s="29">
        <f>D37/35</f>
        <v>0.36242211093714288</v>
      </c>
      <c r="I38" s="33">
        <f>I37/F37</f>
        <v>0.3465885792842105</v>
      </c>
      <c r="J38" s="34">
        <f>J37/G37</f>
        <v>0.3526803326636363</v>
      </c>
      <c r="K38" s="35">
        <f>K37/H37</f>
        <v>0.3652026597136363</v>
      </c>
      <c r="L38" s="30">
        <f>L37/F37</f>
        <v>1.0431810785526319</v>
      </c>
      <c r="M38" s="31">
        <f>M37/G37</f>
        <v>0.93368984851818193</v>
      </c>
      <c r="N38" s="32">
        <f>N37/H37</f>
        <v>0.96883216523636373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39"/>
  <sheetViews>
    <sheetView topLeftCell="A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80</v>
      </c>
      <c r="B2" s="2" t="s">
        <v>37</v>
      </c>
      <c r="C2" s="2" t="s">
        <v>38</v>
      </c>
      <c r="D2">
        <v>0.2308852196</v>
      </c>
      <c r="E2" s="3">
        <f>D2*4</f>
        <v>0.92354087839999999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0.2308852196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0.92354087839999999</v>
      </c>
      <c r="O2" s="24">
        <v>3</v>
      </c>
    </row>
    <row r="3" spans="1:15">
      <c r="A3" s="4" t="s">
        <v>80</v>
      </c>
      <c r="B3" s="5" t="s">
        <v>35</v>
      </c>
      <c r="C3" s="5" t="s">
        <v>36</v>
      </c>
      <c r="D3">
        <v>0.25473870949999999</v>
      </c>
      <c r="E3" s="6">
        <f>D3*5</f>
        <v>1.2736935475</v>
      </c>
      <c r="F3" s="16">
        <v>1</v>
      </c>
      <c r="G3" s="16">
        <v>0</v>
      </c>
      <c r="H3" s="18">
        <v>0</v>
      </c>
      <c r="I3" s="4">
        <f t="shared" si="0"/>
        <v>0.25473870949999999</v>
      </c>
      <c r="J3" s="5">
        <f t="shared" si="1"/>
        <v>0</v>
      </c>
      <c r="K3" s="6">
        <f t="shared" si="2"/>
        <v>0</v>
      </c>
      <c r="L3">
        <f t="shared" si="3"/>
        <v>1.2736935475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80</v>
      </c>
      <c r="B4" s="5" t="s">
        <v>33</v>
      </c>
      <c r="C4" s="5" t="s">
        <v>34</v>
      </c>
      <c r="D4">
        <v>0.2249990919</v>
      </c>
      <c r="E4" s="6">
        <f>D4*5</f>
        <v>1.1249954595</v>
      </c>
      <c r="F4" s="16">
        <v>1</v>
      </c>
      <c r="G4" s="16">
        <v>1</v>
      </c>
      <c r="H4" s="18">
        <v>1</v>
      </c>
      <c r="I4" s="4">
        <f t="shared" si="0"/>
        <v>0.2249990919</v>
      </c>
      <c r="J4" s="5">
        <f t="shared" si="1"/>
        <v>0.2249990919</v>
      </c>
      <c r="K4" s="6">
        <f t="shared" si="2"/>
        <v>0.2249990919</v>
      </c>
      <c r="L4">
        <f t="shared" si="3"/>
        <v>1.1249954595</v>
      </c>
      <c r="M4">
        <f t="shared" si="4"/>
        <v>1.1249954595</v>
      </c>
      <c r="N4">
        <f t="shared" si="5"/>
        <v>1.1249954595</v>
      </c>
      <c r="O4" s="25">
        <v>4</v>
      </c>
    </row>
    <row r="5" spans="1:15">
      <c r="A5" s="4" t="s">
        <v>80</v>
      </c>
      <c r="B5" s="5" t="s">
        <v>31</v>
      </c>
      <c r="C5" s="5" t="s">
        <v>32</v>
      </c>
      <c r="D5">
        <v>0.20589225580000001</v>
      </c>
      <c r="E5" s="6">
        <f>D5*2</f>
        <v>0.41178451160000001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0.20589225580000001</v>
      </c>
      <c r="K5" s="6">
        <f t="shared" si="2"/>
        <v>0</v>
      </c>
      <c r="L5">
        <f t="shared" si="3"/>
        <v>0</v>
      </c>
      <c r="M5">
        <f t="shared" si="4"/>
        <v>0.41178451160000001</v>
      </c>
      <c r="N5">
        <f t="shared" si="5"/>
        <v>0</v>
      </c>
      <c r="O5" s="25">
        <v>4</v>
      </c>
    </row>
    <row r="6" spans="1:15">
      <c r="A6" s="4" t="s">
        <v>80</v>
      </c>
      <c r="B6" s="5" t="s">
        <v>29</v>
      </c>
      <c r="C6" s="5" t="s">
        <v>30</v>
      </c>
      <c r="D6">
        <v>0.25658465730000002</v>
      </c>
      <c r="E6" s="6">
        <f>D6*3</f>
        <v>0.76975397190000006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0.25658465730000002</v>
      </c>
      <c r="L6">
        <f t="shared" si="3"/>
        <v>0</v>
      </c>
      <c r="M6">
        <f t="shared" si="4"/>
        <v>0</v>
      </c>
      <c r="N6">
        <f t="shared" si="5"/>
        <v>0.76975397190000006</v>
      </c>
      <c r="O6" s="25">
        <v>5</v>
      </c>
    </row>
    <row r="7" spans="1:15">
      <c r="A7" s="4" t="s">
        <v>80</v>
      </c>
      <c r="B7" s="5" t="s">
        <v>27</v>
      </c>
      <c r="C7" s="5" t="s">
        <v>28</v>
      </c>
      <c r="D7">
        <v>0.36842105260000002</v>
      </c>
      <c r="E7" s="6">
        <f>D7*3</f>
        <v>1.1052631578000001</v>
      </c>
      <c r="F7" s="16">
        <v>1</v>
      </c>
      <c r="G7" s="16">
        <v>1</v>
      </c>
      <c r="H7" s="18">
        <v>1</v>
      </c>
      <c r="I7" s="4">
        <f t="shared" si="0"/>
        <v>0.36842105260000002</v>
      </c>
      <c r="J7" s="5">
        <f t="shared" si="1"/>
        <v>0.36842105260000002</v>
      </c>
      <c r="K7" s="6">
        <f t="shared" si="2"/>
        <v>0.36842105260000002</v>
      </c>
      <c r="L7">
        <f t="shared" si="3"/>
        <v>1.1052631578000001</v>
      </c>
      <c r="M7">
        <f t="shared" si="4"/>
        <v>1.1052631578000001</v>
      </c>
      <c r="N7">
        <f t="shared" si="5"/>
        <v>1.1052631578000001</v>
      </c>
      <c r="O7" s="25">
        <v>3</v>
      </c>
    </row>
    <row r="8" spans="1:15">
      <c r="A8" s="4" t="s">
        <v>80</v>
      </c>
      <c r="B8" s="5" t="s">
        <v>25</v>
      </c>
      <c r="C8" s="5" t="s">
        <v>26</v>
      </c>
      <c r="D8">
        <v>0.2308852196</v>
      </c>
      <c r="E8" s="6">
        <f>D8*2</f>
        <v>0.46177043919999999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0.2308852196</v>
      </c>
      <c r="L8">
        <f t="shared" si="3"/>
        <v>0</v>
      </c>
      <c r="M8">
        <f t="shared" si="4"/>
        <v>0</v>
      </c>
      <c r="N8">
        <f t="shared" si="5"/>
        <v>0.46177043919999999</v>
      </c>
      <c r="O8" s="25">
        <v>3</v>
      </c>
    </row>
    <row r="9" spans="1:15">
      <c r="A9" s="4" t="s">
        <v>80</v>
      </c>
      <c r="B9" s="5" t="s">
        <v>23</v>
      </c>
      <c r="C9" s="5" t="s">
        <v>24</v>
      </c>
      <c r="D9">
        <v>0.23695404079999999</v>
      </c>
      <c r="E9" s="6">
        <f t="shared" ref="E9:E16" si="6">D9*3</f>
        <v>0.71086212240000002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0.23695404079999999</v>
      </c>
      <c r="L9">
        <f t="shared" si="3"/>
        <v>0</v>
      </c>
      <c r="M9">
        <f t="shared" si="4"/>
        <v>0</v>
      </c>
      <c r="N9">
        <f t="shared" si="5"/>
        <v>0.71086212240000002</v>
      </c>
      <c r="O9" s="25">
        <v>4</v>
      </c>
    </row>
    <row r="10" spans="1:15">
      <c r="A10" s="4" t="s">
        <v>80</v>
      </c>
      <c r="B10" s="5" t="s">
        <v>21</v>
      </c>
      <c r="C10" s="5" t="s">
        <v>22</v>
      </c>
      <c r="D10">
        <v>0.17639249630000001</v>
      </c>
      <c r="E10" s="6">
        <f t="shared" si="6"/>
        <v>0.52917748890000005</v>
      </c>
      <c r="F10" s="16">
        <v>1</v>
      </c>
      <c r="G10" s="16">
        <v>1</v>
      </c>
      <c r="H10" s="18">
        <v>0</v>
      </c>
      <c r="I10" s="4">
        <f t="shared" si="0"/>
        <v>0.17639249630000001</v>
      </c>
      <c r="J10" s="5">
        <f t="shared" si="1"/>
        <v>0.17639249630000001</v>
      </c>
      <c r="K10" s="6">
        <f t="shared" si="2"/>
        <v>0</v>
      </c>
      <c r="L10">
        <f t="shared" si="3"/>
        <v>0.52917748890000005</v>
      </c>
      <c r="M10">
        <f t="shared" si="4"/>
        <v>0.52917748890000005</v>
      </c>
      <c r="N10">
        <f t="shared" si="5"/>
        <v>0</v>
      </c>
      <c r="O10" s="25">
        <v>5</v>
      </c>
    </row>
    <row r="11" spans="1:15">
      <c r="A11" s="4" t="s">
        <v>80</v>
      </c>
      <c r="B11" s="5" t="s">
        <v>19</v>
      </c>
      <c r="C11" s="5" t="s">
        <v>20</v>
      </c>
      <c r="D11">
        <v>0.22341815130000001</v>
      </c>
      <c r="E11" s="6">
        <f t="shared" si="6"/>
        <v>0.67025445390000005</v>
      </c>
      <c r="F11" s="16">
        <v>1</v>
      </c>
      <c r="G11" s="16">
        <v>1</v>
      </c>
      <c r="H11" s="18">
        <v>1</v>
      </c>
      <c r="I11" s="4">
        <f t="shared" si="0"/>
        <v>0.22341815130000001</v>
      </c>
      <c r="J11" s="5">
        <f t="shared" si="1"/>
        <v>0.22341815130000001</v>
      </c>
      <c r="K11" s="6">
        <f t="shared" si="2"/>
        <v>0.22341815130000001</v>
      </c>
      <c r="L11">
        <f t="shared" si="3"/>
        <v>0.67025445390000005</v>
      </c>
      <c r="M11">
        <f t="shared" si="4"/>
        <v>0.67025445390000005</v>
      </c>
      <c r="N11">
        <f t="shared" si="5"/>
        <v>0.67025445390000005</v>
      </c>
      <c r="O11" s="25">
        <v>5</v>
      </c>
    </row>
    <row r="12" spans="1:15">
      <c r="A12" s="4" t="s">
        <v>80</v>
      </c>
      <c r="B12" s="5" t="s">
        <v>17</v>
      </c>
      <c r="C12" s="5" t="s">
        <v>18</v>
      </c>
      <c r="D12">
        <v>0.24470010110000001</v>
      </c>
      <c r="E12" s="6">
        <f t="shared" si="6"/>
        <v>0.73410030329999998</v>
      </c>
      <c r="F12" s="16">
        <v>1</v>
      </c>
      <c r="G12" s="16">
        <v>1</v>
      </c>
      <c r="H12" s="18">
        <v>1</v>
      </c>
      <c r="I12" s="4">
        <f t="shared" si="0"/>
        <v>0.24470010110000001</v>
      </c>
      <c r="J12" s="5">
        <f t="shared" si="1"/>
        <v>0.24470010110000001</v>
      </c>
      <c r="K12" s="6">
        <f t="shared" si="2"/>
        <v>0.24470010110000001</v>
      </c>
      <c r="L12">
        <f t="shared" si="3"/>
        <v>0.73410030329999998</v>
      </c>
      <c r="M12">
        <f t="shared" si="4"/>
        <v>0.73410030329999998</v>
      </c>
      <c r="N12">
        <f t="shared" si="5"/>
        <v>0.73410030329999998</v>
      </c>
      <c r="O12" s="25">
        <v>5</v>
      </c>
    </row>
    <row r="13" spans="1:15">
      <c r="A13" s="4" t="s">
        <v>80</v>
      </c>
      <c r="B13" s="5" t="s">
        <v>15</v>
      </c>
      <c r="C13" s="5" t="s">
        <v>16</v>
      </c>
      <c r="D13">
        <v>0.27002544239999998</v>
      </c>
      <c r="E13" s="6">
        <f t="shared" si="6"/>
        <v>0.8100763272</v>
      </c>
      <c r="F13" s="16">
        <v>1</v>
      </c>
      <c r="G13" s="16">
        <v>1</v>
      </c>
      <c r="H13" s="18">
        <v>0</v>
      </c>
      <c r="I13" s="4">
        <f t="shared" si="0"/>
        <v>0.27002544239999998</v>
      </c>
      <c r="J13" s="5">
        <f t="shared" si="1"/>
        <v>0.27002544239999998</v>
      </c>
      <c r="K13" s="6">
        <f t="shared" si="2"/>
        <v>0</v>
      </c>
      <c r="L13">
        <f t="shared" si="3"/>
        <v>0.8100763272</v>
      </c>
      <c r="M13">
        <f t="shared" si="4"/>
        <v>0.8100763272</v>
      </c>
      <c r="N13">
        <f t="shared" si="5"/>
        <v>0</v>
      </c>
      <c r="O13" s="25">
        <v>4</v>
      </c>
    </row>
    <row r="14" spans="1:15">
      <c r="A14" s="4" t="s">
        <v>80</v>
      </c>
      <c r="B14" s="5" t="s">
        <v>13</v>
      </c>
      <c r="C14" s="5" t="s">
        <v>14</v>
      </c>
      <c r="D14">
        <v>0.17876350369999999</v>
      </c>
      <c r="E14" s="6">
        <f t="shared" si="6"/>
        <v>0.53629051110000003</v>
      </c>
      <c r="F14" s="16">
        <v>1</v>
      </c>
      <c r="G14" s="16">
        <v>1</v>
      </c>
      <c r="H14" s="18">
        <v>0</v>
      </c>
      <c r="I14" s="4">
        <f t="shared" si="0"/>
        <v>0.17876350369999999</v>
      </c>
      <c r="J14" s="5">
        <f t="shared" si="1"/>
        <v>0.17876350369999999</v>
      </c>
      <c r="K14" s="6">
        <f t="shared" si="2"/>
        <v>0</v>
      </c>
      <c r="L14">
        <f t="shared" si="3"/>
        <v>0.53629051110000003</v>
      </c>
      <c r="M14">
        <f t="shared" si="4"/>
        <v>0.53629051110000003</v>
      </c>
      <c r="N14">
        <f t="shared" si="5"/>
        <v>0</v>
      </c>
      <c r="O14" s="25">
        <v>4</v>
      </c>
    </row>
    <row r="15" spans="1:15">
      <c r="A15" s="4" t="s">
        <v>80</v>
      </c>
      <c r="B15" s="5" t="s">
        <v>11</v>
      </c>
      <c r="C15" s="5" t="s">
        <v>12</v>
      </c>
      <c r="D15">
        <v>0.1428571428</v>
      </c>
      <c r="E15" s="6">
        <f t="shared" si="6"/>
        <v>0.42857142840000001</v>
      </c>
      <c r="F15" s="16">
        <v>1</v>
      </c>
      <c r="G15" s="16">
        <v>1</v>
      </c>
      <c r="H15" s="18">
        <v>0</v>
      </c>
      <c r="I15" s="4">
        <f t="shared" si="0"/>
        <v>0.1428571428</v>
      </c>
      <c r="J15" s="5">
        <f t="shared" si="1"/>
        <v>0.1428571428</v>
      </c>
      <c r="K15" s="6">
        <f t="shared" si="2"/>
        <v>0</v>
      </c>
      <c r="L15">
        <f t="shared" si="3"/>
        <v>0.42857142840000001</v>
      </c>
      <c r="M15">
        <f t="shared" si="4"/>
        <v>0.42857142840000001</v>
      </c>
      <c r="N15">
        <f t="shared" si="5"/>
        <v>0</v>
      </c>
      <c r="O15" s="25">
        <v>5</v>
      </c>
    </row>
    <row r="16" spans="1:15">
      <c r="A16" s="4" t="s">
        <v>80</v>
      </c>
      <c r="B16" s="5" t="s">
        <v>9</v>
      </c>
      <c r="C16" s="5" t="s">
        <v>10</v>
      </c>
      <c r="D16">
        <v>0.19200923610000001</v>
      </c>
      <c r="E16" s="6">
        <f t="shared" si="6"/>
        <v>0.57602770830000005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0.19200923610000001</v>
      </c>
      <c r="L16">
        <f t="shared" si="3"/>
        <v>0</v>
      </c>
      <c r="M16">
        <f t="shared" si="4"/>
        <v>0</v>
      </c>
      <c r="N16">
        <f t="shared" si="5"/>
        <v>0.57602770830000005</v>
      </c>
      <c r="O16" s="25">
        <v>5</v>
      </c>
    </row>
    <row r="17" spans="1:15">
      <c r="A17" s="4" t="s">
        <v>80</v>
      </c>
      <c r="B17" s="5" t="s">
        <v>7</v>
      </c>
      <c r="C17" s="5" t="s">
        <v>8</v>
      </c>
      <c r="D17">
        <v>0.2981818182</v>
      </c>
      <c r="E17" s="6">
        <f>D17*2</f>
        <v>0.59636363640000001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0.2981818182</v>
      </c>
      <c r="L17">
        <f t="shared" si="3"/>
        <v>0</v>
      </c>
      <c r="M17">
        <f t="shared" si="4"/>
        <v>0</v>
      </c>
      <c r="N17">
        <f t="shared" si="5"/>
        <v>0.59636363640000001</v>
      </c>
      <c r="O17" s="25">
        <v>4</v>
      </c>
    </row>
    <row r="18" spans="1:15">
      <c r="A18" s="4" t="s">
        <v>80</v>
      </c>
      <c r="B18" s="5" t="s">
        <v>5</v>
      </c>
      <c r="C18" s="5" t="s">
        <v>6</v>
      </c>
      <c r="D18">
        <v>0.42118226600000003</v>
      </c>
      <c r="E18" s="6">
        <f>D18*2</f>
        <v>0.84236453200000005</v>
      </c>
      <c r="F18" s="16">
        <v>1</v>
      </c>
      <c r="G18" s="16">
        <v>1</v>
      </c>
      <c r="H18" s="18">
        <v>0</v>
      </c>
      <c r="I18" s="4">
        <f t="shared" si="0"/>
        <v>0.42118226600000003</v>
      </c>
      <c r="J18" s="5">
        <f t="shared" si="1"/>
        <v>0.42118226600000003</v>
      </c>
      <c r="K18" s="6">
        <f t="shared" si="2"/>
        <v>0</v>
      </c>
      <c r="L18">
        <f t="shared" si="3"/>
        <v>0.84236453200000005</v>
      </c>
      <c r="M18">
        <f t="shared" si="4"/>
        <v>0.84236453200000005</v>
      </c>
      <c r="N18">
        <f t="shared" si="5"/>
        <v>0</v>
      </c>
      <c r="O18" s="25">
        <v>4</v>
      </c>
    </row>
    <row r="19" spans="1:15">
      <c r="A19" s="4" t="s">
        <v>80</v>
      </c>
      <c r="B19" s="5" t="s">
        <v>57</v>
      </c>
      <c r="C19" s="5" t="s">
        <v>58</v>
      </c>
      <c r="D19">
        <v>0.13214285710000001</v>
      </c>
      <c r="E19" s="6">
        <f>D19*3</f>
        <v>0.39642857130000003</v>
      </c>
      <c r="F19" s="16">
        <v>1</v>
      </c>
      <c r="G19" s="16">
        <v>1</v>
      </c>
      <c r="H19" s="18">
        <v>0</v>
      </c>
      <c r="I19" s="4">
        <f t="shared" si="0"/>
        <v>0.13214285710000001</v>
      </c>
      <c r="J19" s="5">
        <f t="shared" si="1"/>
        <v>0.13214285710000001</v>
      </c>
      <c r="K19" s="6">
        <f t="shared" si="2"/>
        <v>0</v>
      </c>
      <c r="L19">
        <f t="shared" si="3"/>
        <v>0.39642857130000003</v>
      </c>
      <c r="M19">
        <f t="shared" si="4"/>
        <v>0.39642857130000003</v>
      </c>
      <c r="N19">
        <f t="shared" si="5"/>
        <v>0</v>
      </c>
      <c r="O19" s="25">
        <v>3</v>
      </c>
    </row>
    <row r="20" spans="1:15">
      <c r="A20" s="4" t="s">
        <v>80</v>
      </c>
      <c r="B20" s="5" t="s">
        <v>59</v>
      </c>
      <c r="C20" s="5" t="s">
        <v>60</v>
      </c>
      <c r="D20">
        <v>0.1573232323</v>
      </c>
      <c r="E20" s="6">
        <f>D20*2</f>
        <v>0.31464646460000001</v>
      </c>
      <c r="F20" s="16">
        <v>1</v>
      </c>
      <c r="G20" s="16">
        <v>1</v>
      </c>
      <c r="H20" s="18">
        <v>1</v>
      </c>
      <c r="I20" s="4">
        <f t="shared" si="0"/>
        <v>0.1573232323</v>
      </c>
      <c r="J20" s="5">
        <f t="shared" si="1"/>
        <v>0.1573232323</v>
      </c>
      <c r="K20" s="6">
        <f t="shared" si="2"/>
        <v>0.1573232323</v>
      </c>
      <c r="L20">
        <f t="shared" si="3"/>
        <v>0.31464646460000001</v>
      </c>
      <c r="M20">
        <f t="shared" si="4"/>
        <v>0.31464646460000001</v>
      </c>
      <c r="N20">
        <f t="shared" si="5"/>
        <v>0.31464646460000001</v>
      </c>
      <c r="O20" s="25">
        <v>5</v>
      </c>
    </row>
    <row r="21" spans="1:15">
      <c r="A21" s="4" t="s">
        <v>80</v>
      </c>
      <c r="B21" s="5" t="s">
        <v>61</v>
      </c>
      <c r="C21" s="5" t="s">
        <v>62</v>
      </c>
      <c r="D21">
        <v>0.34256010390000002</v>
      </c>
      <c r="E21" s="6">
        <f>D21*2</f>
        <v>0.68512020780000005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0.34256010390000002</v>
      </c>
      <c r="K21" s="6">
        <f t="shared" si="2"/>
        <v>0</v>
      </c>
      <c r="L21">
        <f t="shared" si="3"/>
        <v>0</v>
      </c>
      <c r="M21">
        <f t="shared" si="4"/>
        <v>0.68512020780000005</v>
      </c>
      <c r="N21">
        <f t="shared" si="5"/>
        <v>0</v>
      </c>
      <c r="O21" s="25">
        <v>3</v>
      </c>
    </row>
    <row r="22" spans="1:15">
      <c r="A22" s="4" t="s">
        <v>80</v>
      </c>
      <c r="B22" s="5" t="s">
        <v>63</v>
      </c>
      <c r="C22" s="5" t="s">
        <v>64</v>
      </c>
      <c r="D22">
        <v>0.274074074</v>
      </c>
      <c r="E22" s="6">
        <f>D22*4</f>
        <v>1.096296296</v>
      </c>
      <c r="F22" s="16">
        <v>1</v>
      </c>
      <c r="G22" s="16">
        <v>1</v>
      </c>
      <c r="H22" s="18">
        <v>0</v>
      </c>
      <c r="I22" s="4">
        <f t="shared" si="0"/>
        <v>0.274074074</v>
      </c>
      <c r="J22" s="5">
        <f t="shared" si="1"/>
        <v>0.274074074</v>
      </c>
      <c r="K22" s="6">
        <f t="shared" si="2"/>
        <v>0</v>
      </c>
      <c r="L22">
        <f t="shared" si="3"/>
        <v>1.096296296</v>
      </c>
      <c r="M22">
        <f t="shared" si="4"/>
        <v>1.096296296</v>
      </c>
      <c r="N22">
        <f t="shared" si="5"/>
        <v>0</v>
      </c>
      <c r="O22" s="25">
        <v>3</v>
      </c>
    </row>
    <row r="23" spans="1:15">
      <c r="A23" s="4" t="s">
        <v>80</v>
      </c>
      <c r="B23" s="5" t="s">
        <v>65</v>
      </c>
      <c r="C23" s="5" t="s">
        <v>66</v>
      </c>
      <c r="D23">
        <v>0.33333333329999998</v>
      </c>
      <c r="E23" s="6">
        <f>D23*5</f>
        <v>1.6666666664999998</v>
      </c>
      <c r="F23" s="16">
        <v>1</v>
      </c>
      <c r="G23" s="16">
        <v>0</v>
      </c>
      <c r="H23" s="18">
        <v>1</v>
      </c>
      <c r="I23" s="4">
        <f t="shared" si="0"/>
        <v>0.33333333329999998</v>
      </c>
      <c r="J23" s="5">
        <f t="shared" si="1"/>
        <v>0</v>
      </c>
      <c r="K23" s="6">
        <f t="shared" si="2"/>
        <v>0.33333333329999998</v>
      </c>
      <c r="L23">
        <f t="shared" si="3"/>
        <v>1.6666666664999998</v>
      </c>
      <c r="M23">
        <f t="shared" si="4"/>
        <v>0</v>
      </c>
      <c r="N23">
        <f t="shared" si="5"/>
        <v>1.6666666664999998</v>
      </c>
      <c r="O23" s="25">
        <v>4</v>
      </c>
    </row>
    <row r="24" spans="1:15">
      <c r="A24" s="4" t="s">
        <v>80</v>
      </c>
      <c r="B24" s="5" t="s">
        <v>67</v>
      </c>
      <c r="C24" s="5" t="s">
        <v>68</v>
      </c>
      <c r="D24">
        <v>0.33333333329999998</v>
      </c>
      <c r="E24" s="6">
        <f>D24*4</f>
        <v>1.3333333331999999</v>
      </c>
      <c r="F24" s="16">
        <v>1</v>
      </c>
      <c r="G24" s="16">
        <v>1</v>
      </c>
      <c r="H24" s="18">
        <v>0</v>
      </c>
      <c r="I24" s="4">
        <f t="shared" si="0"/>
        <v>0.33333333329999998</v>
      </c>
      <c r="J24" s="5">
        <f t="shared" si="1"/>
        <v>0.33333333329999998</v>
      </c>
      <c r="K24" s="6">
        <f t="shared" si="2"/>
        <v>0</v>
      </c>
      <c r="L24">
        <f t="shared" si="3"/>
        <v>1.3333333331999999</v>
      </c>
      <c r="M24">
        <f t="shared" si="4"/>
        <v>1.3333333331999999</v>
      </c>
      <c r="N24">
        <f t="shared" si="5"/>
        <v>0</v>
      </c>
      <c r="O24" s="25">
        <v>4</v>
      </c>
    </row>
    <row r="25" spans="1:15">
      <c r="A25" s="4" t="s">
        <v>80</v>
      </c>
      <c r="B25" s="5" t="s">
        <v>69</v>
      </c>
      <c r="C25" s="5" t="s">
        <v>70</v>
      </c>
      <c r="D25">
        <v>0.36842105260000002</v>
      </c>
      <c r="E25" s="6">
        <f>D25*3</f>
        <v>1.1052631578000001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0.36842105260000002</v>
      </c>
      <c r="L25">
        <f t="shared" si="3"/>
        <v>0</v>
      </c>
      <c r="M25">
        <f t="shared" si="4"/>
        <v>0</v>
      </c>
      <c r="N25">
        <f t="shared" si="5"/>
        <v>1.1052631578000001</v>
      </c>
      <c r="O25" s="25">
        <v>3</v>
      </c>
    </row>
    <row r="26" spans="1:15">
      <c r="A26" s="4" t="s">
        <v>80</v>
      </c>
      <c r="B26" s="5" t="s">
        <v>71</v>
      </c>
      <c r="C26" s="5" t="s">
        <v>72</v>
      </c>
      <c r="D26">
        <v>0.24191149540000001</v>
      </c>
      <c r="E26" s="6">
        <f>D26*2</f>
        <v>0.48382299080000002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0.24191149540000001</v>
      </c>
      <c r="L26">
        <f t="shared" si="3"/>
        <v>0</v>
      </c>
      <c r="M26">
        <f t="shared" si="4"/>
        <v>0</v>
      </c>
      <c r="N26">
        <f t="shared" si="5"/>
        <v>0.48382299080000002</v>
      </c>
      <c r="O26" s="25">
        <v>5</v>
      </c>
    </row>
    <row r="27" spans="1:15">
      <c r="A27" s="4" t="s">
        <v>80</v>
      </c>
      <c r="B27" s="5" t="s">
        <v>73</v>
      </c>
      <c r="C27" s="5" t="s">
        <v>74</v>
      </c>
      <c r="D27">
        <v>0.24191149540000001</v>
      </c>
      <c r="E27" s="6">
        <f>D27*3</f>
        <v>0.72573448620000003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0.24191149540000001</v>
      </c>
      <c r="L27">
        <f t="shared" si="3"/>
        <v>0</v>
      </c>
      <c r="M27">
        <f t="shared" si="4"/>
        <v>0</v>
      </c>
      <c r="N27">
        <f t="shared" si="5"/>
        <v>0.72573448620000003</v>
      </c>
      <c r="O27" s="25">
        <v>5</v>
      </c>
    </row>
    <row r="28" spans="1:15">
      <c r="A28" s="4" t="s">
        <v>80</v>
      </c>
      <c r="B28" s="5" t="s">
        <v>55</v>
      </c>
      <c r="C28" s="5" t="s">
        <v>56</v>
      </c>
      <c r="D28">
        <v>0.36071428570000003</v>
      </c>
      <c r="E28" s="6">
        <f>D28*2</f>
        <v>0.72142857140000005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0.36071428570000003</v>
      </c>
      <c r="L28">
        <f t="shared" si="3"/>
        <v>0</v>
      </c>
      <c r="M28">
        <f t="shared" si="4"/>
        <v>0</v>
      </c>
      <c r="N28">
        <f t="shared" si="5"/>
        <v>0.72142857140000005</v>
      </c>
      <c r="O28" s="25">
        <v>4</v>
      </c>
    </row>
    <row r="29" spans="1:15">
      <c r="A29" s="4" t="s">
        <v>80</v>
      </c>
      <c r="B29" s="5" t="s">
        <v>53</v>
      </c>
      <c r="C29" s="5" t="s">
        <v>54</v>
      </c>
      <c r="D29">
        <v>0.31028815999999998</v>
      </c>
      <c r="E29" s="6">
        <f>D29*2</f>
        <v>0.62057631999999996</v>
      </c>
      <c r="F29" s="16">
        <v>1</v>
      </c>
      <c r="G29" s="16">
        <v>1</v>
      </c>
      <c r="H29" s="18">
        <v>1</v>
      </c>
      <c r="I29" s="4">
        <f t="shared" si="0"/>
        <v>0.31028815999999998</v>
      </c>
      <c r="J29" s="5">
        <f t="shared" si="1"/>
        <v>0.31028815999999998</v>
      </c>
      <c r="K29" s="6">
        <f t="shared" si="2"/>
        <v>0.31028815999999998</v>
      </c>
      <c r="L29">
        <f t="shared" si="3"/>
        <v>0.62057631999999996</v>
      </c>
      <c r="M29">
        <f t="shared" si="4"/>
        <v>0.62057631999999996</v>
      </c>
      <c r="N29">
        <f t="shared" si="5"/>
        <v>0.62057631999999996</v>
      </c>
      <c r="O29" s="25">
        <v>4</v>
      </c>
    </row>
    <row r="30" spans="1:15">
      <c r="A30" s="4" t="s">
        <v>80</v>
      </c>
      <c r="B30" s="5" t="s">
        <v>51</v>
      </c>
      <c r="C30" s="5" t="s">
        <v>52</v>
      </c>
      <c r="D30">
        <v>0.2534414049</v>
      </c>
      <c r="E30" s="6">
        <f>D30*3</f>
        <v>0.7603242147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0.2534414049</v>
      </c>
      <c r="K30" s="6">
        <f t="shared" si="2"/>
        <v>0</v>
      </c>
      <c r="L30">
        <f t="shared" si="3"/>
        <v>0</v>
      </c>
      <c r="M30">
        <f t="shared" si="4"/>
        <v>0.7603242147</v>
      </c>
      <c r="N30">
        <f t="shared" si="5"/>
        <v>0</v>
      </c>
      <c r="O30" s="25">
        <v>4</v>
      </c>
    </row>
    <row r="31" spans="1:15">
      <c r="A31" s="4" t="s">
        <v>80</v>
      </c>
      <c r="B31" s="5" t="s">
        <v>49</v>
      </c>
      <c r="C31" s="5" t="s">
        <v>50</v>
      </c>
      <c r="D31">
        <v>0.30931647670000001</v>
      </c>
      <c r="E31" s="6">
        <f>D31*2</f>
        <v>0.61863295340000002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0.30931647670000001</v>
      </c>
      <c r="K31" s="6">
        <f t="shared" si="2"/>
        <v>0.30931647670000001</v>
      </c>
      <c r="L31">
        <f t="shared" si="3"/>
        <v>0</v>
      </c>
      <c r="M31">
        <f t="shared" si="4"/>
        <v>0.61863295340000002</v>
      </c>
      <c r="N31">
        <f t="shared" si="5"/>
        <v>0.61863295340000002</v>
      </c>
      <c r="O31" s="25">
        <v>3</v>
      </c>
    </row>
    <row r="32" spans="1:15">
      <c r="A32" s="4" t="s">
        <v>80</v>
      </c>
      <c r="B32" s="5" t="s">
        <v>47</v>
      </c>
      <c r="C32" s="5" t="s">
        <v>48</v>
      </c>
      <c r="D32">
        <v>0.30931647670000001</v>
      </c>
      <c r="E32" s="6">
        <f>D32*2</f>
        <v>0.61863295340000002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0.30931647670000001</v>
      </c>
      <c r="K32" s="6">
        <f t="shared" si="2"/>
        <v>0.30931647670000001</v>
      </c>
      <c r="L32">
        <f t="shared" si="3"/>
        <v>0</v>
      </c>
      <c r="M32">
        <f t="shared" si="4"/>
        <v>0.61863295340000002</v>
      </c>
      <c r="N32">
        <f t="shared" si="5"/>
        <v>0.61863295340000002</v>
      </c>
      <c r="O32" s="25">
        <v>3</v>
      </c>
    </row>
    <row r="33" spans="1:15">
      <c r="A33" s="4" t="s">
        <v>80</v>
      </c>
      <c r="B33" s="5" t="s">
        <v>45</v>
      </c>
      <c r="C33" s="5" t="s">
        <v>46</v>
      </c>
      <c r="D33">
        <v>0.34144100579999997</v>
      </c>
      <c r="E33" s="6">
        <f>D33*2</f>
        <v>0.68288201159999995</v>
      </c>
      <c r="F33" s="16">
        <v>1</v>
      </c>
      <c r="G33" s="16">
        <v>1</v>
      </c>
      <c r="H33" s="18">
        <v>1</v>
      </c>
      <c r="I33" s="4">
        <f t="shared" si="0"/>
        <v>0.34144100579999997</v>
      </c>
      <c r="J33" s="5">
        <f t="shared" si="1"/>
        <v>0.34144100579999997</v>
      </c>
      <c r="K33" s="6">
        <f t="shared" si="2"/>
        <v>0.34144100579999997</v>
      </c>
      <c r="L33">
        <f t="shared" si="3"/>
        <v>0.68288201159999995</v>
      </c>
      <c r="M33">
        <f t="shared" si="4"/>
        <v>0.68288201159999995</v>
      </c>
      <c r="N33">
        <f t="shared" si="5"/>
        <v>0.68288201159999995</v>
      </c>
      <c r="O33" s="25">
        <v>4</v>
      </c>
    </row>
    <row r="34" spans="1:15">
      <c r="A34" s="4" t="s">
        <v>80</v>
      </c>
      <c r="B34" s="5" t="s">
        <v>43</v>
      </c>
      <c r="C34" s="5" t="s">
        <v>44</v>
      </c>
      <c r="D34">
        <v>0.2021276595</v>
      </c>
      <c r="E34" s="6">
        <f>D34*1</f>
        <v>0.2021276595</v>
      </c>
      <c r="F34" s="16">
        <v>1</v>
      </c>
      <c r="G34" s="16">
        <v>1</v>
      </c>
      <c r="H34" s="18">
        <v>0</v>
      </c>
      <c r="I34" s="4">
        <f t="shared" si="0"/>
        <v>0.2021276595</v>
      </c>
      <c r="J34" s="5">
        <f t="shared" si="1"/>
        <v>0.2021276595</v>
      </c>
      <c r="K34" s="6">
        <f t="shared" si="2"/>
        <v>0</v>
      </c>
      <c r="L34">
        <f t="shared" si="3"/>
        <v>0.2021276595</v>
      </c>
      <c r="M34">
        <f t="shared" si="4"/>
        <v>0.2021276595</v>
      </c>
      <c r="N34">
        <f t="shared" si="5"/>
        <v>0</v>
      </c>
      <c r="O34" s="25">
        <v>4</v>
      </c>
    </row>
    <row r="35" spans="1:15">
      <c r="A35" s="4" t="s">
        <v>80</v>
      </c>
      <c r="B35" s="5" t="s">
        <v>41</v>
      </c>
      <c r="C35" s="5" t="s">
        <v>42</v>
      </c>
      <c r="D35">
        <v>0.2021276595</v>
      </c>
      <c r="E35" s="6">
        <f>D35*1</f>
        <v>0.2021276595</v>
      </c>
      <c r="F35" s="27">
        <v>1</v>
      </c>
      <c r="G35" s="14">
        <v>1</v>
      </c>
      <c r="H35" s="15">
        <v>1</v>
      </c>
      <c r="I35" s="4">
        <f t="shared" si="0"/>
        <v>0.2021276595</v>
      </c>
      <c r="J35" s="5">
        <f t="shared" si="1"/>
        <v>0.2021276595</v>
      </c>
      <c r="K35" s="6">
        <f t="shared" si="2"/>
        <v>0.2021276595</v>
      </c>
      <c r="L35">
        <f t="shared" si="3"/>
        <v>0.2021276595</v>
      </c>
      <c r="M35">
        <f t="shared" si="4"/>
        <v>0.2021276595</v>
      </c>
      <c r="N35">
        <f t="shared" si="5"/>
        <v>0.2021276595</v>
      </c>
      <c r="O35" s="25">
        <v>4</v>
      </c>
    </row>
    <row r="36" spans="1:15" ht="15.75" thickBot="1">
      <c r="A36" s="7" t="s">
        <v>80</v>
      </c>
      <c r="B36" s="8" t="s">
        <v>39</v>
      </c>
      <c r="C36" s="8" t="s">
        <v>40</v>
      </c>
      <c r="D36">
        <v>0.41463414630000001</v>
      </c>
      <c r="E36" s="9">
        <f>D36*1</f>
        <v>0.41463414630000001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0.41463414630000001</v>
      </c>
      <c r="L36">
        <f t="shared" si="3"/>
        <v>0</v>
      </c>
      <c r="M36">
        <f t="shared" si="4"/>
        <v>0</v>
      </c>
      <c r="N36">
        <f t="shared" si="5"/>
        <v>0.41463414630000001</v>
      </c>
      <c r="O36" s="26">
        <v>4</v>
      </c>
    </row>
    <row r="37" spans="1:15" ht="15.75" thickBot="1">
      <c r="D37" s="28">
        <f>SUM(D2:D36)</f>
        <v>9.2853086573999999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4.7916892724000011</v>
      </c>
      <c r="J37" s="20">
        <f t="shared" si="7"/>
        <v>5.6241439476000021</v>
      </c>
      <c r="K37" s="21">
        <f t="shared" si="7"/>
        <v>6.0977774082000016</v>
      </c>
      <c r="L37" s="10">
        <f>SUM(L2:L36)</f>
        <v>14.5698721918</v>
      </c>
      <c r="M37" s="11">
        <f>SUM(M2:M36)</f>
        <v>14.724006818700005</v>
      </c>
      <c r="N37" s="12">
        <f>SUM(N2:N36)</f>
        <v>15.847980512600001</v>
      </c>
    </row>
    <row r="38" spans="1:15" ht="15.75" thickBot="1">
      <c r="D38" s="29">
        <f>D37/35</f>
        <v>0.26529453306857143</v>
      </c>
      <c r="I38" s="33">
        <f>I37/F37</f>
        <v>0.25219417223157903</v>
      </c>
      <c r="J38" s="34">
        <f>J37/G37</f>
        <v>0.25564290670909101</v>
      </c>
      <c r="K38" s="35">
        <f>K37/H37</f>
        <v>0.27717170037272737</v>
      </c>
      <c r="L38" s="30">
        <f>L37/F37</f>
        <v>0.76683537851578942</v>
      </c>
      <c r="M38" s="31">
        <f>M37/G37</f>
        <v>0.66927303721363662</v>
      </c>
      <c r="N38" s="32">
        <f>N37/H37</f>
        <v>0.72036275057272736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81</v>
      </c>
      <c r="B2" s="2" t="s">
        <v>37</v>
      </c>
      <c r="C2" s="2" t="s">
        <v>38</v>
      </c>
      <c r="D2">
        <v>3.9473684199999998E-2</v>
      </c>
      <c r="E2" s="3">
        <f>D2*4</f>
        <v>0.15789473679999999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3.9473684199999998E-2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0.15789473679999999</v>
      </c>
      <c r="O2" s="24">
        <v>3</v>
      </c>
    </row>
    <row r="3" spans="1:15">
      <c r="A3" s="4" t="s">
        <v>81</v>
      </c>
      <c r="B3" s="5" t="s">
        <v>35</v>
      </c>
      <c r="C3" s="5" t="s">
        <v>36</v>
      </c>
      <c r="D3">
        <v>2.7283486499999999E-2</v>
      </c>
      <c r="E3" s="6">
        <f>D3*5</f>
        <v>0.13641743249999999</v>
      </c>
      <c r="F3" s="16">
        <v>1</v>
      </c>
      <c r="G3" s="16">
        <v>0</v>
      </c>
      <c r="H3" s="18">
        <v>0</v>
      </c>
      <c r="I3" s="4">
        <f t="shared" si="0"/>
        <v>2.7283486499999999E-2</v>
      </c>
      <c r="J3" s="5">
        <f t="shared" si="1"/>
        <v>0</v>
      </c>
      <c r="K3" s="6">
        <f t="shared" si="2"/>
        <v>0</v>
      </c>
      <c r="L3">
        <f t="shared" si="3"/>
        <v>0.13641743249999999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81</v>
      </c>
      <c r="B4" s="5" t="s">
        <v>33</v>
      </c>
      <c r="C4" s="5" t="s">
        <v>34</v>
      </c>
      <c r="D4">
        <v>2.6315789499999999E-2</v>
      </c>
      <c r="E4" s="6">
        <f>D4*5</f>
        <v>0.13157894749999999</v>
      </c>
      <c r="F4" s="16">
        <v>1</v>
      </c>
      <c r="G4" s="16">
        <v>1</v>
      </c>
      <c r="H4" s="18">
        <v>1</v>
      </c>
      <c r="I4" s="4">
        <f t="shared" si="0"/>
        <v>2.6315789499999999E-2</v>
      </c>
      <c r="J4" s="5">
        <f t="shared" si="1"/>
        <v>2.6315789499999999E-2</v>
      </c>
      <c r="K4" s="6">
        <f t="shared" si="2"/>
        <v>2.6315789499999999E-2</v>
      </c>
      <c r="L4">
        <f t="shared" si="3"/>
        <v>0.13157894749999999</v>
      </c>
      <c r="M4">
        <f t="shared" si="4"/>
        <v>0.13157894749999999</v>
      </c>
      <c r="N4">
        <f t="shared" si="5"/>
        <v>0.13157894749999999</v>
      </c>
      <c r="O4" s="25">
        <v>4</v>
      </c>
    </row>
    <row r="5" spans="1:15">
      <c r="A5" s="4" t="s">
        <v>81</v>
      </c>
      <c r="B5" s="5" t="s">
        <v>31</v>
      </c>
      <c r="C5" s="5" t="s">
        <v>32</v>
      </c>
      <c r="D5">
        <v>5.0168350100000002E-2</v>
      </c>
      <c r="E5" s="6">
        <f>D5*2</f>
        <v>0.1003367002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5.0168350100000002E-2</v>
      </c>
      <c r="K5" s="6">
        <f t="shared" si="2"/>
        <v>0</v>
      </c>
      <c r="L5">
        <f t="shared" si="3"/>
        <v>0</v>
      </c>
      <c r="M5">
        <f t="shared" si="4"/>
        <v>0.1003367002</v>
      </c>
      <c r="N5">
        <f t="shared" si="5"/>
        <v>0</v>
      </c>
      <c r="O5" s="25">
        <v>4</v>
      </c>
    </row>
    <row r="6" spans="1:15">
      <c r="A6" s="4" t="s">
        <v>81</v>
      </c>
      <c r="B6" s="5" t="s">
        <v>29</v>
      </c>
      <c r="C6" s="5" t="s">
        <v>30</v>
      </c>
      <c r="D6">
        <v>0</v>
      </c>
      <c r="E6" s="6">
        <f>D6*3</f>
        <v>0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</v>
      </c>
      <c r="L6">
        <f t="shared" si="3"/>
        <v>0</v>
      </c>
      <c r="M6">
        <f t="shared" si="4"/>
        <v>0</v>
      </c>
      <c r="N6">
        <f t="shared" si="5"/>
        <v>0</v>
      </c>
      <c r="O6" s="25">
        <v>5</v>
      </c>
    </row>
    <row r="7" spans="1:15">
      <c r="A7" s="4" t="s">
        <v>81</v>
      </c>
      <c r="B7" s="5" t="s">
        <v>27</v>
      </c>
      <c r="C7" s="5" t="s">
        <v>28</v>
      </c>
      <c r="D7">
        <v>0.15789473679999999</v>
      </c>
      <c r="E7" s="6">
        <f>D7*3</f>
        <v>0.47368421039999997</v>
      </c>
      <c r="F7" s="16">
        <v>1</v>
      </c>
      <c r="G7" s="16">
        <v>1</v>
      </c>
      <c r="H7" s="18">
        <v>1</v>
      </c>
      <c r="I7" s="4">
        <f t="shared" si="0"/>
        <v>0.15789473679999999</v>
      </c>
      <c r="J7" s="5">
        <f t="shared" si="1"/>
        <v>0.15789473679999999</v>
      </c>
      <c r="K7" s="6">
        <f t="shared" si="2"/>
        <v>0.15789473679999999</v>
      </c>
      <c r="L7">
        <f t="shared" si="3"/>
        <v>0.47368421039999997</v>
      </c>
      <c r="M7">
        <f t="shared" si="4"/>
        <v>0.47368421039999997</v>
      </c>
      <c r="N7">
        <f t="shared" si="5"/>
        <v>0.47368421039999997</v>
      </c>
      <c r="O7" s="25">
        <v>3</v>
      </c>
    </row>
    <row r="8" spans="1:15">
      <c r="A8" s="4" t="s">
        <v>81</v>
      </c>
      <c r="B8" s="5" t="s">
        <v>25</v>
      </c>
      <c r="C8" s="5" t="s">
        <v>26</v>
      </c>
      <c r="D8">
        <v>3.9473684199999998E-2</v>
      </c>
      <c r="E8" s="6">
        <f>D8*2</f>
        <v>7.8947368399999995E-2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3.9473684199999998E-2</v>
      </c>
      <c r="L8">
        <f t="shared" si="3"/>
        <v>0</v>
      </c>
      <c r="M8">
        <f t="shared" si="4"/>
        <v>0</v>
      </c>
      <c r="N8">
        <f t="shared" si="5"/>
        <v>7.8947368399999995E-2</v>
      </c>
      <c r="O8" s="25">
        <v>3</v>
      </c>
    </row>
    <row r="9" spans="1:15">
      <c r="A9" s="4" t="s">
        <v>81</v>
      </c>
      <c r="B9" s="5" t="s">
        <v>23</v>
      </c>
      <c r="C9" s="5" t="s">
        <v>24</v>
      </c>
      <c r="D9">
        <v>0</v>
      </c>
      <c r="E9" s="6">
        <f t="shared" ref="E9:E16" si="6">D9*3</f>
        <v>0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</v>
      </c>
      <c r="L9">
        <f t="shared" si="3"/>
        <v>0</v>
      </c>
      <c r="M9">
        <f t="shared" si="4"/>
        <v>0</v>
      </c>
      <c r="N9">
        <f t="shared" si="5"/>
        <v>0</v>
      </c>
      <c r="O9" s="25">
        <v>4</v>
      </c>
    </row>
    <row r="10" spans="1:15">
      <c r="A10" s="4" t="s">
        <v>81</v>
      </c>
      <c r="B10" s="5" t="s">
        <v>21</v>
      </c>
      <c r="C10" s="5" t="s">
        <v>22</v>
      </c>
      <c r="D10">
        <v>3.0101010099999999E-2</v>
      </c>
      <c r="E10" s="6">
        <f t="shared" si="6"/>
        <v>9.0303030300000003E-2</v>
      </c>
      <c r="F10" s="16">
        <v>1</v>
      </c>
      <c r="G10" s="16">
        <v>1</v>
      </c>
      <c r="H10" s="18">
        <v>0</v>
      </c>
      <c r="I10" s="4">
        <f t="shared" si="0"/>
        <v>3.0101010099999999E-2</v>
      </c>
      <c r="J10" s="5">
        <f t="shared" si="1"/>
        <v>3.0101010099999999E-2</v>
      </c>
      <c r="K10" s="6">
        <f t="shared" si="2"/>
        <v>0</v>
      </c>
      <c r="L10">
        <f t="shared" si="3"/>
        <v>9.0303030300000003E-2</v>
      </c>
      <c r="M10">
        <f t="shared" si="4"/>
        <v>9.0303030300000003E-2</v>
      </c>
      <c r="N10">
        <f t="shared" si="5"/>
        <v>0</v>
      </c>
      <c r="O10" s="25">
        <v>5</v>
      </c>
    </row>
    <row r="11" spans="1:15">
      <c r="A11" s="4" t="s">
        <v>81</v>
      </c>
      <c r="B11" s="5" t="s">
        <v>19</v>
      </c>
      <c r="C11" s="5" t="s">
        <v>20</v>
      </c>
      <c r="D11">
        <v>1.57862408E-2</v>
      </c>
      <c r="E11" s="6">
        <f t="shared" si="6"/>
        <v>4.7358722399999997E-2</v>
      </c>
      <c r="F11" s="16">
        <v>1</v>
      </c>
      <c r="G11" s="16">
        <v>1</v>
      </c>
      <c r="H11" s="18">
        <v>1</v>
      </c>
      <c r="I11" s="4">
        <f t="shared" si="0"/>
        <v>1.57862408E-2</v>
      </c>
      <c r="J11" s="5">
        <f t="shared" si="1"/>
        <v>1.57862408E-2</v>
      </c>
      <c r="K11" s="6">
        <f t="shared" si="2"/>
        <v>1.57862408E-2</v>
      </c>
      <c r="L11">
        <f t="shared" si="3"/>
        <v>4.7358722399999997E-2</v>
      </c>
      <c r="M11">
        <f t="shared" si="4"/>
        <v>4.7358722399999997E-2</v>
      </c>
      <c r="N11">
        <f t="shared" si="5"/>
        <v>4.7358722399999997E-2</v>
      </c>
      <c r="O11" s="25">
        <v>5</v>
      </c>
    </row>
    <row r="12" spans="1:15">
      <c r="A12" s="4" t="s">
        <v>81</v>
      </c>
      <c r="B12" s="5" t="s">
        <v>17</v>
      </c>
      <c r="C12" s="5" t="s">
        <v>18</v>
      </c>
      <c r="D12">
        <v>3.2530712500000003E-2</v>
      </c>
      <c r="E12" s="6">
        <f t="shared" si="6"/>
        <v>9.7592137500000009E-2</v>
      </c>
      <c r="F12" s="16">
        <v>1</v>
      </c>
      <c r="G12" s="16">
        <v>1</v>
      </c>
      <c r="H12" s="18">
        <v>1</v>
      </c>
      <c r="I12" s="4">
        <f t="shared" si="0"/>
        <v>3.2530712500000003E-2</v>
      </c>
      <c r="J12" s="5">
        <f t="shared" si="1"/>
        <v>3.2530712500000003E-2</v>
      </c>
      <c r="K12" s="6">
        <f t="shared" si="2"/>
        <v>3.2530712500000003E-2</v>
      </c>
      <c r="L12">
        <f t="shared" si="3"/>
        <v>9.7592137500000009E-2</v>
      </c>
      <c r="M12">
        <f t="shared" si="4"/>
        <v>9.7592137500000009E-2</v>
      </c>
      <c r="N12">
        <f t="shared" si="5"/>
        <v>9.7592137500000009E-2</v>
      </c>
      <c r="O12" s="25">
        <v>5</v>
      </c>
    </row>
    <row r="13" spans="1:15">
      <c r="A13" s="4" t="s">
        <v>81</v>
      </c>
      <c r="B13" s="5" t="s">
        <v>15</v>
      </c>
      <c r="C13" s="5" t="s">
        <v>16</v>
      </c>
      <c r="D13">
        <v>3.8076251200000001E-2</v>
      </c>
      <c r="E13" s="6">
        <f t="shared" si="6"/>
        <v>0.11422875360000001</v>
      </c>
      <c r="F13" s="16">
        <v>1</v>
      </c>
      <c r="G13" s="16">
        <v>1</v>
      </c>
      <c r="H13" s="18">
        <v>0</v>
      </c>
      <c r="I13" s="4">
        <f t="shared" si="0"/>
        <v>3.8076251200000001E-2</v>
      </c>
      <c r="J13" s="5">
        <f t="shared" si="1"/>
        <v>3.8076251200000001E-2</v>
      </c>
      <c r="K13" s="6">
        <f t="shared" si="2"/>
        <v>0</v>
      </c>
      <c r="L13">
        <f t="shared" si="3"/>
        <v>0.11422875360000001</v>
      </c>
      <c r="M13">
        <f t="shared" si="4"/>
        <v>0.11422875360000001</v>
      </c>
      <c r="N13">
        <f t="shared" si="5"/>
        <v>0</v>
      </c>
      <c r="O13" s="25">
        <v>4</v>
      </c>
    </row>
    <row r="14" spans="1:15">
      <c r="A14" s="4" t="s">
        <v>81</v>
      </c>
      <c r="B14" s="5" t="s">
        <v>13</v>
      </c>
      <c r="C14" s="5" t="s">
        <v>14</v>
      </c>
      <c r="D14">
        <v>1.6007566000000001E-2</v>
      </c>
      <c r="E14" s="6">
        <f t="shared" si="6"/>
        <v>4.8022698000000003E-2</v>
      </c>
      <c r="F14" s="16">
        <v>1</v>
      </c>
      <c r="G14" s="16">
        <v>1</v>
      </c>
      <c r="H14" s="18">
        <v>0</v>
      </c>
      <c r="I14" s="4">
        <f t="shared" si="0"/>
        <v>1.6007566000000001E-2</v>
      </c>
      <c r="J14" s="5">
        <f t="shared" si="1"/>
        <v>1.6007566000000001E-2</v>
      </c>
      <c r="K14" s="6">
        <f t="shared" si="2"/>
        <v>0</v>
      </c>
      <c r="L14">
        <f t="shared" si="3"/>
        <v>4.8022698000000003E-2</v>
      </c>
      <c r="M14">
        <f t="shared" si="4"/>
        <v>4.8022698000000003E-2</v>
      </c>
      <c r="N14">
        <f t="shared" si="5"/>
        <v>0</v>
      </c>
      <c r="O14" s="25">
        <v>4</v>
      </c>
    </row>
    <row r="15" spans="1:15">
      <c r="A15" s="4" t="s">
        <v>81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81</v>
      </c>
      <c r="B16" s="5" t="s">
        <v>9</v>
      </c>
      <c r="C16" s="5" t="s">
        <v>10</v>
      </c>
      <c r="D16">
        <v>1.8018018E-2</v>
      </c>
      <c r="E16" s="6">
        <f t="shared" si="6"/>
        <v>5.4054054000000004E-2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1.8018018E-2</v>
      </c>
      <c r="L16">
        <f t="shared" si="3"/>
        <v>0</v>
      </c>
      <c r="M16">
        <f t="shared" si="4"/>
        <v>0</v>
      </c>
      <c r="N16">
        <f t="shared" si="5"/>
        <v>5.4054054000000004E-2</v>
      </c>
      <c r="O16" s="25">
        <v>5</v>
      </c>
    </row>
    <row r="17" spans="1:15">
      <c r="A17" s="4" t="s">
        <v>81</v>
      </c>
      <c r="B17" s="5" t="s">
        <v>7</v>
      </c>
      <c r="C17" s="5" t="s">
        <v>8</v>
      </c>
      <c r="D17">
        <v>1.09090909E-2</v>
      </c>
      <c r="E17" s="6">
        <f>D17*2</f>
        <v>2.1818181799999999E-2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1.09090909E-2</v>
      </c>
      <c r="L17">
        <f t="shared" si="3"/>
        <v>0</v>
      </c>
      <c r="M17">
        <f t="shared" si="4"/>
        <v>0</v>
      </c>
      <c r="N17">
        <f t="shared" si="5"/>
        <v>2.1818181799999999E-2</v>
      </c>
      <c r="O17" s="25">
        <v>4</v>
      </c>
    </row>
    <row r="18" spans="1:15">
      <c r="A18" s="4" t="s">
        <v>81</v>
      </c>
      <c r="B18" s="5" t="s">
        <v>5</v>
      </c>
      <c r="C18" s="5" t="s">
        <v>6</v>
      </c>
      <c r="D18">
        <v>0</v>
      </c>
      <c r="E18" s="6">
        <f>D18*2</f>
        <v>0</v>
      </c>
      <c r="F18" s="16">
        <v>1</v>
      </c>
      <c r="G18" s="16">
        <v>1</v>
      </c>
      <c r="H18" s="18">
        <v>0</v>
      </c>
      <c r="I18" s="4">
        <f t="shared" si="0"/>
        <v>0</v>
      </c>
      <c r="J18" s="5">
        <f t="shared" si="1"/>
        <v>0</v>
      </c>
      <c r="K18" s="6">
        <f t="shared" si="2"/>
        <v>0</v>
      </c>
      <c r="L18">
        <f t="shared" si="3"/>
        <v>0</v>
      </c>
      <c r="M18">
        <f t="shared" si="4"/>
        <v>0</v>
      </c>
      <c r="N18">
        <f t="shared" si="5"/>
        <v>0</v>
      </c>
      <c r="O18" s="25">
        <v>4</v>
      </c>
    </row>
    <row r="19" spans="1:15">
      <c r="A19" s="4" t="s">
        <v>81</v>
      </c>
      <c r="B19" s="5" t="s">
        <v>57</v>
      </c>
      <c r="C19" s="5" t="s">
        <v>58</v>
      </c>
      <c r="D19">
        <v>0</v>
      </c>
      <c r="E19" s="6">
        <f>D19*3</f>
        <v>0</v>
      </c>
      <c r="F19" s="16">
        <v>1</v>
      </c>
      <c r="G19" s="16">
        <v>1</v>
      </c>
      <c r="H19" s="18">
        <v>0</v>
      </c>
      <c r="I19" s="4">
        <f t="shared" si="0"/>
        <v>0</v>
      </c>
      <c r="J19" s="5">
        <f t="shared" si="1"/>
        <v>0</v>
      </c>
      <c r="K19" s="6">
        <f t="shared" si="2"/>
        <v>0</v>
      </c>
      <c r="L19">
        <f t="shared" si="3"/>
        <v>0</v>
      </c>
      <c r="M19">
        <f t="shared" si="4"/>
        <v>0</v>
      </c>
      <c r="N19">
        <f t="shared" si="5"/>
        <v>0</v>
      </c>
      <c r="O19" s="25">
        <v>3</v>
      </c>
    </row>
    <row r="20" spans="1:15">
      <c r="A20" s="4" t="s">
        <v>81</v>
      </c>
      <c r="B20" s="5" t="s">
        <v>59</v>
      </c>
      <c r="C20" s="5" t="s">
        <v>60</v>
      </c>
      <c r="D20">
        <v>4.4949494899999998E-2</v>
      </c>
      <c r="E20" s="6">
        <f>D20*2</f>
        <v>8.9898989799999995E-2</v>
      </c>
      <c r="F20" s="16">
        <v>1</v>
      </c>
      <c r="G20" s="16">
        <v>1</v>
      </c>
      <c r="H20" s="18">
        <v>1</v>
      </c>
      <c r="I20" s="4">
        <f t="shared" si="0"/>
        <v>4.4949494899999998E-2</v>
      </c>
      <c r="J20" s="5">
        <f t="shared" si="1"/>
        <v>4.4949494899999998E-2</v>
      </c>
      <c r="K20" s="6">
        <f t="shared" si="2"/>
        <v>4.4949494899999998E-2</v>
      </c>
      <c r="L20">
        <f t="shared" si="3"/>
        <v>8.9898989799999995E-2</v>
      </c>
      <c r="M20">
        <f t="shared" si="4"/>
        <v>8.9898989799999995E-2</v>
      </c>
      <c r="N20">
        <f t="shared" si="5"/>
        <v>8.9898989799999995E-2</v>
      </c>
      <c r="O20" s="25">
        <v>5</v>
      </c>
    </row>
    <row r="21" spans="1:15">
      <c r="A21" s="4" t="s">
        <v>81</v>
      </c>
      <c r="B21" s="5" t="s">
        <v>61</v>
      </c>
      <c r="C21" s="5" t="s">
        <v>62</v>
      </c>
      <c r="D21">
        <v>0.10263157890000001</v>
      </c>
      <c r="E21" s="6">
        <f>D21*2</f>
        <v>0.20526315780000001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0.10263157890000001</v>
      </c>
      <c r="K21" s="6">
        <f t="shared" si="2"/>
        <v>0</v>
      </c>
      <c r="L21">
        <f t="shared" si="3"/>
        <v>0</v>
      </c>
      <c r="M21">
        <f t="shared" si="4"/>
        <v>0.20526315780000001</v>
      </c>
      <c r="N21">
        <f t="shared" si="5"/>
        <v>0</v>
      </c>
      <c r="O21" s="25">
        <v>3</v>
      </c>
    </row>
    <row r="22" spans="1:15">
      <c r="A22" s="4" t="s">
        <v>81</v>
      </c>
      <c r="B22" s="5" t="s">
        <v>63</v>
      </c>
      <c r="C22" s="5" t="s">
        <v>64</v>
      </c>
      <c r="D22">
        <v>1.4814814799999999E-2</v>
      </c>
      <c r="E22" s="6">
        <f>D22*4</f>
        <v>5.9259259199999997E-2</v>
      </c>
      <c r="F22" s="16">
        <v>1</v>
      </c>
      <c r="G22" s="16">
        <v>1</v>
      </c>
      <c r="H22" s="18">
        <v>0</v>
      </c>
      <c r="I22" s="4">
        <f t="shared" si="0"/>
        <v>1.4814814799999999E-2</v>
      </c>
      <c r="J22" s="5">
        <f t="shared" si="1"/>
        <v>1.4814814799999999E-2</v>
      </c>
      <c r="K22" s="6">
        <f t="shared" si="2"/>
        <v>0</v>
      </c>
      <c r="L22">
        <f t="shared" si="3"/>
        <v>5.9259259199999997E-2</v>
      </c>
      <c r="M22">
        <f t="shared" si="4"/>
        <v>5.9259259199999997E-2</v>
      </c>
      <c r="N22">
        <f t="shared" si="5"/>
        <v>0</v>
      </c>
      <c r="O22" s="25">
        <v>3</v>
      </c>
    </row>
    <row r="23" spans="1:15">
      <c r="A23" s="4" t="s">
        <v>81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81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81</v>
      </c>
      <c r="B25" s="5" t="s">
        <v>69</v>
      </c>
      <c r="C25" s="5" t="s">
        <v>70</v>
      </c>
      <c r="D25">
        <v>0.15789473679999999</v>
      </c>
      <c r="E25" s="6">
        <f>D25*3</f>
        <v>0.47368421039999997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0.15789473679999999</v>
      </c>
      <c r="L25">
        <f t="shared" si="3"/>
        <v>0</v>
      </c>
      <c r="M25">
        <f t="shared" si="4"/>
        <v>0</v>
      </c>
      <c r="N25">
        <f t="shared" si="5"/>
        <v>0.47368421039999997</v>
      </c>
      <c r="O25" s="25">
        <v>3</v>
      </c>
    </row>
    <row r="26" spans="1:15">
      <c r="A26" s="4" t="s">
        <v>81</v>
      </c>
      <c r="B26" s="5" t="s">
        <v>71</v>
      </c>
      <c r="C26" s="5" t="s">
        <v>72</v>
      </c>
      <c r="D26">
        <v>2.4624624599999999E-2</v>
      </c>
      <c r="E26" s="6">
        <f>D26*2</f>
        <v>4.9249249199999998E-2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2.4624624599999999E-2</v>
      </c>
      <c r="L26">
        <f t="shared" si="3"/>
        <v>0</v>
      </c>
      <c r="M26">
        <f t="shared" si="4"/>
        <v>0</v>
      </c>
      <c r="N26">
        <f t="shared" si="5"/>
        <v>4.9249249199999998E-2</v>
      </c>
      <c r="O26" s="25">
        <v>5</v>
      </c>
    </row>
    <row r="27" spans="1:15">
      <c r="A27" s="4" t="s">
        <v>81</v>
      </c>
      <c r="B27" s="5" t="s">
        <v>73</v>
      </c>
      <c r="C27" s="5" t="s">
        <v>74</v>
      </c>
      <c r="D27">
        <v>2.4624624599999999E-2</v>
      </c>
      <c r="E27" s="6">
        <f>D27*3</f>
        <v>7.3873873799999989E-2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2.4624624599999999E-2</v>
      </c>
      <c r="L27">
        <f t="shared" si="3"/>
        <v>0</v>
      </c>
      <c r="M27">
        <f t="shared" si="4"/>
        <v>0</v>
      </c>
      <c r="N27">
        <f t="shared" si="5"/>
        <v>7.3873873799999989E-2</v>
      </c>
      <c r="O27" s="25">
        <v>5</v>
      </c>
    </row>
    <row r="28" spans="1:15">
      <c r="A28" s="4" t="s">
        <v>81</v>
      </c>
      <c r="B28" s="5" t="s">
        <v>55</v>
      </c>
      <c r="C28" s="5" t="s">
        <v>56</v>
      </c>
      <c r="D28">
        <v>2.4470899500000001E-2</v>
      </c>
      <c r="E28" s="6">
        <f>D28*2</f>
        <v>4.8941799000000001E-2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2.4470899500000001E-2</v>
      </c>
      <c r="L28">
        <f t="shared" si="3"/>
        <v>0</v>
      </c>
      <c r="M28">
        <f t="shared" si="4"/>
        <v>0</v>
      </c>
      <c r="N28">
        <f t="shared" si="5"/>
        <v>4.8941799000000001E-2</v>
      </c>
      <c r="O28" s="25">
        <v>4</v>
      </c>
    </row>
    <row r="29" spans="1:15">
      <c r="A29" s="4" t="s">
        <v>81</v>
      </c>
      <c r="B29" s="5" t="s">
        <v>53</v>
      </c>
      <c r="C29" s="5" t="s">
        <v>54</v>
      </c>
      <c r="D29">
        <v>7.9545454000000005E-3</v>
      </c>
      <c r="E29" s="6">
        <f>D29*2</f>
        <v>1.5909090800000001E-2</v>
      </c>
      <c r="F29" s="16">
        <v>1</v>
      </c>
      <c r="G29" s="16">
        <v>1</v>
      </c>
      <c r="H29" s="18">
        <v>1</v>
      </c>
      <c r="I29" s="4">
        <f t="shared" si="0"/>
        <v>7.9545454000000005E-3</v>
      </c>
      <c r="J29" s="5">
        <f t="shared" si="1"/>
        <v>7.9545454000000005E-3</v>
      </c>
      <c r="K29" s="6">
        <f t="shared" si="2"/>
        <v>7.9545454000000005E-3</v>
      </c>
      <c r="L29">
        <f t="shared" si="3"/>
        <v>1.5909090800000001E-2</v>
      </c>
      <c r="M29">
        <f t="shared" si="4"/>
        <v>1.5909090800000001E-2</v>
      </c>
      <c r="N29">
        <f t="shared" si="5"/>
        <v>1.5909090800000001E-2</v>
      </c>
      <c r="O29" s="25">
        <v>4</v>
      </c>
    </row>
    <row r="30" spans="1:15">
      <c r="A30" s="4" t="s">
        <v>81</v>
      </c>
      <c r="B30" s="5" t="s">
        <v>51</v>
      </c>
      <c r="C30" s="5" t="s">
        <v>52</v>
      </c>
      <c r="D30">
        <v>1.3650793600000001E-2</v>
      </c>
      <c r="E30" s="6">
        <f>D30*3</f>
        <v>4.09523808E-2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1.3650793600000001E-2</v>
      </c>
      <c r="K30" s="6">
        <f t="shared" si="2"/>
        <v>0</v>
      </c>
      <c r="L30">
        <f t="shared" si="3"/>
        <v>0</v>
      </c>
      <c r="M30">
        <f t="shared" si="4"/>
        <v>4.09523808E-2</v>
      </c>
      <c r="N30">
        <f t="shared" si="5"/>
        <v>0</v>
      </c>
      <c r="O30" s="25">
        <v>4</v>
      </c>
    </row>
    <row r="31" spans="1:15">
      <c r="A31" s="4" t="s">
        <v>81</v>
      </c>
      <c r="B31" s="5" t="s">
        <v>49</v>
      </c>
      <c r="C31" s="5" t="s">
        <v>50</v>
      </c>
      <c r="D31">
        <v>1.2039312E-2</v>
      </c>
      <c r="E31" s="6">
        <f>D31*2</f>
        <v>2.4078624E-2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1.2039312E-2</v>
      </c>
      <c r="K31" s="6">
        <f t="shared" si="2"/>
        <v>1.2039312E-2</v>
      </c>
      <c r="L31">
        <f t="shared" si="3"/>
        <v>0</v>
      </c>
      <c r="M31">
        <f t="shared" si="4"/>
        <v>2.4078624E-2</v>
      </c>
      <c r="N31">
        <f t="shared" si="5"/>
        <v>2.4078624E-2</v>
      </c>
      <c r="O31" s="25">
        <v>3</v>
      </c>
    </row>
    <row r="32" spans="1:15">
      <c r="A32" s="4" t="s">
        <v>81</v>
      </c>
      <c r="B32" s="5" t="s">
        <v>47</v>
      </c>
      <c r="C32" s="5" t="s">
        <v>48</v>
      </c>
      <c r="D32">
        <v>1.2039312E-2</v>
      </c>
      <c r="E32" s="6">
        <f>D32*2</f>
        <v>2.4078624E-2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1.2039312E-2</v>
      </c>
      <c r="K32" s="6">
        <f t="shared" si="2"/>
        <v>1.2039312E-2</v>
      </c>
      <c r="L32">
        <f t="shared" si="3"/>
        <v>0</v>
      </c>
      <c r="M32">
        <f t="shared" si="4"/>
        <v>2.4078624E-2</v>
      </c>
      <c r="N32">
        <f t="shared" si="5"/>
        <v>2.4078624E-2</v>
      </c>
      <c r="O32" s="25">
        <v>3</v>
      </c>
    </row>
    <row r="33" spans="1:15">
      <c r="A33" s="4" t="s">
        <v>81</v>
      </c>
      <c r="B33" s="5" t="s">
        <v>45</v>
      </c>
      <c r="C33" s="5" t="s">
        <v>46</v>
      </c>
      <c r="D33">
        <v>4.5454544999999997E-3</v>
      </c>
      <c r="E33" s="6">
        <f>D33*2</f>
        <v>9.0909089999999994E-3</v>
      </c>
      <c r="F33" s="16">
        <v>1</v>
      </c>
      <c r="G33" s="16">
        <v>1</v>
      </c>
      <c r="H33" s="18">
        <v>1</v>
      </c>
      <c r="I33" s="4">
        <f t="shared" si="0"/>
        <v>4.5454544999999997E-3</v>
      </c>
      <c r="J33" s="5">
        <f t="shared" si="1"/>
        <v>4.5454544999999997E-3</v>
      </c>
      <c r="K33" s="6">
        <f t="shared" si="2"/>
        <v>4.5454544999999997E-3</v>
      </c>
      <c r="L33">
        <f t="shared" si="3"/>
        <v>9.0909089999999994E-3</v>
      </c>
      <c r="M33">
        <f t="shared" si="4"/>
        <v>9.0909089999999994E-3</v>
      </c>
      <c r="N33">
        <f t="shared" si="5"/>
        <v>9.0909089999999994E-3</v>
      </c>
      <c r="O33" s="25">
        <v>4</v>
      </c>
    </row>
    <row r="34" spans="1:15">
      <c r="A34" s="4" t="s">
        <v>81</v>
      </c>
      <c r="B34" s="5" t="s">
        <v>43</v>
      </c>
      <c r="C34" s="5" t="s">
        <v>44</v>
      </c>
      <c r="D34">
        <v>0</v>
      </c>
      <c r="E34" s="6">
        <f>D34*1</f>
        <v>0</v>
      </c>
      <c r="F34" s="16">
        <v>1</v>
      </c>
      <c r="G34" s="16">
        <v>1</v>
      </c>
      <c r="H34" s="18">
        <v>0</v>
      </c>
      <c r="I34" s="4">
        <f t="shared" si="0"/>
        <v>0</v>
      </c>
      <c r="J34" s="5">
        <f t="shared" si="1"/>
        <v>0</v>
      </c>
      <c r="K34" s="6">
        <f t="shared" si="2"/>
        <v>0</v>
      </c>
      <c r="L34">
        <f t="shared" si="3"/>
        <v>0</v>
      </c>
      <c r="M34">
        <f t="shared" si="4"/>
        <v>0</v>
      </c>
      <c r="N34">
        <f t="shared" si="5"/>
        <v>0</v>
      </c>
      <c r="O34" s="25">
        <v>4</v>
      </c>
    </row>
    <row r="35" spans="1:15">
      <c r="A35" s="4" t="s">
        <v>81</v>
      </c>
      <c r="B35" s="5" t="s">
        <v>41</v>
      </c>
      <c r="C35" s="5" t="s">
        <v>42</v>
      </c>
      <c r="D35">
        <v>0</v>
      </c>
      <c r="E35" s="6">
        <f>D35*1</f>
        <v>0</v>
      </c>
      <c r="F35" s="27">
        <v>1</v>
      </c>
      <c r="G35" s="14">
        <v>1</v>
      </c>
      <c r="H35" s="15">
        <v>1</v>
      </c>
      <c r="I35" s="4">
        <f t="shared" si="0"/>
        <v>0</v>
      </c>
      <c r="J35" s="5">
        <f t="shared" si="1"/>
        <v>0</v>
      </c>
      <c r="K35" s="6">
        <f t="shared" si="2"/>
        <v>0</v>
      </c>
      <c r="L35">
        <f t="shared" si="3"/>
        <v>0</v>
      </c>
      <c r="M35">
        <f t="shared" si="4"/>
        <v>0</v>
      </c>
      <c r="N35">
        <f t="shared" si="5"/>
        <v>0</v>
      </c>
      <c r="O35" s="25">
        <v>4</v>
      </c>
    </row>
    <row r="36" spans="1:15" ht="15.75" thickBot="1">
      <c r="A36" s="7" t="s">
        <v>81</v>
      </c>
      <c r="B36" s="8" t="s">
        <v>39</v>
      </c>
      <c r="C36" s="8" t="s">
        <v>40</v>
      </c>
      <c r="D36">
        <v>0</v>
      </c>
      <c r="E36" s="9">
        <f>D36*1</f>
        <v>0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</v>
      </c>
      <c r="L36">
        <f t="shared" si="3"/>
        <v>0</v>
      </c>
      <c r="M36">
        <f t="shared" si="4"/>
        <v>0</v>
      </c>
      <c r="N36">
        <f t="shared" si="5"/>
        <v>0</v>
      </c>
      <c r="O36" s="26">
        <v>4</v>
      </c>
    </row>
    <row r="37" spans="1:15" ht="15.75" thickBot="1">
      <c r="D37" s="28">
        <f>SUM(D2:D36)</f>
        <v>0.9462788124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0.41626010299999999</v>
      </c>
      <c r="J37" s="20">
        <f t="shared" si="7"/>
        <v>0.57950596309999991</v>
      </c>
      <c r="K37" s="21">
        <f t="shared" si="7"/>
        <v>0.65354496119999994</v>
      </c>
      <c r="L37" s="10">
        <f>SUM(L2:L36)</f>
        <v>1.3133441809999997</v>
      </c>
      <c r="M37" s="11">
        <f>SUM(M2:M36)</f>
        <v>1.5716362352999997</v>
      </c>
      <c r="N37" s="12">
        <f>SUM(N2:N36)</f>
        <v>1.8717337287999998</v>
      </c>
    </row>
    <row r="38" spans="1:15" ht="15.75" thickBot="1">
      <c r="D38" s="29">
        <f>D37/35</f>
        <v>2.7036537497142858E-2</v>
      </c>
      <c r="I38" s="33">
        <f>I37/F37</f>
        <v>2.1908426473684212E-2</v>
      </c>
      <c r="J38" s="34">
        <f>J37/G37</f>
        <v>2.6341180140909085E-2</v>
      </c>
      <c r="K38" s="35">
        <f>K37/H37</f>
        <v>2.9706589145454543E-2</v>
      </c>
      <c r="L38" s="30">
        <f>L37/F37</f>
        <v>6.9123377947368406E-2</v>
      </c>
      <c r="M38" s="31">
        <f>M37/G37</f>
        <v>7.1438010695454537E-2</v>
      </c>
      <c r="N38" s="32">
        <f>N37/H37</f>
        <v>8.5078805854545442E-2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82</v>
      </c>
      <c r="B2" s="2" t="s">
        <v>37</v>
      </c>
      <c r="C2" s="2" t="s">
        <v>38</v>
      </c>
      <c r="D2">
        <v>0.49981223479999998</v>
      </c>
      <c r="E2" s="3">
        <f>D2*4</f>
        <v>1.9992489391999999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0.49981223479999998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1.9992489391999999</v>
      </c>
      <c r="O2" s="24">
        <v>3</v>
      </c>
    </row>
    <row r="3" spans="1:15">
      <c r="A3" s="4" t="s">
        <v>82</v>
      </c>
      <c r="B3" s="5" t="s">
        <v>35</v>
      </c>
      <c r="C3" s="5" t="s">
        <v>36</v>
      </c>
      <c r="D3">
        <v>0.44425770279999999</v>
      </c>
      <c r="E3" s="6">
        <f>D3*5</f>
        <v>2.2212885139999998</v>
      </c>
      <c r="F3" s="16">
        <v>1</v>
      </c>
      <c r="G3" s="16">
        <v>0</v>
      </c>
      <c r="H3" s="18">
        <v>0</v>
      </c>
      <c r="I3" s="4">
        <f t="shared" si="0"/>
        <v>0.44425770279999999</v>
      </c>
      <c r="J3" s="5">
        <f t="shared" si="1"/>
        <v>0</v>
      </c>
      <c r="K3" s="6">
        <f t="shared" si="2"/>
        <v>0</v>
      </c>
      <c r="L3">
        <f t="shared" si="3"/>
        <v>2.2212885139999998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82</v>
      </c>
      <c r="B4" s="5" t="s">
        <v>33</v>
      </c>
      <c r="C4" s="5" t="s">
        <v>34</v>
      </c>
      <c r="D4">
        <v>0.41924224809999999</v>
      </c>
      <c r="E4" s="6">
        <f>D4*5</f>
        <v>2.0962112404999997</v>
      </c>
      <c r="F4" s="16">
        <v>1</v>
      </c>
      <c r="G4" s="16">
        <v>1</v>
      </c>
      <c r="H4" s="18">
        <v>1</v>
      </c>
      <c r="I4" s="4">
        <f t="shared" si="0"/>
        <v>0.41924224809999999</v>
      </c>
      <c r="J4" s="5">
        <f t="shared" si="1"/>
        <v>0.41924224809999999</v>
      </c>
      <c r="K4" s="6">
        <f t="shared" si="2"/>
        <v>0.41924224809999999</v>
      </c>
      <c r="L4">
        <f t="shared" si="3"/>
        <v>2.0962112404999997</v>
      </c>
      <c r="M4">
        <f t="shared" si="4"/>
        <v>2.0962112404999997</v>
      </c>
      <c r="N4">
        <f t="shared" si="5"/>
        <v>2.0962112404999997</v>
      </c>
      <c r="O4" s="25">
        <v>4</v>
      </c>
    </row>
    <row r="5" spans="1:15">
      <c r="A5" s="4" t="s">
        <v>82</v>
      </c>
      <c r="B5" s="5" t="s">
        <v>31</v>
      </c>
      <c r="C5" s="5" t="s">
        <v>32</v>
      </c>
      <c r="D5">
        <v>0.2208754208</v>
      </c>
      <c r="E5" s="6">
        <f>D5*2</f>
        <v>0.4417508416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0.2208754208</v>
      </c>
      <c r="K5" s="6">
        <f t="shared" si="2"/>
        <v>0</v>
      </c>
      <c r="L5">
        <f t="shared" si="3"/>
        <v>0</v>
      </c>
      <c r="M5">
        <f t="shared" si="4"/>
        <v>0.4417508416</v>
      </c>
      <c r="N5">
        <f t="shared" si="5"/>
        <v>0</v>
      </c>
      <c r="O5" s="25">
        <v>4</v>
      </c>
    </row>
    <row r="6" spans="1:15">
      <c r="A6" s="4" t="s">
        <v>82</v>
      </c>
      <c r="B6" s="5" t="s">
        <v>29</v>
      </c>
      <c r="C6" s="5" t="s">
        <v>30</v>
      </c>
      <c r="D6">
        <v>0.52369059630000003</v>
      </c>
      <c r="E6" s="6">
        <f>D6*3</f>
        <v>1.5710717889000001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0.52369059630000003</v>
      </c>
      <c r="L6">
        <f t="shared" si="3"/>
        <v>0</v>
      </c>
      <c r="M6">
        <f t="shared" si="4"/>
        <v>0</v>
      </c>
      <c r="N6">
        <f t="shared" si="5"/>
        <v>1.5710717889000001</v>
      </c>
      <c r="O6" s="25">
        <v>5</v>
      </c>
    </row>
    <row r="7" spans="1:15">
      <c r="A7" s="4" t="s">
        <v>82</v>
      </c>
      <c r="B7" s="5" t="s">
        <v>27</v>
      </c>
      <c r="C7" s="5" t="s">
        <v>28</v>
      </c>
      <c r="D7">
        <v>0.36842105260000002</v>
      </c>
      <c r="E7" s="6">
        <f>D7*3</f>
        <v>1.1052631578000001</v>
      </c>
      <c r="F7" s="16">
        <v>1</v>
      </c>
      <c r="G7" s="16">
        <v>1</v>
      </c>
      <c r="H7" s="18">
        <v>1</v>
      </c>
      <c r="I7" s="4">
        <f t="shared" si="0"/>
        <v>0.36842105260000002</v>
      </c>
      <c r="J7" s="5">
        <f t="shared" si="1"/>
        <v>0.36842105260000002</v>
      </c>
      <c r="K7" s="6">
        <f t="shared" si="2"/>
        <v>0.36842105260000002</v>
      </c>
      <c r="L7">
        <f t="shared" si="3"/>
        <v>1.1052631578000001</v>
      </c>
      <c r="M7">
        <f t="shared" si="4"/>
        <v>1.1052631578000001</v>
      </c>
      <c r="N7">
        <f t="shared" si="5"/>
        <v>1.1052631578000001</v>
      </c>
      <c r="O7" s="25">
        <v>3</v>
      </c>
    </row>
    <row r="8" spans="1:15">
      <c r="A8" s="4" t="s">
        <v>82</v>
      </c>
      <c r="B8" s="5" t="s">
        <v>25</v>
      </c>
      <c r="C8" s="5" t="s">
        <v>26</v>
      </c>
      <c r="D8">
        <v>0.55397890149999995</v>
      </c>
      <c r="E8" s="6">
        <f>D8*2</f>
        <v>1.1079578029999999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0.55397890149999995</v>
      </c>
      <c r="L8">
        <f t="shared" si="3"/>
        <v>0</v>
      </c>
      <c r="M8">
        <f t="shared" si="4"/>
        <v>0</v>
      </c>
      <c r="N8">
        <f t="shared" si="5"/>
        <v>1.1079578029999999</v>
      </c>
      <c r="O8" s="25">
        <v>3</v>
      </c>
    </row>
    <row r="9" spans="1:15">
      <c r="A9" s="4" t="s">
        <v>82</v>
      </c>
      <c r="B9" s="5" t="s">
        <v>23</v>
      </c>
      <c r="C9" s="5" t="s">
        <v>24</v>
      </c>
      <c r="D9">
        <v>0.57194729740000005</v>
      </c>
      <c r="E9" s="6">
        <f t="shared" ref="E9:E16" si="6">D9*3</f>
        <v>1.7158418922000003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0.57194729740000005</v>
      </c>
      <c r="L9">
        <f t="shared" si="3"/>
        <v>0</v>
      </c>
      <c r="M9">
        <f t="shared" si="4"/>
        <v>0</v>
      </c>
      <c r="N9">
        <f t="shared" si="5"/>
        <v>1.7158418922000003</v>
      </c>
      <c r="O9" s="25">
        <v>4</v>
      </c>
    </row>
    <row r="10" spans="1:15">
      <c r="A10" s="4" t="s">
        <v>82</v>
      </c>
      <c r="B10" s="5" t="s">
        <v>21</v>
      </c>
      <c r="C10" s="5" t="s">
        <v>22</v>
      </c>
      <c r="D10">
        <v>0.25395382389999999</v>
      </c>
      <c r="E10" s="6">
        <f t="shared" si="6"/>
        <v>0.76186147169999996</v>
      </c>
      <c r="F10" s="16">
        <v>1</v>
      </c>
      <c r="G10" s="16">
        <v>1</v>
      </c>
      <c r="H10" s="18">
        <v>0</v>
      </c>
      <c r="I10" s="4">
        <f t="shared" si="0"/>
        <v>0.25395382389999999</v>
      </c>
      <c r="J10" s="5">
        <f t="shared" si="1"/>
        <v>0.25395382389999999</v>
      </c>
      <c r="K10" s="6">
        <f t="shared" si="2"/>
        <v>0</v>
      </c>
      <c r="L10">
        <f t="shared" si="3"/>
        <v>0.76186147169999996</v>
      </c>
      <c r="M10">
        <f t="shared" si="4"/>
        <v>0.76186147169999996</v>
      </c>
      <c r="N10">
        <f t="shared" si="5"/>
        <v>0</v>
      </c>
      <c r="O10" s="25">
        <v>5</v>
      </c>
    </row>
    <row r="11" spans="1:15">
      <c r="A11" s="4" t="s">
        <v>82</v>
      </c>
      <c r="B11" s="5" t="s">
        <v>19</v>
      </c>
      <c r="C11" s="5" t="s">
        <v>20</v>
      </c>
      <c r="D11">
        <v>0.34475394300000001</v>
      </c>
      <c r="E11" s="6">
        <f t="shared" si="6"/>
        <v>1.0342618290000001</v>
      </c>
      <c r="F11" s="16">
        <v>1</v>
      </c>
      <c r="G11" s="16">
        <v>1</v>
      </c>
      <c r="H11" s="18">
        <v>1</v>
      </c>
      <c r="I11" s="4">
        <f t="shared" si="0"/>
        <v>0.34475394300000001</v>
      </c>
      <c r="J11" s="5">
        <f t="shared" si="1"/>
        <v>0.34475394300000001</v>
      </c>
      <c r="K11" s="6">
        <f t="shared" si="2"/>
        <v>0.34475394300000001</v>
      </c>
      <c r="L11">
        <f t="shared" si="3"/>
        <v>1.0342618290000001</v>
      </c>
      <c r="M11">
        <f t="shared" si="4"/>
        <v>1.0342618290000001</v>
      </c>
      <c r="N11">
        <f t="shared" si="5"/>
        <v>1.0342618290000001</v>
      </c>
      <c r="O11" s="25">
        <v>5</v>
      </c>
    </row>
    <row r="12" spans="1:15">
      <c r="A12" s="4" t="s">
        <v>82</v>
      </c>
      <c r="B12" s="5" t="s">
        <v>17</v>
      </c>
      <c r="C12" s="5" t="s">
        <v>18</v>
      </c>
      <c r="D12">
        <v>0.30066194530000001</v>
      </c>
      <c r="E12" s="6">
        <f t="shared" si="6"/>
        <v>0.90198583590000003</v>
      </c>
      <c r="F12" s="16">
        <v>1</v>
      </c>
      <c r="G12" s="16">
        <v>1</v>
      </c>
      <c r="H12" s="18">
        <v>1</v>
      </c>
      <c r="I12" s="4">
        <f t="shared" si="0"/>
        <v>0.30066194530000001</v>
      </c>
      <c r="J12" s="5">
        <f t="shared" si="1"/>
        <v>0.30066194530000001</v>
      </c>
      <c r="K12" s="6">
        <f t="shared" si="2"/>
        <v>0.30066194530000001</v>
      </c>
      <c r="L12">
        <f t="shared" si="3"/>
        <v>0.90198583590000003</v>
      </c>
      <c r="M12">
        <f t="shared" si="4"/>
        <v>0.90198583590000003</v>
      </c>
      <c r="N12">
        <f t="shared" si="5"/>
        <v>0.90198583590000003</v>
      </c>
      <c r="O12" s="25">
        <v>5</v>
      </c>
    </row>
    <row r="13" spans="1:15">
      <c r="A13" s="4" t="s">
        <v>82</v>
      </c>
      <c r="B13" s="5" t="s">
        <v>15</v>
      </c>
      <c r="C13" s="5" t="s">
        <v>16</v>
      </c>
      <c r="D13">
        <v>0.33763006000000001</v>
      </c>
      <c r="E13" s="6">
        <f t="shared" si="6"/>
        <v>1.0128901800000001</v>
      </c>
      <c r="F13" s="16">
        <v>1</v>
      </c>
      <c r="G13" s="16">
        <v>1</v>
      </c>
      <c r="H13" s="18">
        <v>0</v>
      </c>
      <c r="I13" s="4">
        <f t="shared" si="0"/>
        <v>0.33763006000000001</v>
      </c>
      <c r="J13" s="5">
        <f t="shared" si="1"/>
        <v>0.33763006000000001</v>
      </c>
      <c r="K13" s="6">
        <f t="shared" si="2"/>
        <v>0</v>
      </c>
      <c r="L13">
        <f t="shared" si="3"/>
        <v>1.0128901800000001</v>
      </c>
      <c r="M13">
        <f t="shared" si="4"/>
        <v>1.0128901800000001</v>
      </c>
      <c r="N13">
        <f t="shared" si="5"/>
        <v>0</v>
      </c>
      <c r="O13" s="25">
        <v>4</v>
      </c>
    </row>
    <row r="14" spans="1:15">
      <c r="A14" s="4" t="s">
        <v>82</v>
      </c>
      <c r="B14" s="5" t="s">
        <v>13</v>
      </c>
      <c r="C14" s="5" t="s">
        <v>14</v>
      </c>
      <c r="D14">
        <v>0.3475800476</v>
      </c>
      <c r="E14" s="6">
        <f t="shared" si="6"/>
        <v>1.0427401428</v>
      </c>
      <c r="F14" s="16">
        <v>1</v>
      </c>
      <c r="G14" s="16">
        <v>1</v>
      </c>
      <c r="H14" s="18">
        <v>0</v>
      </c>
      <c r="I14" s="4">
        <f t="shared" si="0"/>
        <v>0.3475800476</v>
      </c>
      <c r="J14" s="5">
        <f t="shared" si="1"/>
        <v>0.3475800476</v>
      </c>
      <c r="K14" s="6">
        <f t="shared" si="2"/>
        <v>0</v>
      </c>
      <c r="L14">
        <f t="shared" si="3"/>
        <v>1.0427401428</v>
      </c>
      <c r="M14">
        <f t="shared" si="4"/>
        <v>1.0427401428</v>
      </c>
      <c r="N14">
        <f t="shared" si="5"/>
        <v>0</v>
      </c>
      <c r="O14" s="25">
        <v>4</v>
      </c>
    </row>
    <row r="15" spans="1:15">
      <c r="A15" s="4" t="s">
        <v>82</v>
      </c>
      <c r="B15" s="5" t="s">
        <v>11</v>
      </c>
      <c r="C15" s="5" t="s">
        <v>12</v>
      </c>
      <c r="D15">
        <v>0.3809523809</v>
      </c>
      <c r="E15" s="6">
        <f t="shared" si="6"/>
        <v>1.1428571427000001</v>
      </c>
      <c r="F15" s="16">
        <v>1</v>
      </c>
      <c r="G15" s="16">
        <v>1</v>
      </c>
      <c r="H15" s="18">
        <v>0</v>
      </c>
      <c r="I15" s="4">
        <f t="shared" si="0"/>
        <v>0.3809523809</v>
      </c>
      <c r="J15" s="5">
        <f t="shared" si="1"/>
        <v>0.3809523809</v>
      </c>
      <c r="K15" s="6">
        <f t="shared" si="2"/>
        <v>0</v>
      </c>
      <c r="L15">
        <f t="shared" si="3"/>
        <v>1.1428571427000001</v>
      </c>
      <c r="M15">
        <f t="shared" si="4"/>
        <v>1.1428571427000001</v>
      </c>
      <c r="N15">
        <f t="shared" si="5"/>
        <v>0</v>
      </c>
      <c r="O15" s="25">
        <v>5</v>
      </c>
    </row>
    <row r="16" spans="1:15">
      <c r="A16" s="4" t="s">
        <v>82</v>
      </c>
      <c r="B16" s="5" t="s">
        <v>9</v>
      </c>
      <c r="C16" s="5" t="s">
        <v>10</v>
      </c>
      <c r="D16">
        <v>0.30587099699999998</v>
      </c>
      <c r="E16" s="6">
        <f t="shared" si="6"/>
        <v>0.91761299099999993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0.30587099699999998</v>
      </c>
      <c r="L16">
        <f t="shared" si="3"/>
        <v>0</v>
      </c>
      <c r="M16">
        <f t="shared" si="4"/>
        <v>0</v>
      </c>
      <c r="N16">
        <f t="shared" si="5"/>
        <v>0.91761299099999993</v>
      </c>
      <c r="O16" s="25">
        <v>5</v>
      </c>
    </row>
    <row r="17" spans="1:15">
      <c r="A17" s="4" t="s">
        <v>82</v>
      </c>
      <c r="B17" s="5" t="s">
        <v>7</v>
      </c>
      <c r="C17" s="5" t="s">
        <v>8</v>
      </c>
      <c r="D17">
        <v>0.40484848480000002</v>
      </c>
      <c r="E17" s="6">
        <f>D17*2</f>
        <v>0.80969696960000004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0.40484848480000002</v>
      </c>
      <c r="L17">
        <f t="shared" si="3"/>
        <v>0</v>
      </c>
      <c r="M17">
        <f t="shared" si="4"/>
        <v>0</v>
      </c>
      <c r="N17">
        <f t="shared" si="5"/>
        <v>0.80969696960000004</v>
      </c>
      <c r="O17" s="25">
        <v>4</v>
      </c>
    </row>
    <row r="18" spans="1:15">
      <c r="A18" s="4" t="s">
        <v>82</v>
      </c>
      <c r="B18" s="5" t="s">
        <v>5</v>
      </c>
      <c r="C18" s="5" t="s">
        <v>6</v>
      </c>
      <c r="D18">
        <v>0.35098522170000002</v>
      </c>
      <c r="E18" s="6">
        <f>D18*2</f>
        <v>0.70197044340000003</v>
      </c>
      <c r="F18" s="16">
        <v>1</v>
      </c>
      <c r="G18" s="16">
        <v>1</v>
      </c>
      <c r="H18" s="18">
        <v>0</v>
      </c>
      <c r="I18" s="4">
        <f t="shared" si="0"/>
        <v>0.35098522170000002</v>
      </c>
      <c r="J18" s="5">
        <f t="shared" si="1"/>
        <v>0.35098522170000002</v>
      </c>
      <c r="K18" s="6">
        <f t="shared" si="2"/>
        <v>0</v>
      </c>
      <c r="L18">
        <f t="shared" si="3"/>
        <v>0.70197044340000003</v>
      </c>
      <c r="M18">
        <f t="shared" si="4"/>
        <v>0.70197044340000003</v>
      </c>
      <c r="N18">
        <f t="shared" si="5"/>
        <v>0</v>
      </c>
      <c r="O18" s="25">
        <v>4</v>
      </c>
    </row>
    <row r="19" spans="1:15">
      <c r="A19" s="4" t="s">
        <v>82</v>
      </c>
      <c r="B19" s="5" t="s">
        <v>57</v>
      </c>
      <c r="C19" s="5" t="s">
        <v>58</v>
      </c>
      <c r="D19">
        <v>0.30357142860000003</v>
      </c>
      <c r="E19" s="6">
        <f>D19*3</f>
        <v>0.91071428580000013</v>
      </c>
      <c r="F19" s="16">
        <v>1</v>
      </c>
      <c r="G19" s="16">
        <v>1</v>
      </c>
      <c r="H19" s="18">
        <v>0</v>
      </c>
      <c r="I19" s="4">
        <f t="shared" si="0"/>
        <v>0.30357142860000003</v>
      </c>
      <c r="J19" s="5">
        <f t="shared" si="1"/>
        <v>0.30357142860000003</v>
      </c>
      <c r="K19" s="6">
        <f t="shared" si="2"/>
        <v>0</v>
      </c>
      <c r="L19">
        <f t="shared" si="3"/>
        <v>0.91071428580000013</v>
      </c>
      <c r="M19">
        <f t="shared" si="4"/>
        <v>0.91071428580000013</v>
      </c>
      <c r="N19">
        <f t="shared" si="5"/>
        <v>0</v>
      </c>
      <c r="O19" s="25">
        <v>3</v>
      </c>
    </row>
    <row r="20" spans="1:15">
      <c r="A20" s="4" t="s">
        <v>82</v>
      </c>
      <c r="B20" s="5" t="s">
        <v>59</v>
      </c>
      <c r="C20" s="5" t="s">
        <v>60</v>
      </c>
      <c r="D20">
        <v>0.17979797980000001</v>
      </c>
      <c r="E20" s="6">
        <f>D20*2</f>
        <v>0.35959595960000001</v>
      </c>
      <c r="F20" s="16">
        <v>1</v>
      </c>
      <c r="G20" s="16">
        <v>1</v>
      </c>
      <c r="H20" s="18">
        <v>1</v>
      </c>
      <c r="I20" s="4">
        <f t="shared" si="0"/>
        <v>0.17979797980000001</v>
      </c>
      <c r="J20" s="5">
        <f t="shared" si="1"/>
        <v>0.17979797980000001</v>
      </c>
      <c r="K20" s="6">
        <f t="shared" si="2"/>
        <v>0.17979797980000001</v>
      </c>
      <c r="L20">
        <f t="shared" si="3"/>
        <v>0.35959595960000001</v>
      </c>
      <c r="M20">
        <f t="shared" si="4"/>
        <v>0.35959595960000001</v>
      </c>
      <c r="N20">
        <f t="shared" si="5"/>
        <v>0.35959595960000001</v>
      </c>
      <c r="O20" s="25">
        <v>5</v>
      </c>
    </row>
    <row r="21" spans="1:15">
      <c r="A21" s="4" t="s">
        <v>82</v>
      </c>
      <c r="B21" s="5" t="s">
        <v>61</v>
      </c>
      <c r="C21" s="5" t="s">
        <v>62</v>
      </c>
      <c r="D21">
        <v>0.38762183230000002</v>
      </c>
      <c r="E21" s="6">
        <f>D21*2</f>
        <v>0.77524366460000005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0.38762183230000002</v>
      </c>
      <c r="K21" s="6">
        <f t="shared" si="2"/>
        <v>0</v>
      </c>
      <c r="L21">
        <f t="shared" si="3"/>
        <v>0</v>
      </c>
      <c r="M21">
        <f t="shared" si="4"/>
        <v>0.77524366460000005</v>
      </c>
      <c r="N21">
        <f t="shared" si="5"/>
        <v>0</v>
      </c>
      <c r="O21" s="25">
        <v>3</v>
      </c>
    </row>
    <row r="22" spans="1:15">
      <c r="A22" s="4" t="s">
        <v>82</v>
      </c>
      <c r="B22" s="5" t="s">
        <v>63</v>
      </c>
      <c r="C22" s="5" t="s">
        <v>64</v>
      </c>
      <c r="D22">
        <v>0.31851851840000001</v>
      </c>
      <c r="E22" s="6">
        <f>D22*4</f>
        <v>1.2740740736</v>
      </c>
      <c r="F22" s="16">
        <v>1</v>
      </c>
      <c r="G22" s="16">
        <v>1</v>
      </c>
      <c r="H22" s="18">
        <v>0</v>
      </c>
      <c r="I22" s="4">
        <f t="shared" si="0"/>
        <v>0.31851851840000001</v>
      </c>
      <c r="J22" s="5">
        <f t="shared" si="1"/>
        <v>0.31851851840000001</v>
      </c>
      <c r="K22" s="6">
        <f t="shared" si="2"/>
        <v>0</v>
      </c>
      <c r="L22">
        <f t="shared" si="3"/>
        <v>1.2740740736</v>
      </c>
      <c r="M22">
        <f t="shared" si="4"/>
        <v>1.2740740736</v>
      </c>
      <c r="N22">
        <f t="shared" si="5"/>
        <v>0</v>
      </c>
      <c r="O22" s="25">
        <v>3</v>
      </c>
    </row>
    <row r="23" spans="1:15">
      <c r="A23" s="4" t="s">
        <v>82</v>
      </c>
      <c r="B23" s="5" t="s">
        <v>65</v>
      </c>
      <c r="C23" s="5" t="s">
        <v>66</v>
      </c>
      <c r="D23">
        <v>0.3888888888</v>
      </c>
      <c r="E23" s="6">
        <f>D23*5</f>
        <v>1.9444444439999999</v>
      </c>
      <c r="F23" s="16">
        <v>1</v>
      </c>
      <c r="G23" s="16">
        <v>0</v>
      </c>
      <c r="H23" s="18">
        <v>1</v>
      </c>
      <c r="I23" s="4">
        <f t="shared" si="0"/>
        <v>0.3888888888</v>
      </c>
      <c r="J23" s="5">
        <f t="shared" si="1"/>
        <v>0</v>
      </c>
      <c r="K23" s="6">
        <f t="shared" si="2"/>
        <v>0.3888888888</v>
      </c>
      <c r="L23">
        <f t="shared" si="3"/>
        <v>1.9444444439999999</v>
      </c>
      <c r="M23">
        <f t="shared" si="4"/>
        <v>0</v>
      </c>
      <c r="N23">
        <f t="shared" si="5"/>
        <v>1.9444444439999999</v>
      </c>
      <c r="O23" s="25">
        <v>4</v>
      </c>
    </row>
    <row r="24" spans="1:15">
      <c r="A24" s="4" t="s">
        <v>82</v>
      </c>
      <c r="B24" s="5" t="s">
        <v>67</v>
      </c>
      <c r="C24" s="5" t="s">
        <v>68</v>
      </c>
      <c r="D24">
        <v>0.3888888888</v>
      </c>
      <c r="E24" s="6">
        <f>D24*4</f>
        <v>1.5555555552</v>
      </c>
      <c r="F24" s="16">
        <v>1</v>
      </c>
      <c r="G24" s="16">
        <v>1</v>
      </c>
      <c r="H24" s="18">
        <v>0</v>
      </c>
      <c r="I24" s="4">
        <f t="shared" si="0"/>
        <v>0.3888888888</v>
      </c>
      <c r="J24" s="5">
        <f t="shared" si="1"/>
        <v>0.3888888888</v>
      </c>
      <c r="K24" s="6">
        <f t="shared" si="2"/>
        <v>0</v>
      </c>
      <c r="L24">
        <f t="shared" si="3"/>
        <v>1.5555555552</v>
      </c>
      <c r="M24">
        <f t="shared" si="4"/>
        <v>1.5555555552</v>
      </c>
      <c r="N24">
        <f t="shared" si="5"/>
        <v>0</v>
      </c>
      <c r="O24" s="25">
        <v>4</v>
      </c>
    </row>
    <row r="25" spans="1:15">
      <c r="A25" s="4" t="s">
        <v>82</v>
      </c>
      <c r="B25" s="5" t="s">
        <v>69</v>
      </c>
      <c r="C25" s="5" t="s">
        <v>70</v>
      </c>
      <c r="D25">
        <v>0.36842105260000002</v>
      </c>
      <c r="E25" s="6">
        <f>D25*3</f>
        <v>1.1052631578000001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0.36842105260000002</v>
      </c>
      <c r="L25">
        <f t="shared" si="3"/>
        <v>0</v>
      </c>
      <c r="M25">
        <f t="shared" si="4"/>
        <v>0</v>
      </c>
      <c r="N25">
        <f t="shared" si="5"/>
        <v>1.1052631578000001</v>
      </c>
      <c r="O25" s="25">
        <v>3</v>
      </c>
    </row>
    <row r="26" spans="1:15">
      <c r="A26" s="4" t="s">
        <v>82</v>
      </c>
      <c r="B26" s="5" t="s">
        <v>71</v>
      </c>
      <c r="C26" s="5" t="s">
        <v>72</v>
      </c>
      <c r="D26">
        <v>0.29105152490000002</v>
      </c>
      <c r="E26" s="6">
        <f>D26*2</f>
        <v>0.58210304980000005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0.29105152490000002</v>
      </c>
      <c r="L26">
        <f t="shared" si="3"/>
        <v>0</v>
      </c>
      <c r="M26">
        <f t="shared" si="4"/>
        <v>0</v>
      </c>
      <c r="N26">
        <f t="shared" si="5"/>
        <v>0.58210304980000005</v>
      </c>
      <c r="O26" s="25">
        <v>5</v>
      </c>
    </row>
    <row r="27" spans="1:15">
      <c r="A27" s="4" t="s">
        <v>82</v>
      </c>
      <c r="B27" s="5" t="s">
        <v>73</v>
      </c>
      <c r="C27" s="5" t="s">
        <v>74</v>
      </c>
      <c r="D27">
        <v>0.29105152490000002</v>
      </c>
      <c r="E27" s="6">
        <f>D27*3</f>
        <v>0.87315457470000002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0.29105152490000002</v>
      </c>
      <c r="L27">
        <f t="shared" si="3"/>
        <v>0</v>
      </c>
      <c r="M27">
        <f t="shared" si="4"/>
        <v>0</v>
      </c>
      <c r="N27">
        <f t="shared" si="5"/>
        <v>0.87315457470000002</v>
      </c>
      <c r="O27" s="25">
        <v>5</v>
      </c>
    </row>
    <row r="28" spans="1:15">
      <c r="A28" s="4" t="s">
        <v>82</v>
      </c>
      <c r="B28" s="5" t="s">
        <v>55</v>
      </c>
      <c r="C28" s="5" t="s">
        <v>56</v>
      </c>
      <c r="D28">
        <v>0.39444444439999998</v>
      </c>
      <c r="E28" s="6">
        <f>D28*2</f>
        <v>0.78888888879999997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0.39444444439999998</v>
      </c>
      <c r="L28">
        <f t="shared" si="3"/>
        <v>0</v>
      </c>
      <c r="M28">
        <f t="shared" si="4"/>
        <v>0</v>
      </c>
      <c r="N28">
        <f t="shared" si="5"/>
        <v>0.78888888879999997</v>
      </c>
      <c r="O28" s="25">
        <v>4</v>
      </c>
    </row>
    <row r="29" spans="1:15">
      <c r="A29" s="4" t="s">
        <v>82</v>
      </c>
      <c r="B29" s="5" t="s">
        <v>53</v>
      </c>
      <c r="C29" s="5" t="s">
        <v>54</v>
      </c>
      <c r="D29">
        <v>0.35199444460000001</v>
      </c>
      <c r="E29" s="6">
        <f>D29*2</f>
        <v>0.70398888920000002</v>
      </c>
      <c r="F29" s="16">
        <v>1</v>
      </c>
      <c r="G29" s="16">
        <v>1</v>
      </c>
      <c r="H29" s="18">
        <v>1</v>
      </c>
      <c r="I29" s="4">
        <f t="shared" si="0"/>
        <v>0.35199444460000001</v>
      </c>
      <c r="J29" s="5">
        <f t="shared" si="1"/>
        <v>0.35199444460000001</v>
      </c>
      <c r="K29" s="6">
        <f t="shared" si="2"/>
        <v>0.35199444460000001</v>
      </c>
      <c r="L29">
        <f t="shared" si="3"/>
        <v>0.70398888920000002</v>
      </c>
      <c r="M29">
        <f t="shared" si="4"/>
        <v>0.70398888920000002</v>
      </c>
      <c r="N29">
        <f t="shared" si="5"/>
        <v>0.70398888920000002</v>
      </c>
      <c r="O29" s="25">
        <v>4</v>
      </c>
    </row>
    <row r="30" spans="1:15">
      <c r="A30" s="4" t="s">
        <v>82</v>
      </c>
      <c r="B30" s="5" t="s">
        <v>51</v>
      </c>
      <c r="C30" s="5" t="s">
        <v>52</v>
      </c>
      <c r="D30">
        <v>0.30903073279999999</v>
      </c>
      <c r="E30" s="6">
        <f>D30*3</f>
        <v>0.92709219840000001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0.30903073279999999</v>
      </c>
      <c r="K30" s="6">
        <f t="shared" si="2"/>
        <v>0</v>
      </c>
      <c r="L30">
        <f t="shared" si="3"/>
        <v>0</v>
      </c>
      <c r="M30">
        <f t="shared" si="4"/>
        <v>0.92709219840000001</v>
      </c>
      <c r="N30">
        <f t="shared" si="5"/>
        <v>0</v>
      </c>
      <c r="O30" s="25">
        <v>4</v>
      </c>
    </row>
    <row r="31" spans="1:15">
      <c r="A31" s="4" t="s">
        <v>82</v>
      </c>
      <c r="B31" s="5" t="s">
        <v>49</v>
      </c>
      <c r="C31" s="5" t="s">
        <v>50</v>
      </c>
      <c r="D31">
        <v>0.3471129536</v>
      </c>
      <c r="E31" s="6">
        <f>D31*2</f>
        <v>0.69422590719999999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0.3471129536</v>
      </c>
      <c r="K31" s="6">
        <f t="shared" si="2"/>
        <v>0.3471129536</v>
      </c>
      <c r="L31">
        <f t="shared" si="3"/>
        <v>0</v>
      </c>
      <c r="M31">
        <f t="shared" si="4"/>
        <v>0.69422590719999999</v>
      </c>
      <c r="N31">
        <f t="shared" si="5"/>
        <v>0.69422590719999999</v>
      </c>
      <c r="O31" s="25">
        <v>3</v>
      </c>
    </row>
    <row r="32" spans="1:15">
      <c r="A32" s="4" t="s">
        <v>82</v>
      </c>
      <c r="B32" s="5" t="s">
        <v>47</v>
      </c>
      <c r="C32" s="5" t="s">
        <v>48</v>
      </c>
      <c r="D32">
        <v>0.3471129536</v>
      </c>
      <c r="E32" s="6">
        <f>D32*2</f>
        <v>0.69422590719999999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0.3471129536</v>
      </c>
      <c r="K32" s="6">
        <f t="shared" si="2"/>
        <v>0.3471129536</v>
      </c>
      <c r="L32">
        <f t="shared" si="3"/>
        <v>0</v>
      </c>
      <c r="M32">
        <f t="shared" si="4"/>
        <v>0.69422590719999999</v>
      </c>
      <c r="N32">
        <f t="shared" si="5"/>
        <v>0.69422590719999999</v>
      </c>
      <c r="O32" s="25">
        <v>3</v>
      </c>
    </row>
    <row r="33" spans="1:15">
      <c r="A33" s="4" t="s">
        <v>82</v>
      </c>
      <c r="B33" s="5" t="s">
        <v>45</v>
      </c>
      <c r="C33" s="5" t="s">
        <v>46</v>
      </c>
      <c r="D33">
        <v>0.34487427459999997</v>
      </c>
      <c r="E33" s="6">
        <f>D33*2</f>
        <v>0.68974854919999995</v>
      </c>
      <c r="F33" s="16">
        <v>1</v>
      </c>
      <c r="G33" s="16">
        <v>1</v>
      </c>
      <c r="H33" s="18">
        <v>1</v>
      </c>
      <c r="I33" s="4">
        <f t="shared" si="0"/>
        <v>0.34487427459999997</v>
      </c>
      <c r="J33" s="5">
        <f t="shared" si="1"/>
        <v>0.34487427459999997</v>
      </c>
      <c r="K33" s="6">
        <f t="shared" si="2"/>
        <v>0.34487427459999997</v>
      </c>
      <c r="L33">
        <f t="shared" si="3"/>
        <v>0.68974854919999995</v>
      </c>
      <c r="M33">
        <f t="shared" si="4"/>
        <v>0.68974854919999995</v>
      </c>
      <c r="N33">
        <f t="shared" si="5"/>
        <v>0.68974854919999995</v>
      </c>
      <c r="O33" s="25">
        <v>4</v>
      </c>
    </row>
    <row r="34" spans="1:15">
      <c r="A34" s="4" t="s">
        <v>82</v>
      </c>
      <c r="B34" s="5" t="s">
        <v>43</v>
      </c>
      <c r="C34" s="5" t="s">
        <v>44</v>
      </c>
      <c r="D34">
        <v>0.23404255309999999</v>
      </c>
      <c r="E34" s="6">
        <f>D34*1</f>
        <v>0.23404255309999999</v>
      </c>
      <c r="F34" s="16">
        <v>1</v>
      </c>
      <c r="G34" s="16">
        <v>1</v>
      </c>
      <c r="H34" s="18">
        <v>0</v>
      </c>
      <c r="I34" s="4">
        <f t="shared" si="0"/>
        <v>0.23404255309999999</v>
      </c>
      <c r="J34" s="5">
        <f t="shared" si="1"/>
        <v>0.23404255309999999</v>
      </c>
      <c r="K34" s="6">
        <f t="shared" si="2"/>
        <v>0</v>
      </c>
      <c r="L34">
        <f t="shared" si="3"/>
        <v>0.23404255309999999</v>
      </c>
      <c r="M34">
        <f t="shared" si="4"/>
        <v>0.23404255309999999</v>
      </c>
      <c r="N34">
        <f t="shared" si="5"/>
        <v>0</v>
      </c>
      <c r="O34" s="25">
        <v>4</v>
      </c>
    </row>
    <row r="35" spans="1:15">
      <c r="A35" s="4" t="s">
        <v>82</v>
      </c>
      <c r="B35" s="5" t="s">
        <v>41</v>
      </c>
      <c r="C35" s="5" t="s">
        <v>42</v>
      </c>
      <c r="D35">
        <v>0.23404255309999999</v>
      </c>
      <c r="E35" s="6">
        <f>D35*1</f>
        <v>0.23404255309999999</v>
      </c>
      <c r="F35" s="27">
        <v>1</v>
      </c>
      <c r="G35" s="14">
        <v>1</v>
      </c>
      <c r="H35" s="15">
        <v>1</v>
      </c>
      <c r="I35" s="4">
        <f t="shared" si="0"/>
        <v>0.23404255309999999</v>
      </c>
      <c r="J35" s="5">
        <f t="shared" si="1"/>
        <v>0.23404255309999999</v>
      </c>
      <c r="K35" s="6">
        <f t="shared" si="2"/>
        <v>0.23404255309999999</v>
      </c>
      <c r="L35">
        <f t="shared" si="3"/>
        <v>0.23404255309999999</v>
      </c>
      <c r="M35">
        <f t="shared" si="4"/>
        <v>0.23404255309999999</v>
      </c>
      <c r="N35">
        <f t="shared" si="5"/>
        <v>0.23404255309999999</v>
      </c>
      <c r="O35" s="25">
        <v>4</v>
      </c>
    </row>
    <row r="36" spans="1:15" ht="15.75" thickBot="1">
      <c r="A36" s="7" t="s">
        <v>82</v>
      </c>
      <c r="B36" s="8" t="s">
        <v>39</v>
      </c>
      <c r="C36" s="8" t="s">
        <v>40</v>
      </c>
      <c r="D36">
        <v>0.39024390240000001</v>
      </c>
      <c r="E36" s="9">
        <f>D36*1</f>
        <v>0.39024390240000001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0.39024390240000001</v>
      </c>
      <c r="L36">
        <f t="shared" si="3"/>
        <v>0</v>
      </c>
      <c r="M36">
        <f t="shared" si="4"/>
        <v>0</v>
      </c>
      <c r="N36">
        <f t="shared" si="5"/>
        <v>0.39024390240000001</v>
      </c>
      <c r="O36" s="26">
        <v>4</v>
      </c>
    </row>
    <row r="37" spans="1:15" ht="15.75" thickBot="1">
      <c r="D37" s="28">
        <f>SUM(D2:D36)</f>
        <v>12.500172809800004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6.2930579557000019</v>
      </c>
      <c r="J37" s="20">
        <f t="shared" si="7"/>
        <v>7.0716652572000012</v>
      </c>
      <c r="K37" s="21">
        <f t="shared" si="7"/>
        <v>8.2222641981000013</v>
      </c>
      <c r="L37" s="10">
        <f>SUM(L2:L36)</f>
        <v>19.927536820600004</v>
      </c>
      <c r="M37" s="11">
        <f>SUM(M2:M36)</f>
        <v>19.2943423816</v>
      </c>
      <c r="N37" s="12">
        <f>SUM(N2:N36)</f>
        <v>22.319078230100004</v>
      </c>
    </row>
    <row r="38" spans="1:15" ht="15.75" thickBot="1">
      <c r="D38" s="29">
        <f>D37/35</f>
        <v>0.35714779456571438</v>
      </c>
      <c r="I38" s="33">
        <f>I37/F37</f>
        <v>0.3312135766157896</v>
      </c>
      <c r="J38" s="34">
        <f>J37/G37</f>
        <v>0.32143932987272733</v>
      </c>
      <c r="K38" s="35">
        <f>K37/H37</f>
        <v>0.37373928173181825</v>
      </c>
      <c r="L38" s="30">
        <f>L37/F37</f>
        <v>1.0488177274000001</v>
      </c>
      <c r="M38" s="31">
        <f>M37/G37</f>
        <v>0.87701556280000004</v>
      </c>
      <c r="N38" s="32">
        <f>N37/H37</f>
        <v>1.0145035559136366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83</v>
      </c>
      <c r="B2" s="2" t="s">
        <v>37</v>
      </c>
      <c r="C2" s="2" t="s">
        <v>38</v>
      </c>
      <c r="D2">
        <v>8.8206627699999998E-2</v>
      </c>
      <c r="E2" s="3">
        <f>D2*4</f>
        <v>0.35282651079999999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8.8206627699999998E-2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0.35282651079999999</v>
      </c>
      <c r="O2" s="24">
        <v>3</v>
      </c>
    </row>
    <row r="3" spans="1:15">
      <c r="A3" s="4" t="s">
        <v>83</v>
      </c>
      <c r="B3" s="5" t="s">
        <v>35</v>
      </c>
      <c r="C3" s="5" t="s">
        <v>36</v>
      </c>
      <c r="D3">
        <v>6.4828395499999997E-2</v>
      </c>
      <c r="E3" s="6">
        <f>D3*5</f>
        <v>0.32414197749999996</v>
      </c>
      <c r="F3" s="16">
        <v>1</v>
      </c>
      <c r="G3" s="16">
        <v>0</v>
      </c>
      <c r="H3" s="18">
        <v>0</v>
      </c>
      <c r="I3" s="4">
        <f t="shared" si="0"/>
        <v>6.4828395499999997E-2</v>
      </c>
      <c r="J3" s="5">
        <f t="shared" si="1"/>
        <v>0</v>
      </c>
      <c r="K3" s="6">
        <f t="shared" si="2"/>
        <v>0</v>
      </c>
      <c r="L3">
        <f t="shared" si="3"/>
        <v>0.32414197749999996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83</v>
      </c>
      <c r="B4" s="5" t="s">
        <v>33</v>
      </c>
      <c r="C4" s="5" t="s">
        <v>34</v>
      </c>
      <c r="D4">
        <v>5.2631578900000003E-2</v>
      </c>
      <c r="E4" s="6">
        <f>D4*5</f>
        <v>0.26315789450000004</v>
      </c>
      <c r="F4" s="16">
        <v>1</v>
      </c>
      <c r="G4" s="16">
        <v>1</v>
      </c>
      <c r="H4" s="18">
        <v>1</v>
      </c>
      <c r="I4" s="4">
        <f t="shared" si="0"/>
        <v>5.2631578900000003E-2</v>
      </c>
      <c r="J4" s="5">
        <f t="shared" si="1"/>
        <v>5.2631578900000003E-2</v>
      </c>
      <c r="K4" s="6">
        <f t="shared" si="2"/>
        <v>5.2631578900000003E-2</v>
      </c>
      <c r="L4">
        <f t="shared" si="3"/>
        <v>0.26315789450000004</v>
      </c>
      <c r="M4">
        <f t="shared" si="4"/>
        <v>0.26315789450000004</v>
      </c>
      <c r="N4">
        <f t="shared" si="5"/>
        <v>0.26315789450000004</v>
      </c>
      <c r="O4" s="25">
        <v>4</v>
      </c>
    </row>
    <row r="5" spans="1:15">
      <c r="A5" s="4" t="s">
        <v>83</v>
      </c>
      <c r="B5" s="5" t="s">
        <v>31</v>
      </c>
      <c r="C5" s="5" t="s">
        <v>32</v>
      </c>
      <c r="D5">
        <v>5.0168350100000002E-2</v>
      </c>
      <c r="E5" s="6">
        <f>D5*2</f>
        <v>0.1003367002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5.0168350100000002E-2</v>
      </c>
      <c r="K5" s="6">
        <f t="shared" si="2"/>
        <v>0</v>
      </c>
      <c r="L5">
        <f t="shared" si="3"/>
        <v>0</v>
      </c>
      <c r="M5">
        <f t="shared" si="4"/>
        <v>0.1003367002</v>
      </c>
      <c r="N5">
        <f t="shared" si="5"/>
        <v>0</v>
      </c>
      <c r="O5" s="25">
        <v>4</v>
      </c>
    </row>
    <row r="6" spans="1:15">
      <c r="A6" s="4" t="s">
        <v>83</v>
      </c>
      <c r="B6" s="5" t="s">
        <v>29</v>
      </c>
      <c r="C6" s="5" t="s">
        <v>30</v>
      </c>
      <c r="D6">
        <v>2.8605841600000001E-2</v>
      </c>
      <c r="E6" s="6">
        <f>D6*3</f>
        <v>8.5817524800000003E-2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2.8605841600000001E-2</v>
      </c>
      <c r="L6">
        <f t="shared" si="3"/>
        <v>0</v>
      </c>
      <c r="M6">
        <f t="shared" si="4"/>
        <v>0</v>
      </c>
      <c r="N6">
        <f t="shared" si="5"/>
        <v>8.5817524800000003E-2</v>
      </c>
      <c r="O6" s="25">
        <v>5</v>
      </c>
    </row>
    <row r="7" spans="1:15">
      <c r="A7" s="4" t="s">
        <v>83</v>
      </c>
      <c r="B7" s="5" t="s">
        <v>27</v>
      </c>
      <c r="C7" s="5" t="s">
        <v>28</v>
      </c>
      <c r="D7">
        <v>0.31578947359999998</v>
      </c>
      <c r="E7" s="6">
        <f>D7*3</f>
        <v>0.94736842079999994</v>
      </c>
      <c r="F7" s="16">
        <v>1</v>
      </c>
      <c r="G7" s="16">
        <v>1</v>
      </c>
      <c r="H7" s="18">
        <v>1</v>
      </c>
      <c r="I7" s="4">
        <f t="shared" si="0"/>
        <v>0.31578947359999998</v>
      </c>
      <c r="J7" s="5">
        <f t="shared" si="1"/>
        <v>0.31578947359999998</v>
      </c>
      <c r="K7" s="6">
        <f t="shared" si="2"/>
        <v>0.31578947359999998</v>
      </c>
      <c r="L7">
        <f t="shared" si="3"/>
        <v>0.94736842079999994</v>
      </c>
      <c r="M7">
        <f t="shared" si="4"/>
        <v>0.94736842079999994</v>
      </c>
      <c r="N7">
        <f t="shared" si="5"/>
        <v>0.94736842079999994</v>
      </c>
      <c r="O7" s="25">
        <v>3</v>
      </c>
    </row>
    <row r="8" spans="1:15">
      <c r="A8" s="4" t="s">
        <v>83</v>
      </c>
      <c r="B8" s="5" t="s">
        <v>25</v>
      </c>
      <c r="C8" s="5" t="s">
        <v>26</v>
      </c>
      <c r="D8">
        <v>0.1048732943</v>
      </c>
      <c r="E8" s="6">
        <f>D8*2</f>
        <v>0.20974658860000001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0.1048732943</v>
      </c>
      <c r="L8">
        <f t="shared" si="3"/>
        <v>0</v>
      </c>
      <c r="M8">
        <f t="shared" si="4"/>
        <v>0</v>
      </c>
      <c r="N8">
        <f t="shared" si="5"/>
        <v>0.20974658860000001</v>
      </c>
      <c r="O8" s="25">
        <v>3</v>
      </c>
    </row>
    <row r="9" spans="1:15">
      <c r="A9" s="4" t="s">
        <v>83</v>
      </c>
      <c r="B9" s="5" t="s">
        <v>23</v>
      </c>
      <c r="C9" s="5" t="s">
        <v>24</v>
      </c>
      <c r="D9">
        <v>3.1953522099999999E-2</v>
      </c>
      <c r="E9" s="6">
        <f t="shared" ref="E9:E16" si="6">D9*3</f>
        <v>9.5860566300000005E-2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3.1953522099999999E-2</v>
      </c>
      <c r="L9">
        <f t="shared" si="3"/>
        <v>0</v>
      </c>
      <c r="M9">
        <f t="shared" si="4"/>
        <v>0</v>
      </c>
      <c r="N9">
        <f t="shared" si="5"/>
        <v>9.5860566300000005E-2</v>
      </c>
      <c r="O9" s="25">
        <v>4</v>
      </c>
    </row>
    <row r="10" spans="1:15">
      <c r="A10" s="4" t="s">
        <v>83</v>
      </c>
      <c r="B10" s="5" t="s">
        <v>21</v>
      </c>
      <c r="C10" s="5" t="s">
        <v>22</v>
      </c>
      <c r="D10">
        <v>3.2958152900000003E-2</v>
      </c>
      <c r="E10" s="6">
        <f t="shared" si="6"/>
        <v>9.8874458700000001E-2</v>
      </c>
      <c r="F10" s="16">
        <v>1</v>
      </c>
      <c r="G10" s="16">
        <v>1</v>
      </c>
      <c r="H10" s="18">
        <v>0</v>
      </c>
      <c r="I10" s="4">
        <f t="shared" si="0"/>
        <v>3.2958152900000003E-2</v>
      </c>
      <c r="J10" s="5">
        <f t="shared" si="1"/>
        <v>3.2958152900000003E-2</v>
      </c>
      <c r="K10" s="6">
        <f t="shared" si="2"/>
        <v>0</v>
      </c>
      <c r="L10">
        <f t="shared" si="3"/>
        <v>9.8874458700000001E-2</v>
      </c>
      <c r="M10">
        <f t="shared" si="4"/>
        <v>9.8874458700000001E-2</v>
      </c>
      <c r="N10">
        <f t="shared" si="5"/>
        <v>0</v>
      </c>
      <c r="O10" s="25">
        <v>5</v>
      </c>
    </row>
    <row r="11" spans="1:15">
      <c r="A11" s="4" t="s">
        <v>83</v>
      </c>
      <c r="B11" s="5" t="s">
        <v>19</v>
      </c>
      <c r="C11" s="5" t="s">
        <v>20</v>
      </c>
      <c r="D11">
        <v>5.08884551E-2</v>
      </c>
      <c r="E11" s="6">
        <f t="shared" si="6"/>
        <v>0.15266536529999999</v>
      </c>
      <c r="F11" s="16">
        <v>1</v>
      </c>
      <c r="G11" s="16">
        <v>1</v>
      </c>
      <c r="H11" s="18">
        <v>1</v>
      </c>
      <c r="I11" s="4">
        <f t="shared" si="0"/>
        <v>5.08884551E-2</v>
      </c>
      <c r="J11" s="5">
        <f t="shared" si="1"/>
        <v>5.08884551E-2</v>
      </c>
      <c r="K11" s="6">
        <f t="shared" si="2"/>
        <v>5.08884551E-2</v>
      </c>
      <c r="L11">
        <f t="shared" si="3"/>
        <v>0.15266536529999999</v>
      </c>
      <c r="M11">
        <f t="shared" si="4"/>
        <v>0.15266536529999999</v>
      </c>
      <c r="N11">
        <f t="shared" si="5"/>
        <v>0.15266536529999999</v>
      </c>
      <c r="O11" s="25">
        <v>5</v>
      </c>
    </row>
    <row r="12" spans="1:15">
      <c r="A12" s="4" t="s">
        <v>83</v>
      </c>
      <c r="B12" s="5" t="s">
        <v>17</v>
      </c>
      <c r="C12" s="5" t="s">
        <v>18</v>
      </c>
      <c r="D12">
        <v>9.2958520000000003E-2</v>
      </c>
      <c r="E12" s="6">
        <f t="shared" si="6"/>
        <v>0.27887556000000002</v>
      </c>
      <c r="F12" s="16">
        <v>1</v>
      </c>
      <c r="G12" s="16">
        <v>1</v>
      </c>
      <c r="H12" s="18">
        <v>1</v>
      </c>
      <c r="I12" s="4">
        <f t="shared" si="0"/>
        <v>9.2958520000000003E-2</v>
      </c>
      <c r="J12" s="5">
        <f t="shared" si="1"/>
        <v>9.2958520000000003E-2</v>
      </c>
      <c r="K12" s="6">
        <f t="shared" si="2"/>
        <v>9.2958520000000003E-2</v>
      </c>
      <c r="L12">
        <f t="shared" si="3"/>
        <v>0.27887556000000002</v>
      </c>
      <c r="M12">
        <f t="shared" si="4"/>
        <v>0.27887556000000002</v>
      </c>
      <c r="N12">
        <f t="shared" si="5"/>
        <v>0.27887556000000002</v>
      </c>
      <c r="O12" s="25">
        <v>5</v>
      </c>
    </row>
    <row r="13" spans="1:15">
      <c r="A13" s="4" t="s">
        <v>83</v>
      </c>
      <c r="B13" s="5" t="s">
        <v>15</v>
      </c>
      <c r="C13" s="5" t="s">
        <v>16</v>
      </c>
      <c r="D13">
        <v>8.2285258599999994E-2</v>
      </c>
      <c r="E13" s="6">
        <f t="shared" si="6"/>
        <v>0.24685577579999998</v>
      </c>
      <c r="F13" s="16">
        <v>1</v>
      </c>
      <c r="G13" s="16">
        <v>1</v>
      </c>
      <c r="H13" s="18">
        <v>0</v>
      </c>
      <c r="I13" s="4">
        <f t="shared" si="0"/>
        <v>8.2285258599999994E-2</v>
      </c>
      <c r="J13" s="5">
        <f t="shared" si="1"/>
        <v>8.2285258599999994E-2</v>
      </c>
      <c r="K13" s="6">
        <f t="shared" si="2"/>
        <v>0</v>
      </c>
      <c r="L13">
        <f t="shared" si="3"/>
        <v>0.24685577579999998</v>
      </c>
      <c r="M13">
        <f t="shared" si="4"/>
        <v>0.24685577579999998</v>
      </c>
      <c r="N13">
        <f t="shared" si="5"/>
        <v>0</v>
      </c>
      <c r="O13" s="25">
        <v>4</v>
      </c>
    </row>
    <row r="14" spans="1:15">
      <c r="A14" s="4" t="s">
        <v>83</v>
      </c>
      <c r="B14" s="5" t="s">
        <v>13</v>
      </c>
      <c r="C14" s="5" t="s">
        <v>14</v>
      </c>
      <c r="D14">
        <v>3.8662688600000002E-2</v>
      </c>
      <c r="E14" s="6">
        <f t="shared" si="6"/>
        <v>0.11598806580000001</v>
      </c>
      <c r="F14" s="16">
        <v>1</v>
      </c>
      <c r="G14" s="16">
        <v>1</v>
      </c>
      <c r="H14" s="18">
        <v>0</v>
      </c>
      <c r="I14" s="4">
        <f t="shared" si="0"/>
        <v>3.8662688600000002E-2</v>
      </c>
      <c r="J14" s="5">
        <f t="shared" si="1"/>
        <v>3.8662688600000002E-2</v>
      </c>
      <c r="K14" s="6">
        <f t="shared" si="2"/>
        <v>0</v>
      </c>
      <c r="L14">
        <f t="shared" si="3"/>
        <v>0.11598806580000001</v>
      </c>
      <c r="M14">
        <f t="shared" si="4"/>
        <v>0.11598806580000001</v>
      </c>
      <c r="N14">
        <f t="shared" si="5"/>
        <v>0</v>
      </c>
      <c r="O14" s="25">
        <v>4</v>
      </c>
    </row>
    <row r="15" spans="1:15">
      <c r="A15" s="4" t="s">
        <v>83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83</v>
      </c>
      <c r="B16" s="5" t="s">
        <v>9</v>
      </c>
      <c r="C16" s="5" t="s">
        <v>10</v>
      </c>
      <c r="D16">
        <v>2.7821939600000001E-2</v>
      </c>
      <c r="E16" s="6">
        <f t="shared" si="6"/>
        <v>8.3465818800000008E-2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2.7821939600000001E-2</v>
      </c>
      <c r="L16">
        <f t="shared" si="3"/>
        <v>0</v>
      </c>
      <c r="M16">
        <f t="shared" si="4"/>
        <v>0</v>
      </c>
      <c r="N16">
        <f t="shared" si="5"/>
        <v>8.3465818800000008E-2</v>
      </c>
      <c r="O16" s="25">
        <v>5</v>
      </c>
    </row>
    <row r="17" spans="1:15">
      <c r="A17" s="4" t="s">
        <v>83</v>
      </c>
      <c r="B17" s="5" t="s">
        <v>7</v>
      </c>
      <c r="C17" s="5" t="s">
        <v>8</v>
      </c>
      <c r="D17">
        <v>0.1498989899</v>
      </c>
      <c r="E17" s="6">
        <f>D17*2</f>
        <v>0.2997979798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0.1498989899</v>
      </c>
      <c r="L17">
        <f t="shared" si="3"/>
        <v>0</v>
      </c>
      <c r="M17">
        <f t="shared" si="4"/>
        <v>0</v>
      </c>
      <c r="N17">
        <f t="shared" si="5"/>
        <v>0.2997979798</v>
      </c>
      <c r="O17" s="25">
        <v>4</v>
      </c>
    </row>
    <row r="18" spans="1:15">
      <c r="A18" s="4" t="s">
        <v>83</v>
      </c>
      <c r="B18" s="5" t="s">
        <v>5</v>
      </c>
      <c r="C18" s="5" t="s">
        <v>6</v>
      </c>
      <c r="D18">
        <v>0.14039408859999999</v>
      </c>
      <c r="E18" s="6">
        <f>D18*2</f>
        <v>0.28078817719999999</v>
      </c>
      <c r="F18" s="16">
        <v>1</v>
      </c>
      <c r="G18" s="16">
        <v>1</v>
      </c>
      <c r="H18" s="18">
        <v>0</v>
      </c>
      <c r="I18" s="4">
        <f t="shared" si="0"/>
        <v>0.14039408859999999</v>
      </c>
      <c r="J18" s="5">
        <f t="shared" si="1"/>
        <v>0.14039408859999999</v>
      </c>
      <c r="K18" s="6">
        <f t="shared" si="2"/>
        <v>0</v>
      </c>
      <c r="L18">
        <f t="shared" si="3"/>
        <v>0.28078817719999999</v>
      </c>
      <c r="M18">
        <f t="shared" si="4"/>
        <v>0.28078817719999999</v>
      </c>
      <c r="N18">
        <f t="shared" si="5"/>
        <v>0</v>
      </c>
      <c r="O18" s="25">
        <v>4</v>
      </c>
    </row>
    <row r="19" spans="1:15">
      <c r="A19" s="4" t="s">
        <v>83</v>
      </c>
      <c r="B19" s="5" t="s">
        <v>57</v>
      </c>
      <c r="C19" s="5" t="s">
        <v>58</v>
      </c>
      <c r="D19">
        <v>7.1428571000000003E-3</v>
      </c>
      <c r="E19" s="6">
        <f>D19*3</f>
        <v>2.1428571300000001E-2</v>
      </c>
      <c r="F19" s="16">
        <v>1</v>
      </c>
      <c r="G19" s="16">
        <v>1</v>
      </c>
      <c r="H19" s="18">
        <v>0</v>
      </c>
      <c r="I19" s="4">
        <f t="shared" si="0"/>
        <v>7.1428571000000003E-3</v>
      </c>
      <c r="J19" s="5">
        <f t="shared" si="1"/>
        <v>7.1428571000000003E-3</v>
      </c>
      <c r="K19" s="6">
        <f t="shared" si="2"/>
        <v>0</v>
      </c>
      <c r="L19">
        <f t="shared" si="3"/>
        <v>2.1428571300000001E-2</v>
      </c>
      <c r="M19">
        <f t="shared" si="4"/>
        <v>2.1428571300000001E-2</v>
      </c>
      <c r="N19">
        <f t="shared" si="5"/>
        <v>0</v>
      </c>
      <c r="O19" s="25">
        <v>3</v>
      </c>
    </row>
    <row r="20" spans="1:15">
      <c r="A20" s="4" t="s">
        <v>83</v>
      </c>
      <c r="B20" s="5" t="s">
        <v>59</v>
      </c>
      <c r="C20" s="5" t="s">
        <v>60</v>
      </c>
      <c r="D20">
        <v>4.4949494899999998E-2</v>
      </c>
      <c r="E20" s="6">
        <f>D20*2</f>
        <v>8.9898989799999995E-2</v>
      </c>
      <c r="F20" s="16">
        <v>1</v>
      </c>
      <c r="G20" s="16">
        <v>1</v>
      </c>
      <c r="H20" s="18">
        <v>1</v>
      </c>
      <c r="I20" s="4">
        <f t="shared" si="0"/>
        <v>4.4949494899999998E-2</v>
      </c>
      <c r="J20" s="5">
        <f t="shared" si="1"/>
        <v>4.4949494899999998E-2</v>
      </c>
      <c r="K20" s="6">
        <f t="shared" si="2"/>
        <v>4.4949494899999998E-2</v>
      </c>
      <c r="L20">
        <f t="shared" si="3"/>
        <v>8.9898989799999995E-2</v>
      </c>
      <c r="M20">
        <f t="shared" si="4"/>
        <v>8.9898989799999995E-2</v>
      </c>
      <c r="N20">
        <f t="shared" si="5"/>
        <v>8.9898989799999995E-2</v>
      </c>
      <c r="O20" s="25">
        <v>5</v>
      </c>
    </row>
    <row r="21" spans="1:15">
      <c r="A21" s="4" t="s">
        <v>83</v>
      </c>
      <c r="B21" s="5" t="s">
        <v>61</v>
      </c>
      <c r="C21" s="5" t="s">
        <v>62</v>
      </c>
      <c r="D21">
        <v>0.20526315789999999</v>
      </c>
      <c r="E21" s="6">
        <f>D21*2</f>
        <v>0.41052631579999999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0.20526315789999999</v>
      </c>
      <c r="K21" s="6">
        <f t="shared" si="2"/>
        <v>0</v>
      </c>
      <c r="L21">
        <f t="shared" si="3"/>
        <v>0</v>
      </c>
      <c r="M21">
        <f t="shared" si="4"/>
        <v>0.41052631579999999</v>
      </c>
      <c r="N21">
        <f t="shared" si="5"/>
        <v>0</v>
      </c>
      <c r="O21" s="25">
        <v>3</v>
      </c>
    </row>
    <row r="22" spans="1:15">
      <c r="A22" s="4" t="s">
        <v>83</v>
      </c>
      <c r="B22" s="5" t="s">
        <v>63</v>
      </c>
      <c r="C22" s="5" t="s">
        <v>64</v>
      </c>
      <c r="D22">
        <v>1.4814814799999999E-2</v>
      </c>
      <c r="E22" s="6">
        <f>D22*4</f>
        <v>5.9259259199999997E-2</v>
      </c>
      <c r="F22" s="16">
        <v>1</v>
      </c>
      <c r="G22" s="16">
        <v>1</v>
      </c>
      <c r="H22" s="18">
        <v>0</v>
      </c>
      <c r="I22" s="4">
        <f t="shared" si="0"/>
        <v>1.4814814799999999E-2</v>
      </c>
      <c r="J22" s="5">
        <f t="shared" si="1"/>
        <v>1.4814814799999999E-2</v>
      </c>
      <c r="K22" s="6">
        <f t="shared" si="2"/>
        <v>0</v>
      </c>
      <c r="L22">
        <f t="shared" si="3"/>
        <v>5.9259259199999997E-2</v>
      </c>
      <c r="M22">
        <f t="shared" si="4"/>
        <v>5.9259259199999997E-2</v>
      </c>
      <c r="N22">
        <f t="shared" si="5"/>
        <v>0</v>
      </c>
      <c r="O22" s="25">
        <v>3</v>
      </c>
    </row>
    <row r="23" spans="1:15">
      <c r="A23" s="4" t="s">
        <v>83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83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83</v>
      </c>
      <c r="B25" s="5" t="s">
        <v>69</v>
      </c>
      <c r="C25" s="5" t="s">
        <v>70</v>
      </c>
      <c r="D25">
        <v>0.31578947359999998</v>
      </c>
      <c r="E25" s="6">
        <f>D25*3</f>
        <v>0.94736842079999994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0.31578947359999998</v>
      </c>
      <c r="L25">
        <f t="shared" si="3"/>
        <v>0</v>
      </c>
      <c r="M25">
        <f t="shared" si="4"/>
        <v>0</v>
      </c>
      <c r="N25">
        <f t="shared" si="5"/>
        <v>0.94736842079999994</v>
      </c>
      <c r="O25" s="25">
        <v>3</v>
      </c>
    </row>
    <row r="26" spans="1:15">
      <c r="A26" s="4" t="s">
        <v>83</v>
      </c>
      <c r="B26" s="5" t="s">
        <v>71</v>
      </c>
      <c r="C26" s="5" t="s">
        <v>72</v>
      </c>
      <c r="D26">
        <v>4.4172687699999998E-2</v>
      </c>
      <c r="E26" s="6">
        <f>D26*2</f>
        <v>8.8345375399999995E-2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4.4172687699999998E-2</v>
      </c>
      <c r="L26">
        <f t="shared" si="3"/>
        <v>0</v>
      </c>
      <c r="M26">
        <f t="shared" si="4"/>
        <v>0</v>
      </c>
      <c r="N26">
        <f t="shared" si="5"/>
        <v>8.8345375399999995E-2</v>
      </c>
      <c r="O26" s="25">
        <v>5</v>
      </c>
    </row>
    <row r="27" spans="1:15">
      <c r="A27" s="4" t="s">
        <v>83</v>
      </c>
      <c r="B27" s="5" t="s">
        <v>73</v>
      </c>
      <c r="C27" s="5" t="s">
        <v>74</v>
      </c>
      <c r="D27">
        <v>4.4172687699999998E-2</v>
      </c>
      <c r="E27" s="6">
        <f>D27*3</f>
        <v>0.1325180631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4.4172687699999998E-2</v>
      </c>
      <c r="L27">
        <f t="shared" si="3"/>
        <v>0</v>
      </c>
      <c r="M27">
        <f t="shared" si="4"/>
        <v>0</v>
      </c>
      <c r="N27">
        <f t="shared" si="5"/>
        <v>0.1325180631</v>
      </c>
      <c r="O27" s="25">
        <v>5</v>
      </c>
    </row>
    <row r="28" spans="1:15">
      <c r="A28" s="4" t="s">
        <v>83</v>
      </c>
      <c r="B28" s="5" t="s">
        <v>55</v>
      </c>
      <c r="C28" s="5" t="s">
        <v>56</v>
      </c>
      <c r="D28">
        <v>0.1240740741</v>
      </c>
      <c r="E28" s="6">
        <f>D28*2</f>
        <v>0.2481481482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0.1240740741</v>
      </c>
      <c r="L28">
        <f t="shared" si="3"/>
        <v>0</v>
      </c>
      <c r="M28">
        <f t="shared" si="4"/>
        <v>0</v>
      </c>
      <c r="N28">
        <f t="shared" si="5"/>
        <v>0.2481481482</v>
      </c>
      <c r="O28" s="25">
        <v>4</v>
      </c>
    </row>
    <row r="29" spans="1:15">
      <c r="A29" s="4" t="s">
        <v>83</v>
      </c>
      <c r="B29" s="5" t="s">
        <v>53</v>
      </c>
      <c r="C29" s="5" t="s">
        <v>54</v>
      </c>
      <c r="D29">
        <v>9.5521646500000001E-2</v>
      </c>
      <c r="E29" s="6">
        <f>D29*2</f>
        <v>0.191043293</v>
      </c>
      <c r="F29" s="16">
        <v>1</v>
      </c>
      <c r="G29" s="16">
        <v>1</v>
      </c>
      <c r="H29" s="18">
        <v>1</v>
      </c>
      <c r="I29" s="4">
        <f t="shared" si="0"/>
        <v>9.5521646500000001E-2</v>
      </c>
      <c r="J29" s="5">
        <f t="shared" si="1"/>
        <v>9.5521646500000001E-2</v>
      </c>
      <c r="K29" s="6">
        <f t="shared" si="2"/>
        <v>9.5521646500000001E-2</v>
      </c>
      <c r="L29">
        <f t="shared" si="3"/>
        <v>0.191043293</v>
      </c>
      <c r="M29">
        <f t="shared" si="4"/>
        <v>0.191043293</v>
      </c>
      <c r="N29">
        <f t="shared" si="5"/>
        <v>0.191043293</v>
      </c>
      <c r="O29" s="25">
        <v>4</v>
      </c>
    </row>
    <row r="30" spans="1:15">
      <c r="A30" s="4" t="s">
        <v>83</v>
      </c>
      <c r="B30" s="5" t="s">
        <v>51</v>
      </c>
      <c r="C30" s="5" t="s">
        <v>52</v>
      </c>
      <c r="D30">
        <v>5.9716312000000001E-2</v>
      </c>
      <c r="E30" s="6">
        <f>D30*3</f>
        <v>0.17914893600000001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5.9716312000000001E-2</v>
      </c>
      <c r="K30" s="6">
        <f t="shared" si="2"/>
        <v>0</v>
      </c>
      <c r="L30">
        <f t="shared" si="3"/>
        <v>0</v>
      </c>
      <c r="M30">
        <f t="shared" si="4"/>
        <v>0.17914893600000001</v>
      </c>
      <c r="N30">
        <f t="shared" si="5"/>
        <v>0</v>
      </c>
      <c r="O30" s="25">
        <v>4</v>
      </c>
    </row>
    <row r="31" spans="1:15">
      <c r="A31" s="4" t="s">
        <v>83</v>
      </c>
      <c r="B31" s="5" t="s">
        <v>49</v>
      </c>
      <c r="C31" s="5" t="s">
        <v>50</v>
      </c>
      <c r="D31">
        <v>0.1066521066</v>
      </c>
      <c r="E31" s="6">
        <f>D31*2</f>
        <v>0.21330421320000001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0.1066521066</v>
      </c>
      <c r="K31" s="6">
        <f t="shared" si="2"/>
        <v>0.1066521066</v>
      </c>
      <c r="L31">
        <f t="shared" si="3"/>
        <v>0</v>
      </c>
      <c r="M31">
        <f t="shared" si="4"/>
        <v>0.21330421320000001</v>
      </c>
      <c r="N31">
        <f t="shared" si="5"/>
        <v>0.21330421320000001</v>
      </c>
      <c r="O31" s="25">
        <v>3</v>
      </c>
    </row>
    <row r="32" spans="1:15">
      <c r="A32" s="4" t="s">
        <v>83</v>
      </c>
      <c r="B32" s="5" t="s">
        <v>47</v>
      </c>
      <c r="C32" s="5" t="s">
        <v>48</v>
      </c>
      <c r="D32">
        <v>0.1066521066</v>
      </c>
      <c r="E32" s="6">
        <f>D32*2</f>
        <v>0.21330421320000001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0.1066521066</v>
      </c>
      <c r="K32" s="6">
        <f t="shared" si="2"/>
        <v>0.1066521066</v>
      </c>
      <c r="L32">
        <f t="shared" si="3"/>
        <v>0</v>
      </c>
      <c r="M32">
        <f t="shared" si="4"/>
        <v>0.21330421320000001</v>
      </c>
      <c r="N32">
        <f t="shared" si="5"/>
        <v>0.21330421320000001</v>
      </c>
      <c r="O32" s="25">
        <v>3</v>
      </c>
    </row>
    <row r="33" spans="1:15">
      <c r="A33" s="4" t="s">
        <v>83</v>
      </c>
      <c r="B33" s="5" t="s">
        <v>45</v>
      </c>
      <c r="C33" s="5" t="s">
        <v>46</v>
      </c>
      <c r="D33">
        <v>0.15444336989999999</v>
      </c>
      <c r="E33" s="6">
        <f>D33*2</f>
        <v>0.30888673979999998</v>
      </c>
      <c r="F33" s="16">
        <v>1</v>
      </c>
      <c r="G33" s="16">
        <v>1</v>
      </c>
      <c r="H33" s="18">
        <v>1</v>
      </c>
      <c r="I33" s="4">
        <f t="shared" si="0"/>
        <v>0.15444336989999999</v>
      </c>
      <c r="J33" s="5">
        <f t="shared" si="1"/>
        <v>0.15444336989999999</v>
      </c>
      <c r="K33" s="6">
        <f t="shared" si="2"/>
        <v>0.15444336989999999</v>
      </c>
      <c r="L33">
        <f t="shared" si="3"/>
        <v>0.30888673979999998</v>
      </c>
      <c r="M33">
        <f t="shared" si="4"/>
        <v>0.30888673979999998</v>
      </c>
      <c r="N33">
        <f t="shared" si="5"/>
        <v>0.30888673979999998</v>
      </c>
      <c r="O33" s="25">
        <v>4</v>
      </c>
    </row>
    <row r="34" spans="1:15">
      <c r="A34" s="4" t="s">
        <v>83</v>
      </c>
      <c r="B34" s="5" t="s">
        <v>43</v>
      </c>
      <c r="C34" s="5" t="s">
        <v>44</v>
      </c>
      <c r="D34">
        <v>3.1914893600000001E-2</v>
      </c>
      <c r="E34" s="6">
        <f>D34*1</f>
        <v>3.1914893600000001E-2</v>
      </c>
      <c r="F34" s="16">
        <v>1</v>
      </c>
      <c r="G34" s="16">
        <v>1</v>
      </c>
      <c r="H34" s="18">
        <v>0</v>
      </c>
      <c r="I34" s="4">
        <f t="shared" si="0"/>
        <v>3.1914893600000001E-2</v>
      </c>
      <c r="J34" s="5">
        <f t="shared" si="1"/>
        <v>3.1914893600000001E-2</v>
      </c>
      <c r="K34" s="6">
        <f t="shared" si="2"/>
        <v>0</v>
      </c>
      <c r="L34">
        <f t="shared" si="3"/>
        <v>3.1914893600000001E-2</v>
      </c>
      <c r="M34">
        <f t="shared" si="4"/>
        <v>3.1914893600000001E-2</v>
      </c>
      <c r="N34">
        <f t="shared" si="5"/>
        <v>0</v>
      </c>
      <c r="O34" s="25">
        <v>4</v>
      </c>
    </row>
    <row r="35" spans="1:15">
      <c r="A35" s="4" t="s">
        <v>83</v>
      </c>
      <c r="B35" s="5" t="s">
        <v>41</v>
      </c>
      <c r="C35" s="5" t="s">
        <v>42</v>
      </c>
      <c r="D35">
        <v>3.1914893600000001E-2</v>
      </c>
      <c r="E35" s="6">
        <f>D35*1</f>
        <v>3.1914893600000001E-2</v>
      </c>
      <c r="F35" s="27">
        <v>1</v>
      </c>
      <c r="G35" s="14">
        <v>1</v>
      </c>
      <c r="H35" s="15">
        <v>1</v>
      </c>
      <c r="I35" s="4">
        <f t="shared" si="0"/>
        <v>3.1914893600000001E-2</v>
      </c>
      <c r="J35" s="5">
        <f t="shared" si="1"/>
        <v>3.1914893600000001E-2</v>
      </c>
      <c r="K35" s="6">
        <f t="shared" si="2"/>
        <v>3.1914893600000001E-2</v>
      </c>
      <c r="L35">
        <f t="shared" si="3"/>
        <v>3.1914893600000001E-2</v>
      </c>
      <c r="M35">
        <f t="shared" si="4"/>
        <v>3.1914893600000001E-2</v>
      </c>
      <c r="N35">
        <f t="shared" si="5"/>
        <v>3.1914893600000001E-2</v>
      </c>
      <c r="O35" s="25">
        <v>4</v>
      </c>
    </row>
    <row r="36" spans="1:15" ht="15.75" thickBot="1">
      <c r="A36" s="7" t="s">
        <v>83</v>
      </c>
      <c r="B36" s="8" t="s">
        <v>39</v>
      </c>
      <c r="C36" s="8" t="s">
        <v>40</v>
      </c>
      <c r="D36">
        <v>4.8780487800000001E-2</v>
      </c>
      <c r="E36" s="9">
        <f>D36*1</f>
        <v>4.8780487800000001E-2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4.8780487800000001E-2</v>
      </c>
      <c r="L36">
        <f t="shared" si="3"/>
        <v>0</v>
      </c>
      <c r="M36">
        <f t="shared" si="4"/>
        <v>0</v>
      </c>
      <c r="N36">
        <f t="shared" si="5"/>
        <v>4.8780487800000001E-2</v>
      </c>
      <c r="O36" s="26">
        <v>4</v>
      </c>
    </row>
    <row r="37" spans="1:15" ht="15.75" thickBot="1">
      <c r="D37" s="28">
        <f>SUM(D2:D36)</f>
        <v>2.7889002415000004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1.2520985822000001</v>
      </c>
      <c r="J37" s="20">
        <f t="shared" si="7"/>
        <v>1.7157222198999997</v>
      </c>
      <c r="K37" s="21">
        <f t="shared" si="7"/>
        <v>2.0607512718000001</v>
      </c>
      <c r="L37" s="10">
        <f>SUM(L2:L36)</f>
        <v>3.4430623359000001</v>
      </c>
      <c r="M37" s="11">
        <f>SUM(M2:M36)</f>
        <v>4.2355407367999982</v>
      </c>
      <c r="N37" s="12">
        <f>SUM(N2:N36)</f>
        <v>5.2830950675999997</v>
      </c>
    </row>
    <row r="38" spans="1:15" ht="15.75" thickBot="1">
      <c r="D38" s="29">
        <f>D37/35</f>
        <v>7.9682864042857154E-2</v>
      </c>
      <c r="I38" s="33">
        <f>I37/F37</f>
        <v>6.5899925378947372E-2</v>
      </c>
      <c r="J38" s="34">
        <f>J37/G37</f>
        <v>7.7987373631818166E-2</v>
      </c>
      <c r="K38" s="35">
        <f>K37/H37</f>
        <v>9.367051235454546E-2</v>
      </c>
      <c r="L38" s="30">
        <f>L37/F37</f>
        <v>0.18121380715263158</v>
      </c>
      <c r="M38" s="31">
        <f>M37/G37</f>
        <v>0.19252457894545447</v>
      </c>
      <c r="N38" s="32">
        <f>N37/H37</f>
        <v>0.24014068489090909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84</v>
      </c>
      <c r="B2" s="2" t="s">
        <v>37</v>
      </c>
      <c r="C2" s="2" t="s">
        <v>38</v>
      </c>
      <c r="D2">
        <v>0.15658038069999999</v>
      </c>
      <c r="E2" s="3">
        <f>D2*4</f>
        <v>0.62632152279999997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0.15658038069999999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0.62632152279999997</v>
      </c>
      <c r="O2" s="24">
        <v>3</v>
      </c>
    </row>
    <row r="3" spans="1:15">
      <c r="A3" s="4" t="s">
        <v>84</v>
      </c>
      <c r="B3" s="5" t="s">
        <v>35</v>
      </c>
      <c r="C3" s="5" t="s">
        <v>36</v>
      </c>
      <c r="D3">
        <v>0.15642705230000001</v>
      </c>
      <c r="E3" s="6">
        <f>D3*5</f>
        <v>0.78213526150000001</v>
      </c>
      <c r="F3" s="16">
        <v>1</v>
      </c>
      <c r="G3" s="16">
        <v>0</v>
      </c>
      <c r="H3" s="18">
        <v>0</v>
      </c>
      <c r="I3" s="4">
        <f t="shared" si="0"/>
        <v>0.15642705230000001</v>
      </c>
      <c r="J3" s="5">
        <f t="shared" si="1"/>
        <v>0</v>
      </c>
      <c r="K3" s="6">
        <f t="shared" si="2"/>
        <v>0</v>
      </c>
      <c r="L3">
        <f t="shared" si="3"/>
        <v>0.78213526150000001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84</v>
      </c>
      <c r="B4" s="5" t="s">
        <v>33</v>
      </c>
      <c r="C4" s="5" t="s">
        <v>34</v>
      </c>
      <c r="D4">
        <v>0.17246407080000001</v>
      </c>
      <c r="E4" s="6">
        <f>D4*5</f>
        <v>0.86232035400000007</v>
      </c>
      <c r="F4" s="16">
        <v>1</v>
      </c>
      <c r="G4" s="16">
        <v>1</v>
      </c>
      <c r="H4" s="18">
        <v>1</v>
      </c>
      <c r="I4" s="4">
        <f t="shared" si="0"/>
        <v>0.17246407080000001</v>
      </c>
      <c r="J4" s="5">
        <f t="shared" si="1"/>
        <v>0.17246407080000001</v>
      </c>
      <c r="K4" s="6">
        <f t="shared" si="2"/>
        <v>0.17246407080000001</v>
      </c>
      <c r="L4">
        <f t="shared" si="3"/>
        <v>0.86232035400000007</v>
      </c>
      <c r="M4">
        <f t="shared" si="4"/>
        <v>0.86232035400000007</v>
      </c>
      <c r="N4">
        <f t="shared" si="5"/>
        <v>0.86232035400000007</v>
      </c>
      <c r="O4" s="25">
        <v>4</v>
      </c>
    </row>
    <row r="5" spans="1:15">
      <c r="A5" s="4" t="s">
        <v>84</v>
      </c>
      <c r="B5" s="5" t="s">
        <v>31</v>
      </c>
      <c r="C5" s="5" t="s">
        <v>32</v>
      </c>
      <c r="D5">
        <v>7.5084175000000003E-2</v>
      </c>
      <c r="E5" s="6">
        <f>D5*2</f>
        <v>0.15016835000000001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7.5084175000000003E-2</v>
      </c>
      <c r="K5" s="6">
        <f t="shared" si="2"/>
        <v>0</v>
      </c>
      <c r="L5">
        <f t="shared" si="3"/>
        <v>0</v>
      </c>
      <c r="M5">
        <f t="shared" si="4"/>
        <v>0.15016835000000001</v>
      </c>
      <c r="N5">
        <f t="shared" si="5"/>
        <v>0</v>
      </c>
      <c r="O5" s="25">
        <v>4</v>
      </c>
    </row>
    <row r="6" spans="1:15">
      <c r="A6" s="4" t="s">
        <v>84</v>
      </c>
      <c r="B6" s="5" t="s">
        <v>29</v>
      </c>
      <c r="C6" s="5" t="s">
        <v>30</v>
      </c>
      <c r="D6">
        <v>0.14550897139999999</v>
      </c>
      <c r="E6" s="6">
        <f>D6*3</f>
        <v>0.4365269142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0.14550897139999999</v>
      </c>
      <c r="L6">
        <f t="shared" si="3"/>
        <v>0</v>
      </c>
      <c r="M6">
        <f t="shared" si="4"/>
        <v>0</v>
      </c>
      <c r="N6">
        <f t="shared" si="5"/>
        <v>0.4365269142</v>
      </c>
      <c r="O6" s="25">
        <v>5</v>
      </c>
    </row>
    <row r="7" spans="1:15">
      <c r="A7" s="4" t="s">
        <v>84</v>
      </c>
      <c r="B7" s="5" t="s">
        <v>27</v>
      </c>
      <c r="C7" s="5" t="s">
        <v>28</v>
      </c>
      <c r="D7">
        <v>0.21052631569999999</v>
      </c>
      <c r="E7" s="6">
        <f>D7*3</f>
        <v>0.63157894709999995</v>
      </c>
      <c r="F7" s="16">
        <v>1</v>
      </c>
      <c r="G7" s="16">
        <v>1</v>
      </c>
      <c r="H7" s="18">
        <v>1</v>
      </c>
      <c r="I7" s="4">
        <f t="shared" si="0"/>
        <v>0.21052631569999999</v>
      </c>
      <c r="J7" s="5">
        <f t="shared" si="1"/>
        <v>0.21052631569999999</v>
      </c>
      <c r="K7" s="6">
        <f t="shared" si="2"/>
        <v>0.21052631569999999</v>
      </c>
      <c r="L7">
        <f t="shared" si="3"/>
        <v>0.63157894709999995</v>
      </c>
      <c r="M7">
        <f t="shared" si="4"/>
        <v>0.63157894709999995</v>
      </c>
      <c r="N7">
        <f t="shared" si="5"/>
        <v>0.63157894709999995</v>
      </c>
      <c r="O7" s="25">
        <v>3</v>
      </c>
    </row>
    <row r="8" spans="1:15">
      <c r="A8" s="4" t="s">
        <v>84</v>
      </c>
      <c r="B8" s="5" t="s">
        <v>25</v>
      </c>
      <c r="C8" s="5" t="s">
        <v>26</v>
      </c>
      <c r="D8">
        <v>0.1690803807</v>
      </c>
      <c r="E8" s="6">
        <f>D8*2</f>
        <v>0.33816076140000001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0.1690803807</v>
      </c>
      <c r="L8">
        <f t="shared" si="3"/>
        <v>0</v>
      </c>
      <c r="M8">
        <f t="shared" si="4"/>
        <v>0</v>
      </c>
      <c r="N8">
        <f t="shared" si="5"/>
        <v>0.33816076140000001</v>
      </c>
      <c r="O8" s="25">
        <v>3</v>
      </c>
    </row>
    <row r="9" spans="1:15">
      <c r="A9" s="4" t="s">
        <v>84</v>
      </c>
      <c r="B9" s="5" t="s">
        <v>23</v>
      </c>
      <c r="C9" s="5" t="s">
        <v>24</v>
      </c>
      <c r="D9">
        <v>0.17543313620000001</v>
      </c>
      <c r="E9" s="6">
        <f t="shared" ref="E9:E16" si="6">D9*3</f>
        <v>0.52629940860000002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0.17543313620000001</v>
      </c>
      <c r="L9">
        <f t="shared" si="3"/>
        <v>0</v>
      </c>
      <c r="M9">
        <f t="shared" si="4"/>
        <v>0</v>
      </c>
      <c r="N9">
        <f t="shared" si="5"/>
        <v>0.52629940860000002</v>
      </c>
      <c r="O9" s="25">
        <v>4</v>
      </c>
    </row>
    <row r="10" spans="1:15">
      <c r="A10" s="4" t="s">
        <v>84</v>
      </c>
      <c r="B10" s="5" t="s">
        <v>21</v>
      </c>
      <c r="C10" s="5" t="s">
        <v>22</v>
      </c>
      <c r="D10">
        <v>0.1093362193</v>
      </c>
      <c r="E10" s="6">
        <f t="shared" si="6"/>
        <v>0.3280086579</v>
      </c>
      <c r="F10" s="16">
        <v>1</v>
      </c>
      <c r="G10" s="16">
        <v>1</v>
      </c>
      <c r="H10" s="18">
        <v>0</v>
      </c>
      <c r="I10" s="4">
        <f t="shared" si="0"/>
        <v>0.1093362193</v>
      </c>
      <c r="J10" s="5">
        <f t="shared" si="1"/>
        <v>0.1093362193</v>
      </c>
      <c r="K10" s="6">
        <f t="shared" si="2"/>
        <v>0</v>
      </c>
      <c r="L10">
        <f t="shared" si="3"/>
        <v>0.3280086579</v>
      </c>
      <c r="M10">
        <f t="shared" si="4"/>
        <v>0.3280086579</v>
      </c>
      <c r="N10">
        <f t="shared" si="5"/>
        <v>0</v>
      </c>
      <c r="O10" s="25">
        <v>5</v>
      </c>
    </row>
    <row r="11" spans="1:15">
      <c r="A11" s="4" t="s">
        <v>84</v>
      </c>
      <c r="B11" s="5" t="s">
        <v>19</v>
      </c>
      <c r="C11" s="5" t="s">
        <v>20</v>
      </c>
      <c r="D11">
        <v>9.6959346399999993E-2</v>
      </c>
      <c r="E11" s="6">
        <f t="shared" si="6"/>
        <v>0.29087803919999999</v>
      </c>
      <c r="F11" s="16">
        <v>1</v>
      </c>
      <c r="G11" s="16">
        <v>1</v>
      </c>
      <c r="H11" s="18">
        <v>1</v>
      </c>
      <c r="I11" s="4">
        <f t="shared" si="0"/>
        <v>9.6959346399999993E-2</v>
      </c>
      <c r="J11" s="5">
        <f t="shared" si="1"/>
        <v>9.6959346399999993E-2</v>
      </c>
      <c r="K11" s="6">
        <f t="shared" si="2"/>
        <v>9.6959346399999993E-2</v>
      </c>
      <c r="L11">
        <f t="shared" si="3"/>
        <v>0.29087803919999999</v>
      </c>
      <c r="M11">
        <f t="shared" si="4"/>
        <v>0.29087803919999999</v>
      </c>
      <c r="N11">
        <f t="shared" si="5"/>
        <v>0.29087803919999999</v>
      </c>
      <c r="O11" s="25">
        <v>5</v>
      </c>
    </row>
    <row r="12" spans="1:15">
      <c r="A12" s="4" t="s">
        <v>84</v>
      </c>
      <c r="B12" s="5" t="s">
        <v>17</v>
      </c>
      <c r="C12" s="5" t="s">
        <v>18</v>
      </c>
      <c r="D12">
        <v>8.4028038700000002E-2</v>
      </c>
      <c r="E12" s="6">
        <f t="shared" si="6"/>
        <v>0.25208411610000003</v>
      </c>
      <c r="F12" s="16">
        <v>1</v>
      </c>
      <c r="G12" s="16">
        <v>1</v>
      </c>
      <c r="H12" s="18">
        <v>1</v>
      </c>
      <c r="I12" s="4">
        <f t="shared" si="0"/>
        <v>8.4028038700000002E-2</v>
      </c>
      <c r="J12" s="5">
        <f t="shared" si="1"/>
        <v>8.4028038700000002E-2</v>
      </c>
      <c r="K12" s="6">
        <f t="shared" si="2"/>
        <v>8.4028038700000002E-2</v>
      </c>
      <c r="L12">
        <f t="shared" si="3"/>
        <v>0.25208411610000003</v>
      </c>
      <c r="M12">
        <f t="shared" si="4"/>
        <v>0.25208411610000003</v>
      </c>
      <c r="N12">
        <f t="shared" si="5"/>
        <v>0.25208411610000003</v>
      </c>
      <c r="O12" s="25">
        <v>5</v>
      </c>
    </row>
    <row r="13" spans="1:15">
      <c r="A13" s="4" t="s">
        <v>84</v>
      </c>
      <c r="B13" s="5" t="s">
        <v>15</v>
      </c>
      <c r="C13" s="5" t="s">
        <v>16</v>
      </c>
      <c r="D13">
        <v>0.1527284119</v>
      </c>
      <c r="E13" s="6">
        <f t="shared" si="6"/>
        <v>0.45818523570000003</v>
      </c>
      <c r="F13" s="16">
        <v>1</v>
      </c>
      <c r="G13" s="16">
        <v>1</v>
      </c>
      <c r="H13" s="18">
        <v>0</v>
      </c>
      <c r="I13" s="4">
        <f t="shared" si="0"/>
        <v>0.1527284119</v>
      </c>
      <c r="J13" s="5">
        <f t="shared" si="1"/>
        <v>0.1527284119</v>
      </c>
      <c r="K13" s="6">
        <f t="shared" si="2"/>
        <v>0</v>
      </c>
      <c r="L13">
        <f t="shared" si="3"/>
        <v>0.45818523570000003</v>
      </c>
      <c r="M13">
        <f t="shared" si="4"/>
        <v>0.45818523570000003</v>
      </c>
      <c r="N13">
        <f t="shared" si="5"/>
        <v>0</v>
      </c>
      <c r="O13" s="25">
        <v>4</v>
      </c>
    </row>
    <row r="14" spans="1:15">
      <c r="A14" s="4" t="s">
        <v>84</v>
      </c>
      <c r="B14" s="5" t="s">
        <v>13</v>
      </c>
      <c r="C14" s="5" t="s">
        <v>14</v>
      </c>
      <c r="D14">
        <v>0.13537986029999999</v>
      </c>
      <c r="E14" s="6">
        <f t="shared" si="6"/>
        <v>0.40613958089999996</v>
      </c>
      <c r="F14" s="16">
        <v>1</v>
      </c>
      <c r="G14" s="16">
        <v>1</v>
      </c>
      <c r="H14" s="18">
        <v>0</v>
      </c>
      <c r="I14" s="4">
        <f t="shared" si="0"/>
        <v>0.13537986029999999</v>
      </c>
      <c r="J14" s="5">
        <f t="shared" si="1"/>
        <v>0.13537986029999999</v>
      </c>
      <c r="K14" s="6">
        <f t="shared" si="2"/>
        <v>0</v>
      </c>
      <c r="L14">
        <f t="shared" si="3"/>
        <v>0.40613958089999996</v>
      </c>
      <c r="M14">
        <f t="shared" si="4"/>
        <v>0.40613958089999996</v>
      </c>
      <c r="N14">
        <f t="shared" si="5"/>
        <v>0</v>
      </c>
      <c r="O14" s="25">
        <v>4</v>
      </c>
    </row>
    <row r="15" spans="1:15">
      <c r="A15" s="4" t="s">
        <v>84</v>
      </c>
      <c r="B15" s="5" t="s">
        <v>11</v>
      </c>
      <c r="C15" s="5" t="s">
        <v>12</v>
      </c>
      <c r="D15">
        <v>9.5238095199999998E-2</v>
      </c>
      <c r="E15" s="6">
        <f t="shared" si="6"/>
        <v>0.28571428560000001</v>
      </c>
      <c r="F15" s="16">
        <v>1</v>
      </c>
      <c r="G15" s="16">
        <v>1</v>
      </c>
      <c r="H15" s="18">
        <v>0</v>
      </c>
      <c r="I15" s="4">
        <f t="shared" si="0"/>
        <v>9.5238095199999998E-2</v>
      </c>
      <c r="J15" s="5">
        <f t="shared" si="1"/>
        <v>9.5238095199999998E-2</v>
      </c>
      <c r="K15" s="6">
        <f t="shared" si="2"/>
        <v>0</v>
      </c>
      <c r="L15">
        <f t="shared" si="3"/>
        <v>0.28571428560000001</v>
      </c>
      <c r="M15">
        <f t="shared" si="4"/>
        <v>0.28571428560000001</v>
      </c>
      <c r="N15">
        <f t="shared" si="5"/>
        <v>0</v>
      </c>
      <c r="O15" s="25">
        <v>5</v>
      </c>
    </row>
    <row r="16" spans="1:15">
      <c r="A16" s="4" t="s">
        <v>84</v>
      </c>
      <c r="B16" s="5" t="s">
        <v>9</v>
      </c>
      <c r="C16" s="5" t="s">
        <v>10</v>
      </c>
      <c r="D16">
        <v>8.2093648199999994E-2</v>
      </c>
      <c r="E16" s="6">
        <f t="shared" si="6"/>
        <v>0.2462809446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8.2093648199999994E-2</v>
      </c>
      <c r="L16">
        <f t="shared" si="3"/>
        <v>0</v>
      </c>
      <c r="M16">
        <f t="shared" si="4"/>
        <v>0</v>
      </c>
      <c r="N16">
        <f t="shared" si="5"/>
        <v>0.2462809446</v>
      </c>
      <c r="O16" s="25">
        <v>5</v>
      </c>
    </row>
    <row r="17" spans="1:15">
      <c r="A17" s="4" t="s">
        <v>84</v>
      </c>
      <c r="B17" s="5" t="s">
        <v>7</v>
      </c>
      <c r="C17" s="5" t="s">
        <v>8</v>
      </c>
      <c r="D17">
        <v>0.1173737373</v>
      </c>
      <c r="E17" s="6">
        <f>D17*2</f>
        <v>0.23474747460000001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0.1173737373</v>
      </c>
      <c r="L17">
        <f t="shared" si="3"/>
        <v>0</v>
      </c>
      <c r="M17">
        <f t="shared" si="4"/>
        <v>0</v>
      </c>
      <c r="N17">
        <f t="shared" si="5"/>
        <v>0.23474747460000001</v>
      </c>
      <c r="O17" s="25">
        <v>4</v>
      </c>
    </row>
    <row r="18" spans="1:15">
      <c r="A18" s="4" t="s">
        <v>84</v>
      </c>
      <c r="B18" s="5" t="s">
        <v>5</v>
      </c>
      <c r="C18" s="5" t="s">
        <v>6</v>
      </c>
      <c r="D18">
        <v>0.10529556650000001</v>
      </c>
      <c r="E18" s="6">
        <f>D18*2</f>
        <v>0.21059113300000001</v>
      </c>
      <c r="F18" s="16">
        <v>1</v>
      </c>
      <c r="G18" s="16">
        <v>1</v>
      </c>
      <c r="H18" s="18">
        <v>0</v>
      </c>
      <c r="I18" s="4">
        <f t="shared" si="0"/>
        <v>0.10529556650000001</v>
      </c>
      <c r="J18" s="5">
        <f t="shared" si="1"/>
        <v>0.10529556650000001</v>
      </c>
      <c r="K18" s="6">
        <f t="shared" si="2"/>
        <v>0</v>
      </c>
      <c r="L18">
        <f t="shared" si="3"/>
        <v>0.21059113300000001</v>
      </c>
      <c r="M18">
        <f t="shared" si="4"/>
        <v>0.21059113300000001</v>
      </c>
      <c r="N18">
        <f t="shared" si="5"/>
        <v>0</v>
      </c>
      <c r="O18" s="25">
        <v>4</v>
      </c>
    </row>
    <row r="19" spans="1:15">
      <c r="A19" s="4" t="s">
        <v>84</v>
      </c>
      <c r="B19" s="5" t="s">
        <v>57</v>
      </c>
      <c r="C19" s="5" t="s">
        <v>58</v>
      </c>
      <c r="D19">
        <v>0.16071428569999999</v>
      </c>
      <c r="E19" s="6">
        <f>D19*3</f>
        <v>0.48214285709999993</v>
      </c>
      <c r="F19" s="16">
        <v>1</v>
      </c>
      <c r="G19" s="16">
        <v>1</v>
      </c>
      <c r="H19" s="18">
        <v>0</v>
      </c>
      <c r="I19" s="4">
        <f t="shared" si="0"/>
        <v>0.16071428569999999</v>
      </c>
      <c r="J19" s="5">
        <f t="shared" si="1"/>
        <v>0.16071428569999999</v>
      </c>
      <c r="K19" s="6">
        <f t="shared" si="2"/>
        <v>0</v>
      </c>
      <c r="L19">
        <f t="shared" si="3"/>
        <v>0.48214285709999993</v>
      </c>
      <c r="M19">
        <f t="shared" si="4"/>
        <v>0.48214285709999993</v>
      </c>
      <c r="N19">
        <f t="shared" si="5"/>
        <v>0</v>
      </c>
      <c r="O19" s="25">
        <v>3</v>
      </c>
    </row>
    <row r="20" spans="1:15">
      <c r="A20" s="4" t="s">
        <v>84</v>
      </c>
      <c r="B20" s="5" t="s">
        <v>59</v>
      </c>
      <c r="C20" s="5" t="s">
        <v>60</v>
      </c>
      <c r="D20">
        <v>6.71717171E-2</v>
      </c>
      <c r="E20" s="6">
        <f>D20*2</f>
        <v>0.1343434342</v>
      </c>
      <c r="F20" s="16">
        <v>1</v>
      </c>
      <c r="G20" s="16">
        <v>1</v>
      </c>
      <c r="H20" s="18">
        <v>1</v>
      </c>
      <c r="I20" s="4">
        <f t="shared" si="0"/>
        <v>6.71717171E-2</v>
      </c>
      <c r="J20" s="5">
        <f t="shared" si="1"/>
        <v>6.71717171E-2</v>
      </c>
      <c r="K20" s="6">
        <f t="shared" si="2"/>
        <v>6.71717171E-2</v>
      </c>
      <c r="L20">
        <f t="shared" si="3"/>
        <v>0.1343434342</v>
      </c>
      <c r="M20">
        <f t="shared" si="4"/>
        <v>0.1343434342</v>
      </c>
      <c r="N20">
        <f t="shared" si="5"/>
        <v>0.1343434342</v>
      </c>
      <c r="O20" s="25">
        <v>5</v>
      </c>
    </row>
    <row r="21" spans="1:15">
      <c r="A21" s="4" t="s">
        <v>84</v>
      </c>
      <c r="B21" s="5" t="s">
        <v>61</v>
      </c>
      <c r="C21" s="5" t="s">
        <v>62</v>
      </c>
      <c r="D21">
        <v>0.17387914230000001</v>
      </c>
      <c r="E21" s="6">
        <f>D21*2</f>
        <v>0.34775828460000002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0.17387914230000001</v>
      </c>
      <c r="K21" s="6">
        <f t="shared" si="2"/>
        <v>0</v>
      </c>
      <c r="L21">
        <f t="shared" si="3"/>
        <v>0</v>
      </c>
      <c r="M21">
        <f t="shared" si="4"/>
        <v>0.34775828460000002</v>
      </c>
      <c r="N21">
        <f t="shared" si="5"/>
        <v>0</v>
      </c>
      <c r="O21" s="25">
        <v>3</v>
      </c>
    </row>
    <row r="22" spans="1:15">
      <c r="A22" s="4" t="s">
        <v>84</v>
      </c>
      <c r="B22" s="5" t="s">
        <v>63</v>
      </c>
      <c r="C22" s="5" t="s">
        <v>64</v>
      </c>
      <c r="D22">
        <v>0.1777777777</v>
      </c>
      <c r="E22" s="6">
        <f>D22*4</f>
        <v>0.7111111108</v>
      </c>
      <c r="F22" s="16">
        <v>1</v>
      </c>
      <c r="G22" s="16">
        <v>1</v>
      </c>
      <c r="H22" s="18">
        <v>0</v>
      </c>
      <c r="I22" s="4">
        <f t="shared" si="0"/>
        <v>0.1777777777</v>
      </c>
      <c r="J22" s="5">
        <f t="shared" si="1"/>
        <v>0.1777777777</v>
      </c>
      <c r="K22" s="6">
        <f t="shared" si="2"/>
        <v>0</v>
      </c>
      <c r="L22">
        <f t="shared" si="3"/>
        <v>0.7111111108</v>
      </c>
      <c r="M22">
        <f t="shared" si="4"/>
        <v>0.7111111108</v>
      </c>
      <c r="N22">
        <f t="shared" si="5"/>
        <v>0</v>
      </c>
      <c r="O22" s="25">
        <v>3</v>
      </c>
    </row>
    <row r="23" spans="1:15">
      <c r="A23" s="4" t="s">
        <v>84</v>
      </c>
      <c r="B23" s="5" t="s">
        <v>65</v>
      </c>
      <c r="C23" s="5" t="s">
        <v>66</v>
      </c>
      <c r="D23">
        <v>0.22222222220000001</v>
      </c>
      <c r="E23" s="6">
        <f>D23*5</f>
        <v>1.111111111</v>
      </c>
      <c r="F23" s="16">
        <v>1</v>
      </c>
      <c r="G23" s="16">
        <v>0</v>
      </c>
      <c r="H23" s="18">
        <v>1</v>
      </c>
      <c r="I23" s="4">
        <f t="shared" si="0"/>
        <v>0.22222222220000001</v>
      </c>
      <c r="J23" s="5">
        <f t="shared" si="1"/>
        <v>0</v>
      </c>
      <c r="K23" s="6">
        <f t="shared" si="2"/>
        <v>0.22222222220000001</v>
      </c>
      <c r="L23">
        <f t="shared" si="3"/>
        <v>1.111111111</v>
      </c>
      <c r="M23">
        <f t="shared" si="4"/>
        <v>0</v>
      </c>
      <c r="N23">
        <f t="shared" si="5"/>
        <v>1.111111111</v>
      </c>
      <c r="O23" s="25">
        <v>4</v>
      </c>
    </row>
    <row r="24" spans="1:15">
      <c r="A24" s="4" t="s">
        <v>84</v>
      </c>
      <c r="B24" s="5" t="s">
        <v>67</v>
      </c>
      <c r="C24" s="5" t="s">
        <v>68</v>
      </c>
      <c r="D24">
        <v>0.22222222220000001</v>
      </c>
      <c r="E24" s="6">
        <f>D24*4</f>
        <v>0.88888888880000005</v>
      </c>
      <c r="F24" s="16">
        <v>1</v>
      </c>
      <c r="G24" s="16">
        <v>1</v>
      </c>
      <c r="H24" s="18">
        <v>0</v>
      </c>
      <c r="I24" s="4">
        <f t="shared" si="0"/>
        <v>0.22222222220000001</v>
      </c>
      <c r="J24" s="5">
        <f t="shared" si="1"/>
        <v>0.22222222220000001</v>
      </c>
      <c r="K24" s="6">
        <f t="shared" si="2"/>
        <v>0</v>
      </c>
      <c r="L24">
        <f t="shared" si="3"/>
        <v>0.88888888880000005</v>
      </c>
      <c r="M24">
        <f t="shared" si="4"/>
        <v>0.88888888880000005</v>
      </c>
      <c r="N24">
        <f t="shared" si="5"/>
        <v>0</v>
      </c>
      <c r="O24" s="25">
        <v>4</v>
      </c>
    </row>
    <row r="25" spans="1:15">
      <c r="A25" s="4" t="s">
        <v>84</v>
      </c>
      <c r="B25" s="5" t="s">
        <v>69</v>
      </c>
      <c r="C25" s="5" t="s">
        <v>70</v>
      </c>
      <c r="D25">
        <v>0.21052631569999999</v>
      </c>
      <c r="E25" s="6">
        <f>D25*3</f>
        <v>0.63157894709999995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0.21052631569999999</v>
      </c>
      <c r="L25">
        <f t="shared" si="3"/>
        <v>0</v>
      </c>
      <c r="M25">
        <f t="shared" si="4"/>
        <v>0</v>
      </c>
      <c r="N25">
        <f t="shared" si="5"/>
        <v>0.63157894709999995</v>
      </c>
      <c r="O25" s="25">
        <v>3</v>
      </c>
    </row>
    <row r="26" spans="1:15">
      <c r="A26" s="4" t="s">
        <v>84</v>
      </c>
      <c r="B26" s="5" t="s">
        <v>71</v>
      </c>
      <c r="C26" s="5" t="s">
        <v>72</v>
      </c>
      <c r="D26">
        <v>0.1041539566</v>
      </c>
      <c r="E26" s="6">
        <f>D26*2</f>
        <v>0.2083079132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0.1041539566</v>
      </c>
      <c r="L26">
        <f t="shared" si="3"/>
        <v>0</v>
      </c>
      <c r="M26">
        <f t="shared" si="4"/>
        <v>0</v>
      </c>
      <c r="N26">
        <f t="shared" si="5"/>
        <v>0.2083079132</v>
      </c>
      <c r="O26" s="25">
        <v>5</v>
      </c>
    </row>
    <row r="27" spans="1:15">
      <c r="A27" s="4" t="s">
        <v>84</v>
      </c>
      <c r="B27" s="5" t="s">
        <v>73</v>
      </c>
      <c r="C27" s="5" t="s">
        <v>74</v>
      </c>
      <c r="D27">
        <v>0.1041539566</v>
      </c>
      <c r="E27" s="6">
        <f>D27*3</f>
        <v>0.31246186980000001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0.1041539566</v>
      </c>
      <c r="L27">
        <f t="shared" si="3"/>
        <v>0</v>
      </c>
      <c r="M27">
        <f t="shared" si="4"/>
        <v>0</v>
      </c>
      <c r="N27">
        <f t="shared" si="5"/>
        <v>0.31246186980000001</v>
      </c>
      <c r="O27" s="25">
        <v>5</v>
      </c>
    </row>
    <row r="28" spans="1:15">
      <c r="A28" s="4" t="s">
        <v>84</v>
      </c>
      <c r="B28" s="5" t="s">
        <v>55</v>
      </c>
      <c r="C28" s="5" t="s">
        <v>56</v>
      </c>
      <c r="D28">
        <v>0.10793650790000001</v>
      </c>
      <c r="E28" s="6">
        <f>D28*2</f>
        <v>0.21587301580000001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0.10793650790000001</v>
      </c>
      <c r="L28">
        <f t="shared" si="3"/>
        <v>0</v>
      </c>
      <c r="M28">
        <f t="shared" si="4"/>
        <v>0</v>
      </c>
      <c r="N28">
        <f t="shared" si="5"/>
        <v>0.21587301580000001</v>
      </c>
      <c r="O28" s="25">
        <v>4</v>
      </c>
    </row>
    <row r="29" spans="1:15">
      <c r="A29" s="4" t="s">
        <v>84</v>
      </c>
      <c r="B29" s="5" t="s">
        <v>53</v>
      </c>
      <c r="C29" s="5" t="s">
        <v>54</v>
      </c>
      <c r="D29">
        <v>9.5405463600000004E-2</v>
      </c>
      <c r="E29" s="6">
        <f>D29*2</f>
        <v>0.19081092720000001</v>
      </c>
      <c r="F29" s="16">
        <v>1</v>
      </c>
      <c r="G29" s="16">
        <v>1</v>
      </c>
      <c r="H29" s="18">
        <v>1</v>
      </c>
      <c r="I29" s="4">
        <f t="shared" si="0"/>
        <v>9.5405463600000004E-2</v>
      </c>
      <c r="J29" s="5">
        <f t="shared" si="1"/>
        <v>9.5405463600000004E-2</v>
      </c>
      <c r="K29" s="6">
        <f t="shared" si="2"/>
        <v>9.5405463600000004E-2</v>
      </c>
      <c r="L29">
        <f t="shared" si="3"/>
        <v>0.19081092720000001</v>
      </c>
      <c r="M29">
        <f t="shared" si="4"/>
        <v>0.19081092720000001</v>
      </c>
      <c r="N29">
        <f t="shared" si="5"/>
        <v>0.19081092720000001</v>
      </c>
      <c r="O29" s="25">
        <v>4</v>
      </c>
    </row>
    <row r="30" spans="1:15">
      <c r="A30" s="4" t="s">
        <v>84</v>
      </c>
      <c r="B30" s="5" t="s">
        <v>51</v>
      </c>
      <c r="C30" s="5" t="s">
        <v>52</v>
      </c>
      <c r="D30">
        <v>9.6892941499999996E-2</v>
      </c>
      <c r="E30" s="6">
        <f>D30*3</f>
        <v>0.29067882449999999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9.6892941499999996E-2</v>
      </c>
      <c r="K30" s="6">
        <f t="shared" si="2"/>
        <v>0</v>
      </c>
      <c r="L30">
        <f t="shared" si="3"/>
        <v>0</v>
      </c>
      <c r="M30">
        <f t="shared" si="4"/>
        <v>0.29067882449999999</v>
      </c>
      <c r="N30">
        <f t="shared" si="5"/>
        <v>0</v>
      </c>
      <c r="O30" s="25">
        <v>4</v>
      </c>
    </row>
    <row r="31" spans="1:15">
      <c r="A31" s="4" t="s">
        <v>84</v>
      </c>
      <c r="B31" s="5" t="s">
        <v>49</v>
      </c>
      <c r="C31" s="5" t="s">
        <v>50</v>
      </c>
      <c r="D31">
        <v>9.3574282600000003E-2</v>
      </c>
      <c r="E31" s="6">
        <f>D31*2</f>
        <v>0.18714856520000001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9.3574282600000003E-2</v>
      </c>
      <c r="K31" s="6">
        <f t="shared" si="2"/>
        <v>9.3574282600000003E-2</v>
      </c>
      <c r="L31">
        <f t="shared" si="3"/>
        <v>0</v>
      </c>
      <c r="M31">
        <f t="shared" si="4"/>
        <v>0.18714856520000001</v>
      </c>
      <c r="N31">
        <f t="shared" si="5"/>
        <v>0.18714856520000001</v>
      </c>
      <c r="O31" s="25">
        <v>3</v>
      </c>
    </row>
    <row r="32" spans="1:15">
      <c r="A32" s="4" t="s">
        <v>84</v>
      </c>
      <c r="B32" s="5" t="s">
        <v>47</v>
      </c>
      <c r="C32" s="5" t="s">
        <v>48</v>
      </c>
      <c r="D32">
        <v>9.3574282600000003E-2</v>
      </c>
      <c r="E32" s="6">
        <f>D32*2</f>
        <v>0.18714856520000001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9.3574282600000003E-2</v>
      </c>
      <c r="K32" s="6">
        <f t="shared" si="2"/>
        <v>9.3574282600000003E-2</v>
      </c>
      <c r="L32">
        <f t="shared" si="3"/>
        <v>0</v>
      </c>
      <c r="M32">
        <f t="shared" si="4"/>
        <v>0.18714856520000001</v>
      </c>
      <c r="N32">
        <f t="shared" si="5"/>
        <v>0.18714856520000001</v>
      </c>
      <c r="O32" s="25">
        <v>3</v>
      </c>
    </row>
    <row r="33" spans="1:15">
      <c r="A33" s="4" t="s">
        <v>84</v>
      </c>
      <c r="B33" s="5" t="s">
        <v>45</v>
      </c>
      <c r="C33" s="5" t="s">
        <v>46</v>
      </c>
      <c r="D33">
        <v>9.2220073E-2</v>
      </c>
      <c r="E33" s="6">
        <f>D33*2</f>
        <v>0.184440146</v>
      </c>
      <c r="F33" s="16">
        <v>1</v>
      </c>
      <c r="G33" s="16">
        <v>1</v>
      </c>
      <c r="H33" s="18">
        <v>1</v>
      </c>
      <c r="I33" s="4">
        <f t="shared" si="0"/>
        <v>9.2220073E-2</v>
      </c>
      <c r="J33" s="5">
        <f t="shared" si="1"/>
        <v>9.2220073E-2</v>
      </c>
      <c r="K33" s="6">
        <f t="shared" si="2"/>
        <v>9.2220073E-2</v>
      </c>
      <c r="L33">
        <f t="shared" si="3"/>
        <v>0.184440146</v>
      </c>
      <c r="M33">
        <f t="shared" si="4"/>
        <v>0.184440146</v>
      </c>
      <c r="N33">
        <f t="shared" si="5"/>
        <v>0.184440146</v>
      </c>
      <c r="O33" s="25">
        <v>4</v>
      </c>
    </row>
    <row r="34" spans="1:15">
      <c r="A34" s="4" t="s">
        <v>84</v>
      </c>
      <c r="B34" s="5" t="s">
        <v>43</v>
      </c>
      <c r="C34" s="5" t="s">
        <v>44</v>
      </c>
      <c r="D34">
        <v>6.3829787200000002E-2</v>
      </c>
      <c r="E34" s="6">
        <f>D34*1</f>
        <v>6.3829787200000002E-2</v>
      </c>
      <c r="F34" s="16">
        <v>1</v>
      </c>
      <c r="G34" s="16">
        <v>1</v>
      </c>
      <c r="H34" s="18">
        <v>0</v>
      </c>
      <c r="I34" s="4">
        <f t="shared" si="0"/>
        <v>6.3829787200000002E-2</v>
      </c>
      <c r="J34" s="5">
        <f t="shared" si="1"/>
        <v>6.3829787200000002E-2</v>
      </c>
      <c r="K34" s="6">
        <f t="shared" si="2"/>
        <v>0</v>
      </c>
      <c r="L34">
        <f t="shared" si="3"/>
        <v>6.3829787200000002E-2</v>
      </c>
      <c r="M34">
        <f t="shared" si="4"/>
        <v>6.3829787200000002E-2</v>
      </c>
      <c r="N34">
        <f t="shared" si="5"/>
        <v>0</v>
      </c>
      <c r="O34" s="25">
        <v>4</v>
      </c>
    </row>
    <row r="35" spans="1:15">
      <c r="A35" s="4" t="s">
        <v>84</v>
      </c>
      <c r="B35" s="5" t="s">
        <v>41</v>
      </c>
      <c r="C35" s="5" t="s">
        <v>42</v>
      </c>
      <c r="D35">
        <v>6.3829787200000002E-2</v>
      </c>
      <c r="E35" s="6">
        <f>D35*1</f>
        <v>6.3829787200000002E-2</v>
      </c>
      <c r="F35" s="27">
        <v>1</v>
      </c>
      <c r="G35" s="14">
        <v>1</v>
      </c>
      <c r="H35" s="15">
        <v>1</v>
      </c>
      <c r="I35" s="4">
        <f t="shared" si="0"/>
        <v>6.3829787200000002E-2</v>
      </c>
      <c r="J35" s="5">
        <f t="shared" si="1"/>
        <v>6.3829787200000002E-2</v>
      </c>
      <c r="K35" s="6">
        <f t="shared" si="2"/>
        <v>6.3829787200000002E-2</v>
      </c>
      <c r="L35">
        <f t="shared" si="3"/>
        <v>6.3829787200000002E-2</v>
      </c>
      <c r="M35">
        <f t="shared" si="4"/>
        <v>6.3829787200000002E-2</v>
      </c>
      <c r="N35">
        <f t="shared" si="5"/>
        <v>6.3829787200000002E-2</v>
      </c>
      <c r="O35" s="25">
        <v>4</v>
      </c>
    </row>
    <row r="36" spans="1:15" ht="15.75" thickBot="1">
      <c r="A36" s="7" t="s">
        <v>84</v>
      </c>
      <c r="B36" s="8" t="s">
        <v>39</v>
      </c>
      <c r="C36" s="8" t="s">
        <v>40</v>
      </c>
      <c r="D36">
        <v>0.17073170730000001</v>
      </c>
      <c r="E36" s="9">
        <f>D36*1</f>
        <v>0.17073170730000001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0.17073170730000001</v>
      </c>
      <c r="L36">
        <f t="shared" si="3"/>
        <v>0</v>
      </c>
      <c r="M36">
        <f t="shared" si="4"/>
        <v>0</v>
      </c>
      <c r="N36">
        <f t="shared" si="5"/>
        <v>0.17073170730000001</v>
      </c>
      <c r="O36" s="26">
        <v>4</v>
      </c>
    </row>
    <row r="37" spans="1:15" ht="15.75" thickBot="1">
      <c r="D37" s="28">
        <f>SUM(D2:D36)</f>
        <v>4.5603538356000008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2.4837763129999999</v>
      </c>
      <c r="J37" s="20">
        <f t="shared" si="7"/>
        <v>2.6381318625000003</v>
      </c>
      <c r="K37" s="21">
        <f t="shared" si="7"/>
        <v>2.8355482985</v>
      </c>
      <c r="L37" s="10">
        <f>SUM(L2:L36)</f>
        <v>8.3381436605000001</v>
      </c>
      <c r="M37" s="11">
        <f>SUM(M2:M36)</f>
        <v>7.6077998775000015</v>
      </c>
      <c r="N37" s="12">
        <f>SUM(N2:N36)</f>
        <v>8.0429844718000005</v>
      </c>
    </row>
    <row r="38" spans="1:15" ht="15.75" thickBot="1">
      <c r="D38" s="29">
        <f>D37/35</f>
        <v>0.13029582387428573</v>
      </c>
      <c r="I38" s="33">
        <f>I37/F37</f>
        <v>0.13072506910526316</v>
      </c>
      <c r="J38" s="34">
        <f>J37/G37</f>
        <v>0.11991508465909093</v>
      </c>
      <c r="K38" s="35">
        <f>K37/H37</f>
        <v>0.12888855902272728</v>
      </c>
      <c r="L38" s="30">
        <f>L37/F37</f>
        <v>0.43884966634210526</v>
      </c>
      <c r="M38" s="31">
        <f>M37/G37</f>
        <v>0.34580908534090915</v>
      </c>
      <c r="N38" s="32">
        <f>N37/H37</f>
        <v>0.36559020326363639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85</v>
      </c>
      <c r="B2" s="2" t="s">
        <v>37</v>
      </c>
      <c r="C2" s="2" t="s">
        <v>38</v>
      </c>
      <c r="D2">
        <v>0.2308988361</v>
      </c>
      <c r="E2" s="3">
        <f>D2*4</f>
        <v>0.92359534440000002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0.2308988361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0.92359534440000002</v>
      </c>
      <c r="O2" s="24">
        <v>3</v>
      </c>
    </row>
    <row r="3" spans="1:15">
      <c r="A3" s="4" t="s">
        <v>85</v>
      </c>
      <c r="B3" s="5" t="s">
        <v>35</v>
      </c>
      <c r="C3" s="5" t="s">
        <v>36</v>
      </c>
      <c r="D3">
        <v>0.2064261453</v>
      </c>
      <c r="E3" s="6">
        <f>D3*5</f>
        <v>1.0321307264999999</v>
      </c>
      <c r="F3" s="16">
        <v>1</v>
      </c>
      <c r="G3" s="16">
        <v>0</v>
      </c>
      <c r="H3" s="18">
        <v>0</v>
      </c>
      <c r="I3" s="4">
        <f t="shared" si="0"/>
        <v>0.2064261453</v>
      </c>
      <c r="J3" s="5">
        <f t="shared" si="1"/>
        <v>0</v>
      </c>
      <c r="K3" s="6">
        <f t="shared" si="2"/>
        <v>0</v>
      </c>
      <c r="L3">
        <f t="shared" si="3"/>
        <v>1.0321307264999999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85</v>
      </c>
      <c r="B4" s="5" t="s">
        <v>33</v>
      </c>
      <c r="C4" s="5" t="s">
        <v>34</v>
      </c>
      <c r="D4">
        <v>0.2161452847</v>
      </c>
      <c r="E4" s="6">
        <f>D4*5</f>
        <v>1.0807264235</v>
      </c>
      <c r="F4" s="16">
        <v>1</v>
      </c>
      <c r="G4" s="16">
        <v>1</v>
      </c>
      <c r="H4" s="18">
        <v>1</v>
      </c>
      <c r="I4" s="4">
        <f t="shared" si="0"/>
        <v>0.2161452847</v>
      </c>
      <c r="J4" s="5">
        <f t="shared" si="1"/>
        <v>0.2161452847</v>
      </c>
      <c r="K4" s="6">
        <f t="shared" si="2"/>
        <v>0.2161452847</v>
      </c>
      <c r="L4">
        <f t="shared" si="3"/>
        <v>1.0807264235</v>
      </c>
      <c r="M4">
        <f t="shared" si="4"/>
        <v>1.0807264235</v>
      </c>
      <c r="N4">
        <f t="shared" si="5"/>
        <v>1.0807264235</v>
      </c>
      <c r="O4" s="25">
        <v>4</v>
      </c>
    </row>
    <row r="5" spans="1:15">
      <c r="A5" s="4" t="s">
        <v>85</v>
      </c>
      <c r="B5" s="5" t="s">
        <v>31</v>
      </c>
      <c r="C5" s="5" t="s">
        <v>32</v>
      </c>
      <c r="D5">
        <v>0.1715488215</v>
      </c>
      <c r="E5" s="6">
        <f>D5*2</f>
        <v>0.34309764300000001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0.1715488215</v>
      </c>
      <c r="K5" s="6">
        <f t="shared" si="2"/>
        <v>0</v>
      </c>
      <c r="L5">
        <f t="shared" si="3"/>
        <v>0</v>
      </c>
      <c r="M5">
        <f t="shared" si="4"/>
        <v>0.34309764300000001</v>
      </c>
      <c r="N5">
        <f t="shared" si="5"/>
        <v>0</v>
      </c>
      <c r="O5" s="25">
        <v>4</v>
      </c>
    </row>
    <row r="6" spans="1:15">
      <c r="A6" s="4" t="s">
        <v>85</v>
      </c>
      <c r="B6" s="5" t="s">
        <v>29</v>
      </c>
      <c r="C6" s="5" t="s">
        <v>30</v>
      </c>
      <c r="D6">
        <v>0.18770037370000001</v>
      </c>
      <c r="E6" s="6">
        <f>D6*3</f>
        <v>0.56310112109999999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0.18770037370000001</v>
      </c>
      <c r="L6">
        <f t="shared" si="3"/>
        <v>0</v>
      </c>
      <c r="M6">
        <f t="shared" si="4"/>
        <v>0</v>
      </c>
      <c r="N6">
        <f t="shared" si="5"/>
        <v>0.56310112109999999</v>
      </c>
      <c r="O6" s="25">
        <v>5</v>
      </c>
    </row>
    <row r="7" spans="1:15">
      <c r="A7" s="4" t="s">
        <v>85</v>
      </c>
      <c r="B7" s="5" t="s">
        <v>27</v>
      </c>
      <c r="C7" s="5" t="s">
        <v>28</v>
      </c>
      <c r="D7">
        <v>0.36842105260000002</v>
      </c>
      <c r="E7" s="6">
        <f>D7*3</f>
        <v>1.1052631578000001</v>
      </c>
      <c r="F7" s="16">
        <v>1</v>
      </c>
      <c r="G7" s="16">
        <v>1</v>
      </c>
      <c r="H7" s="18">
        <v>1</v>
      </c>
      <c r="I7" s="4">
        <f t="shared" si="0"/>
        <v>0.36842105260000002</v>
      </c>
      <c r="J7" s="5">
        <f t="shared" si="1"/>
        <v>0.36842105260000002</v>
      </c>
      <c r="K7" s="6">
        <f t="shared" si="2"/>
        <v>0.36842105260000002</v>
      </c>
      <c r="L7">
        <f t="shared" si="3"/>
        <v>1.1052631578000001</v>
      </c>
      <c r="M7">
        <f t="shared" si="4"/>
        <v>1.1052631578000001</v>
      </c>
      <c r="N7">
        <f t="shared" si="5"/>
        <v>1.1052631578000001</v>
      </c>
      <c r="O7" s="25">
        <v>3</v>
      </c>
    </row>
    <row r="8" spans="1:15">
      <c r="A8" s="4" t="s">
        <v>85</v>
      </c>
      <c r="B8" s="5" t="s">
        <v>25</v>
      </c>
      <c r="C8" s="5" t="s">
        <v>26</v>
      </c>
      <c r="D8">
        <v>0.23714883610000001</v>
      </c>
      <c r="E8" s="6">
        <f>D8*2</f>
        <v>0.47429767220000002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0.23714883610000001</v>
      </c>
      <c r="L8">
        <f t="shared" si="3"/>
        <v>0</v>
      </c>
      <c r="M8">
        <f t="shared" si="4"/>
        <v>0</v>
      </c>
      <c r="N8">
        <f t="shared" si="5"/>
        <v>0.47429767220000002</v>
      </c>
      <c r="O8" s="25">
        <v>3</v>
      </c>
    </row>
    <row r="9" spans="1:15">
      <c r="A9" s="4" t="s">
        <v>85</v>
      </c>
      <c r="B9" s="5" t="s">
        <v>23</v>
      </c>
      <c r="C9" s="5" t="s">
        <v>24</v>
      </c>
      <c r="D9">
        <v>0.17434381160000001</v>
      </c>
      <c r="E9" s="6">
        <f t="shared" ref="E9:E16" si="6">D9*3</f>
        <v>0.52303143480000003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0.17434381160000001</v>
      </c>
      <c r="L9">
        <f t="shared" si="3"/>
        <v>0</v>
      </c>
      <c r="M9">
        <f t="shared" si="4"/>
        <v>0</v>
      </c>
      <c r="N9">
        <f t="shared" si="5"/>
        <v>0.52303143480000003</v>
      </c>
      <c r="O9" s="25">
        <v>4</v>
      </c>
    </row>
    <row r="10" spans="1:15">
      <c r="A10" s="4" t="s">
        <v>85</v>
      </c>
      <c r="B10" s="5" t="s">
        <v>21</v>
      </c>
      <c r="C10" s="5" t="s">
        <v>22</v>
      </c>
      <c r="D10">
        <v>0.16721500710000001</v>
      </c>
      <c r="E10" s="6">
        <f t="shared" si="6"/>
        <v>0.50164502129999999</v>
      </c>
      <c r="F10" s="16">
        <v>1</v>
      </c>
      <c r="G10" s="16">
        <v>1</v>
      </c>
      <c r="H10" s="18">
        <v>0</v>
      </c>
      <c r="I10" s="4">
        <f t="shared" si="0"/>
        <v>0.16721500710000001</v>
      </c>
      <c r="J10" s="5">
        <f t="shared" si="1"/>
        <v>0.16721500710000001</v>
      </c>
      <c r="K10" s="6">
        <f t="shared" si="2"/>
        <v>0</v>
      </c>
      <c r="L10">
        <f t="shared" si="3"/>
        <v>0.50164502129999999</v>
      </c>
      <c r="M10">
        <f t="shared" si="4"/>
        <v>0.50164502129999999</v>
      </c>
      <c r="N10">
        <f t="shared" si="5"/>
        <v>0</v>
      </c>
      <c r="O10" s="25">
        <v>5</v>
      </c>
    </row>
    <row r="11" spans="1:15">
      <c r="A11" s="4" t="s">
        <v>85</v>
      </c>
      <c r="B11" s="5" t="s">
        <v>19</v>
      </c>
      <c r="C11" s="5" t="s">
        <v>20</v>
      </c>
      <c r="D11">
        <v>0.15123086290000001</v>
      </c>
      <c r="E11" s="6">
        <f t="shared" si="6"/>
        <v>0.45369258870000007</v>
      </c>
      <c r="F11" s="16">
        <v>1</v>
      </c>
      <c r="G11" s="16">
        <v>1</v>
      </c>
      <c r="H11" s="18">
        <v>1</v>
      </c>
      <c r="I11" s="4">
        <f t="shared" si="0"/>
        <v>0.15123086290000001</v>
      </c>
      <c r="J11" s="5">
        <f t="shared" si="1"/>
        <v>0.15123086290000001</v>
      </c>
      <c r="K11" s="6">
        <f t="shared" si="2"/>
        <v>0.15123086290000001</v>
      </c>
      <c r="L11">
        <f t="shared" si="3"/>
        <v>0.45369258870000007</v>
      </c>
      <c r="M11">
        <f t="shared" si="4"/>
        <v>0.45369258870000007</v>
      </c>
      <c r="N11">
        <f t="shared" si="5"/>
        <v>0.45369258870000007</v>
      </c>
      <c r="O11" s="25">
        <v>5</v>
      </c>
    </row>
    <row r="12" spans="1:15">
      <c r="A12" s="4" t="s">
        <v>85</v>
      </c>
      <c r="B12" s="5" t="s">
        <v>17</v>
      </c>
      <c r="C12" s="5" t="s">
        <v>18</v>
      </c>
      <c r="D12">
        <v>0.1490403237</v>
      </c>
      <c r="E12" s="6">
        <f t="shared" si="6"/>
        <v>0.44712097110000004</v>
      </c>
      <c r="F12" s="16">
        <v>1</v>
      </c>
      <c r="G12" s="16">
        <v>1</v>
      </c>
      <c r="H12" s="18">
        <v>1</v>
      </c>
      <c r="I12" s="4">
        <f t="shared" si="0"/>
        <v>0.1490403237</v>
      </c>
      <c r="J12" s="5">
        <f t="shared" si="1"/>
        <v>0.1490403237</v>
      </c>
      <c r="K12" s="6">
        <f t="shared" si="2"/>
        <v>0.1490403237</v>
      </c>
      <c r="L12">
        <f t="shared" si="3"/>
        <v>0.44712097110000004</v>
      </c>
      <c r="M12">
        <f t="shared" si="4"/>
        <v>0.44712097110000004</v>
      </c>
      <c r="N12">
        <f t="shared" si="5"/>
        <v>0.44712097110000004</v>
      </c>
      <c r="O12" s="25">
        <v>5</v>
      </c>
    </row>
    <row r="13" spans="1:15">
      <c r="A13" s="4" t="s">
        <v>85</v>
      </c>
      <c r="B13" s="5" t="s">
        <v>15</v>
      </c>
      <c r="C13" s="5" t="s">
        <v>16</v>
      </c>
      <c r="D13">
        <v>0.16919571650000001</v>
      </c>
      <c r="E13" s="6">
        <f t="shared" si="6"/>
        <v>0.50758714950000006</v>
      </c>
      <c r="F13" s="16">
        <v>1</v>
      </c>
      <c r="G13" s="16">
        <v>1</v>
      </c>
      <c r="H13" s="18">
        <v>0</v>
      </c>
      <c r="I13" s="4">
        <f t="shared" si="0"/>
        <v>0.16919571650000001</v>
      </c>
      <c r="J13" s="5">
        <f t="shared" si="1"/>
        <v>0.16919571650000001</v>
      </c>
      <c r="K13" s="6">
        <f t="shared" si="2"/>
        <v>0</v>
      </c>
      <c r="L13">
        <f t="shared" si="3"/>
        <v>0.50758714950000006</v>
      </c>
      <c r="M13">
        <f t="shared" si="4"/>
        <v>0.50758714950000006</v>
      </c>
      <c r="N13">
        <f t="shared" si="5"/>
        <v>0</v>
      </c>
      <c r="O13" s="25">
        <v>4</v>
      </c>
    </row>
    <row r="14" spans="1:15">
      <c r="A14" s="4" t="s">
        <v>85</v>
      </c>
      <c r="B14" s="5" t="s">
        <v>13</v>
      </c>
      <c r="C14" s="5" t="s">
        <v>14</v>
      </c>
      <c r="D14">
        <v>0.15043485039999999</v>
      </c>
      <c r="E14" s="6">
        <f t="shared" si="6"/>
        <v>0.45130455119999996</v>
      </c>
      <c r="F14" s="16">
        <v>1</v>
      </c>
      <c r="G14" s="16">
        <v>1</v>
      </c>
      <c r="H14" s="18">
        <v>0</v>
      </c>
      <c r="I14" s="4">
        <f t="shared" si="0"/>
        <v>0.15043485039999999</v>
      </c>
      <c r="J14" s="5">
        <f t="shared" si="1"/>
        <v>0.15043485039999999</v>
      </c>
      <c r="K14" s="6">
        <f t="shared" si="2"/>
        <v>0</v>
      </c>
      <c r="L14">
        <f t="shared" si="3"/>
        <v>0.45130455119999996</v>
      </c>
      <c r="M14">
        <f t="shared" si="4"/>
        <v>0.45130455119999996</v>
      </c>
      <c r="N14">
        <f t="shared" si="5"/>
        <v>0</v>
      </c>
      <c r="O14" s="25">
        <v>4</v>
      </c>
    </row>
    <row r="15" spans="1:15">
      <c r="A15" s="4" t="s">
        <v>85</v>
      </c>
      <c r="B15" s="5" t="s">
        <v>11</v>
      </c>
      <c r="C15" s="5" t="s">
        <v>12</v>
      </c>
      <c r="D15">
        <v>0.1904761904</v>
      </c>
      <c r="E15" s="6">
        <f t="shared" si="6"/>
        <v>0.57142857120000001</v>
      </c>
      <c r="F15" s="16">
        <v>1</v>
      </c>
      <c r="G15" s="16">
        <v>1</v>
      </c>
      <c r="H15" s="18">
        <v>0</v>
      </c>
      <c r="I15" s="4">
        <f t="shared" si="0"/>
        <v>0.1904761904</v>
      </c>
      <c r="J15" s="5">
        <f t="shared" si="1"/>
        <v>0.1904761904</v>
      </c>
      <c r="K15" s="6">
        <f t="shared" si="2"/>
        <v>0</v>
      </c>
      <c r="L15">
        <f t="shared" si="3"/>
        <v>0.57142857120000001</v>
      </c>
      <c r="M15">
        <f t="shared" si="4"/>
        <v>0.57142857120000001</v>
      </c>
      <c r="N15">
        <f t="shared" si="5"/>
        <v>0</v>
      </c>
      <c r="O15" s="25">
        <v>5</v>
      </c>
    </row>
    <row r="16" spans="1:15">
      <c r="A16" s="4" t="s">
        <v>85</v>
      </c>
      <c r="B16" s="5" t="s">
        <v>9</v>
      </c>
      <c r="C16" s="5" t="s">
        <v>10</v>
      </c>
      <c r="D16">
        <v>0.13598682710000001</v>
      </c>
      <c r="E16" s="6">
        <f t="shared" si="6"/>
        <v>0.40796048130000007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0.13598682710000001</v>
      </c>
      <c r="L16">
        <f t="shared" si="3"/>
        <v>0</v>
      </c>
      <c r="M16">
        <f t="shared" si="4"/>
        <v>0</v>
      </c>
      <c r="N16">
        <f t="shared" si="5"/>
        <v>0.40796048130000007</v>
      </c>
      <c r="O16" s="25">
        <v>5</v>
      </c>
    </row>
    <row r="17" spans="1:15">
      <c r="A17" s="4" t="s">
        <v>85</v>
      </c>
      <c r="B17" s="5" t="s">
        <v>7</v>
      </c>
      <c r="C17" s="5" t="s">
        <v>8</v>
      </c>
      <c r="D17">
        <v>0.1426262626</v>
      </c>
      <c r="E17" s="6">
        <f>D17*2</f>
        <v>0.2852525252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0.1426262626</v>
      </c>
      <c r="L17">
        <f t="shared" si="3"/>
        <v>0</v>
      </c>
      <c r="M17">
        <f t="shared" si="4"/>
        <v>0</v>
      </c>
      <c r="N17">
        <f t="shared" si="5"/>
        <v>0.2852525252</v>
      </c>
      <c r="O17" s="25">
        <v>4</v>
      </c>
    </row>
    <row r="18" spans="1:15">
      <c r="A18" s="4" t="s">
        <v>85</v>
      </c>
      <c r="B18" s="5" t="s">
        <v>5</v>
      </c>
      <c r="C18" s="5" t="s">
        <v>6</v>
      </c>
      <c r="D18">
        <v>0.2456896552</v>
      </c>
      <c r="E18" s="6">
        <f>D18*2</f>
        <v>0.49137931039999999</v>
      </c>
      <c r="F18" s="16">
        <v>1</v>
      </c>
      <c r="G18" s="16">
        <v>1</v>
      </c>
      <c r="H18" s="18">
        <v>0</v>
      </c>
      <c r="I18" s="4">
        <f t="shared" si="0"/>
        <v>0.2456896552</v>
      </c>
      <c r="J18" s="5">
        <f t="shared" si="1"/>
        <v>0.2456896552</v>
      </c>
      <c r="K18" s="6">
        <f t="shared" si="2"/>
        <v>0</v>
      </c>
      <c r="L18">
        <f t="shared" si="3"/>
        <v>0.49137931039999999</v>
      </c>
      <c r="M18">
        <f t="shared" si="4"/>
        <v>0.49137931039999999</v>
      </c>
      <c r="N18">
        <f t="shared" si="5"/>
        <v>0</v>
      </c>
      <c r="O18" s="25">
        <v>4</v>
      </c>
    </row>
    <row r="19" spans="1:15">
      <c r="A19" s="4" t="s">
        <v>85</v>
      </c>
      <c r="B19" s="5" t="s">
        <v>57</v>
      </c>
      <c r="C19" s="5" t="s">
        <v>58</v>
      </c>
      <c r="D19">
        <v>0.16071428569999999</v>
      </c>
      <c r="E19" s="6">
        <f>D19*3</f>
        <v>0.48214285709999993</v>
      </c>
      <c r="F19" s="16">
        <v>1</v>
      </c>
      <c r="G19" s="16">
        <v>1</v>
      </c>
      <c r="H19" s="18">
        <v>0</v>
      </c>
      <c r="I19" s="4">
        <f t="shared" si="0"/>
        <v>0.16071428569999999</v>
      </c>
      <c r="J19" s="5">
        <f t="shared" si="1"/>
        <v>0.16071428569999999</v>
      </c>
      <c r="K19" s="6">
        <f t="shared" si="2"/>
        <v>0</v>
      </c>
      <c r="L19">
        <f t="shared" si="3"/>
        <v>0.48214285709999993</v>
      </c>
      <c r="M19">
        <f t="shared" si="4"/>
        <v>0.48214285709999993</v>
      </c>
      <c r="N19">
        <f t="shared" si="5"/>
        <v>0</v>
      </c>
      <c r="O19" s="25">
        <v>3</v>
      </c>
    </row>
    <row r="20" spans="1:15">
      <c r="A20" s="4" t="s">
        <v>85</v>
      </c>
      <c r="B20" s="5" t="s">
        <v>59</v>
      </c>
      <c r="C20" s="5" t="s">
        <v>60</v>
      </c>
      <c r="D20">
        <v>0.1739898989</v>
      </c>
      <c r="E20" s="6">
        <f>D20*2</f>
        <v>0.34797979779999999</v>
      </c>
      <c r="F20" s="16">
        <v>1</v>
      </c>
      <c r="G20" s="16">
        <v>1</v>
      </c>
      <c r="H20" s="18">
        <v>1</v>
      </c>
      <c r="I20" s="4">
        <f t="shared" si="0"/>
        <v>0.1739898989</v>
      </c>
      <c r="J20" s="5">
        <f t="shared" si="1"/>
        <v>0.1739898989</v>
      </c>
      <c r="K20" s="6">
        <f t="shared" si="2"/>
        <v>0.1739898989</v>
      </c>
      <c r="L20">
        <f t="shared" si="3"/>
        <v>0.34797979779999999</v>
      </c>
      <c r="M20">
        <f t="shared" si="4"/>
        <v>0.34797979779999999</v>
      </c>
      <c r="N20">
        <f t="shared" si="5"/>
        <v>0.34797979779999999</v>
      </c>
      <c r="O20" s="25">
        <v>5</v>
      </c>
    </row>
    <row r="21" spans="1:15">
      <c r="A21" s="4" t="s">
        <v>85</v>
      </c>
      <c r="B21" s="5" t="s">
        <v>61</v>
      </c>
      <c r="C21" s="5" t="s">
        <v>62</v>
      </c>
      <c r="D21">
        <v>0.2950292397</v>
      </c>
      <c r="E21" s="6">
        <f>D21*2</f>
        <v>0.5900584794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0.2950292397</v>
      </c>
      <c r="K21" s="6">
        <f t="shared" si="2"/>
        <v>0</v>
      </c>
      <c r="L21">
        <f t="shared" si="3"/>
        <v>0</v>
      </c>
      <c r="M21">
        <f t="shared" si="4"/>
        <v>0.5900584794</v>
      </c>
      <c r="N21">
        <f t="shared" si="5"/>
        <v>0</v>
      </c>
      <c r="O21" s="25">
        <v>3</v>
      </c>
    </row>
    <row r="22" spans="1:15">
      <c r="A22" s="4" t="s">
        <v>85</v>
      </c>
      <c r="B22" s="5" t="s">
        <v>63</v>
      </c>
      <c r="C22" s="5" t="s">
        <v>64</v>
      </c>
      <c r="D22">
        <v>0.2111111111</v>
      </c>
      <c r="E22" s="6">
        <f>D22*4</f>
        <v>0.84444444439999999</v>
      </c>
      <c r="F22" s="16">
        <v>1</v>
      </c>
      <c r="G22" s="16">
        <v>1</v>
      </c>
      <c r="H22" s="18">
        <v>0</v>
      </c>
      <c r="I22" s="4">
        <f t="shared" si="0"/>
        <v>0.2111111111</v>
      </c>
      <c r="J22" s="5">
        <f t="shared" si="1"/>
        <v>0.2111111111</v>
      </c>
      <c r="K22" s="6">
        <f t="shared" si="2"/>
        <v>0</v>
      </c>
      <c r="L22">
        <f t="shared" si="3"/>
        <v>0.84444444439999999</v>
      </c>
      <c r="M22">
        <f t="shared" si="4"/>
        <v>0.84444444439999999</v>
      </c>
      <c r="N22">
        <f t="shared" si="5"/>
        <v>0</v>
      </c>
      <c r="O22" s="25">
        <v>3</v>
      </c>
    </row>
    <row r="23" spans="1:15">
      <c r="A23" s="4" t="s">
        <v>85</v>
      </c>
      <c r="B23" s="5" t="s">
        <v>65</v>
      </c>
      <c r="C23" s="5" t="s">
        <v>66</v>
      </c>
      <c r="D23">
        <v>0.22222222220000001</v>
      </c>
      <c r="E23" s="6">
        <f>D23*5</f>
        <v>1.111111111</v>
      </c>
      <c r="F23" s="16">
        <v>1</v>
      </c>
      <c r="G23" s="16">
        <v>0</v>
      </c>
      <c r="H23" s="18">
        <v>1</v>
      </c>
      <c r="I23" s="4">
        <f t="shared" si="0"/>
        <v>0.22222222220000001</v>
      </c>
      <c r="J23" s="5">
        <f t="shared" si="1"/>
        <v>0</v>
      </c>
      <c r="K23" s="6">
        <f t="shared" si="2"/>
        <v>0.22222222220000001</v>
      </c>
      <c r="L23">
        <f t="shared" si="3"/>
        <v>1.111111111</v>
      </c>
      <c r="M23">
        <f t="shared" si="4"/>
        <v>0</v>
      </c>
      <c r="N23">
        <f t="shared" si="5"/>
        <v>1.111111111</v>
      </c>
      <c r="O23" s="25">
        <v>4</v>
      </c>
    </row>
    <row r="24" spans="1:15">
      <c r="A24" s="4" t="s">
        <v>85</v>
      </c>
      <c r="B24" s="5" t="s">
        <v>67</v>
      </c>
      <c r="C24" s="5" t="s">
        <v>68</v>
      </c>
      <c r="D24">
        <v>0.22222222220000001</v>
      </c>
      <c r="E24" s="6">
        <f>D24*4</f>
        <v>0.88888888880000005</v>
      </c>
      <c r="F24" s="16">
        <v>1</v>
      </c>
      <c r="G24" s="16">
        <v>1</v>
      </c>
      <c r="H24" s="18">
        <v>0</v>
      </c>
      <c r="I24" s="4">
        <f t="shared" si="0"/>
        <v>0.22222222220000001</v>
      </c>
      <c r="J24" s="5">
        <f t="shared" si="1"/>
        <v>0.22222222220000001</v>
      </c>
      <c r="K24" s="6">
        <f t="shared" si="2"/>
        <v>0</v>
      </c>
      <c r="L24">
        <f t="shared" si="3"/>
        <v>0.88888888880000005</v>
      </c>
      <c r="M24">
        <f t="shared" si="4"/>
        <v>0.88888888880000005</v>
      </c>
      <c r="N24">
        <f t="shared" si="5"/>
        <v>0</v>
      </c>
      <c r="O24" s="25">
        <v>4</v>
      </c>
    </row>
    <row r="25" spans="1:15">
      <c r="A25" s="4" t="s">
        <v>85</v>
      </c>
      <c r="B25" s="5" t="s">
        <v>69</v>
      </c>
      <c r="C25" s="5" t="s">
        <v>70</v>
      </c>
      <c r="D25">
        <v>0.36842105260000002</v>
      </c>
      <c r="E25" s="6">
        <f>D25*3</f>
        <v>1.1052631578000001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0.36842105260000002</v>
      </c>
      <c r="L25">
        <f t="shared" si="3"/>
        <v>0</v>
      </c>
      <c r="M25">
        <f t="shared" si="4"/>
        <v>0</v>
      </c>
      <c r="N25">
        <f t="shared" si="5"/>
        <v>1.1052631578000001</v>
      </c>
      <c r="O25" s="25">
        <v>3</v>
      </c>
    </row>
    <row r="26" spans="1:15">
      <c r="A26" s="4" t="s">
        <v>85</v>
      </c>
      <c r="B26" s="5" t="s">
        <v>71</v>
      </c>
      <c r="C26" s="5" t="s">
        <v>72</v>
      </c>
      <c r="D26">
        <v>0.1592297641</v>
      </c>
      <c r="E26" s="6">
        <f>D26*2</f>
        <v>0.31845952820000001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0.1592297641</v>
      </c>
      <c r="L26">
        <f t="shared" si="3"/>
        <v>0</v>
      </c>
      <c r="M26">
        <f t="shared" si="4"/>
        <v>0</v>
      </c>
      <c r="N26">
        <f t="shared" si="5"/>
        <v>0.31845952820000001</v>
      </c>
      <c r="O26" s="25">
        <v>5</v>
      </c>
    </row>
    <row r="27" spans="1:15">
      <c r="A27" s="4" t="s">
        <v>85</v>
      </c>
      <c r="B27" s="5" t="s">
        <v>73</v>
      </c>
      <c r="C27" s="5" t="s">
        <v>74</v>
      </c>
      <c r="D27">
        <v>0.1592297641</v>
      </c>
      <c r="E27" s="6">
        <f>D27*3</f>
        <v>0.47768929230000001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0.1592297641</v>
      </c>
      <c r="L27">
        <f t="shared" si="3"/>
        <v>0</v>
      </c>
      <c r="M27">
        <f t="shared" si="4"/>
        <v>0</v>
      </c>
      <c r="N27">
        <f t="shared" si="5"/>
        <v>0.47768929230000001</v>
      </c>
      <c r="O27" s="25">
        <v>5</v>
      </c>
    </row>
    <row r="28" spans="1:15">
      <c r="A28" s="4" t="s">
        <v>85</v>
      </c>
      <c r="B28" s="5" t="s">
        <v>55</v>
      </c>
      <c r="C28" s="5" t="s">
        <v>56</v>
      </c>
      <c r="D28">
        <v>0.14530423279999999</v>
      </c>
      <c r="E28" s="6">
        <f>D28*2</f>
        <v>0.29060846559999998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0.14530423279999999</v>
      </c>
      <c r="L28">
        <f t="shared" si="3"/>
        <v>0</v>
      </c>
      <c r="M28">
        <f t="shared" si="4"/>
        <v>0</v>
      </c>
      <c r="N28">
        <f t="shared" si="5"/>
        <v>0.29060846559999998</v>
      </c>
      <c r="O28" s="25">
        <v>4</v>
      </c>
    </row>
    <row r="29" spans="1:15">
      <c r="A29" s="4" t="s">
        <v>85</v>
      </c>
      <c r="B29" s="5" t="s">
        <v>53</v>
      </c>
      <c r="C29" s="5" t="s">
        <v>54</v>
      </c>
      <c r="D29">
        <v>0.1460352218</v>
      </c>
      <c r="E29" s="6">
        <f>D29*2</f>
        <v>0.29207044360000001</v>
      </c>
      <c r="F29" s="16">
        <v>1</v>
      </c>
      <c r="G29" s="16">
        <v>1</v>
      </c>
      <c r="H29" s="18">
        <v>1</v>
      </c>
      <c r="I29" s="4">
        <f t="shared" si="0"/>
        <v>0.1460352218</v>
      </c>
      <c r="J29" s="5">
        <f t="shared" si="1"/>
        <v>0.1460352218</v>
      </c>
      <c r="K29" s="6">
        <f t="shared" si="2"/>
        <v>0.1460352218</v>
      </c>
      <c r="L29">
        <f t="shared" si="3"/>
        <v>0.29207044360000001</v>
      </c>
      <c r="M29">
        <f t="shared" si="4"/>
        <v>0.29207044360000001</v>
      </c>
      <c r="N29">
        <f t="shared" si="5"/>
        <v>0.29207044360000001</v>
      </c>
      <c r="O29" s="25">
        <v>4</v>
      </c>
    </row>
    <row r="30" spans="1:15">
      <c r="A30" s="4" t="s">
        <v>85</v>
      </c>
      <c r="B30" s="5" t="s">
        <v>51</v>
      </c>
      <c r="C30" s="5" t="s">
        <v>52</v>
      </c>
      <c r="D30">
        <v>0.1329888551</v>
      </c>
      <c r="E30" s="6">
        <f>D30*3</f>
        <v>0.39896656529999996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0.1329888551</v>
      </c>
      <c r="K30" s="6">
        <f t="shared" si="2"/>
        <v>0</v>
      </c>
      <c r="L30">
        <f t="shared" si="3"/>
        <v>0</v>
      </c>
      <c r="M30">
        <f t="shared" si="4"/>
        <v>0.39896656529999996</v>
      </c>
      <c r="N30">
        <f t="shared" si="5"/>
        <v>0</v>
      </c>
      <c r="O30" s="25">
        <v>4</v>
      </c>
    </row>
    <row r="31" spans="1:15">
      <c r="A31" s="4" t="s">
        <v>85</v>
      </c>
      <c r="B31" s="5" t="s">
        <v>49</v>
      </c>
      <c r="C31" s="5" t="s">
        <v>50</v>
      </c>
      <c r="D31">
        <v>0.15507281370000001</v>
      </c>
      <c r="E31" s="6">
        <f>D31*2</f>
        <v>0.31014562740000001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0.15507281370000001</v>
      </c>
      <c r="K31" s="6">
        <f t="shared" si="2"/>
        <v>0.15507281370000001</v>
      </c>
      <c r="L31">
        <f t="shared" si="3"/>
        <v>0</v>
      </c>
      <c r="M31">
        <f t="shared" si="4"/>
        <v>0.31014562740000001</v>
      </c>
      <c r="N31">
        <f t="shared" si="5"/>
        <v>0.31014562740000001</v>
      </c>
      <c r="O31" s="25">
        <v>3</v>
      </c>
    </row>
    <row r="32" spans="1:15">
      <c r="A32" s="4" t="s">
        <v>85</v>
      </c>
      <c r="B32" s="5" t="s">
        <v>47</v>
      </c>
      <c r="C32" s="5" t="s">
        <v>48</v>
      </c>
      <c r="D32">
        <v>0.15507281370000001</v>
      </c>
      <c r="E32" s="6">
        <f>D32*2</f>
        <v>0.31014562740000001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0.15507281370000001</v>
      </c>
      <c r="K32" s="6">
        <f t="shared" si="2"/>
        <v>0.15507281370000001</v>
      </c>
      <c r="L32">
        <f t="shared" si="3"/>
        <v>0</v>
      </c>
      <c r="M32">
        <f t="shared" si="4"/>
        <v>0.31014562740000001</v>
      </c>
      <c r="N32">
        <f t="shared" si="5"/>
        <v>0.31014562740000001</v>
      </c>
      <c r="O32" s="25">
        <v>3</v>
      </c>
    </row>
    <row r="33" spans="1:15">
      <c r="A33" s="4" t="s">
        <v>85</v>
      </c>
      <c r="B33" s="5" t="s">
        <v>45</v>
      </c>
      <c r="C33" s="5" t="s">
        <v>46</v>
      </c>
      <c r="D33">
        <v>0.120384698</v>
      </c>
      <c r="E33" s="6">
        <f>D33*2</f>
        <v>0.240769396</v>
      </c>
      <c r="F33" s="16">
        <v>1</v>
      </c>
      <c r="G33" s="16">
        <v>1</v>
      </c>
      <c r="H33" s="18">
        <v>1</v>
      </c>
      <c r="I33" s="4">
        <f t="shared" si="0"/>
        <v>0.120384698</v>
      </c>
      <c r="J33" s="5">
        <f t="shared" si="1"/>
        <v>0.120384698</v>
      </c>
      <c r="K33" s="6">
        <f t="shared" si="2"/>
        <v>0.120384698</v>
      </c>
      <c r="L33">
        <f t="shared" si="3"/>
        <v>0.240769396</v>
      </c>
      <c r="M33">
        <f t="shared" si="4"/>
        <v>0.240769396</v>
      </c>
      <c r="N33">
        <f t="shared" si="5"/>
        <v>0.240769396</v>
      </c>
      <c r="O33" s="25">
        <v>4</v>
      </c>
    </row>
    <row r="34" spans="1:15">
      <c r="A34" s="4" t="s">
        <v>85</v>
      </c>
      <c r="B34" s="5" t="s">
        <v>43</v>
      </c>
      <c r="C34" s="5" t="s">
        <v>44</v>
      </c>
      <c r="D34">
        <v>7.4468085099999998E-2</v>
      </c>
      <c r="E34" s="6">
        <f>D34*1</f>
        <v>7.4468085099999998E-2</v>
      </c>
      <c r="F34" s="16">
        <v>1</v>
      </c>
      <c r="G34" s="16">
        <v>1</v>
      </c>
      <c r="H34" s="18">
        <v>0</v>
      </c>
      <c r="I34" s="4">
        <f t="shared" si="0"/>
        <v>7.4468085099999998E-2</v>
      </c>
      <c r="J34" s="5">
        <f t="shared" si="1"/>
        <v>7.4468085099999998E-2</v>
      </c>
      <c r="K34" s="6">
        <f t="shared" si="2"/>
        <v>0</v>
      </c>
      <c r="L34">
        <f t="shared" si="3"/>
        <v>7.4468085099999998E-2</v>
      </c>
      <c r="M34">
        <f t="shared" si="4"/>
        <v>7.4468085099999998E-2</v>
      </c>
      <c r="N34">
        <f t="shared" si="5"/>
        <v>0</v>
      </c>
      <c r="O34" s="25">
        <v>4</v>
      </c>
    </row>
    <row r="35" spans="1:15">
      <c r="A35" s="4" t="s">
        <v>85</v>
      </c>
      <c r="B35" s="5" t="s">
        <v>41</v>
      </c>
      <c r="C35" s="5" t="s">
        <v>42</v>
      </c>
      <c r="D35">
        <v>7.4468085099999998E-2</v>
      </c>
      <c r="E35" s="6">
        <f>D35*1</f>
        <v>7.4468085099999998E-2</v>
      </c>
      <c r="F35" s="27">
        <v>1</v>
      </c>
      <c r="G35" s="14">
        <v>1</v>
      </c>
      <c r="H35" s="15">
        <v>1</v>
      </c>
      <c r="I35" s="4">
        <f t="shared" si="0"/>
        <v>7.4468085099999998E-2</v>
      </c>
      <c r="J35" s="5">
        <f t="shared" si="1"/>
        <v>7.4468085099999998E-2</v>
      </c>
      <c r="K35" s="6">
        <f t="shared" si="2"/>
        <v>7.4468085099999998E-2</v>
      </c>
      <c r="L35">
        <f t="shared" si="3"/>
        <v>7.4468085099999998E-2</v>
      </c>
      <c r="M35">
        <f t="shared" si="4"/>
        <v>7.4468085099999998E-2</v>
      </c>
      <c r="N35">
        <f t="shared" si="5"/>
        <v>7.4468085099999998E-2</v>
      </c>
      <c r="O35" s="25">
        <v>4</v>
      </c>
    </row>
    <row r="36" spans="1:15" ht="15.75" thickBot="1">
      <c r="A36" s="7" t="s">
        <v>85</v>
      </c>
      <c r="B36" s="8" t="s">
        <v>39</v>
      </c>
      <c r="C36" s="8" t="s">
        <v>40</v>
      </c>
      <c r="D36">
        <v>0.1829268292</v>
      </c>
      <c r="E36" s="9">
        <f>D36*1</f>
        <v>0.1829268292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0.1829268292</v>
      </c>
      <c r="L36">
        <f t="shared" si="3"/>
        <v>0</v>
      </c>
      <c r="M36">
        <f t="shared" si="4"/>
        <v>0</v>
      </c>
      <c r="N36">
        <f t="shared" si="5"/>
        <v>0.1829268292</v>
      </c>
      <c r="O36" s="26">
        <v>4</v>
      </c>
    </row>
    <row r="37" spans="1:15" ht="15.75" thickBot="1">
      <c r="D37" s="28">
        <f>SUM(D2:D36)</f>
        <v>6.4534200526000021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3.4198909189000002</v>
      </c>
      <c r="J37" s="20">
        <f t="shared" si="7"/>
        <v>3.9009550950999996</v>
      </c>
      <c r="K37" s="21">
        <f t="shared" si="7"/>
        <v>4.0558998673</v>
      </c>
      <c r="L37" s="10">
        <f>SUM(L2:L36)</f>
        <v>10.998621580099998</v>
      </c>
      <c r="M37" s="11">
        <f>SUM(M2:M36)</f>
        <v>10.8077936851</v>
      </c>
      <c r="N37" s="12">
        <f>SUM(N2:N36)</f>
        <v>11.325679081500001</v>
      </c>
    </row>
    <row r="38" spans="1:15" ht="15.75" thickBot="1">
      <c r="D38" s="29">
        <f>D37/35</f>
        <v>0.18438343007428579</v>
      </c>
      <c r="I38" s="33">
        <f>I37/F37</f>
        <v>0.17999425888947371</v>
      </c>
      <c r="J38" s="34">
        <f>J37/G37</f>
        <v>0.17731614068636362</v>
      </c>
      <c r="K38" s="35">
        <f>K37/H37</f>
        <v>0.18435908487727273</v>
      </c>
      <c r="L38" s="30">
        <f>L37/F37</f>
        <v>0.57887482000526302</v>
      </c>
      <c r="M38" s="31">
        <f>M37/G37</f>
        <v>0.49126334932272725</v>
      </c>
      <c r="N38" s="32">
        <f>N37/H37</f>
        <v>0.51480359461363634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86</v>
      </c>
      <c r="B2" s="2" t="s">
        <v>37</v>
      </c>
      <c r="C2" s="2" t="s">
        <v>38</v>
      </c>
      <c r="D2">
        <v>0.51208003670000002</v>
      </c>
      <c r="E2" s="3">
        <f>D2*4</f>
        <v>2.0483201468000001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0.51208003670000002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2.0483201468000001</v>
      </c>
      <c r="O2" s="24">
        <v>3</v>
      </c>
    </row>
    <row r="3" spans="1:15">
      <c r="A3" s="4" t="s">
        <v>86</v>
      </c>
      <c r="B3" s="5" t="s">
        <v>35</v>
      </c>
      <c r="C3" s="5" t="s">
        <v>36</v>
      </c>
      <c r="D3">
        <v>0.516814828</v>
      </c>
      <c r="E3" s="6">
        <f>D3*5</f>
        <v>2.5840741400000002</v>
      </c>
      <c r="F3" s="16">
        <v>1</v>
      </c>
      <c r="G3" s="16">
        <v>0</v>
      </c>
      <c r="H3" s="18">
        <v>0</v>
      </c>
      <c r="I3" s="4">
        <f t="shared" si="0"/>
        <v>0.516814828</v>
      </c>
      <c r="J3" s="5">
        <f t="shared" si="1"/>
        <v>0</v>
      </c>
      <c r="K3" s="6">
        <f t="shared" si="2"/>
        <v>0</v>
      </c>
      <c r="L3">
        <f t="shared" si="3"/>
        <v>2.5840741400000002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86</v>
      </c>
      <c r="B4" s="5" t="s">
        <v>33</v>
      </c>
      <c r="C4" s="5" t="s">
        <v>34</v>
      </c>
      <c r="D4">
        <v>0.54689804220000005</v>
      </c>
      <c r="E4" s="6">
        <f>D4*5</f>
        <v>2.7344902110000002</v>
      </c>
      <c r="F4" s="16">
        <v>1</v>
      </c>
      <c r="G4" s="16">
        <v>1</v>
      </c>
      <c r="H4" s="18">
        <v>1</v>
      </c>
      <c r="I4" s="4">
        <f t="shared" si="0"/>
        <v>0.54689804220000005</v>
      </c>
      <c r="J4" s="5">
        <f t="shared" si="1"/>
        <v>0.54689804220000005</v>
      </c>
      <c r="K4" s="6">
        <f t="shared" si="2"/>
        <v>0.54689804220000005</v>
      </c>
      <c r="L4">
        <f t="shared" si="3"/>
        <v>2.7344902110000002</v>
      </c>
      <c r="M4">
        <f t="shared" si="4"/>
        <v>2.7344902110000002</v>
      </c>
      <c r="N4">
        <f t="shared" si="5"/>
        <v>2.7344902110000002</v>
      </c>
      <c r="O4" s="25">
        <v>4</v>
      </c>
    </row>
    <row r="5" spans="1:15">
      <c r="A5" s="4" t="s">
        <v>86</v>
      </c>
      <c r="B5" s="5" t="s">
        <v>31</v>
      </c>
      <c r="C5" s="5" t="s">
        <v>32</v>
      </c>
      <c r="D5">
        <v>0.42643097639999999</v>
      </c>
      <c r="E5" s="6">
        <f>D5*2</f>
        <v>0.85286195279999999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0.42643097639999999</v>
      </c>
      <c r="K5" s="6">
        <f t="shared" si="2"/>
        <v>0</v>
      </c>
      <c r="L5">
        <f t="shared" si="3"/>
        <v>0</v>
      </c>
      <c r="M5">
        <f t="shared" si="4"/>
        <v>0.85286195279999999</v>
      </c>
      <c r="N5">
        <f t="shared" si="5"/>
        <v>0</v>
      </c>
      <c r="O5" s="25">
        <v>4</v>
      </c>
    </row>
    <row r="6" spans="1:15">
      <c r="A6" s="4" t="s">
        <v>86</v>
      </c>
      <c r="B6" s="5" t="s">
        <v>29</v>
      </c>
      <c r="C6" s="5" t="s">
        <v>30</v>
      </c>
      <c r="D6">
        <v>0.56912340360000002</v>
      </c>
      <c r="E6" s="6">
        <f>D6*3</f>
        <v>1.7073702108000002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0.56912340360000002</v>
      </c>
      <c r="L6">
        <f t="shared" si="3"/>
        <v>0</v>
      </c>
      <c r="M6">
        <f t="shared" si="4"/>
        <v>0</v>
      </c>
      <c r="N6">
        <f t="shared" si="5"/>
        <v>1.7073702108000002</v>
      </c>
      <c r="O6" s="25">
        <v>5</v>
      </c>
    </row>
    <row r="7" spans="1:15">
      <c r="A7" s="4" t="s">
        <v>86</v>
      </c>
      <c r="B7" s="5" t="s">
        <v>27</v>
      </c>
      <c r="C7" s="5" t="s">
        <v>28</v>
      </c>
      <c r="D7">
        <v>0.52631578940000001</v>
      </c>
      <c r="E7" s="6">
        <f>D7*3</f>
        <v>1.5789473682000001</v>
      </c>
      <c r="F7" s="16">
        <v>1</v>
      </c>
      <c r="G7" s="16">
        <v>1</v>
      </c>
      <c r="H7" s="18">
        <v>1</v>
      </c>
      <c r="I7" s="4">
        <f t="shared" si="0"/>
        <v>0.52631578940000001</v>
      </c>
      <c r="J7" s="5">
        <f t="shared" si="1"/>
        <v>0.52631578940000001</v>
      </c>
      <c r="K7" s="6">
        <f t="shared" si="2"/>
        <v>0.52631578940000001</v>
      </c>
      <c r="L7">
        <f t="shared" si="3"/>
        <v>1.5789473682000001</v>
      </c>
      <c r="M7">
        <f t="shared" si="4"/>
        <v>1.5789473682000001</v>
      </c>
      <c r="N7">
        <f t="shared" si="5"/>
        <v>1.5789473682000001</v>
      </c>
      <c r="O7" s="25">
        <v>3</v>
      </c>
    </row>
    <row r="8" spans="1:15">
      <c r="A8" s="4" t="s">
        <v>86</v>
      </c>
      <c r="B8" s="5" t="s">
        <v>25</v>
      </c>
      <c r="C8" s="5" t="s">
        <v>26</v>
      </c>
      <c r="D8">
        <v>0.56208003669999995</v>
      </c>
      <c r="E8" s="6">
        <f>D8*2</f>
        <v>1.1241600733999999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0.56208003669999995</v>
      </c>
      <c r="L8">
        <f t="shared" si="3"/>
        <v>0</v>
      </c>
      <c r="M8">
        <f t="shared" si="4"/>
        <v>0</v>
      </c>
      <c r="N8">
        <f t="shared" si="5"/>
        <v>1.1241600733999999</v>
      </c>
      <c r="O8" s="25">
        <v>3</v>
      </c>
    </row>
    <row r="9" spans="1:15">
      <c r="A9" s="4" t="s">
        <v>86</v>
      </c>
      <c r="B9" s="5" t="s">
        <v>23</v>
      </c>
      <c r="C9" s="5" t="s">
        <v>24</v>
      </c>
      <c r="D9">
        <v>0.58782031329999995</v>
      </c>
      <c r="E9" s="6">
        <f t="shared" ref="E9:E16" si="6">D9*3</f>
        <v>1.7634609398999999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0.58782031329999995</v>
      </c>
      <c r="L9">
        <f t="shared" si="3"/>
        <v>0</v>
      </c>
      <c r="M9">
        <f t="shared" si="4"/>
        <v>0</v>
      </c>
      <c r="N9">
        <f t="shared" si="5"/>
        <v>1.7634609398999999</v>
      </c>
      <c r="O9" s="25">
        <v>4</v>
      </c>
    </row>
    <row r="10" spans="1:15">
      <c r="A10" s="4" t="s">
        <v>86</v>
      </c>
      <c r="B10" s="5" t="s">
        <v>21</v>
      </c>
      <c r="C10" s="5" t="s">
        <v>22</v>
      </c>
      <c r="D10">
        <v>0.41443001439999999</v>
      </c>
      <c r="E10" s="6">
        <f t="shared" si="6"/>
        <v>1.2432900432</v>
      </c>
      <c r="F10" s="16">
        <v>1</v>
      </c>
      <c r="G10" s="16">
        <v>1</v>
      </c>
      <c r="H10" s="18">
        <v>0</v>
      </c>
      <c r="I10" s="4">
        <f t="shared" si="0"/>
        <v>0.41443001439999999</v>
      </c>
      <c r="J10" s="5">
        <f t="shared" si="1"/>
        <v>0.41443001439999999</v>
      </c>
      <c r="K10" s="6">
        <f t="shared" si="2"/>
        <v>0</v>
      </c>
      <c r="L10">
        <f t="shared" si="3"/>
        <v>1.2432900432</v>
      </c>
      <c r="M10">
        <f t="shared" si="4"/>
        <v>1.2432900432</v>
      </c>
      <c r="N10">
        <f t="shared" si="5"/>
        <v>0</v>
      </c>
      <c r="O10" s="25">
        <v>5</v>
      </c>
    </row>
    <row r="11" spans="1:15">
      <c r="A11" s="4" t="s">
        <v>86</v>
      </c>
      <c r="B11" s="5" t="s">
        <v>19</v>
      </c>
      <c r="C11" s="5" t="s">
        <v>20</v>
      </c>
      <c r="D11">
        <v>0.44311534050000001</v>
      </c>
      <c r="E11" s="6">
        <f t="shared" si="6"/>
        <v>1.3293460215000001</v>
      </c>
      <c r="F11" s="16">
        <v>1</v>
      </c>
      <c r="G11" s="16">
        <v>1</v>
      </c>
      <c r="H11" s="18">
        <v>1</v>
      </c>
      <c r="I11" s="4">
        <f t="shared" si="0"/>
        <v>0.44311534050000001</v>
      </c>
      <c r="J11" s="5">
        <f t="shared" si="1"/>
        <v>0.44311534050000001</v>
      </c>
      <c r="K11" s="6">
        <f t="shared" si="2"/>
        <v>0.44311534050000001</v>
      </c>
      <c r="L11">
        <f t="shared" si="3"/>
        <v>1.3293460215000001</v>
      </c>
      <c r="M11">
        <f t="shared" si="4"/>
        <v>1.3293460215000001</v>
      </c>
      <c r="N11">
        <f t="shared" si="5"/>
        <v>1.3293460215000001</v>
      </c>
      <c r="O11" s="25">
        <v>5</v>
      </c>
    </row>
    <row r="12" spans="1:15">
      <c r="A12" s="4" t="s">
        <v>86</v>
      </c>
      <c r="B12" s="5" t="s">
        <v>17</v>
      </c>
      <c r="C12" s="5" t="s">
        <v>18</v>
      </c>
      <c r="D12">
        <v>0.46607891309999999</v>
      </c>
      <c r="E12" s="6">
        <f t="shared" si="6"/>
        <v>1.3982367392999999</v>
      </c>
      <c r="F12" s="16">
        <v>1</v>
      </c>
      <c r="G12" s="16">
        <v>1</v>
      </c>
      <c r="H12" s="18">
        <v>1</v>
      </c>
      <c r="I12" s="4">
        <f t="shared" si="0"/>
        <v>0.46607891309999999</v>
      </c>
      <c r="J12" s="5">
        <f t="shared" si="1"/>
        <v>0.46607891309999999</v>
      </c>
      <c r="K12" s="6">
        <f t="shared" si="2"/>
        <v>0.46607891309999999</v>
      </c>
      <c r="L12">
        <f t="shared" si="3"/>
        <v>1.3982367392999999</v>
      </c>
      <c r="M12">
        <f t="shared" si="4"/>
        <v>1.3982367392999999</v>
      </c>
      <c r="N12">
        <f t="shared" si="5"/>
        <v>1.3982367392999999</v>
      </c>
      <c r="O12" s="25">
        <v>5</v>
      </c>
    </row>
    <row r="13" spans="1:15">
      <c r="A13" s="4" t="s">
        <v>86</v>
      </c>
      <c r="B13" s="5" t="s">
        <v>15</v>
      </c>
      <c r="C13" s="5" t="s">
        <v>16</v>
      </c>
      <c r="D13">
        <v>0.47527341080000002</v>
      </c>
      <c r="E13" s="6">
        <f t="shared" si="6"/>
        <v>1.4258202324</v>
      </c>
      <c r="F13" s="16">
        <v>1</v>
      </c>
      <c r="G13" s="16">
        <v>1</v>
      </c>
      <c r="H13" s="18">
        <v>0</v>
      </c>
      <c r="I13" s="4">
        <f t="shared" si="0"/>
        <v>0.47527341080000002</v>
      </c>
      <c r="J13" s="5">
        <f t="shared" si="1"/>
        <v>0.47527341080000002</v>
      </c>
      <c r="K13" s="6">
        <f t="shared" si="2"/>
        <v>0</v>
      </c>
      <c r="L13">
        <f t="shared" si="3"/>
        <v>1.4258202324</v>
      </c>
      <c r="M13">
        <f t="shared" si="4"/>
        <v>1.4258202324</v>
      </c>
      <c r="N13">
        <f t="shared" si="5"/>
        <v>0</v>
      </c>
      <c r="O13" s="25">
        <v>4</v>
      </c>
    </row>
    <row r="14" spans="1:15">
      <c r="A14" s="4" t="s">
        <v>86</v>
      </c>
      <c r="B14" s="5" t="s">
        <v>13</v>
      </c>
      <c r="C14" s="5" t="s">
        <v>14</v>
      </c>
      <c r="D14">
        <v>0.46637221629999998</v>
      </c>
      <c r="E14" s="6">
        <f t="shared" si="6"/>
        <v>1.3991166489</v>
      </c>
      <c r="F14" s="16">
        <v>1</v>
      </c>
      <c r="G14" s="16">
        <v>1</v>
      </c>
      <c r="H14" s="18">
        <v>0</v>
      </c>
      <c r="I14" s="4">
        <f t="shared" si="0"/>
        <v>0.46637221629999998</v>
      </c>
      <c r="J14" s="5">
        <f t="shared" si="1"/>
        <v>0.46637221629999998</v>
      </c>
      <c r="K14" s="6">
        <f t="shared" si="2"/>
        <v>0</v>
      </c>
      <c r="L14">
        <f t="shared" si="3"/>
        <v>1.3991166489</v>
      </c>
      <c r="M14">
        <f t="shared" si="4"/>
        <v>1.3991166489</v>
      </c>
      <c r="N14">
        <f t="shared" si="5"/>
        <v>0</v>
      </c>
      <c r="O14" s="25">
        <v>4</v>
      </c>
    </row>
    <row r="15" spans="1:15">
      <c r="A15" s="4" t="s">
        <v>86</v>
      </c>
      <c r="B15" s="5" t="s">
        <v>11</v>
      </c>
      <c r="C15" s="5" t="s">
        <v>12</v>
      </c>
      <c r="D15">
        <v>0.42857142850000002</v>
      </c>
      <c r="E15" s="6">
        <f t="shared" si="6"/>
        <v>1.2857142855000001</v>
      </c>
      <c r="F15" s="16">
        <v>1</v>
      </c>
      <c r="G15" s="16">
        <v>1</v>
      </c>
      <c r="H15" s="18">
        <v>0</v>
      </c>
      <c r="I15" s="4">
        <f t="shared" si="0"/>
        <v>0.42857142850000002</v>
      </c>
      <c r="J15" s="5">
        <f t="shared" si="1"/>
        <v>0.42857142850000002</v>
      </c>
      <c r="K15" s="6">
        <f t="shared" si="2"/>
        <v>0</v>
      </c>
      <c r="L15">
        <f t="shared" si="3"/>
        <v>1.2857142855000001</v>
      </c>
      <c r="M15">
        <f t="shared" si="4"/>
        <v>1.2857142855000001</v>
      </c>
      <c r="N15">
        <f t="shared" si="5"/>
        <v>0</v>
      </c>
      <c r="O15" s="25">
        <v>5</v>
      </c>
    </row>
    <row r="16" spans="1:15">
      <c r="A16" s="4" t="s">
        <v>86</v>
      </c>
      <c r="B16" s="5" t="s">
        <v>9</v>
      </c>
      <c r="C16" s="5" t="s">
        <v>10</v>
      </c>
      <c r="D16">
        <v>0.4486713604</v>
      </c>
      <c r="E16" s="6">
        <f t="shared" si="6"/>
        <v>1.3460140811999999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0.4486713604</v>
      </c>
      <c r="L16">
        <f t="shared" si="3"/>
        <v>0</v>
      </c>
      <c r="M16">
        <f t="shared" si="4"/>
        <v>0</v>
      </c>
      <c r="N16">
        <f t="shared" si="5"/>
        <v>1.3460140811999999</v>
      </c>
      <c r="O16" s="25">
        <v>5</v>
      </c>
    </row>
    <row r="17" spans="1:15">
      <c r="A17" s="4" t="s">
        <v>86</v>
      </c>
      <c r="B17" s="5" t="s">
        <v>7</v>
      </c>
      <c r="C17" s="5" t="s">
        <v>8</v>
      </c>
      <c r="D17">
        <v>0.4884848484</v>
      </c>
      <c r="E17" s="6">
        <f>D17*2</f>
        <v>0.97696969680000001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0.4884848484</v>
      </c>
      <c r="L17">
        <f t="shared" si="3"/>
        <v>0</v>
      </c>
      <c r="M17">
        <f t="shared" si="4"/>
        <v>0</v>
      </c>
      <c r="N17">
        <f t="shared" si="5"/>
        <v>0.97696969680000001</v>
      </c>
      <c r="O17" s="25">
        <v>4</v>
      </c>
    </row>
    <row r="18" spans="1:15">
      <c r="A18" s="4" t="s">
        <v>86</v>
      </c>
      <c r="B18" s="5" t="s">
        <v>5</v>
      </c>
      <c r="C18" s="5" t="s">
        <v>6</v>
      </c>
      <c r="D18">
        <v>0.57820197039999999</v>
      </c>
      <c r="E18" s="6">
        <f>D18*2</f>
        <v>1.1564039408</v>
      </c>
      <c r="F18" s="16">
        <v>1</v>
      </c>
      <c r="G18" s="16">
        <v>1</v>
      </c>
      <c r="H18" s="18">
        <v>0</v>
      </c>
      <c r="I18" s="4">
        <f t="shared" si="0"/>
        <v>0.57820197039999999</v>
      </c>
      <c r="J18" s="5">
        <f t="shared" si="1"/>
        <v>0.57820197039999999</v>
      </c>
      <c r="K18" s="6">
        <f t="shared" si="2"/>
        <v>0</v>
      </c>
      <c r="L18">
        <f t="shared" si="3"/>
        <v>1.1564039408</v>
      </c>
      <c r="M18">
        <f t="shared" si="4"/>
        <v>1.1564039408</v>
      </c>
      <c r="N18">
        <f t="shared" si="5"/>
        <v>0</v>
      </c>
      <c r="O18" s="25">
        <v>4</v>
      </c>
    </row>
    <row r="19" spans="1:15">
      <c r="A19" s="4" t="s">
        <v>86</v>
      </c>
      <c r="B19" s="5" t="s">
        <v>57</v>
      </c>
      <c r="C19" s="5" t="s">
        <v>58</v>
      </c>
      <c r="D19">
        <v>0.39642857139999998</v>
      </c>
      <c r="E19" s="6">
        <f>D19*3</f>
        <v>1.1892857142</v>
      </c>
      <c r="F19" s="16">
        <v>1</v>
      </c>
      <c r="G19" s="16">
        <v>1</v>
      </c>
      <c r="H19" s="18">
        <v>0</v>
      </c>
      <c r="I19" s="4">
        <f t="shared" si="0"/>
        <v>0.39642857139999998</v>
      </c>
      <c r="J19" s="5">
        <f t="shared" si="1"/>
        <v>0.39642857139999998</v>
      </c>
      <c r="K19" s="6">
        <f t="shared" si="2"/>
        <v>0</v>
      </c>
      <c r="L19">
        <f t="shared" si="3"/>
        <v>1.1892857142</v>
      </c>
      <c r="M19">
        <f t="shared" si="4"/>
        <v>1.1892857142</v>
      </c>
      <c r="N19">
        <f t="shared" si="5"/>
        <v>0</v>
      </c>
      <c r="O19" s="25">
        <v>3</v>
      </c>
    </row>
    <row r="20" spans="1:15">
      <c r="A20" s="4" t="s">
        <v>86</v>
      </c>
      <c r="B20" s="5" t="s">
        <v>59</v>
      </c>
      <c r="C20" s="5" t="s">
        <v>60</v>
      </c>
      <c r="D20">
        <v>0.38207070700000001</v>
      </c>
      <c r="E20" s="6">
        <f>D20*2</f>
        <v>0.76414141400000002</v>
      </c>
      <c r="F20" s="16">
        <v>1</v>
      </c>
      <c r="G20" s="16">
        <v>1</v>
      </c>
      <c r="H20" s="18">
        <v>1</v>
      </c>
      <c r="I20" s="4">
        <f t="shared" si="0"/>
        <v>0.38207070700000001</v>
      </c>
      <c r="J20" s="5">
        <f t="shared" si="1"/>
        <v>0.38207070700000001</v>
      </c>
      <c r="K20" s="6">
        <f t="shared" si="2"/>
        <v>0.38207070700000001</v>
      </c>
      <c r="L20">
        <f t="shared" si="3"/>
        <v>0.76414141400000002</v>
      </c>
      <c r="M20">
        <f t="shared" si="4"/>
        <v>0.76414141400000002</v>
      </c>
      <c r="N20">
        <f t="shared" si="5"/>
        <v>0.76414141400000002</v>
      </c>
      <c r="O20" s="25">
        <v>5</v>
      </c>
    </row>
    <row r="21" spans="1:15">
      <c r="A21" s="4" t="s">
        <v>86</v>
      </c>
      <c r="B21" s="5" t="s">
        <v>61</v>
      </c>
      <c r="C21" s="5" t="s">
        <v>62</v>
      </c>
      <c r="D21">
        <v>0.4902534113</v>
      </c>
      <c r="E21" s="6">
        <f>D21*2</f>
        <v>0.98050682259999999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0.4902534113</v>
      </c>
      <c r="K21" s="6">
        <f t="shared" si="2"/>
        <v>0</v>
      </c>
      <c r="L21">
        <f t="shared" si="3"/>
        <v>0</v>
      </c>
      <c r="M21">
        <f t="shared" si="4"/>
        <v>0.98050682259999999</v>
      </c>
      <c r="N21">
        <f t="shared" si="5"/>
        <v>0</v>
      </c>
      <c r="O21" s="25">
        <v>3</v>
      </c>
    </row>
    <row r="22" spans="1:15">
      <c r="A22" s="4" t="s">
        <v>86</v>
      </c>
      <c r="B22" s="5" t="s">
        <v>63</v>
      </c>
      <c r="C22" s="5" t="s">
        <v>64</v>
      </c>
      <c r="D22">
        <v>0.57037037030000004</v>
      </c>
      <c r="E22" s="6">
        <f>D22*4</f>
        <v>2.2814814812000002</v>
      </c>
      <c r="F22" s="16">
        <v>1</v>
      </c>
      <c r="G22" s="16">
        <v>1</v>
      </c>
      <c r="H22" s="18">
        <v>0</v>
      </c>
      <c r="I22" s="4">
        <f t="shared" si="0"/>
        <v>0.57037037030000004</v>
      </c>
      <c r="J22" s="5">
        <f t="shared" si="1"/>
        <v>0.57037037030000004</v>
      </c>
      <c r="K22" s="6">
        <f t="shared" si="2"/>
        <v>0</v>
      </c>
      <c r="L22">
        <f t="shared" si="3"/>
        <v>2.2814814812000002</v>
      </c>
      <c r="M22">
        <f t="shared" si="4"/>
        <v>2.2814814812000002</v>
      </c>
      <c r="N22">
        <f t="shared" si="5"/>
        <v>0</v>
      </c>
      <c r="O22" s="25">
        <v>3</v>
      </c>
    </row>
    <row r="23" spans="1:15">
      <c r="A23" s="4" t="s">
        <v>86</v>
      </c>
      <c r="B23" s="5" t="s">
        <v>65</v>
      </c>
      <c r="C23" s="5" t="s">
        <v>66</v>
      </c>
      <c r="D23">
        <v>0.66666666659999996</v>
      </c>
      <c r="E23" s="6">
        <f>D23*5</f>
        <v>3.3333333329999997</v>
      </c>
      <c r="F23" s="16">
        <v>1</v>
      </c>
      <c r="G23" s="16">
        <v>0</v>
      </c>
      <c r="H23" s="18">
        <v>1</v>
      </c>
      <c r="I23" s="4">
        <f t="shared" si="0"/>
        <v>0.66666666659999996</v>
      </c>
      <c r="J23" s="5">
        <f t="shared" si="1"/>
        <v>0</v>
      </c>
      <c r="K23" s="6">
        <f t="shared" si="2"/>
        <v>0.66666666659999996</v>
      </c>
      <c r="L23">
        <f t="shared" si="3"/>
        <v>3.3333333329999997</v>
      </c>
      <c r="M23">
        <f t="shared" si="4"/>
        <v>0</v>
      </c>
      <c r="N23">
        <f t="shared" si="5"/>
        <v>3.3333333329999997</v>
      </c>
      <c r="O23" s="25">
        <v>4</v>
      </c>
    </row>
    <row r="24" spans="1:15">
      <c r="A24" s="4" t="s">
        <v>86</v>
      </c>
      <c r="B24" s="5" t="s">
        <v>67</v>
      </c>
      <c r="C24" s="5" t="s">
        <v>68</v>
      </c>
      <c r="D24">
        <v>0.66666666659999996</v>
      </c>
      <c r="E24" s="6">
        <f>D24*4</f>
        <v>2.6666666663999998</v>
      </c>
      <c r="F24" s="16">
        <v>1</v>
      </c>
      <c r="G24" s="16">
        <v>1</v>
      </c>
      <c r="H24" s="18">
        <v>0</v>
      </c>
      <c r="I24" s="4">
        <f t="shared" si="0"/>
        <v>0.66666666659999996</v>
      </c>
      <c r="J24" s="5">
        <f t="shared" si="1"/>
        <v>0.66666666659999996</v>
      </c>
      <c r="K24" s="6">
        <f t="shared" si="2"/>
        <v>0</v>
      </c>
      <c r="L24">
        <f t="shared" si="3"/>
        <v>2.6666666663999998</v>
      </c>
      <c r="M24">
        <f t="shared" si="4"/>
        <v>2.6666666663999998</v>
      </c>
      <c r="N24">
        <f t="shared" si="5"/>
        <v>0</v>
      </c>
      <c r="O24" s="25">
        <v>4</v>
      </c>
    </row>
    <row r="25" spans="1:15">
      <c r="A25" s="4" t="s">
        <v>86</v>
      </c>
      <c r="B25" s="5" t="s">
        <v>69</v>
      </c>
      <c r="C25" s="5" t="s">
        <v>70</v>
      </c>
      <c r="D25">
        <v>0.52631578940000001</v>
      </c>
      <c r="E25" s="6">
        <f>D25*3</f>
        <v>1.5789473682000001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0.52631578940000001</v>
      </c>
      <c r="L25">
        <f t="shared" si="3"/>
        <v>0</v>
      </c>
      <c r="M25">
        <f t="shared" si="4"/>
        <v>0</v>
      </c>
      <c r="N25">
        <f t="shared" si="5"/>
        <v>1.5789473682000001</v>
      </c>
      <c r="O25" s="25">
        <v>3</v>
      </c>
    </row>
    <row r="26" spans="1:15">
      <c r="A26" s="4" t="s">
        <v>86</v>
      </c>
      <c r="B26" s="5" t="s">
        <v>71</v>
      </c>
      <c r="C26" s="5" t="s">
        <v>72</v>
      </c>
      <c r="D26">
        <v>0.48800371390000002</v>
      </c>
      <c r="E26" s="6">
        <f>D26*2</f>
        <v>0.97600742780000005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0.48800371390000002</v>
      </c>
      <c r="L26">
        <f t="shared" si="3"/>
        <v>0</v>
      </c>
      <c r="M26">
        <f t="shared" si="4"/>
        <v>0</v>
      </c>
      <c r="N26">
        <f t="shared" si="5"/>
        <v>0.97600742780000005</v>
      </c>
      <c r="O26" s="25">
        <v>5</v>
      </c>
    </row>
    <row r="27" spans="1:15">
      <c r="A27" s="4" t="s">
        <v>86</v>
      </c>
      <c r="B27" s="5" t="s">
        <v>73</v>
      </c>
      <c r="C27" s="5" t="s">
        <v>74</v>
      </c>
      <c r="D27">
        <v>0.48800371390000002</v>
      </c>
      <c r="E27" s="6">
        <f>D27*3</f>
        <v>1.4640111417000001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0.48800371390000002</v>
      </c>
      <c r="L27">
        <f t="shared" si="3"/>
        <v>0</v>
      </c>
      <c r="M27">
        <f t="shared" si="4"/>
        <v>0</v>
      </c>
      <c r="N27">
        <f t="shared" si="5"/>
        <v>1.4640111417000001</v>
      </c>
      <c r="O27" s="25">
        <v>5</v>
      </c>
    </row>
    <row r="28" spans="1:15">
      <c r="A28" s="4" t="s">
        <v>86</v>
      </c>
      <c r="B28" s="5" t="s">
        <v>55</v>
      </c>
      <c r="C28" s="5" t="s">
        <v>56</v>
      </c>
      <c r="D28">
        <v>0.50582010580000003</v>
      </c>
      <c r="E28" s="6">
        <f>D28*2</f>
        <v>1.0116402116000001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0.50582010580000003</v>
      </c>
      <c r="L28">
        <f t="shared" si="3"/>
        <v>0</v>
      </c>
      <c r="M28">
        <f t="shared" si="4"/>
        <v>0</v>
      </c>
      <c r="N28">
        <f t="shared" si="5"/>
        <v>1.0116402116000001</v>
      </c>
      <c r="O28" s="25">
        <v>4</v>
      </c>
    </row>
    <row r="29" spans="1:15">
      <c r="A29" s="4" t="s">
        <v>86</v>
      </c>
      <c r="B29" s="5" t="s">
        <v>53</v>
      </c>
      <c r="C29" s="5" t="s">
        <v>54</v>
      </c>
      <c r="D29">
        <v>0.43399971529999998</v>
      </c>
      <c r="E29" s="6">
        <f>D29*2</f>
        <v>0.86799943059999995</v>
      </c>
      <c r="F29" s="16">
        <v>1</v>
      </c>
      <c r="G29" s="16">
        <v>1</v>
      </c>
      <c r="H29" s="18">
        <v>1</v>
      </c>
      <c r="I29" s="4">
        <f t="shared" si="0"/>
        <v>0.43399971529999998</v>
      </c>
      <c r="J29" s="5">
        <f t="shared" si="1"/>
        <v>0.43399971529999998</v>
      </c>
      <c r="K29" s="6">
        <f t="shared" si="2"/>
        <v>0.43399971529999998</v>
      </c>
      <c r="L29">
        <f t="shared" si="3"/>
        <v>0.86799943059999995</v>
      </c>
      <c r="M29">
        <f t="shared" si="4"/>
        <v>0.86799943059999995</v>
      </c>
      <c r="N29">
        <f t="shared" si="5"/>
        <v>0.86799943059999995</v>
      </c>
      <c r="O29" s="25">
        <v>4</v>
      </c>
    </row>
    <row r="30" spans="1:15">
      <c r="A30" s="4" t="s">
        <v>86</v>
      </c>
      <c r="B30" s="5" t="s">
        <v>51</v>
      </c>
      <c r="C30" s="5" t="s">
        <v>52</v>
      </c>
      <c r="D30">
        <v>0.4525363053</v>
      </c>
      <c r="E30" s="6">
        <f>D30*3</f>
        <v>1.3576089159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0.4525363053</v>
      </c>
      <c r="K30" s="6">
        <f t="shared" si="2"/>
        <v>0</v>
      </c>
      <c r="L30">
        <f t="shared" si="3"/>
        <v>0</v>
      </c>
      <c r="M30">
        <f t="shared" si="4"/>
        <v>1.3576089159</v>
      </c>
      <c r="N30">
        <f t="shared" si="5"/>
        <v>0</v>
      </c>
      <c r="O30" s="25">
        <v>4</v>
      </c>
    </row>
    <row r="31" spans="1:15">
      <c r="A31" s="4" t="s">
        <v>86</v>
      </c>
      <c r="B31" s="5" t="s">
        <v>49</v>
      </c>
      <c r="C31" s="5" t="s">
        <v>50</v>
      </c>
      <c r="D31">
        <v>0.43114905720000002</v>
      </c>
      <c r="E31" s="6">
        <f>D31*2</f>
        <v>0.86229811440000004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0.43114905720000002</v>
      </c>
      <c r="K31" s="6">
        <f t="shared" si="2"/>
        <v>0.43114905720000002</v>
      </c>
      <c r="L31">
        <f t="shared" si="3"/>
        <v>0</v>
      </c>
      <c r="M31">
        <f t="shared" si="4"/>
        <v>0.86229811440000004</v>
      </c>
      <c r="N31">
        <f t="shared" si="5"/>
        <v>0.86229811440000004</v>
      </c>
      <c r="O31" s="25">
        <v>3</v>
      </c>
    </row>
    <row r="32" spans="1:15">
      <c r="A32" s="4" t="s">
        <v>86</v>
      </c>
      <c r="B32" s="5" t="s">
        <v>47</v>
      </c>
      <c r="C32" s="5" t="s">
        <v>48</v>
      </c>
      <c r="D32">
        <v>0.43114905720000002</v>
      </c>
      <c r="E32" s="6">
        <f>D32*2</f>
        <v>0.86229811440000004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0.43114905720000002</v>
      </c>
      <c r="K32" s="6">
        <f t="shared" si="2"/>
        <v>0.43114905720000002</v>
      </c>
      <c r="L32">
        <f t="shared" si="3"/>
        <v>0</v>
      </c>
      <c r="M32">
        <f t="shared" si="4"/>
        <v>0.86229811440000004</v>
      </c>
      <c r="N32">
        <f t="shared" si="5"/>
        <v>0.86229811440000004</v>
      </c>
      <c r="O32" s="25">
        <v>3</v>
      </c>
    </row>
    <row r="33" spans="1:15">
      <c r="A33" s="4" t="s">
        <v>86</v>
      </c>
      <c r="B33" s="5" t="s">
        <v>45</v>
      </c>
      <c r="C33" s="5" t="s">
        <v>46</v>
      </c>
      <c r="D33">
        <v>0.44958091550000001</v>
      </c>
      <c r="E33" s="6">
        <f>D33*2</f>
        <v>0.89916183100000002</v>
      </c>
      <c r="F33" s="16">
        <v>1</v>
      </c>
      <c r="G33" s="16">
        <v>1</v>
      </c>
      <c r="H33" s="18">
        <v>1</v>
      </c>
      <c r="I33" s="4">
        <f t="shared" si="0"/>
        <v>0.44958091550000001</v>
      </c>
      <c r="J33" s="5">
        <f t="shared" si="1"/>
        <v>0.44958091550000001</v>
      </c>
      <c r="K33" s="6">
        <f t="shared" si="2"/>
        <v>0.44958091550000001</v>
      </c>
      <c r="L33">
        <f t="shared" si="3"/>
        <v>0.89916183100000002</v>
      </c>
      <c r="M33">
        <f t="shared" si="4"/>
        <v>0.89916183100000002</v>
      </c>
      <c r="N33">
        <f t="shared" si="5"/>
        <v>0.89916183100000002</v>
      </c>
      <c r="O33" s="25">
        <v>4</v>
      </c>
    </row>
    <row r="34" spans="1:15">
      <c r="A34" s="4" t="s">
        <v>86</v>
      </c>
      <c r="B34" s="5" t="s">
        <v>43</v>
      </c>
      <c r="C34" s="5" t="s">
        <v>44</v>
      </c>
      <c r="D34">
        <v>0.44680851059999999</v>
      </c>
      <c r="E34" s="6">
        <f>D34*1</f>
        <v>0.44680851059999999</v>
      </c>
      <c r="F34" s="16">
        <v>1</v>
      </c>
      <c r="G34" s="16">
        <v>1</v>
      </c>
      <c r="H34" s="18">
        <v>0</v>
      </c>
      <c r="I34" s="4">
        <f t="shared" si="0"/>
        <v>0.44680851059999999</v>
      </c>
      <c r="J34" s="5">
        <f t="shared" si="1"/>
        <v>0.44680851059999999</v>
      </c>
      <c r="K34" s="6">
        <f t="shared" si="2"/>
        <v>0</v>
      </c>
      <c r="L34">
        <f t="shared" si="3"/>
        <v>0.44680851059999999</v>
      </c>
      <c r="M34">
        <f t="shared" si="4"/>
        <v>0.44680851059999999</v>
      </c>
      <c r="N34">
        <f t="shared" si="5"/>
        <v>0</v>
      </c>
      <c r="O34" s="25">
        <v>4</v>
      </c>
    </row>
    <row r="35" spans="1:15">
      <c r="A35" s="4" t="s">
        <v>86</v>
      </c>
      <c r="B35" s="5" t="s">
        <v>41</v>
      </c>
      <c r="C35" s="5" t="s">
        <v>42</v>
      </c>
      <c r="D35">
        <v>0.44680851059999999</v>
      </c>
      <c r="E35" s="6">
        <f>D35*1</f>
        <v>0.44680851059999999</v>
      </c>
      <c r="F35" s="27">
        <v>1</v>
      </c>
      <c r="G35" s="14">
        <v>1</v>
      </c>
      <c r="H35" s="15">
        <v>1</v>
      </c>
      <c r="I35" s="4">
        <f t="shared" si="0"/>
        <v>0.44680851059999999</v>
      </c>
      <c r="J35" s="5">
        <f t="shared" si="1"/>
        <v>0.44680851059999999</v>
      </c>
      <c r="K35" s="6">
        <f t="shared" si="2"/>
        <v>0.44680851059999999</v>
      </c>
      <c r="L35">
        <f t="shared" si="3"/>
        <v>0.44680851059999999</v>
      </c>
      <c r="M35">
        <f t="shared" si="4"/>
        <v>0.44680851059999999</v>
      </c>
      <c r="N35">
        <f t="shared" si="5"/>
        <v>0.44680851059999999</v>
      </c>
      <c r="O35" s="25">
        <v>4</v>
      </c>
    </row>
    <row r="36" spans="1:15" ht="15.75" thickBot="1">
      <c r="A36" s="7" t="s">
        <v>86</v>
      </c>
      <c r="B36" s="8" t="s">
        <v>39</v>
      </c>
      <c r="C36" s="8" t="s">
        <v>40</v>
      </c>
      <c r="D36">
        <v>0.58536585360000004</v>
      </c>
      <c r="E36" s="9">
        <f>D36*1</f>
        <v>0.58536585360000004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0.58536585360000004</v>
      </c>
      <c r="L36">
        <f t="shared" si="3"/>
        <v>0</v>
      </c>
      <c r="M36">
        <f t="shared" si="4"/>
        <v>0</v>
      </c>
      <c r="N36">
        <f t="shared" si="5"/>
        <v>0.58536585360000004</v>
      </c>
      <c r="O36" s="26">
        <v>4</v>
      </c>
    </row>
    <row r="37" spans="1:15" ht="15.75" thickBot="1">
      <c r="D37" s="28">
        <f>SUM(D2:D36)</f>
        <v>17.314760570599997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9.3214725875000024</v>
      </c>
      <c r="J37" s="20">
        <f t="shared" si="7"/>
        <v>10.369509900300004</v>
      </c>
      <c r="K37" s="21">
        <f t="shared" si="7"/>
        <v>10.985601890300003</v>
      </c>
      <c r="L37" s="10">
        <f>SUM(L2:L36)</f>
        <v>29.031126522400005</v>
      </c>
      <c r="M37" s="11">
        <f>SUM(M2:M36)</f>
        <v>28.029292969500005</v>
      </c>
      <c r="N37" s="12">
        <f>SUM(N2:N36)</f>
        <v>29.659328239800004</v>
      </c>
    </row>
    <row r="38" spans="1:15" ht="15.75" thickBot="1">
      <c r="D38" s="29">
        <f>D37/35</f>
        <v>0.49470744487428564</v>
      </c>
      <c r="I38" s="33">
        <f>I37/F37</f>
        <v>0.49060382039473699</v>
      </c>
      <c r="J38" s="34">
        <f>J37/G37</f>
        <v>0.47134135910454567</v>
      </c>
      <c r="K38" s="35">
        <f>K37/H37</f>
        <v>0.49934554046818197</v>
      </c>
      <c r="L38" s="30">
        <f>L37/F37</f>
        <v>1.5279540274947372</v>
      </c>
      <c r="M38" s="31">
        <f>M37/G37</f>
        <v>1.2740587713409093</v>
      </c>
      <c r="N38" s="32">
        <f>N37/H37</f>
        <v>1.3481512836272729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9"/>
  <sheetViews>
    <sheetView topLeftCell="A8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87</v>
      </c>
      <c r="B2" s="2" t="s">
        <v>37</v>
      </c>
      <c r="C2" s="2" t="s">
        <v>38</v>
      </c>
      <c r="D2">
        <v>9.3653967399999996E-2</v>
      </c>
      <c r="E2" s="3">
        <f>D2*4</f>
        <v>0.37461586959999998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9.3653967399999996E-2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0.37461586959999998</v>
      </c>
      <c r="O2" s="24">
        <v>3</v>
      </c>
    </row>
    <row r="3" spans="1:15">
      <c r="A3" s="4" t="s">
        <v>87</v>
      </c>
      <c r="B3" s="5" t="s">
        <v>35</v>
      </c>
      <c r="C3" s="5" t="s">
        <v>36</v>
      </c>
      <c r="D3">
        <v>7.0466002400000005E-2</v>
      </c>
      <c r="E3" s="6">
        <f>D3*5</f>
        <v>0.35233001200000003</v>
      </c>
      <c r="F3" s="16">
        <v>1</v>
      </c>
      <c r="G3" s="16">
        <v>0</v>
      </c>
      <c r="H3" s="18">
        <v>0</v>
      </c>
      <c r="I3" s="4">
        <f t="shared" si="0"/>
        <v>7.0466002400000005E-2</v>
      </c>
      <c r="J3" s="5">
        <f t="shared" si="1"/>
        <v>0</v>
      </c>
      <c r="K3" s="6">
        <f t="shared" si="2"/>
        <v>0</v>
      </c>
      <c r="L3">
        <f t="shared" si="3"/>
        <v>0.35233001200000003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87</v>
      </c>
      <c r="B4" s="5" t="s">
        <v>33</v>
      </c>
      <c r="C4" s="5" t="s">
        <v>34</v>
      </c>
      <c r="D4">
        <v>9.5613581000000003E-2</v>
      </c>
      <c r="E4" s="6">
        <f>D4*5</f>
        <v>0.47806790500000002</v>
      </c>
      <c r="F4" s="16">
        <v>1</v>
      </c>
      <c r="G4" s="16">
        <v>1</v>
      </c>
      <c r="H4" s="18">
        <v>1</v>
      </c>
      <c r="I4" s="4">
        <f t="shared" si="0"/>
        <v>9.5613581000000003E-2</v>
      </c>
      <c r="J4" s="5">
        <f t="shared" si="1"/>
        <v>9.5613581000000003E-2</v>
      </c>
      <c r="K4" s="6">
        <f t="shared" si="2"/>
        <v>9.5613581000000003E-2</v>
      </c>
      <c r="L4">
        <f t="shared" si="3"/>
        <v>0.47806790500000002</v>
      </c>
      <c r="M4">
        <f t="shared" si="4"/>
        <v>0.47806790500000002</v>
      </c>
      <c r="N4">
        <f t="shared" si="5"/>
        <v>0.47806790500000002</v>
      </c>
      <c r="O4" s="25">
        <v>4</v>
      </c>
    </row>
    <row r="5" spans="1:15">
      <c r="A5" s="4" t="s">
        <v>87</v>
      </c>
      <c r="B5" s="5" t="s">
        <v>31</v>
      </c>
      <c r="C5" s="5" t="s">
        <v>32</v>
      </c>
      <c r="D5">
        <v>4.7643097600000003E-2</v>
      </c>
      <c r="E5" s="6">
        <f>D5*2</f>
        <v>9.5286195200000007E-2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4.7643097600000003E-2</v>
      </c>
      <c r="K5" s="6">
        <f t="shared" si="2"/>
        <v>0</v>
      </c>
      <c r="L5">
        <f t="shared" si="3"/>
        <v>0</v>
      </c>
      <c r="M5">
        <f t="shared" si="4"/>
        <v>9.5286195200000007E-2</v>
      </c>
      <c r="N5">
        <f t="shared" si="5"/>
        <v>0</v>
      </c>
      <c r="O5" s="25">
        <v>4</v>
      </c>
    </row>
    <row r="6" spans="1:15">
      <c r="A6" s="4" t="s">
        <v>87</v>
      </c>
      <c r="B6" s="5" t="s">
        <v>29</v>
      </c>
      <c r="C6" s="5" t="s">
        <v>30</v>
      </c>
      <c r="D6">
        <v>8.0167206899999996E-2</v>
      </c>
      <c r="E6" s="6">
        <f>D6*3</f>
        <v>0.24050162069999997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8.0167206899999996E-2</v>
      </c>
      <c r="L6">
        <f t="shared" si="3"/>
        <v>0</v>
      </c>
      <c r="M6">
        <f t="shared" si="4"/>
        <v>0</v>
      </c>
      <c r="N6">
        <f t="shared" si="5"/>
        <v>0.24050162069999997</v>
      </c>
      <c r="O6" s="25">
        <v>5</v>
      </c>
    </row>
    <row r="7" spans="1:15">
      <c r="A7" s="4" t="s">
        <v>87</v>
      </c>
      <c r="B7" s="5" t="s">
        <v>27</v>
      </c>
      <c r="C7" s="5" t="s">
        <v>28</v>
      </c>
      <c r="D7">
        <v>0.15789473679999999</v>
      </c>
      <c r="E7" s="6">
        <f>D7*3</f>
        <v>0.47368421039999997</v>
      </c>
      <c r="F7" s="16">
        <v>1</v>
      </c>
      <c r="G7" s="16">
        <v>1</v>
      </c>
      <c r="H7" s="18">
        <v>1</v>
      </c>
      <c r="I7" s="4">
        <f t="shared" si="0"/>
        <v>0.15789473679999999</v>
      </c>
      <c r="J7" s="5">
        <f t="shared" si="1"/>
        <v>0.15789473679999999</v>
      </c>
      <c r="K7" s="6">
        <f t="shared" si="2"/>
        <v>0.15789473679999999</v>
      </c>
      <c r="L7">
        <f t="shared" si="3"/>
        <v>0.47368421039999997</v>
      </c>
      <c r="M7">
        <f t="shared" si="4"/>
        <v>0.47368421039999997</v>
      </c>
      <c r="N7">
        <f t="shared" si="5"/>
        <v>0.47368421039999997</v>
      </c>
      <c r="O7" s="25">
        <v>3</v>
      </c>
    </row>
    <row r="8" spans="1:15">
      <c r="A8" s="4" t="s">
        <v>87</v>
      </c>
      <c r="B8" s="5" t="s">
        <v>25</v>
      </c>
      <c r="C8" s="5" t="s">
        <v>26</v>
      </c>
      <c r="D8">
        <v>0.1040706341</v>
      </c>
      <c r="E8" s="6">
        <f>D8*2</f>
        <v>0.20814126820000001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0.1040706341</v>
      </c>
      <c r="L8">
        <f t="shared" si="3"/>
        <v>0</v>
      </c>
      <c r="M8">
        <f t="shared" si="4"/>
        <v>0</v>
      </c>
      <c r="N8">
        <f t="shared" si="5"/>
        <v>0.20814126820000001</v>
      </c>
      <c r="O8" s="25">
        <v>3</v>
      </c>
    </row>
    <row r="9" spans="1:15">
      <c r="A9" s="4" t="s">
        <v>87</v>
      </c>
      <c r="B9" s="5" t="s">
        <v>23</v>
      </c>
      <c r="C9" s="5" t="s">
        <v>24</v>
      </c>
      <c r="D9">
        <v>4.4299201099999998E-2</v>
      </c>
      <c r="E9" s="6">
        <f t="shared" ref="E9:E16" si="6">D9*3</f>
        <v>0.1328976033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4.4299201099999998E-2</v>
      </c>
      <c r="L9">
        <f t="shared" si="3"/>
        <v>0</v>
      </c>
      <c r="M9">
        <f t="shared" si="4"/>
        <v>0</v>
      </c>
      <c r="N9">
        <f t="shared" si="5"/>
        <v>0.1328976033</v>
      </c>
      <c r="O9" s="25">
        <v>4</v>
      </c>
    </row>
    <row r="10" spans="1:15">
      <c r="A10" s="4" t="s">
        <v>87</v>
      </c>
      <c r="B10" s="5" t="s">
        <v>21</v>
      </c>
      <c r="C10" s="5" t="s">
        <v>22</v>
      </c>
      <c r="D10">
        <v>3.4300144300000002E-2</v>
      </c>
      <c r="E10" s="6">
        <f t="shared" si="6"/>
        <v>0.10290043290000001</v>
      </c>
      <c r="F10" s="16">
        <v>1</v>
      </c>
      <c r="G10" s="16">
        <v>1</v>
      </c>
      <c r="H10" s="18">
        <v>0</v>
      </c>
      <c r="I10" s="4">
        <f t="shared" si="0"/>
        <v>3.4300144300000002E-2</v>
      </c>
      <c r="J10" s="5">
        <f t="shared" si="1"/>
        <v>3.4300144300000002E-2</v>
      </c>
      <c r="K10" s="6">
        <f t="shared" si="2"/>
        <v>0</v>
      </c>
      <c r="L10">
        <f t="shared" si="3"/>
        <v>0.10290043290000001</v>
      </c>
      <c r="M10">
        <f t="shared" si="4"/>
        <v>0.10290043290000001</v>
      </c>
      <c r="N10">
        <f t="shared" si="5"/>
        <v>0</v>
      </c>
      <c r="O10" s="25">
        <v>5</v>
      </c>
    </row>
    <row r="11" spans="1:15">
      <c r="A11" s="4" t="s">
        <v>87</v>
      </c>
      <c r="B11" s="5" t="s">
        <v>19</v>
      </c>
      <c r="C11" s="5" t="s">
        <v>20</v>
      </c>
      <c r="D11">
        <v>3.5757894899999997E-2</v>
      </c>
      <c r="E11" s="6">
        <f t="shared" si="6"/>
        <v>0.10727368469999998</v>
      </c>
      <c r="F11" s="16">
        <v>1</v>
      </c>
      <c r="G11" s="16">
        <v>1</v>
      </c>
      <c r="H11" s="18">
        <v>1</v>
      </c>
      <c r="I11" s="4">
        <f t="shared" si="0"/>
        <v>3.5757894899999997E-2</v>
      </c>
      <c r="J11" s="5">
        <f t="shared" si="1"/>
        <v>3.5757894899999997E-2</v>
      </c>
      <c r="K11" s="6">
        <f t="shared" si="2"/>
        <v>3.5757894899999997E-2</v>
      </c>
      <c r="L11">
        <f t="shared" si="3"/>
        <v>0.10727368469999998</v>
      </c>
      <c r="M11">
        <f t="shared" si="4"/>
        <v>0.10727368469999998</v>
      </c>
      <c r="N11">
        <f t="shared" si="5"/>
        <v>0.10727368469999998</v>
      </c>
      <c r="O11" s="25">
        <v>5</v>
      </c>
    </row>
    <row r="12" spans="1:15">
      <c r="A12" s="4" t="s">
        <v>87</v>
      </c>
      <c r="B12" s="5" t="s">
        <v>17</v>
      </c>
      <c r="C12" s="5" t="s">
        <v>18</v>
      </c>
      <c r="D12">
        <v>5.98525798E-2</v>
      </c>
      <c r="E12" s="6">
        <f t="shared" si="6"/>
        <v>0.1795577394</v>
      </c>
      <c r="F12" s="16">
        <v>1</v>
      </c>
      <c r="G12" s="16">
        <v>1</v>
      </c>
      <c r="H12" s="18">
        <v>1</v>
      </c>
      <c r="I12" s="4">
        <f t="shared" si="0"/>
        <v>5.98525798E-2</v>
      </c>
      <c r="J12" s="5">
        <f t="shared" si="1"/>
        <v>5.98525798E-2</v>
      </c>
      <c r="K12" s="6">
        <f t="shared" si="2"/>
        <v>5.98525798E-2</v>
      </c>
      <c r="L12">
        <f t="shared" si="3"/>
        <v>0.1795577394</v>
      </c>
      <c r="M12">
        <f t="shared" si="4"/>
        <v>0.1795577394</v>
      </c>
      <c r="N12">
        <f t="shared" si="5"/>
        <v>0.1795577394</v>
      </c>
      <c r="O12" s="25">
        <v>5</v>
      </c>
    </row>
    <row r="13" spans="1:15">
      <c r="A13" s="4" t="s">
        <v>87</v>
      </c>
      <c r="B13" s="5" t="s">
        <v>15</v>
      </c>
      <c r="C13" s="5" t="s">
        <v>16</v>
      </c>
      <c r="D13">
        <v>5.4959368100000003E-2</v>
      </c>
      <c r="E13" s="6">
        <f t="shared" si="6"/>
        <v>0.16487810429999999</v>
      </c>
      <c r="F13" s="16">
        <v>1</v>
      </c>
      <c r="G13" s="16">
        <v>1</v>
      </c>
      <c r="H13" s="18">
        <v>0</v>
      </c>
      <c r="I13" s="4">
        <f t="shared" si="0"/>
        <v>5.4959368100000003E-2</v>
      </c>
      <c r="J13" s="5">
        <f t="shared" si="1"/>
        <v>5.4959368100000003E-2</v>
      </c>
      <c r="K13" s="6">
        <f t="shared" si="2"/>
        <v>0</v>
      </c>
      <c r="L13">
        <f t="shared" si="3"/>
        <v>0.16487810429999999</v>
      </c>
      <c r="M13">
        <f t="shared" si="4"/>
        <v>0.16487810429999999</v>
      </c>
      <c r="N13">
        <f t="shared" si="5"/>
        <v>0</v>
      </c>
      <c r="O13" s="25">
        <v>4</v>
      </c>
    </row>
    <row r="14" spans="1:15">
      <c r="A14" s="4" t="s">
        <v>87</v>
      </c>
      <c r="B14" s="5" t="s">
        <v>13</v>
      </c>
      <c r="C14" s="5" t="s">
        <v>14</v>
      </c>
      <c r="D14">
        <v>3.2890682900000003E-2</v>
      </c>
      <c r="E14" s="6">
        <f t="shared" si="6"/>
        <v>9.8672048700000015E-2</v>
      </c>
      <c r="F14" s="16">
        <v>1</v>
      </c>
      <c r="G14" s="16">
        <v>1</v>
      </c>
      <c r="H14" s="18">
        <v>0</v>
      </c>
      <c r="I14" s="4">
        <f t="shared" si="0"/>
        <v>3.2890682900000003E-2</v>
      </c>
      <c r="J14" s="5">
        <f t="shared" si="1"/>
        <v>3.2890682900000003E-2</v>
      </c>
      <c r="K14" s="6">
        <f t="shared" si="2"/>
        <v>0</v>
      </c>
      <c r="L14">
        <f t="shared" si="3"/>
        <v>9.8672048700000015E-2</v>
      </c>
      <c r="M14">
        <f t="shared" si="4"/>
        <v>9.8672048700000015E-2</v>
      </c>
      <c r="N14">
        <f t="shared" si="5"/>
        <v>0</v>
      </c>
      <c r="O14" s="25">
        <v>4</v>
      </c>
    </row>
    <row r="15" spans="1:15">
      <c r="A15" s="4" t="s">
        <v>87</v>
      </c>
      <c r="B15" s="5" t="s">
        <v>11</v>
      </c>
      <c r="C15" s="5" t="s">
        <v>12</v>
      </c>
      <c r="D15">
        <v>4.7619047599999999E-2</v>
      </c>
      <c r="E15" s="6">
        <f t="shared" si="6"/>
        <v>0.1428571428</v>
      </c>
      <c r="F15" s="16">
        <v>1</v>
      </c>
      <c r="G15" s="16">
        <v>1</v>
      </c>
      <c r="H15" s="18">
        <v>0</v>
      </c>
      <c r="I15" s="4">
        <f t="shared" si="0"/>
        <v>4.7619047599999999E-2</v>
      </c>
      <c r="J15" s="5">
        <f t="shared" si="1"/>
        <v>4.7619047599999999E-2</v>
      </c>
      <c r="K15" s="6">
        <f t="shared" si="2"/>
        <v>0</v>
      </c>
      <c r="L15">
        <f t="shared" si="3"/>
        <v>0.1428571428</v>
      </c>
      <c r="M15">
        <f t="shared" si="4"/>
        <v>0.1428571428</v>
      </c>
      <c r="N15">
        <f t="shared" si="5"/>
        <v>0</v>
      </c>
      <c r="O15" s="25">
        <v>5</v>
      </c>
    </row>
    <row r="16" spans="1:15">
      <c r="A16" s="4" t="s">
        <v>87</v>
      </c>
      <c r="B16" s="5" t="s">
        <v>9</v>
      </c>
      <c r="C16" s="5" t="s">
        <v>10</v>
      </c>
      <c r="D16">
        <v>2.09137709E-2</v>
      </c>
      <c r="E16" s="6">
        <f t="shared" si="6"/>
        <v>6.2741312699999996E-2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2.09137709E-2</v>
      </c>
      <c r="L16">
        <f t="shared" si="3"/>
        <v>0</v>
      </c>
      <c r="M16">
        <f t="shared" si="4"/>
        <v>0</v>
      </c>
      <c r="N16">
        <f t="shared" si="5"/>
        <v>6.2741312699999996E-2</v>
      </c>
      <c r="O16" s="25">
        <v>5</v>
      </c>
    </row>
    <row r="17" spans="1:15">
      <c r="A17" s="4" t="s">
        <v>87</v>
      </c>
      <c r="B17" s="5" t="s">
        <v>7</v>
      </c>
      <c r="C17" s="5" t="s">
        <v>8</v>
      </c>
      <c r="D17">
        <v>7.9191919099999994E-2</v>
      </c>
      <c r="E17" s="6">
        <f>D17*2</f>
        <v>0.15838383819999999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7.9191919099999994E-2</v>
      </c>
      <c r="L17">
        <f t="shared" si="3"/>
        <v>0</v>
      </c>
      <c r="M17">
        <f t="shared" si="4"/>
        <v>0</v>
      </c>
      <c r="N17">
        <f t="shared" si="5"/>
        <v>0.15838383819999999</v>
      </c>
      <c r="O17" s="25">
        <v>4</v>
      </c>
    </row>
    <row r="18" spans="1:15">
      <c r="A18" s="4" t="s">
        <v>87</v>
      </c>
      <c r="B18" s="5" t="s">
        <v>5</v>
      </c>
      <c r="C18" s="5" t="s">
        <v>6</v>
      </c>
      <c r="D18">
        <v>3.5098522200000003E-2</v>
      </c>
      <c r="E18" s="6">
        <f>D18*2</f>
        <v>7.0197044400000005E-2</v>
      </c>
      <c r="F18" s="16">
        <v>1</v>
      </c>
      <c r="G18" s="16">
        <v>1</v>
      </c>
      <c r="H18" s="18">
        <v>0</v>
      </c>
      <c r="I18" s="4">
        <f t="shared" si="0"/>
        <v>3.5098522200000003E-2</v>
      </c>
      <c r="J18" s="5">
        <f t="shared" si="1"/>
        <v>3.5098522200000003E-2</v>
      </c>
      <c r="K18" s="6">
        <f t="shared" si="2"/>
        <v>0</v>
      </c>
      <c r="L18">
        <f t="shared" si="3"/>
        <v>7.0197044400000005E-2</v>
      </c>
      <c r="M18">
        <f t="shared" si="4"/>
        <v>7.0197044400000005E-2</v>
      </c>
      <c r="N18">
        <f t="shared" si="5"/>
        <v>0</v>
      </c>
      <c r="O18" s="25">
        <v>4</v>
      </c>
    </row>
    <row r="19" spans="1:15">
      <c r="A19" s="4" t="s">
        <v>87</v>
      </c>
      <c r="B19" s="5" t="s">
        <v>57</v>
      </c>
      <c r="C19" s="5" t="s">
        <v>58</v>
      </c>
      <c r="D19">
        <v>1.42857143E-2</v>
      </c>
      <c r="E19" s="6">
        <f>D19*3</f>
        <v>4.2857142899999999E-2</v>
      </c>
      <c r="F19" s="16">
        <v>1</v>
      </c>
      <c r="G19" s="16">
        <v>1</v>
      </c>
      <c r="H19" s="18">
        <v>0</v>
      </c>
      <c r="I19" s="4">
        <f t="shared" si="0"/>
        <v>1.42857143E-2</v>
      </c>
      <c r="J19" s="5">
        <f t="shared" si="1"/>
        <v>1.42857143E-2</v>
      </c>
      <c r="K19" s="6">
        <f t="shared" si="2"/>
        <v>0</v>
      </c>
      <c r="L19">
        <f t="shared" si="3"/>
        <v>4.2857142899999999E-2</v>
      </c>
      <c r="M19">
        <f t="shared" si="4"/>
        <v>4.2857142899999999E-2</v>
      </c>
      <c r="N19">
        <f t="shared" si="5"/>
        <v>0</v>
      </c>
      <c r="O19" s="25">
        <v>3</v>
      </c>
    </row>
    <row r="20" spans="1:15">
      <c r="A20" s="4" t="s">
        <v>87</v>
      </c>
      <c r="B20" s="5" t="s">
        <v>59</v>
      </c>
      <c r="C20" s="5" t="s">
        <v>60</v>
      </c>
      <c r="D20">
        <v>5.6313131299999999E-2</v>
      </c>
      <c r="E20" s="6">
        <f>D20*2</f>
        <v>0.1126262626</v>
      </c>
      <c r="F20" s="16">
        <v>1</v>
      </c>
      <c r="G20" s="16">
        <v>1</v>
      </c>
      <c r="H20" s="18">
        <v>1</v>
      </c>
      <c r="I20" s="4">
        <f t="shared" si="0"/>
        <v>5.6313131299999999E-2</v>
      </c>
      <c r="J20" s="5">
        <f t="shared" si="1"/>
        <v>5.6313131299999999E-2</v>
      </c>
      <c r="K20" s="6">
        <f t="shared" si="2"/>
        <v>5.6313131299999999E-2</v>
      </c>
      <c r="L20">
        <f t="shared" si="3"/>
        <v>0.1126262626</v>
      </c>
      <c r="M20">
        <f t="shared" si="4"/>
        <v>0.1126262626</v>
      </c>
      <c r="N20">
        <f t="shared" si="5"/>
        <v>0.1126262626</v>
      </c>
      <c r="O20" s="25">
        <v>5</v>
      </c>
    </row>
    <row r="21" spans="1:15">
      <c r="A21" s="4" t="s">
        <v>87</v>
      </c>
      <c r="B21" s="5" t="s">
        <v>61</v>
      </c>
      <c r="C21" s="5" t="s">
        <v>62</v>
      </c>
      <c r="D21">
        <v>0.1149772579</v>
      </c>
      <c r="E21" s="6">
        <f>D21*2</f>
        <v>0.22995451580000001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0.1149772579</v>
      </c>
      <c r="K21" s="6">
        <f t="shared" si="2"/>
        <v>0</v>
      </c>
      <c r="L21">
        <f t="shared" si="3"/>
        <v>0</v>
      </c>
      <c r="M21">
        <f t="shared" si="4"/>
        <v>0.22995451580000001</v>
      </c>
      <c r="N21">
        <f t="shared" si="5"/>
        <v>0</v>
      </c>
      <c r="O21" s="25">
        <v>3</v>
      </c>
    </row>
    <row r="22" spans="1:15">
      <c r="A22" s="4" t="s">
        <v>87</v>
      </c>
      <c r="B22" s="5" t="s">
        <v>63</v>
      </c>
      <c r="C22" s="5" t="s">
        <v>64</v>
      </c>
      <c r="D22">
        <v>0.12592592590000001</v>
      </c>
      <c r="E22" s="6">
        <f>D22*4</f>
        <v>0.50370370360000005</v>
      </c>
      <c r="F22" s="16">
        <v>1</v>
      </c>
      <c r="G22" s="16">
        <v>1</v>
      </c>
      <c r="H22" s="18">
        <v>0</v>
      </c>
      <c r="I22" s="4">
        <f t="shared" si="0"/>
        <v>0.12592592590000001</v>
      </c>
      <c r="J22" s="5">
        <f t="shared" si="1"/>
        <v>0.12592592590000001</v>
      </c>
      <c r="K22" s="6">
        <f t="shared" si="2"/>
        <v>0</v>
      </c>
      <c r="L22">
        <f t="shared" si="3"/>
        <v>0.50370370360000005</v>
      </c>
      <c r="M22">
        <f t="shared" si="4"/>
        <v>0.50370370360000005</v>
      </c>
      <c r="N22">
        <f t="shared" si="5"/>
        <v>0</v>
      </c>
      <c r="O22" s="25">
        <v>3</v>
      </c>
    </row>
    <row r="23" spans="1:15">
      <c r="A23" s="4" t="s">
        <v>87</v>
      </c>
      <c r="B23" s="5" t="s">
        <v>65</v>
      </c>
      <c r="C23" s="5" t="s">
        <v>66</v>
      </c>
      <c r="D23">
        <v>0.16666666660000001</v>
      </c>
      <c r="E23" s="6">
        <f>D23*5</f>
        <v>0.83333333300000012</v>
      </c>
      <c r="F23" s="16">
        <v>1</v>
      </c>
      <c r="G23" s="16">
        <v>0</v>
      </c>
      <c r="H23" s="18">
        <v>1</v>
      </c>
      <c r="I23" s="4">
        <f t="shared" si="0"/>
        <v>0.16666666660000001</v>
      </c>
      <c r="J23" s="5">
        <f t="shared" si="1"/>
        <v>0</v>
      </c>
      <c r="K23" s="6">
        <f t="shared" si="2"/>
        <v>0.16666666660000001</v>
      </c>
      <c r="L23">
        <f t="shared" si="3"/>
        <v>0.83333333300000012</v>
      </c>
      <c r="M23">
        <f t="shared" si="4"/>
        <v>0</v>
      </c>
      <c r="N23">
        <f t="shared" si="5"/>
        <v>0.83333333300000012</v>
      </c>
      <c r="O23" s="25">
        <v>4</v>
      </c>
    </row>
    <row r="24" spans="1:15">
      <c r="A24" s="4" t="s">
        <v>87</v>
      </c>
      <c r="B24" s="5" t="s">
        <v>67</v>
      </c>
      <c r="C24" s="5" t="s">
        <v>68</v>
      </c>
      <c r="D24">
        <v>0.16666666660000001</v>
      </c>
      <c r="E24" s="6">
        <f>D24*4</f>
        <v>0.66666666640000005</v>
      </c>
      <c r="F24" s="16">
        <v>1</v>
      </c>
      <c r="G24" s="16">
        <v>1</v>
      </c>
      <c r="H24" s="18">
        <v>0</v>
      </c>
      <c r="I24" s="4">
        <f t="shared" si="0"/>
        <v>0.16666666660000001</v>
      </c>
      <c r="J24" s="5">
        <f t="shared" si="1"/>
        <v>0.16666666660000001</v>
      </c>
      <c r="K24" s="6">
        <f t="shared" si="2"/>
        <v>0</v>
      </c>
      <c r="L24">
        <f t="shared" si="3"/>
        <v>0.66666666640000005</v>
      </c>
      <c r="M24">
        <f t="shared" si="4"/>
        <v>0.66666666640000005</v>
      </c>
      <c r="N24">
        <f t="shared" si="5"/>
        <v>0</v>
      </c>
      <c r="O24" s="25">
        <v>4</v>
      </c>
    </row>
    <row r="25" spans="1:15">
      <c r="A25" s="4" t="s">
        <v>87</v>
      </c>
      <c r="B25" s="5" t="s">
        <v>69</v>
      </c>
      <c r="C25" s="5" t="s">
        <v>70</v>
      </c>
      <c r="D25">
        <v>0.15789473679999999</v>
      </c>
      <c r="E25" s="6">
        <f>D25*3</f>
        <v>0.47368421039999997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0.15789473679999999</v>
      </c>
      <c r="L25">
        <f t="shared" si="3"/>
        <v>0</v>
      </c>
      <c r="M25">
        <f t="shared" si="4"/>
        <v>0</v>
      </c>
      <c r="N25">
        <f t="shared" si="5"/>
        <v>0.47368421039999997</v>
      </c>
      <c r="O25" s="25">
        <v>3</v>
      </c>
    </row>
    <row r="26" spans="1:15">
      <c r="A26" s="4" t="s">
        <v>87</v>
      </c>
      <c r="B26" s="5" t="s">
        <v>71</v>
      </c>
      <c r="C26" s="5" t="s">
        <v>72</v>
      </c>
      <c r="D26">
        <v>3.0062989799999999E-2</v>
      </c>
      <c r="E26" s="6">
        <f>D26*2</f>
        <v>6.0125979599999997E-2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3.0062989799999999E-2</v>
      </c>
      <c r="L26">
        <f t="shared" si="3"/>
        <v>0</v>
      </c>
      <c r="M26">
        <f t="shared" si="4"/>
        <v>0</v>
      </c>
      <c r="N26">
        <f t="shared" si="5"/>
        <v>6.0125979599999997E-2</v>
      </c>
      <c r="O26" s="25">
        <v>5</v>
      </c>
    </row>
    <row r="27" spans="1:15">
      <c r="A27" s="4" t="s">
        <v>87</v>
      </c>
      <c r="B27" s="5" t="s">
        <v>73</v>
      </c>
      <c r="C27" s="5" t="s">
        <v>74</v>
      </c>
      <c r="D27">
        <v>3.0062989799999999E-2</v>
      </c>
      <c r="E27" s="6">
        <f>D27*3</f>
        <v>9.0188969399999999E-2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3.0062989799999999E-2</v>
      </c>
      <c r="L27">
        <f t="shared" si="3"/>
        <v>0</v>
      </c>
      <c r="M27">
        <f t="shared" si="4"/>
        <v>0</v>
      </c>
      <c r="N27">
        <f t="shared" si="5"/>
        <v>9.0188969399999999E-2</v>
      </c>
      <c r="O27" s="25">
        <v>5</v>
      </c>
    </row>
    <row r="28" spans="1:15">
      <c r="A28" s="4" t="s">
        <v>87</v>
      </c>
      <c r="B28" s="5" t="s">
        <v>55</v>
      </c>
      <c r="C28" s="5" t="s">
        <v>56</v>
      </c>
      <c r="D28">
        <v>5.9656084599999999E-2</v>
      </c>
      <c r="E28" s="6">
        <f>D28*2</f>
        <v>0.1193121692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5.9656084599999999E-2</v>
      </c>
      <c r="L28">
        <f t="shared" si="3"/>
        <v>0</v>
      </c>
      <c r="M28">
        <f t="shared" si="4"/>
        <v>0</v>
      </c>
      <c r="N28">
        <f t="shared" si="5"/>
        <v>0.1193121692</v>
      </c>
      <c r="O28" s="25">
        <v>4</v>
      </c>
    </row>
    <row r="29" spans="1:15">
      <c r="A29" s="4" t="s">
        <v>87</v>
      </c>
      <c r="B29" s="5" t="s">
        <v>53</v>
      </c>
      <c r="C29" s="5" t="s">
        <v>54</v>
      </c>
      <c r="D29">
        <v>5.1048560299999997E-2</v>
      </c>
      <c r="E29" s="6">
        <f>D29*2</f>
        <v>0.10209712059999999</v>
      </c>
      <c r="F29" s="16">
        <v>1</v>
      </c>
      <c r="G29" s="16">
        <v>1</v>
      </c>
      <c r="H29" s="18">
        <v>1</v>
      </c>
      <c r="I29" s="4">
        <f t="shared" si="0"/>
        <v>5.1048560299999997E-2</v>
      </c>
      <c r="J29" s="5">
        <f t="shared" si="1"/>
        <v>5.1048560299999997E-2</v>
      </c>
      <c r="K29" s="6">
        <f t="shared" si="2"/>
        <v>5.1048560299999997E-2</v>
      </c>
      <c r="L29">
        <f t="shared" si="3"/>
        <v>0.10209712059999999</v>
      </c>
      <c r="M29">
        <f t="shared" si="4"/>
        <v>0.10209712059999999</v>
      </c>
      <c r="N29">
        <f t="shared" si="5"/>
        <v>0.10209712059999999</v>
      </c>
      <c r="O29" s="25">
        <v>4</v>
      </c>
    </row>
    <row r="30" spans="1:15">
      <c r="A30" s="4" t="s">
        <v>87</v>
      </c>
      <c r="B30" s="5" t="s">
        <v>51</v>
      </c>
      <c r="C30" s="5" t="s">
        <v>52</v>
      </c>
      <c r="D30">
        <v>3.9939209699999999E-2</v>
      </c>
      <c r="E30" s="6">
        <f>D30*3</f>
        <v>0.11981762909999999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3.9939209699999999E-2</v>
      </c>
      <c r="K30" s="6">
        <f t="shared" si="2"/>
        <v>0</v>
      </c>
      <c r="L30">
        <f t="shared" si="3"/>
        <v>0</v>
      </c>
      <c r="M30">
        <f t="shared" si="4"/>
        <v>0.11981762909999999</v>
      </c>
      <c r="N30">
        <f t="shared" si="5"/>
        <v>0</v>
      </c>
      <c r="O30" s="25">
        <v>4</v>
      </c>
    </row>
    <row r="31" spans="1:15">
      <c r="A31" s="4" t="s">
        <v>87</v>
      </c>
      <c r="B31" s="5" t="s">
        <v>49</v>
      </c>
      <c r="C31" s="5" t="s">
        <v>50</v>
      </c>
      <c r="D31">
        <v>4.9285649299999998E-2</v>
      </c>
      <c r="E31" s="6">
        <f>D31*2</f>
        <v>9.8571298599999996E-2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4.9285649299999998E-2</v>
      </c>
      <c r="K31" s="6">
        <f t="shared" si="2"/>
        <v>4.9285649299999998E-2</v>
      </c>
      <c r="L31">
        <f t="shared" si="3"/>
        <v>0</v>
      </c>
      <c r="M31">
        <f t="shared" si="4"/>
        <v>9.8571298599999996E-2</v>
      </c>
      <c r="N31">
        <f t="shared" si="5"/>
        <v>9.8571298599999996E-2</v>
      </c>
      <c r="O31" s="25">
        <v>3</v>
      </c>
    </row>
    <row r="32" spans="1:15">
      <c r="A32" s="4" t="s">
        <v>87</v>
      </c>
      <c r="B32" s="5" t="s">
        <v>47</v>
      </c>
      <c r="C32" s="5" t="s">
        <v>48</v>
      </c>
      <c r="D32">
        <v>4.9285649299999998E-2</v>
      </c>
      <c r="E32" s="6">
        <f>D32*2</f>
        <v>9.8571298599999996E-2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4.9285649299999998E-2</v>
      </c>
      <c r="K32" s="6">
        <f t="shared" si="2"/>
        <v>4.9285649299999998E-2</v>
      </c>
      <c r="L32">
        <f t="shared" si="3"/>
        <v>0</v>
      </c>
      <c r="M32">
        <f t="shared" si="4"/>
        <v>9.8571298599999996E-2</v>
      </c>
      <c r="N32">
        <f t="shared" si="5"/>
        <v>9.8571298599999996E-2</v>
      </c>
      <c r="O32" s="25">
        <v>3</v>
      </c>
    </row>
    <row r="33" spans="1:15">
      <c r="A33" s="4" t="s">
        <v>87</v>
      </c>
      <c r="B33" s="5" t="s">
        <v>45</v>
      </c>
      <c r="C33" s="5" t="s">
        <v>46</v>
      </c>
      <c r="D33">
        <v>7.7810014999999996E-2</v>
      </c>
      <c r="E33" s="6">
        <f>D33*2</f>
        <v>0.15562002999999999</v>
      </c>
      <c r="F33" s="16">
        <v>1</v>
      </c>
      <c r="G33" s="16">
        <v>1</v>
      </c>
      <c r="H33" s="18">
        <v>1</v>
      </c>
      <c r="I33" s="4">
        <f t="shared" si="0"/>
        <v>7.7810014999999996E-2</v>
      </c>
      <c r="J33" s="5">
        <f t="shared" si="1"/>
        <v>7.7810014999999996E-2</v>
      </c>
      <c r="K33" s="6">
        <f t="shared" si="2"/>
        <v>7.7810014999999996E-2</v>
      </c>
      <c r="L33">
        <f t="shared" si="3"/>
        <v>0.15562002999999999</v>
      </c>
      <c r="M33">
        <f t="shared" si="4"/>
        <v>0.15562002999999999</v>
      </c>
      <c r="N33">
        <f t="shared" si="5"/>
        <v>0.15562002999999999</v>
      </c>
      <c r="O33" s="25">
        <v>4</v>
      </c>
    </row>
    <row r="34" spans="1:15">
      <c r="A34" s="4" t="s">
        <v>87</v>
      </c>
      <c r="B34" s="5" t="s">
        <v>43</v>
      </c>
      <c r="C34" s="5" t="s">
        <v>44</v>
      </c>
      <c r="D34">
        <v>4.2553191400000002E-2</v>
      </c>
      <c r="E34" s="6">
        <f>D34*1</f>
        <v>4.2553191400000002E-2</v>
      </c>
      <c r="F34" s="16">
        <v>1</v>
      </c>
      <c r="G34" s="16">
        <v>1</v>
      </c>
      <c r="H34" s="18">
        <v>0</v>
      </c>
      <c r="I34" s="4">
        <f t="shared" si="0"/>
        <v>4.2553191400000002E-2</v>
      </c>
      <c r="J34" s="5">
        <f t="shared" si="1"/>
        <v>4.2553191400000002E-2</v>
      </c>
      <c r="K34" s="6">
        <f t="shared" si="2"/>
        <v>0</v>
      </c>
      <c r="L34">
        <f t="shared" si="3"/>
        <v>4.2553191400000002E-2</v>
      </c>
      <c r="M34">
        <f t="shared" si="4"/>
        <v>4.2553191400000002E-2</v>
      </c>
      <c r="N34">
        <f t="shared" si="5"/>
        <v>0</v>
      </c>
      <c r="O34" s="25">
        <v>4</v>
      </c>
    </row>
    <row r="35" spans="1:15">
      <c r="A35" s="4" t="s">
        <v>87</v>
      </c>
      <c r="B35" s="5" t="s">
        <v>41</v>
      </c>
      <c r="C35" s="5" t="s">
        <v>42</v>
      </c>
      <c r="D35">
        <v>4.2553191400000002E-2</v>
      </c>
      <c r="E35" s="6">
        <f>D35*1</f>
        <v>4.2553191400000002E-2</v>
      </c>
      <c r="F35" s="27">
        <v>1</v>
      </c>
      <c r="G35" s="14">
        <v>1</v>
      </c>
      <c r="H35" s="15">
        <v>1</v>
      </c>
      <c r="I35" s="4">
        <f t="shared" si="0"/>
        <v>4.2553191400000002E-2</v>
      </c>
      <c r="J35" s="5">
        <f t="shared" si="1"/>
        <v>4.2553191400000002E-2</v>
      </c>
      <c r="K35" s="6">
        <f t="shared" si="2"/>
        <v>4.2553191400000002E-2</v>
      </c>
      <c r="L35">
        <f t="shared" si="3"/>
        <v>4.2553191400000002E-2</v>
      </c>
      <c r="M35">
        <f t="shared" si="4"/>
        <v>4.2553191400000002E-2</v>
      </c>
      <c r="N35">
        <f t="shared" si="5"/>
        <v>4.2553191400000002E-2</v>
      </c>
      <c r="O35" s="25">
        <v>4</v>
      </c>
    </row>
    <row r="36" spans="1:15" ht="15.75" thickBot="1">
      <c r="A36" s="7" t="s">
        <v>87</v>
      </c>
      <c r="B36" s="8" t="s">
        <v>39</v>
      </c>
      <c r="C36" s="8" t="s">
        <v>40</v>
      </c>
      <c r="D36">
        <v>4.8780487800000001E-2</v>
      </c>
      <c r="E36" s="9">
        <f>D36*1</f>
        <v>4.8780487800000001E-2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4.8780487800000001E-2</v>
      </c>
      <c r="L36">
        <f t="shared" si="3"/>
        <v>0</v>
      </c>
      <c r="M36">
        <f t="shared" si="4"/>
        <v>0</v>
      </c>
      <c r="N36">
        <f t="shared" si="5"/>
        <v>4.8780487800000001E-2</v>
      </c>
      <c r="O36" s="26">
        <v>4</v>
      </c>
    </row>
    <row r="37" spans="1:15" ht="15.75" thickBot="1">
      <c r="D37" s="28">
        <f>SUM(D2:D36)</f>
        <v>2.4181604748999996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1.3682756227999999</v>
      </c>
      <c r="J37" s="20">
        <f t="shared" si="7"/>
        <v>1.4322738176000001</v>
      </c>
      <c r="K37" s="21">
        <f t="shared" si="7"/>
        <v>1.5908356440000002</v>
      </c>
      <c r="L37" s="10">
        <f>SUM(L2:L36)</f>
        <v>4.6724289664999992</v>
      </c>
      <c r="M37" s="11">
        <f>SUM(M2:M36)</f>
        <v>4.1289665587999993</v>
      </c>
      <c r="N37" s="12">
        <f>SUM(N2:N36)</f>
        <v>4.6513294033999983</v>
      </c>
    </row>
    <row r="38" spans="1:15" ht="15.75" thickBot="1">
      <c r="D38" s="29">
        <f>D37/35</f>
        <v>6.9090299282857134E-2</v>
      </c>
      <c r="I38" s="33">
        <f>I37/F37</f>
        <v>7.2014506463157893E-2</v>
      </c>
      <c r="J38" s="34">
        <f>J37/G37</f>
        <v>6.5103355345454542E-2</v>
      </c>
      <c r="K38" s="35">
        <f>K37/H37</f>
        <v>7.2310711090909099E-2</v>
      </c>
      <c r="L38" s="30">
        <f>L37/F37</f>
        <v>0.24591731402631575</v>
      </c>
      <c r="M38" s="31">
        <f>M37/G37</f>
        <v>0.18768029812727269</v>
      </c>
      <c r="N38" s="32">
        <f>N37/H37</f>
        <v>0.21142406379090903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39"/>
  <sheetViews>
    <sheetView topLeftCell="A7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130</v>
      </c>
      <c r="B2" s="2" t="s">
        <v>37</v>
      </c>
      <c r="C2" s="2" t="s">
        <v>38</v>
      </c>
      <c r="D2">
        <v>0.18870184039999999</v>
      </c>
      <c r="E2" s="3">
        <f>D2*4</f>
        <v>0.75480736159999995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0.18870184039999999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0.75480736159999995</v>
      </c>
      <c r="O2" s="24">
        <v>3</v>
      </c>
    </row>
    <row r="3" spans="1:15">
      <c r="A3" s="4" t="s">
        <v>130</v>
      </c>
      <c r="B3" s="5" t="s">
        <v>35</v>
      </c>
      <c r="C3" s="5" t="s">
        <v>36</v>
      </c>
      <c r="D3">
        <v>0.17786200090000001</v>
      </c>
      <c r="E3" s="6">
        <f>D3*5</f>
        <v>0.88931000450000008</v>
      </c>
      <c r="F3" s="16">
        <v>1</v>
      </c>
      <c r="G3" s="16">
        <v>0</v>
      </c>
      <c r="H3" s="18">
        <v>0</v>
      </c>
      <c r="I3" s="4">
        <f t="shared" si="0"/>
        <v>0.17786200090000001</v>
      </c>
      <c r="J3" s="5">
        <f t="shared" si="1"/>
        <v>0</v>
      </c>
      <c r="K3" s="6">
        <f t="shared" si="2"/>
        <v>0</v>
      </c>
      <c r="L3">
        <f t="shared" si="3"/>
        <v>0.88931000450000008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130</v>
      </c>
      <c r="B4" s="5" t="s">
        <v>33</v>
      </c>
      <c r="C4" s="5" t="s">
        <v>34</v>
      </c>
      <c r="D4">
        <v>0.1964432518</v>
      </c>
      <c r="E4" s="6">
        <f>D4*5</f>
        <v>0.98221625899999998</v>
      </c>
      <c r="F4" s="16">
        <v>1</v>
      </c>
      <c r="G4" s="16">
        <v>1</v>
      </c>
      <c r="H4" s="18">
        <v>1</v>
      </c>
      <c r="I4" s="4">
        <f t="shared" si="0"/>
        <v>0.1964432518</v>
      </c>
      <c r="J4" s="5">
        <f t="shared" si="1"/>
        <v>0.1964432518</v>
      </c>
      <c r="K4" s="6">
        <f t="shared" si="2"/>
        <v>0.1964432518</v>
      </c>
      <c r="L4">
        <f t="shared" si="3"/>
        <v>0.98221625899999998</v>
      </c>
      <c r="M4">
        <f t="shared" si="4"/>
        <v>0.98221625899999998</v>
      </c>
      <c r="N4">
        <f t="shared" si="5"/>
        <v>0.98221625899999998</v>
      </c>
      <c r="O4" s="25">
        <v>4</v>
      </c>
    </row>
    <row r="5" spans="1:15">
      <c r="A5" s="4" t="s">
        <v>130</v>
      </c>
      <c r="B5" s="5" t="s">
        <v>31</v>
      </c>
      <c r="C5" s="5" t="s">
        <v>32</v>
      </c>
      <c r="D5">
        <v>0.19301346790000001</v>
      </c>
      <c r="E5" s="6">
        <f>D5*2</f>
        <v>0.38602693580000003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0.19301346790000001</v>
      </c>
      <c r="K5" s="6">
        <f t="shared" si="2"/>
        <v>0</v>
      </c>
      <c r="L5">
        <f t="shared" si="3"/>
        <v>0</v>
      </c>
      <c r="M5">
        <f t="shared" si="4"/>
        <v>0.38602693580000003</v>
      </c>
      <c r="N5">
        <f t="shared" si="5"/>
        <v>0</v>
      </c>
      <c r="O5" s="25">
        <v>4</v>
      </c>
    </row>
    <row r="6" spans="1:15">
      <c r="A6" s="4" t="s">
        <v>130</v>
      </c>
      <c r="B6" s="5" t="s">
        <v>29</v>
      </c>
      <c r="C6" s="5" t="s">
        <v>30</v>
      </c>
      <c r="D6">
        <v>0.1921993729</v>
      </c>
      <c r="E6" s="6">
        <f>D6*3</f>
        <v>0.5765981187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0.1921993729</v>
      </c>
      <c r="L6">
        <f t="shared" si="3"/>
        <v>0</v>
      </c>
      <c r="M6">
        <f t="shared" si="4"/>
        <v>0</v>
      </c>
      <c r="N6">
        <f t="shared" si="5"/>
        <v>0.5765981187</v>
      </c>
      <c r="O6" s="25">
        <v>5</v>
      </c>
    </row>
    <row r="7" spans="1:15">
      <c r="A7" s="4" t="s">
        <v>130</v>
      </c>
      <c r="B7" s="5" t="s">
        <v>27</v>
      </c>
      <c r="C7" s="5" t="s">
        <v>28</v>
      </c>
      <c r="D7">
        <v>0.21052631569999999</v>
      </c>
      <c r="E7" s="6">
        <f>D7*3</f>
        <v>0.63157894709999995</v>
      </c>
      <c r="F7" s="16">
        <v>1</v>
      </c>
      <c r="G7" s="16">
        <v>1</v>
      </c>
      <c r="H7" s="18">
        <v>1</v>
      </c>
      <c r="I7" s="4">
        <f t="shared" si="0"/>
        <v>0.21052631569999999</v>
      </c>
      <c r="J7" s="5">
        <f t="shared" si="1"/>
        <v>0.21052631569999999</v>
      </c>
      <c r="K7" s="6">
        <f t="shared" si="2"/>
        <v>0.21052631569999999</v>
      </c>
      <c r="L7">
        <f t="shared" si="3"/>
        <v>0.63157894709999995</v>
      </c>
      <c r="M7">
        <f t="shared" si="4"/>
        <v>0.63157894709999995</v>
      </c>
      <c r="N7">
        <f t="shared" si="5"/>
        <v>0.63157894709999995</v>
      </c>
      <c r="O7" s="25">
        <v>3</v>
      </c>
    </row>
    <row r="8" spans="1:15">
      <c r="A8" s="4" t="s">
        <v>130</v>
      </c>
      <c r="B8" s="5" t="s">
        <v>25</v>
      </c>
      <c r="C8" s="5" t="s">
        <v>26</v>
      </c>
      <c r="D8">
        <v>0.17828517369999999</v>
      </c>
      <c r="E8" s="6">
        <f>D8*2</f>
        <v>0.35657034739999999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0.17828517369999999</v>
      </c>
      <c r="L8">
        <f t="shared" si="3"/>
        <v>0</v>
      </c>
      <c r="M8">
        <f t="shared" si="4"/>
        <v>0</v>
      </c>
      <c r="N8">
        <f t="shared" si="5"/>
        <v>0.35657034739999999</v>
      </c>
      <c r="O8" s="25">
        <v>3</v>
      </c>
    </row>
    <row r="9" spans="1:15">
      <c r="A9" s="4" t="s">
        <v>130</v>
      </c>
      <c r="B9" s="5" t="s">
        <v>23</v>
      </c>
      <c r="C9" s="5" t="s">
        <v>24</v>
      </c>
      <c r="D9">
        <v>0.16884531589999999</v>
      </c>
      <c r="E9" s="6">
        <f t="shared" ref="E9:E16" si="6">D9*3</f>
        <v>0.50653594769999999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0.16884531589999999</v>
      </c>
      <c r="L9">
        <f t="shared" si="3"/>
        <v>0</v>
      </c>
      <c r="M9">
        <f t="shared" si="4"/>
        <v>0</v>
      </c>
      <c r="N9">
        <f t="shared" si="5"/>
        <v>0.50653594769999999</v>
      </c>
      <c r="O9" s="25">
        <v>4</v>
      </c>
    </row>
    <row r="10" spans="1:15">
      <c r="A10" s="4" t="s">
        <v>130</v>
      </c>
      <c r="B10" s="5" t="s">
        <v>21</v>
      </c>
      <c r="C10" s="5" t="s">
        <v>22</v>
      </c>
      <c r="D10">
        <v>0.1658080807</v>
      </c>
      <c r="E10" s="6">
        <f t="shared" si="6"/>
        <v>0.49742424210000002</v>
      </c>
      <c r="F10" s="16">
        <v>1</v>
      </c>
      <c r="G10" s="16">
        <v>1</v>
      </c>
      <c r="H10" s="18">
        <v>0</v>
      </c>
      <c r="I10" s="4">
        <f t="shared" si="0"/>
        <v>0.1658080807</v>
      </c>
      <c r="J10" s="5">
        <f t="shared" si="1"/>
        <v>0.1658080807</v>
      </c>
      <c r="K10" s="6">
        <f t="shared" si="2"/>
        <v>0</v>
      </c>
      <c r="L10">
        <f t="shared" si="3"/>
        <v>0.49742424210000002</v>
      </c>
      <c r="M10">
        <f t="shared" si="4"/>
        <v>0.49742424210000002</v>
      </c>
      <c r="N10">
        <f t="shared" si="5"/>
        <v>0</v>
      </c>
      <c r="O10" s="25">
        <v>5</v>
      </c>
    </row>
    <row r="11" spans="1:15">
      <c r="A11" s="4" t="s">
        <v>130</v>
      </c>
      <c r="B11" s="5" t="s">
        <v>19</v>
      </c>
      <c r="C11" s="5" t="s">
        <v>20</v>
      </c>
      <c r="D11">
        <v>0.15686175259999999</v>
      </c>
      <c r="E11" s="6">
        <f t="shared" si="6"/>
        <v>0.47058525779999993</v>
      </c>
      <c r="F11" s="16">
        <v>1</v>
      </c>
      <c r="G11" s="16">
        <v>1</v>
      </c>
      <c r="H11" s="18">
        <v>1</v>
      </c>
      <c r="I11" s="4">
        <f t="shared" si="0"/>
        <v>0.15686175259999999</v>
      </c>
      <c r="J11" s="5">
        <f t="shared" si="1"/>
        <v>0.15686175259999999</v>
      </c>
      <c r="K11" s="6">
        <f t="shared" si="2"/>
        <v>0.15686175259999999</v>
      </c>
      <c r="L11">
        <f t="shared" si="3"/>
        <v>0.47058525779999993</v>
      </c>
      <c r="M11">
        <f t="shared" si="4"/>
        <v>0.47058525779999993</v>
      </c>
      <c r="N11">
        <f t="shared" si="5"/>
        <v>0.47058525779999993</v>
      </c>
      <c r="O11" s="25">
        <v>5</v>
      </c>
    </row>
    <row r="12" spans="1:15">
      <c r="A12" s="4" t="s">
        <v>130</v>
      </c>
      <c r="B12" s="5" t="s">
        <v>17</v>
      </c>
      <c r="C12" s="5" t="s">
        <v>18</v>
      </c>
      <c r="D12">
        <v>0.18211735800000001</v>
      </c>
      <c r="E12" s="6">
        <f t="shared" si="6"/>
        <v>0.54635207400000008</v>
      </c>
      <c r="F12" s="16">
        <v>1</v>
      </c>
      <c r="G12" s="16">
        <v>1</v>
      </c>
      <c r="H12" s="18">
        <v>1</v>
      </c>
      <c r="I12" s="4">
        <f t="shared" si="0"/>
        <v>0.18211735800000001</v>
      </c>
      <c r="J12" s="5">
        <f t="shared" si="1"/>
        <v>0.18211735800000001</v>
      </c>
      <c r="K12" s="6">
        <f t="shared" si="2"/>
        <v>0.18211735800000001</v>
      </c>
      <c r="L12">
        <f t="shared" si="3"/>
        <v>0.54635207400000008</v>
      </c>
      <c r="M12">
        <f t="shared" si="4"/>
        <v>0.54635207400000008</v>
      </c>
      <c r="N12">
        <f t="shared" si="5"/>
        <v>0.54635207400000008</v>
      </c>
      <c r="O12" s="25">
        <v>5</v>
      </c>
    </row>
    <row r="13" spans="1:15">
      <c r="A13" s="4" t="s">
        <v>130</v>
      </c>
      <c r="B13" s="5" t="s">
        <v>15</v>
      </c>
      <c r="C13" s="5" t="s">
        <v>16</v>
      </c>
      <c r="D13">
        <v>0.1671945014</v>
      </c>
      <c r="E13" s="6">
        <f t="shared" si="6"/>
        <v>0.50158350419999997</v>
      </c>
      <c r="F13" s="16">
        <v>1</v>
      </c>
      <c r="G13" s="16">
        <v>1</v>
      </c>
      <c r="H13" s="18">
        <v>0</v>
      </c>
      <c r="I13" s="4">
        <f t="shared" si="0"/>
        <v>0.1671945014</v>
      </c>
      <c r="J13" s="5">
        <f t="shared" si="1"/>
        <v>0.1671945014</v>
      </c>
      <c r="K13" s="6">
        <f t="shared" si="2"/>
        <v>0</v>
      </c>
      <c r="L13">
        <f t="shared" si="3"/>
        <v>0.50158350419999997</v>
      </c>
      <c r="M13">
        <f t="shared" si="4"/>
        <v>0.50158350419999997</v>
      </c>
      <c r="N13">
        <f t="shared" si="5"/>
        <v>0</v>
      </c>
      <c r="O13" s="25">
        <v>4</v>
      </c>
    </row>
    <row r="14" spans="1:15">
      <c r="A14" s="4" t="s">
        <v>130</v>
      </c>
      <c r="B14" s="5" t="s">
        <v>13</v>
      </c>
      <c r="C14" s="5" t="s">
        <v>14</v>
      </c>
      <c r="D14">
        <v>0.14882707379999999</v>
      </c>
      <c r="E14" s="6">
        <f t="shared" si="6"/>
        <v>0.44648122139999996</v>
      </c>
      <c r="F14" s="16">
        <v>1</v>
      </c>
      <c r="G14" s="16">
        <v>1</v>
      </c>
      <c r="H14" s="18">
        <v>0</v>
      </c>
      <c r="I14" s="4">
        <f t="shared" si="0"/>
        <v>0.14882707379999999</v>
      </c>
      <c r="J14" s="5">
        <f t="shared" si="1"/>
        <v>0.14882707379999999</v>
      </c>
      <c r="K14" s="6">
        <f t="shared" si="2"/>
        <v>0</v>
      </c>
      <c r="L14">
        <f t="shared" si="3"/>
        <v>0.44648122139999996</v>
      </c>
      <c r="M14">
        <f t="shared" si="4"/>
        <v>0.44648122139999996</v>
      </c>
      <c r="N14">
        <f t="shared" si="5"/>
        <v>0</v>
      </c>
      <c r="O14" s="25">
        <v>4</v>
      </c>
    </row>
    <row r="15" spans="1:15">
      <c r="A15" s="4" t="s">
        <v>130</v>
      </c>
      <c r="B15" s="5" t="s">
        <v>11</v>
      </c>
      <c r="C15" s="5" t="s">
        <v>12</v>
      </c>
      <c r="D15">
        <v>0.2142857142</v>
      </c>
      <c r="E15" s="6">
        <f t="shared" si="6"/>
        <v>0.64285714260000004</v>
      </c>
      <c r="F15" s="16">
        <v>1</v>
      </c>
      <c r="G15" s="16">
        <v>1</v>
      </c>
      <c r="H15" s="18">
        <v>0</v>
      </c>
      <c r="I15" s="4">
        <f t="shared" si="0"/>
        <v>0.2142857142</v>
      </c>
      <c r="J15" s="5">
        <f t="shared" si="1"/>
        <v>0.2142857142</v>
      </c>
      <c r="K15" s="6">
        <f t="shared" si="2"/>
        <v>0</v>
      </c>
      <c r="L15">
        <f t="shared" si="3"/>
        <v>0.64285714260000004</v>
      </c>
      <c r="M15">
        <f t="shared" si="4"/>
        <v>0.64285714260000004</v>
      </c>
      <c r="N15">
        <f t="shared" si="5"/>
        <v>0</v>
      </c>
      <c r="O15" s="25">
        <v>5</v>
      </c>
    </row>
    <row r="16" spans="1:15">
      <c r="A16" s="4" t="s">
        <v>130</v>
      </c>
      <c r="B16" s="5" t="s">
        <v>9</v>
      </c>
      <c r="C16" s="5" t="s">
        <v>10</v>
      </c>
      <c r="D16">
        <v>0.19516049660000001</v>
      </c>
      <c r="E16" s="6">
        <f t="shared" si="6"/>
        <v>0.58548148980000003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0.19516049660000001</v>
      </c>
      <c r="L16">
        <f t="shared" si="3"/>
        <v>0</v>
      </c>
      <c r="M16">
        <f t="shared" si="4"/>
        <v>0</v>
      </c>
      <c r="N16">
        <f t="shared" si="5"/>
        <v>0.58548148980000003</v>
      </c>
      <c r="O16" s="25">
        <v>5</v>
      </c>
    </row>
    <row r="17" spans="1:15">
      <c r="A17" s="4" t="s">
        <v>130</v>
      </c>
      <c r="B17" s="5" t="s">
        <v>7</v>
      </c>
      <c r="C17" s="5" t="s">
        <v>8</v>
      </c>
      <c r="D17">
        <v>0.162020202</v>
      </c>
      <c r="E17" s="6">
        <f>D17*2</f>
        <v>0.324040404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0.162020202</v>
      </c>
      <c r="L17">
        <f t="shared" si="3"/>
        <v>0</v>
      </c>
      <c r="M17">
        <f t="shared" si="4"/>
        <v>0</v>
      </c>
      <c r="N17">
        <f t="shared" si="5"/>
        <v>0.324040404</v>
      </c>
      <c r="O17" s="25">
        <v>4</v>
      </c>
    </row>
    <row r="18" spans="1:15">
      <c r="A18" s="4" t="s">
        <v>130</v>
      </c>
      <c r="B18" s="5" t="s">
        <v>5</v>
      </c>
      <c r="C18" s="5" t="s">
        <v>6</v>
      </c>
      <c r="D18">
        <v>0.21059113300000001</v>
      </c>
      <c r="E18" s="6">
        <f>D18*2</f>
        <v>0.42118226600000003</v>
      </c>
      <c r="F18" s="16">
        <v>1</v>
      </c>
      <c r="G18" s="16">
        <v>1</v>
      </c>
      <c r="H18" s="18">
        <v>0</v>
      </c>
      <c r="I18" s="4">
        <f t="shared" si="0"/>
        <v>0.21059113300000001</v>
      </c>
      <c r="J18" s="5">
        <f t="shared" si="1"/>
        <v>0.21059113300000001</v>
      </c>
      <c r="K18" s="6">
        <f t="shared" si="2"/>
        <v>0</v>
      </c>
      <c r="L18">
        <f t="shared" si="3"/>
        <v>0.42118226600000003</v>
      </c>
      <c r="M18">
        <f t="shared" si="4"/>
        <v>0.42118226600000003</v>
      </c>
      <c r="N18">
        <f t="shared" si="5"/>
        <v>0</v>
      </c>
      <c r="O18" s="25">
        <v>4</v>
      </c>
    </row>
    <row r="19" spans="1:15">
      <c r="A19" s="4" t="s">
        <v>130</v>
      </c>
      <c r="B19" s="5" t="s">
        <v>57</v>
      </c>
      <c r="C19" s="5" t="s">
        <v>58</v>
      </c>
      <c r="D19">
        <v>0.125</v>
      </c>
      <c r="E19" s="6">
        <f>D19*3</f>
        <v>0.375</v>
      </c>
      <c r="F19" s="16">
        <v>1</v>
      </c>
      <c r="G19" s="16">
        <v>1</v>
      </c>
      <c r="H19" s="18">
        <v>0</v>
      </c>
      <c r="I19" s="4">
        <f t="shared" si="0"/>
        <v>0.125</v>
      </c>
      <c r="J19" s="5">
        <f t="shared" si="1"/>
        <v>0.125</v>
      </c>
      <c r="K19" s="6">
        <f t="shared" si="2"/>
        <v>0</v>
      </c>
      <c r="L19">
        <f t="shared" si="3"/>
        <v>0.375</v>
      </c>
      <c r="M19">
        <f t="shared" si="4"/>
        <v>0.375</v>
      </c>
      <c r="N19">
        <f t="shared" si="5"/>
        <v>0</v>
      </c>
      <c r="O19" s="25">
        <v>3</v>
      </c>
    </row>
    <row r="20" spans="1:15">
      <c r="A20" s="4" t="s">
        <v>130</v>
      </c>
      <c r="B20" s="5" t="s">
        <v>59</v>
      </c>
      <c r="C20" s="5" t="s">
        <v>60</v>
      </c>
      <c r="D20">
        <v>0.1910353535</v>
      </c>
      <c r="E20" s="6">
        <f>D20*2</f>
        <v>0.38207070700000001</v>
      </c>
      <c r="F20" s="16">
        <v>1</v>
      </c>
      <c r="G20" s="16">
        <v>1</v>
      </c>
      <c r="H20" s="18">
        <v>1</v>
      </c>
      <c r="I20" s="4">
        <f t="shared" si="0"/>
        <v>0.1910353535</v>
      </c>
      <c r="J20" s="5">
        <f t="shared" si="1"/>
        <v>0.1910353535</v>
      </c>
      <c r="K20" s="6">
        <f t="shared" si="2"/>
        <v>0.1910353535</v>
      </c>
      <c r="L20">
        <f t="shared" si="3"/>
        <v>0.38207070700000001</v>
      </c>
      <c r="M20">
        <f t="shared" si="4"/>
        <v>0.38207070700000001</v>
      </c>
      <c r="N20">
        <f t="shared" si="5"/>
        <v>0.38207070700000001</v>
      </c>
      <c r="O20" s="25">
        <v>5</v>
      </c>
    </row>
    <row r="21" spans="1:15">
      <c r="A21" s="4" t="s">
        <v>130</v>
      </c>
      <c r="B21" s="5" t="s">
        <v>61</v>
      </c>
      <c r="C21" s="5" t="s">
        <v>62</v>
      </c>
      <c r="D21">
        <v>0.19239766080000001</v>
      </c>
      <c r="E21" s="6">
        <f>D21*2</f>
        <v>0.38479532160000002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0.19239766080000001</v>
      </c>
      <c r="K21" s="6">
        <f t="shared" si="2"/>
        <v>0</v>
      </c>
      <c r="L21">
        <f t="shared" si="3"/>
        <v>0</v>
      </c>
      <c r="M21">
        <f t="shared" si="4"/>
        <v>0.38479532160000002</v>
      </c>
      <c r="N21">
        <f t="shared" si="5"/>
        <v>0</v>
      </c>
      <c r="O21" s="25">
        <v>3</v>
      </c>
    </row>
    <row r="22" spans="1:15">
      <c r="A22" s="4" t="s">
        <v>130</v>
      </c>
      <c r="B22" s="5" t="s">
        <v>63</v>
      </c>
      <c r="C22" s="5" t="s">
        <v>64</v>
      </c>
      <c r="D22">
        <v>0.24814814809999999</v>
      </c>
      <c r="E22" s="6">
        <f>D22*4</f>
        <v>0.99259259239999997</v>
      </c>
      <c r="F22" s="16">
        <v>1</v>
      </c>
      <c r="G22" s="16">
        <v>1</v>
      </c>
      <c r="H22" s="18">
        <v>0</v>
      </c>
      <c r="I22" s="4">
        <f t="shared" si="0"/>
        <v>0.24814814809999999</v>
      </c>
      <c r="J22" s="5">
        <f t="shared" si="1"/>
        <v>0.24814814809999999</v>
      </c>
      <c r="K22" s="6">
        <f t="shared" si="2"/>
        <v>0</v>
      </c>
      <c r="L22">
        <f t="shared" si="3"/>
        <v>0.99259259239999997</v>
      </c>
      <c r="M22">
        <f t="shared" si="4"/>
        <v>0.99259259239999997</v>
      </c>
      <c r="N22">
        <f t="shared" si="5"/>
        <v>0</v>
      </c>
      <c r="O22" s="25">
        <v>3</v>
      </c>
    </row>
    <row r="23" spans="1:15">
      <c r="A23" s="4" t="s">
        <v>130</v>
      </c>
      <c r="B23" s="5" t="s">
        <v>65</v>
      </c>
      <c r="C23" s="5" t="s">
        <v>66</v>
      </c>
      <c r="D23">
        <v>0.27777777770000001</v>
      </c>
      <c r="E23" s="6">
        <f>D23*5</f>
        <v>1.3888888884999999</v>
      </c>
      <c r="F23" s="16">
        <v>1</v>
      </c>
      <c r="G23" s="16">
        <v>0</v>
      </c>
      <c r="H23" s="18">
        <v>1</v>
      </c>
      <c r="I23" s="4">
        <f t="shared" si="0"/>
        <v>0.27777777770000001</v>
      </c>
      <c r="J23" s="5">
        <f t="shared" si="1"/>
        <v>0</v>
      </c>
      <c r="K23" s="6">
        <f t="shared" si="2"/>
        <v>0.27777777770000001</v>
      </c>
      <c r="L23">
        <f t="shared" si="3"/>
        <v>1.3888888884999999</v>
      </c>
      <c r="M23">
        <f t="shared" si="4"/>
        <v>0</v>
      </c>
      <c r="N23">
        <f t="shared" si="5"/>
        <v>1.3888888884999999</v>
      </c>
      <c r="O23" s="25">
        <v>4</v>
      </c>
    </row>
    <row r="24" spans="1:15">
      <c r="A24" s="4" t="s">
        <v>130</v>
      </c>
      <c r="B24" s="5" t="s">
        <v>67</v>
      </c>
      <c r="C24" s="5" t="s">
        <v>68</v>
      </c>
      <c r="D24">
        <v>0.27777777770000001</v>
      </c>
      <c r="E24" s="6">
        <f>D24*4</f>
        <v>1.1111111108</v>
      </c>
      <c r="F24" s="16">
        <v>1</v>
      </c>
      <c r="G24" s="16">
        <v>1</v>
      </c>
      <c r="H24" s="18">
        <v>0</v>
      </c>
      <c r="I24" s="4">
        <f t="shared" si="0"/>
        <v>0.27777777770000001</v>
      </c>
      <c r="J24" s="5">
        <f t="shared" si="1"/>
        <v>0.27777777770000001</v>
      </c>
      <c r="K24" s="6">
        <f t="shared" si="2"/>
        <v>0</v>
      </c>
      <c r="L24">
        <f t="shared" si="3"/>
        <v>1.1111111108</v>
      </c>
      <c r="M24">
        <f t="shared" si="4"/>
        <v>1.1111111108</v>
      </c>
      <c r="N24">
        <f t="shared" si="5"/>
        <v>0</v>
      </c>
      <c r="O24" s="25">
        <v>4</v>
      </c>
    </row>
    <row r="25" spans="1:15">
      <c r="A25" s="4" t="s">
        <v>130</v>
      </c>
      <c r="B25" s="5" t="s">
        <v>69</v>
      </c>
      <c r="C25" s="5" t="s">
        <v>70</v>
      </c>
      <c r="D25">
        <v>0.21052631569999999</v>
      </c>
      <c r="E25" s="6">
        <f>D25*3</f>
        <v>0.63157894709999995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0.21052631569999999</v>
      </c>
      <c r="L25">
        <f t="shared" si="3"/>
        <v>0</v>
      </c>
      <c r="M25">
        <f t="shared" si="4"/>
        <v>0</v>
      </c>
      <c r="N25">
        <f t="shared" si="5"/>
        <v>0.63157894709999995</v>
      </c>
      <c r="O25" s="25">
        <v>3</v>
      </c>
    </row>
    <row r="26" spans="1:15">
      <c r="A26" s="4" t="s">
        <v>130</v>
      </c>
      <c r="B26" s="5" t="s">
        <v>71</v>
      </c>
      <c r="C26" s="5" t="s">
        <v>72</v>
      </c>
      <c r="D26">
        <v>0.1873861486</v>
      </c>
      <c r="E26" s="6">
        <f>D26*2</f>
        <v>0.37477229719999999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0.1873861486</v>
      </c>
      <c r="L26">
        <f t="shared" si="3"/>
        <v>0</v>
      </c>
      <c r="M26">
        <f t="shared" si="4"/>
        <v>0</v>
      </c>
      <c r="N26">
        <f t="shared" si="5"/>
        <v>0.37477229719999999</v>
      </c>
      <c r="O26" s="25">
        <v>5</v>
      </c>
    </row>
    <row r="27" spans="1:15">
      <c r="A27" s="4" t="s">
        <v>130</v>
      </c>
      <c r="B27" s="5" t="s">
        <v>73</v>
      </c>
      <c r="C27" s="5" t="s">
        <v>74</v>
      </c>
      <c r="D27">
        <v>0.1873861486</v>
      </c>
      <c r="E27" s="6">
        <f>D27*3</f>
        <v>0.56215844579999996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0.1873861486</v>
      </c>
      <c r="L27">
        <f t="shared" si="3"/>
        <v>0</v>
      </c>
      <c r="M27">
        <f t="shared" si="4"/>
        <v>0</v>
      </c>
      <c r="N27">
        <f t="shared" si="5"/>
        <v>0.56215844579999996</v>
      </c>
      <c r="O27" s="25">
        <v>5</v>
      </c>
    </row>
    <row r="28" spans="1:15">
      <c r="A28" s="4" t="s">
        <v>130</v>
      </c>
      <c r="B28" s="5" t="s">
        <v>55</v>
      </c>
      <c r="C28" s="5" t="s">
        <v>56</v>
      </c>
      <c r="D28">
        <v>0.19411375659999999</v>
      </c>
      <c r="E28" s="6">
        <f>D28*2</f>
        <v>0.38822751319999999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0.19411375659999999</v>
      </c>
      <c r="L28">
        <f t="shared" si="3"/>
        <v>0</v>
      </c>
      <c r="M28">
        <f t="shared" si="4"/>
        <v>0</v>
      </c>
      <c r="N28">
        <f t="shared" si="5"/>
        <v>0.38822751319999999</v>
      </c>
      <c r="O28" s="25">
        <v>4</v>
      </c>
    </row>
    <row r="29" spans="1:15">
      <c r="A29" s="4" t="s">
        <v>130</v>
      </c>
      <c r="B29" s="5" t="s">
        <v>53</v>
      </c>
      <c r="C29" s="5" t="s">
        <v>54</v>
      </c>
      <c r="D29">
        <v>0.1762162793</v>
      </c>
      <c r="E29" s="6">
        <f>D29*2</f>
        <v>0.3524325586</v>
      </c>
      <c r="F29" s="16">
        <v>1</v>
      </c>
      <c r="G29" s="16">
        <v>1</v>
      </c>
      <c r="H29" s="18">
        <v>1</v>
      </c>
      <c r="I29" s="4">
        <f t="shared" si="0"/>
        <v>0.1762162793</v>
      </c>
      <c r="J29" s="5">
        <f t="shared" si="1"/>
        <v>0.1762162793</v>
      </c>
      <c r="K29" s="6">
        <f t="shared" si="2"/>
        <v>0.1762162793</v>
      </c>
      <c r="L29">
        <f t="shared" si="3"/>
        <v>0.3524325586</v>
      </c>
      <c r="M29">
        <f t="shared" si="4"/>
        <v>0.3524325586</v>
      </c>
      <c r="N29">
        <f t="shared" si="5"/>
        <v>0.3524325586</v>
      </c>
      <c r="O29" s="25">
        <v>4</v>
      </c>
    </row>
    <row r="30" spans="1:15">
      <c r="A30" s="4" t="s">
        <v>130</v>
      </c>
      <c r="B30" s="5" t="s">
        <v>51</v>
      </c>
      <c r="C30" s="5" t="s">
        <v>52</v>
      </c>
      <c r="D30">
        <v>0.18007429920000001</v>
      </c>
      <c r="E30" s="6">
        <f>D30*3</f>
        <v>0.54022289760000008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0.18007429920000001</v>
      </c>
      <c r="K30" s="6">
        <f t="shared" si="2"/>
        <v>0</v>
      </c>
      <c r="L30">
        <f t="shared" si="3"/>
        <v>0</v>
      </c>
      <c r="M30">
        <f t="shared" si="4"/>
        <v>0.54022289760000008</v>
      </c>
      <c r="N30">
        <f t="shared" si="5"/>
        <v>0</v>
      </c>
      <c r="O30" s="25">
        <v>4</v>
      </c>
    </row>
    <row r="31" spans="1:15">
      <c r="A31" s="4" t="s">
        <v>130</v>
      </c>
      <c r="B31" s="5" t="s">
        <v>49</v>
      </c>
      <c r="C31" s="5" t="s">
        <v>50</v>
      </c>
      <c r="D31">
        <v>0.1790542671</v>
      </c>
      <c r="E31" s="6">
        <f>D31*2</f>
        <v>0.35810853419999999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0.1790542671</v>
      </c>
      <c r="K31" s="6">
        <f t="shared" si="2"/>
        <v>0.1790542671</v>
      </c>
      <c r="L31">
        <f t="shared" si="3"/>
        <v>0</v>
      </c>
      <c r="M31">
        <f t="shared" si="4"/>
        <v>0.35810853419999999</v>
      </c>
      <c r="N31">
        <f t="shared" si="5"/>
        <v>0.35810853419999999</v>
      </c>
      <c r="O31" s="25">
        <v>3</v>
      </c>
    </row>
    <row r="32" spans="1:15">
      <c r="A32" s="4" t="s">
        <v>130</v>
      </c>
      <c r="B32" s="5" t="s">
        <v>47</v>
      </c>
      <c r="C32" s="5" t="s">
        <v>48</v>
      </c>
      <c r="D32">
        <v>0.1790542671</v>
      </c>
      <c r="E32" s="6">
        <f>D32*2</f>
        <v>0.35810853419999999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0.1790542671</v>
      </c>
      <c r="K32" s="6">
        <f t="shared" si="2"/>
        <v>0.1790542671</v>
      </c>
      <c r="L32">
        <f t="shared" si="3"/>
        <v>0</v>
      </c>
      <c r="M32">
        <f t="shared" si="4"/>
        <v>0.35810853419999999</v>
      </c>
      <c r="N32">
        <f t="shared" si="5"/>
        <v>0.35810853419999999</v>
      </c>
      <c r="O32" s="25">
        <v>3</v>
      </c>
    </row>
    <row r="33" spans="1:15">
      <c r="A33" s="4" t="s">
        <v>130</v>
      </c>
      <c r="B33" s="5" t="s">
        <v>45</v>
      </c>
      <c r="C33" s="5" t="s">
        <v>46</v>
      </c>
      <c r="D33">
        <v>0.17841177729999999</v>
      </c>
      <c r="E33" s="6">
        <f>D33*2</f>
        <v>0.35682355459999998</v>
      </c>
      <c r="F33" s="16">
        <v>1</v>
      </c>
      <c r="G33" s="16">
        <v>1</v>
      </c>
      <c r="H33" s="18">
        <v>1</v>
      </c>
      <c r="I33" s="4">
        <f t="shared" si="0"/>
        <v>0.17841177729999999</v>
      </c>
      <c r="J33" s="5">
        <f t="shared" si="1"/>
        <v>0.17841177729999999</v>
      </c>
      <c r="K33" s="6">
        <f t="shared" si="2"/>
        <v>0.17841177729999999</v>
      </c>
      <c r="L33">
        <f t="shared" si="3"/>
        <v>0.35682355459999998</v>
      </c>
      <c r="M33">
        <f t="shared" si="4"/>
        <v>0.35682355459999998</v>
      </c>
      <c r="N33">
        <f t="shared" si="5"/>
        <v>0.35682355459999998</v>
      </c>
      <c r="O33" s="25">
        <v>4</v>
      </c>
    </row>
    <row r="34" spans="1:15">
      <c r="A34" s="4" t="s">
        <v>130</v>
      </c>
      <c r="B34" s="5" t="s">
        <v>43</v>
      </c>
      <c r="C34" s="5" t="s">
        <v>44</v>
      </c>
      <c r="D34">
        <v>0.17021276590000001</v>
      </c>
      <c r="E34" s="6">
        <f>D34*1</f>
        <v>0.17021276590000001</v>
      </c>
      <c r="F34" s="16">
        <v>1</v>
      </c>
      <c r="G34" s="16">
        <v>1</v>
      </c>
      <c r="H34" s="18">
        <v>0</v>
      </c>
      <c r="I34" s="4">
        <f t="shared" si="0"/>
        <v>0.17021276590000001</v>
      </c>
      <c r="J34" s="5">
        <f t="shared" si="1"/>
        <v>0.17021276590000001</v>
      </c>
      <c r="K34" s="6">
        <f t="shared" si="2"/>
        <v>0</v>
      </c>
      <c r="L34">
        <f t="shared" si="3"/>
        <v>0.17021276590000001</v>
      </c>
      <c r="M34">
        <f t="shared" si="4"/>
        <v>0.17021276590000001</v>
      </c>
      <c r="N34">
        <f t="shared" si="5"/>
        <v>0</v>
      </c>
      <c r="O34" s="25">
        <v>4</v>
      </c>
    </row>
    <row r="35" spans="1:15">
      <c r="A35" s="4" t="s">
        <v>130</v>
      </c>
      <c r="B35" s="5" t="s">
        <v>41</v>
      </c>
      <c r="C35" s="5" t="s">
        <v>42</v>
      </c>
      <c r="D35">
        <v>0.17021276590000001</v>
      </c>
      <c r="E35" s="6">
        <f>D35*1</f>
        <v>0.17021276590000001</v>
      </c>
      <c r="F35" s="27">
        <v>1</v>
      </c>
      <c r="G35" s="14">
        <v>1</v>
      </c>
      <c r="H35" s="15">
        <v>1</v>
      </c>
      <c r="I35" s="4">
        <f t="shared" si="0"/>
        <v>0.17021276590000001</v>
      </c>
      <c r="J35" s="5">
        <f t="shared" si="1"/>
        <v>0.17021276590000001</v>
      </c>
      <c r="K35" s="6">
        <f t="shared" si="2"/>
        <v>0.17021276590000001</v>
      </c>
      <c r="L35">
        <f t="shared" si="3"/>
        <v>0.17021276590000001</v>
      </c>
      <c r="M35">
        <f t="shared" si="4"/>
        <v>0.17021276590000001</v>
      </c>
      <c r="N35">
        <f t="shared" si="5"/>
        <v>0.17021276590000001</v>
      </c>
      <c r="O35" s="25">
        <v>4</v>
      </c>
    </row>
    <row r="36" spans="1:15" ht="15.75" thickBot="1">
      <c r="A36" s="7" t="s">
        <v>130</v>
      </c>
      <c r="B36" s="8" t="s">
        <v>39</v>
      </c>
      <c r="C36" s="8" t="s">
        <v>40</v>
      </c>
      <c r="D36">
        <v>0.2073170731</v>
      </c>
      <c r="E36" s="9">
        <f>D36*1</f>
        <v>0.2073170731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0.2073170731</v>
      </c>
      <c r="L36">
        <f t="shared" si="3"/>
        <v>0</v>
      </c>
      <c r="M36">
        <f t="shared" si="4"/>
        <v>0</v>
      </c>
      <c r="N36">
        <f t="shared" si="5"/>
        <v>0.2073170731</v>
      </c>
      <c r="O36" s="26">
        <v>4</v>
      </c>
    </row>
    <row r="37" spans="1:15" ht="15.75" thickBot="1">
      <c r="D37" s="28">
        <f>SUM(D2:D36)</f>
        <v>6.6408456336999988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3.6453098275000002</v>
      </c>
      <c r="J37" s="20">
        <f t="shared" si="7"/>
        <v>4.1132640110000009</v>
      </c>
      <c r="K37" s="21">
        <f t="shared" si="7"/>
        <v>4.1696530101000002</v>
      </c>
      <c r="L37" s="10">
        <f>SUM(L2:L36)</f>
        <v>11.328915862400001</v>
      </c>
      <c r="M37" s="11">
        <f>SUM(M2:M36)</f>
        <v>11.077979192800001</v>
      </c>
      <c r="N37" s="12">
        <f>SUM(N2:N36)</f>
        <v>11.2654660265</v>
      </c>
    </row>
    <row r="38" spans="1:15" ht="15.75" thickBot="1">
      <c r="D38" s="29">
        <f>D37/35</f>
        <v>0.18973844667714282</v>
      </c>
      <c r="I38" s="33">
        <f>I37/F37</f>
        <v>0.19185841197368422</v>
      </c>
      <c r="J38" s="34">
        <f>J37/G37</f>
        <v>0.18696654595454551</v>
      </c>
      <c r="K38" s="35">
        <f>K37/H37</f>
        <v>0.18952968227727274</v>
      </c>
      <c r="L38" s="30">
        <f>L37/F37</f>
        <v>0.59625872960000004</v>
      </c>
      <c r="M38" s="31">
        <f>M37/G37</f>
        <v>0.50354450876363643</v>
      </c>
      <c r="N38" s="32">
        <f>N37/H37</f>
        <v>0.51206663756818183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O39"/>
  <sheetViews>
    <sheetView topLeftCell="A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88</v>
      </c>
      <c r="B2" s="2" t="s">
        <v>37</v>
      </c>
      <c r="C2" s="2" t="s">
        <v>38</v>
      </c>
      <c r="D2">
        <v>0.59200349730000001</v>
      </c>
      <c r="E2" s="3">
        <f>D2*4</f>
        <v>2.3680139892000001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0.59200349730000001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2.3680139892000001</v>
      </c>
      <c r="O2" s="24">
        <v>3</v>
      </c>
    </row>
    <row r="3" spans="1:15">
      <c r="A3" s="4" t="s">
        <v>88</v>
      </c>
      <c r="B3" s="5" t="s">
        <v>35</v>
      </c>
      <c r="C3" s="5" t="s">
        <v>36</v>
      </c>
      <c r="D3">
        <v>0.56132267820000004</v>
      </c>
      <c r="E3" s="6">
        <f>D3*5</f>
        <v>2.806613391</v>
      </c>
      <c r="F3" s="16">
        <v>1</v>
      </c>
      <c r="G3" s="16">
        <v>0</v>
      </c>
      <c r="H3" s="18">
        <v>0</v>
      </c>
      <c r="I3" s="4">
        <f t="shared" si="0"/>
        <v>0.56132267820000004</v>
      </c>
      <c r="J3" s="5">
        <f t="shared" si="1"/>
        <v>0</v>
      </c>
      <c r="K3" s="6">
        <f t="shared" si="2"/>
        <v>0</v>
      </c>
      <c r="L3">
        <f t="shared" si="3"/>
        <v>2.806613391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88</v>
      </c>
      <c r="B4" s="5" t="s">
        <v>33</v>
      </c>
      <c r="C4" s="5" t="s">
        <v>34</v>
      </c>
      <c r="D4">
        <v>0.56412438099999995</v>
      </c>
      <c r="E4" s="6">
        <f>D4*5</f>
        <v>2.8206219049999999</v>
      </c>
      <c r="F4" s="16">
        <v>1</v>
      </c>
      <c r="G4" s="16">
        <v>1</v>
      </c>
      <c r="H4" s="18">
        <v>1</v>
      </c>
      <c r="I4" s="4">
        <f t="shared" si="0"/>
        <v>0.56412438099999995</v>
      </c>
      <c r="J4" s="5">
        <f t="shared" si="1"/>
        <v>0.56412438099999995</v>
      </c>
      <c r="K4" s="6">
        <f t="shared" si="2"/>
        <v>0.56412438099999995</v>
      </c>
      <c r="L4">
        <f t="shared" si="3"/>
        <v>2.8206219049999999</v>
      </c>
      <c r="M4">
        <f t="shared" si="4"/>
        <v>2.8206219049999999</v>
      </c>
      <c r="N4">
        <f t="shared" si="5"/>
        <v>2.8206219049999999</v>
      </c>
      <c r="O4" s="25">
        <v>4</v>
      </c>
    </row>
    <row r="5" spans="1:15">
      <c r="A5" s="4" t="s">
        <v>88</v>
      </c>
      <c r="B5" s="5" t="s">
        <v>31</v>
      </c>
      <c r="C5" s="5" t="s">
        <v>32</v>
      </c>
      <c r="D5">
        <v>0.34949494939999998</v>
      </c>
      <c r="E5" s="6">
        <f>D5*2</f>
        <v>0.69898989879999995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0.34949494939999998</v>
      </c>
      <c r="K5" s="6">
        <f t="shared" si="2"/>
        <v>0</v>
      </c>
      <c r="L5">
        <f t="shared" si="3"/>
        <v>0</v>
      </c>
      <c r="M5">
        <f t="shared" si="4"/>
        <v>0.69898989879999995</v>
      </c>
      <c r="N5">
        <f t="shared" si="5"/>
        <v>0</v>
      </c>
      <c r="O5" s="25">
        <v>4</v>
      </c>
    </row>
    <row r="6" spans="1:15">
      <c r="A6" s="4" t="s">
        <v>88</v>
      </c>
      <c r="B6" s="5" t="s">
        <v>29</v>
      </c>
      <c r="C6" s="5" t="s">
        <v>30</v>
      </c>
      <c r="D6">
        <v>0.52252156500000002</v>
      </c>
      <c r="E6" s="6">
        <f>D6*3</f>
        <v>1.5675646950000002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0.52252156500000002</v>
      </c>
      <c r="L6">
        <f t="shared" si="3"/>
        <v>0</v>
      </c>
      <c r="M6">
        <f t="shared" si="4"/>
        <v>0</v>
      </c>
      <c r="N6">
        <f t="shared" si="5"/>
        <v>1.5675646950000002</v>
      </c>
      <c r="O6" s="25">
        <v>5</v>
      </c>
    </row>
    <row r="7" spans="1:15">
      <c r="A7" s="4" t="s">
        <v>88</v>
      </c>
      <c r="B7" s="5" t="s">
        <v>27</v>
      </c>
      <c r="C7" s="5" t="s">
        <v>28</v>
      </c>
      <c r="D7">
        <v>0.78947368419999997</v>
      </c>
      <c r="E7" s="6">
        <f>D7*3</f>
        <v>2.3684210526</v>
      </c>
      <c r="F7" s="16">
        <v>1</v>
      </c>
      <c r="G7" s="16">
        <v>1</v>
      </c>
      <c r="H7" s="18">
        <v>1</v>
      </c>
      <c r="I7" s="4">
        <f t="shared" si="0"/>
        <v>0.78947368419999997</v>
      </c>
      <c r="J7" s="5">
        <f t="shared" si="1"/>
        <v>0.78947368419999997</v>
      </c>
      <c r="K7" s="6">
        <f t="shared" si="2"/>
        <v>0.78947368419999997</v>
      </c>
      <c r="L7">
        <f t="shared" si="3"/>
        <v>2.3684210526</v>
      </c>
      <c r="M7">
        <f t="shared" si="4"/>
        <v>2.3684210526</v>
      </c>
      <c r="N7">
        <f t="shared" si="5"/>
        <v>2.3684210526</v>
      </c>
      <c r="O7" s="25">
        <v>3</v>
      </c>
    </row>
    <row r="8" spans="1:15">
      <c r="A8" s="4" t="s">
        <v>88</v>
      </c>
      <c r="B8" s="5" t="s">
        <v>25</v>
      </c>
      <c r="C8" s="5" t="s">
        <v>26</v>
      </c>
      <c r="D8">
        <v>0.66283683059999998</v>
      </c>
      <c r="E8" s="6">
        <f>D8*2</f>
        <v>1.3256736612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0.66283683059999998</v>
      </c>
      <c r="L8">
        <f t="shared" si="3"/>
        <v>0</v>
      </c>
      <c r="M8">
        <f t="shared" si="4"/>
        <v>0</v>
      </c>
      <c r="N8">
        <f t="shared" si="5"/>
        <v>1.3256736612</v>
      </c>
      <c r="O8" s="25">
        <v>3</v>
      </c>
    </row>
    <row r="9" spans="1:15">
      <c r="A9" s="4" t="s">
        <v>88</v>
      </c>
      <c r="B9" s="5" t="s">
        <v>23</v>
      </c>
      <c r="C9" s="5" t="s">
        <v>24</v>
      </c>
      <c r="D9">
        <v>0.58999896249999995</v>
      </c>
      <c r="E9" s="6">
        <f t="shared" ref="E9:E16" si="6">D9*3</f>
        <v>1.7699968874999998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0.58999896249999995</v>
      </c>
      <c r="L9">
        <f t="shared" si="3"/>
        <v>0</v>
      </c>
      <c r="M9">
        <f t="shared" si="4"/>
        <v>0</v>
      </c>
      <c r="N9">
        <f t="shared" si="5"/>
        <v>1.7699968874999998</v>
      </c>
      <c r="O9" s="25">
        <v>4</v>
      </c>
    </row>
    <row r="10" spans="1:15">
      <c r="A10" s="4" t="s">
        <v>88</v>
      </c>
      <c r="B10" s="5" t="s">
        <v>21</v>
      </c>
      <c r="C10" s="5" t="s">
        <v>22</v>
      </c>
      <c r="D10">
        <v>0.36255411250000003</v>
      </c>
      <c r="E10" s="6">
        <f t="shared" si="6"/>
        <v>1.0876623375000001</v>
      </c>
      <c r="F10" s="16">
        <v>1</v>
      </c>
      <c r="G10" s="16">
        <v>1</v>
      </c>
      <c r="H10" s="18">
        <v>0</v>
      </c>
      <c r="I10" s="4">
        <f t="shared" si="0"/>
        <v>0.36255411250000003</v>
      </c>
      <c r="J10" s="5">
        <f t="shared" si="1"/>
        <v>0.36255411250000003</v>
      </c>
      <c r="K10" s="6">
        <f t="shared" si="2"/>
        <v>0</v>
      </c>
      <c r="L10">
        <f t="shared" si="3"/>
        <v>1.0876623375000001</v>
      </c>
      <c r="M10">
        <f t="shared" si="4"/>
        <v>1.0876623375000001</v>
      </c>
      <c r="N10">
        <f t="shared" si="5"/>
        <v>0</v>
      </c>
      <c r="O10" s="25">
        <v>5</v>
      </c>
    </row>
    <row r="11" spans="1:15">
      <c r="A11" s="4" t="s">
        <v>88</v>
      </c>
      <c r="B11" s="5" t="s">
        <v>19</v>
      </c>
      <c r="C11" s="5" t="s">
        <v>20</v>
      </c>
      <c r="D11">
        <v>0.39700148089999998</v>
      </c>
      <c r="E11" s="6">
        <f t="shared" si="6"/>
        <v>1.1910044426999999</v>
      </c>
      <c r="F11" s="16">
        <v>1</v>
      </c>
      <c r="G11" s="16">
        <v>1</v>
      </c>
      <c r="H11" s="18">
        <v>1</v>
      </c>
      <c r="I11" s="4">
        <f t="shared" si="0"/>
        <v>0.39700148089999998</v>
      </c>
      <c r="J11" s="5">
        <f t="shared" si="1"/>
        <v>0.39700148089999998</v>
      </c>
      <c r="K11" s="6">
        <f t="shared" si="2"/>
        <v>0.39700148089999998</v>
      </c>
      <c r="L11">
        <f t="shared" si="3"/>
        <v>1.1910044426999999</v>
      </c>
      <c r="M11">
        <f t="shared" si="4"/>
        <v>1.1910044426999999</v>
      </c>
      <c r="N11">
        <f t="shared" si="5"/>
        <v>1.1910044426999999</v>
      </c>
      <c r="O11" s="25">
        <v>5</v>
      </c>
    </row>
    <row r="12" spans="1:15">
      <c r="A12" s="4" t="s">
        <v>88</v>
      </c>
      <c r="B12" s="5" t="s">
        <v>17</v>
      </c>
      <c r="C12" s="5" t="s">
        <v>18</v>
      </c>
      <c r="D12">
        <v>0.33269547620000001</v>
      </c>
      <c r="E12" s="6">
        <f t="shared" si="6"/>
        <v>0.99808642859999996</v>
      </c>
      <c r="F12" s="16">
        <v>1</v>
      </c>
      <c r="G12" s="16">
        <v>1</v>
      </c>
      <c r="H12" s="18">
        <v>1</v>
      </c>
      <c r="I12" s="4">
        <f t="shared" si="0"/>
        <v>0.33269547620000001</v>
      </c>
      <c r="J12" s="5">
        <f t="shared" si="1"/>
        <v>0.33269547620000001</v>
      </c>
      <c r="K12" s="6">
        <f t="shared" si="2"/>
        <v>0.33269547620000001</v>
      </c>
      <c r="L12">
        <f t="shared" si="3"/>
        <v>0.99808642859999996</v>
      </c>
      <c r="M12">
        <f t="shared" si="4"/>
        <v>0.99808642859999996</v>
      </c>
      <c r="N12">
        <f t="shared" si="5"/>
        <v>0.99808642859999996</v>
      </c>
      <c r="O12" s="25">
        <v>5</v>
      </c>
    </row>
    <row r="13" spans="1:15">
      <c r="A13" s="4" t="s">
        <v>88</v>
      </c>
      <c r="B13" s="5" t="s">
        <v>15</v>
      </c>
      <c r="C13" s="5" t="s">
        <v>16</v>
      </c>
      <c r="D13">
        <v>0.410258601</v>
      </c>
      <c r="E13" s="6">
        <f t="shared" si="6"/>
        <v>1.230775803</v>
      </c>
      <c r="F13" s="16">
        <v>1</v>
      </c>
      <c r="G13" s="16">
        <v>1</v>
      </c>
      <c r="H13" s="18">
        <v>0</v>
      </c>
      <c r="I13" s="4">
        <f t="shared" si="0"/>
        <v>0.410258601</v>
      </c>
      <c r="J13" s="5">
        <f t="shared" si="1"/>
        <v>0.410258601</v>
      </c>
      <c r="K13" s="6">
        <f t="shared" si="2"/>
        <v>0</v>
      </c>
      <c r="L13">
        <f t="shared" si="3"/>
        <v>1.230775803</v>
      </c>
      <c r="M13">
        <f t="shared" si="4"/>
        <v>1.230775803</v>
      </c>
      <c r="N13">
        <f t="shared" si="5"/>
        <v>0</v>
      </c>
      <c r="O13" s="25">
        <v>4</v>
      </c>
    </row>
    <row r="14" spans="1:15">
      <c r="A14" s="4" t="s">
        <v>88</v>
      </c>
      <c r="B14" s="5" t="s">
        <v>13</v>
      </c>
      <c r="C14" s="5" t="s">
        <v>14</v>
      </c>
      <c r="D14">
        <v>0.39622577120000002</v>
      </c>
      <c r="E14" s="6">
        <f t="shared" si="6"/>
        <v>1.1886773136</v>
      </c>
      <c r="F14" s="16">
        <v>1</v>
      </c>
      <c r="G14" s="16">
        <v>1</v>
      </c>
      <c r="H14" s="18">
        <v>0</v>
      </c>
      <c r="I14" s="4">
        <f t="shared" si="0"/>
        <v>0.39622577120000002</v>
      </c>
      <c r="J14" s="5">
        <f t="shared" si="1"/>
        <v>0.39622577120000002</v>
      </c>
      <c r="K14" s="6">
        <f t="shared" si="2"/>
        <v>0</v>
      </c>
      <c r="L14">
        <f t="shared" si="3"/>
        <v>1.1886773136</v>
      </c>
      <c r="M14">
        <f t="shared" si="4"/>
        <v>1.1886773136</v>
      </c>
      <c r="N14">
        <f t="shared" si="5"/>
        <v>0</v>
      </c>
      <c r="O14" s="25">
        <v>4</v>
      </c>
    </row>
    <row r="15" spans="1:15">
      <c r="A15" s="4" t="s">
        <v>88</v>
      </c>
      <c r="B15" s="5" t="s">
        <v>11</v>
      </c>
      <c r="C15" s="5" t="s">
        <v>12</v>
      </c>
      <c r="D15">
        <v>0.47619047609999998</v>
      </c>
      <c r="E15" s="6">
        <f t="shared" si="6"/>
        <v>1.4285714282999999</v>
      </c>
      <c r="F15" s="16">
        <v>1</v>
      </c>
      <c r="G15" s="16">
        <v>1</v>
      </c>
      <c r="H15" s="18">
        <v>0</v>
      </c>
      <c r="I15" s="4">
        <f t="shared" si="0"/>
        <v>0.47619047609999998</v>
      </c>
      <c r="J15" s="5">
        <f t="shared" si="1"/>
        <v>0.47619047609999998</v>
      </c>
      <c r="K15" s="6">
        <f t="shared" si="2"/>
        <v>0</v>
      </c>
      <c r="L15">
        <f t="shared" si="3"/>
        <v>1.4285714282999999</v>
      </c>
      <c r="M15">
        <f t="shared" si="4"/>
        <v>1.4285714282999999</v>
      </c>
      <c r="N15">
        <f t="shared" si="5"/>
        <v>0</v>
      </c>
      <c r="O15" s="25">
        <v>5</v>
      </c>
    </row>
    <row r="16" spans="1:15">
      <c r="A16" s="4" t="s">
        <v>88</v>
      </c>
      <c r="B16" s="5" t="s">
        <v>9</v>
      </c>
      <c r="C16" s="5" t="s">
        <v>10</v>
      </c>
      <c r="D16">
        <v>0.34064842150000002</v>
      </c>
      <c r="E16" s="6">
        <f t="shared" si="6"/>
        <v>1.0219452645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0.34064842150000002</v>
      </c>
      <c r="L16">
        <f t="shared" si="3"/>
        <v>0</v>
      </c>
      <c r="M16">
        <f t="shared" si="4"/>
        <v>0</v>
      </c>
      <c r="N16">
        <f t="shared" si="5"/>
        <v>1.0219452645</v>
      </c>
      <c r="O16" s="25">
        <v>5</v>
      </c>
    </row>
    <row r="17" spans="1:15">
      <c r="A17" s="4" t="s">
        <v>88</v>
      </c>
      <c r="B17" s="5" t="s">
        <v>7</v>
      </c>
      <c r="C17" s="5" t="s">
        <v>8</v>
      </c>
      <c r="D17">
        <v>0.4238383838</v>
      </c>
      <c r="E17" s="6">
        <f>D17*2</f>
        <v>0.84767676759999999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0.4238383838</v>
      </c>
      <c r="L17">
        <f t="shared" si="3"/>
        <v>0</v>
      </c>
      <c r="M17">
        <f t="shared" si="4"/>
        <v>0</v>
      </c>
      <c r="N17">
        <f t="shared" si="5"/>
        <v>0.84767676759999999</v>
      </c>
      <c r="O17" s="25">
        <v>4</v>
      </c>
    </row>
    <row r="18" spans="1:15">
      <c r="A18" s="4" t="s">
        <v>88</v>
      </c>
      <c r="B18" s="5" t="s">
        <v>5</v>
      </c>
      <c r="C18" s="5" t="s">
        <v>6</v>
      </c>
      <c r="D18">
        <v>0.29864532020000001</v>
      </c>
      <c r="E18" s="6">
        <f>D18*2</f>
        <v>0.59729064040000002</v>
      </c>
      <c r="F18" s="16">
        <v>1</v>
      </c>
      <c r="G18" s="16">
        <v>1</v>
      </c>
      <c r="H18" s="18">
        <v>0</v>
      </c>
      <c r="I18" s="4">
        <f t="shared" si="0"/>
        <v>0.29864532020000001</v>
      </c>
      <c r="J18" s="5">
        <f t="shared" si="1"/>
        <v>0.29864532020000001</v>
      </c>
      <c r="K18" s="6">
        <f t="shared" si="2"/>
        <v>0</v>
      </c>
      <c r="L18">
        <f t="shared" si="3"/>
        <v>0.59729064040000002</v>
      </c>
      <c r="M18">
        <f t="shared" si="4"/>
        <v>0.59729064040000002</v>
      </c>
      <c r="N18">
        <f t="shared" si="5"/>
        <v>0</v>
      </c>
      <c r="O18" s="25">
        <v>4</v>
      </c>
    </row>
    <row r="19" spans="1:15">
      <c r="A19" s="4" t="s">
        <v>88</v>
      </c>
      <c r="B19" s="5" t="s">
        <v>57</v>
      </c>
      <c r="C19" s="5" t="s">
        <v>58</v>
      </c>
      <c r="D19">
        <v>0.38214285710000001</v>
      </c>
      <c r="E19" s="6">
        <f>D19*3</f>
        <v>1.1464285713</v>
      </c>
      <c r="F19" s="16">
        <v>1</v>
      </c>
      <c r="G19" s="16">
        <v>1</v>
      </c>
      <c r="H19" s="18">
        <v>0</v>
      </c>
      <c r="I19" s="4">
        <f t="shared" si="0"/>
        <v>0.38214285710000001</v>
      </c>
      <c r="J19" s="5">
        <f t="shared" si="1"/>
        <v>0.38214285710000001</v>
      </c>
      <c r="K19" s="6">
        <f t="shared" si="2"/>
        <v>0</v>
      </c>
      <c r="L19">
        <f t="shared" si="3"/>
        <v>1.1464285713</v>
      </c>
      <c r="M19">
        <f t="shared" si="4"/>
        <v>1.1464285713</v>
      </c>
      <c r="N19">
        <f t="shared" si="5"/>
        <v>0</v>
      </c>
      <c r="O19" s="25">
        <v>3</v>
      </c>
    </row>
    <row r="20" spans="1:15">
      <c r="A20" s="4" t="s">
        <v>88</v>
      </c>
      <c r="B20" s="5" t="s">
        <v>59</v>
      </c>
      <c r="C20" s="5" t="s">
        <v>60</v>
      </c>
      <c r="D20">
        <v>0.34242424240000002</v>
      </c>
      <c r="E20" s="6">
        <f>D20*2</f>
        <v>0.68484848480000005</v>
      </c>
      <c r="F20" s="16">
        <v>1</v>
      </c>
      <c r="G20" s="16">
        <v>1</v>
      </c>
      <c r="H20" s="18">
        <v>1</v>
      </c>
      <c r="I20" s="4">
        <f t="shared" si="0"/>
        <v>0.34242424240000002</v>
      </c>
      <c r="J20" s="5">
        <f t="shared" si="1"/>
        <v>0.34242424240000002</v>
      </c>
      <c r="K20" s="6">
        <f t="shared" si="2"/>
        <v>0.34242424240000002</v>
      </c>
      <c r="L20">
        <f t="shared" si="3"/>
        <v>0.68484848480000005</v>
      </c>
      <c r="M20">
        <f t="shared" si="4"/>
        <v>0.68484848480000005</v>
      </c>
      <c r="N20">
        <f t="shared" si="5"/>
        <v>0.68484848480000005</v>
      </c>
      <c r="O20" s="25">
        <v>5</v>
      </c>
    </row>
    <row r="21" spans="1:15">
      <c r="A21" s="4" t="s">
        <v>88</v>
      </c>
      <c r="B21" s="5" t="s">
        <v>61</v>
      </c>
      <c r="C21" s="5" t="s">
        <v>62</v>
      </c>
      <c r="D21">
        <v>0.67179986999999997</v>
      </c>
      <c r="E21" s="6">
        <f>D21*2</f>
        <v>1.3435997399999999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0.67179986999999997</v>
      </c>
      <c r="K21" s="6">
        <f t="shared" si="2"/>
        <v>0</v>
      </c>
      <c r="L21">
        <f t="shared" si="3"/>
        <v>0</v>
      </c>
      <c r="M21">
        <f t="shared" si="4"/>
        <v>1.3435997399999999</v>
      </c>
      <c r="N21">
        <f t="shared" si="5"/>
        <v>0</v>
      </c>
      <c r="O21" s="25">
        <v>3</v>
      </c>
    </row>
    <row r="22" spans="1:15">
      <c r="A22" s="4" t="s">
        <v>88</v>
      </c>
      <c r="B22" s="5" t="s">
        <v>63</v>
      </c>
      <c r="C22" s="5" t="s">
        <v>64</v>
      </c>
      <c r="D22">
        <v>0.49259259249999998</v>
      </c>
      <c r="E22" s="6">
        <f>D22*4</f>
        <v>1.9703703699999999</v>
      </c>
      <c r="F22" s="16">
        <v>1</v>
      </c>
      <c r="G22" s="16">
        <v>1</v>
      </c>
      <c r="H22" s="18">
        <v>0</v>
      </c>
      <c r="I22" s="4">
        <f t="shared" si="0"/>
        <v>0.49259259249999998</v>
      </c>
      <c r="J22" s="5">
        <f t="shared" si="1"/>
        <v>0.49259259249999998</v>
      </c>
      <c r="K22" s="6">
        <f t="shared" si="2"/>
        <v>0</v>
      </c>
      <c r="L22">
        <f t="shared" si="3"/>
        <v>1.9703703699999999</v>
      </c>
      <c r="M22">
        <f t="shared" si="4"/>
        <v>1.9703703699999999</v>
      </c>
      <c r="N22">
        <f t="shared" si="5"/>
        <v>0</v>
      </c>
      <c r="O22" s="25">
        <v>3</v>
      </c>
    </row>
    <row r="23" spans="1:15">
      <c r="A23" s="4" t="s">
        <v>88</v>
      </c>
      <c r="B23" s="5" t="s">
        <v>65</v>
      </c>
      <c r="C23" s="5" t="s">
        <v>66</v>
      </c>
      <c r="D23">
        <v>0.55555555550000002</v>
      </c>
      <c r="E23" s="6">
        <f>D23*5</f>
        <v>2.7777777774999999</v>
      </c>
      <c r="F23" s="16">
        <v>1</v>
      </c>
      <c r="G23" s="16">
        <v>0</v>
      </c>
      <c r="H23" s="18">
        <v>1</v>
      </c>
      <c r="I23" s="4">
        <f t="shared" si="0"/>
        <v>0.55555555550000002</v>
      </c>
      <c r="J23" s="5">
        <f t="shared" si="1"/>
        <v>0</v>
      </c>
      <c r="K23" s="6">
        <f t="shared" si="2"/>
        <v>0.55555555550000002</v>
      </c>
      <c r="L23">
        <f t="shared" si="3"/>
        <v>2.7777777774999999</v>
      </c>
      <c r="M23">
        <f t="shared" si="4"/>
        <v>0</v>
      </c>
      <c r="N23">
        <f t="shared" si="5"/>
        <v>2.7777777774999999</v>
      </c>
      <c r="O23" s="25">
        <v>4</v>
      </c>
    </row>
    <row r="24" spans="1:15">
      <c r="A24" s="4" t="s">
        <v>88</v>
      </c>
      <c r="B24" s="5" t="s">
        <v>67</v>
      </c>
      <c r="C24" s="5" t="s">
        <v>68</v>
      </c>
      <c r="D24">
        <v>0.55555555550000002</v>
      </c>
      <c r="E24" s="6">
        <f>D24*4</f>
        <v>2.2222222220000001</v>
      </c>
      <c r="F24" s="16">
        <v>1</v>
      </c>
      <c r="G24" s="16">
        <v>1</v>
      </c>
      <c r="H24" s="18">
        <v>0</v>
      </c>
      <c r="I24" s="4">
        <f t="shared" si="0"/>
        <v>0.55555555550000002</v>
      </c>
      <c r="J24" s="5">
        <f t="shared" si="1"/>
        <v>0.55555555550000002</v>
      </c>
      <c r="K24" s="6">
        <f t="shared" si="2"/>
        <v>0</v>
      </c>
      <c r="L24">
        <f t="shared" si="3"/>
        <v>2.2222222220000001</v>
      </c>
      <c r="M24">
        <f t="shared" si="4"/>
        <v>2.2222222220000001</v>
      </c>
      <c r="N24">
        <f t="shared" si="5"/>
        <v>0</v>
      </c>
      <c r="O24" s="25">
        <v>4</v>
      </c>
    </row>
    <row r="25" spans="1:15">
      <c r="A25" s="4" t="s">
        <v>88</v>
      </c>
      <c r="B25" s="5" t="s">
        <v>69</v>
      </c>
      <c r="C25" s="5" t="s">
        <v>70</v>
      </c>
      <c r="D25">
        <v>0.78947368419999997</v>
      </c>
      <c r="E25" s="6">
        <f>D25*3</f>
        <v>2.3684210526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0.78947368419999997</v>
      </c>
      <c r="L25">
        <f t="shared" si="3"/>
        <v>0</v>
      </c>
      <c r="M25">
        <f t="shared" si="4"/>
        <v>0</v>
      </c>
      <c r="N25">
        <f t="shared" si="5"/>
        <v>2.3684210526</v>
      </c>
      <c r="O25" s="25">
        <v>3</v>
      </c>
    </row>
    <row r="26" spans="1:15">
      <c r="A26" s="4" t="s">
        <v>88</v>
      </c>
      <c r="B26" s="5" t="s">
        <v>71</v>
      </c>
      <c r="C26" s="5" t="s">
        <v>72</v>
      </c>
      <c r="D26">
        <v>0.34530193749999999</v>
      </c>
      <c r="E26" s="6">
        <f>D26*2</f>
        <v>0.69060387499999998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0.34530193749999999</v>
      </c>
      <c r="L26">
        <f t="shared" si="3"/>
        <v>0</v>
      </c>
      <c r="M26">
        <f t="shared" si="4"/>
        <v>0</v>
      </c>
      <c r="N26">
        <f t="shared" si="5"/>
        <v>0.69060387499999998</v>
      </c>
      <c r="O26" s="25">
        <v>5</v>
      </c>
    </row>
    <row r="27" spans="1:15">
      <c r="A27" s="4" t="s">
        <v>88</v>
      </c>
      <c r="B27" s="5" t="s">
        <v>73</v>
      </c>
      <c r="C27" s="5" t="s">
        <v>74</v>
      </c>
      <c r="D27">
        <v>0.34530193749999999</v>
      </c>
      <c r="E27" s="6">
        <f>D27*3</f>
        <v>1.0359058125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0.34530193749999999</v>
      </c>
      <c r="L27">
        <f t="shared" si="3"/>
        <v>0</v>
      </c>
      <c r="M27">
        <f t="shared" si="4"/>
        <v>0</v>
      </c>
      <c r="N27">
        <f t="shared" si="5"/>
        <v>1.0359058125</v>
      </c>
      <c r="O27" s="25">
        <v>5</v>
      </c>
    </row>
    <row r="28" spans="1:15">
      <c r="A28" s="4" t="s">
        <v>88</v>
      </c>
      <c r="B28" s="5" t="s">
        <v>55</v>
      </c>
      <c r="C28" s="5" t="s">
        <v>56</v>
      </c>
      <c r="D28">
        <v>0.34550264549999998</v>
      </c>
      <c r="E28" s="6">
        <f>D28*2</f>
        <v>0.69100529099999997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0.34550264549999998</v>
      </c>
      <c r="L28">
        <f t="shared" si="3"/>
        <v>0</v>
      </c>
      <c r="M28">
        <f t="shared" si="4"/>
        <v>0</v>
      </c>
      <c r="N28">
        <f t="shared" si="5"/>
        <v>0.69100529099999997</v>
      </c>
      <c r="O28" s="25">
        <v>4</v>
      </c>
    </row>
    <row r="29" spans="1:15">
      <c r="A29" s="4" t="s">
        <v>88</v>
      </c>
      <c r="B29" s="5" t="s">
        <v>53</v>
      </c>
      <c r="C29" s="5" t="s">
        <v>54</v>
      </c>
      <c r="D29">
        <v>0.37197173360000002</v>
      </c>
      <c r="E29" s="6">
        <f>D29*2</f>
        <v>0.74394346720000004</v>
      </c>
      <c r="F29" s="16">
        <v>1</v>
      </c>
      <c r="G29" s="16">
        <v>1</v>
      </c>
      <c r="H29" s="18">
        <v>1</v>
      </c>
      <c r="I29" s="4">
        <f t="shared" si="0"/>
        <v>0.37197173360000002</v>
      </c>
      <c r="J29" s="5">
        <f t="shared" si="1"/>
        <v>0.37197173360000002</v>
      </c>
      <c r="K29" s="6">
        <f t="shared" si="2"/>
        <v>0.37197173360000002</v>
      </c>
      <c r="L29">
        <f t="shared" si="3"/>
        <v>0.74394346720000004</v>
      </c>
      <c r="M29">
        <f t="shared" si="4"/>
        <v>0.74394346720000004</v>
      </c>
      <c r="N29">
        <f t="shared" si="5"/>
        <v>0.74394346720000004</v>
      </c>
      <c r="O29" s="25">
        <v>4</v>
      </c>
    </row>
    <row r="30" spans="1:15">
      <c r="A30" s="4" t="s">
        <v>88</v>
      </c>
      <c r="B30" s="5" t="s">
        <v>51</v>
      </c>
      <c r="C30" s="5" t="s">
        <v>52</v>
      </c>
      <c r="D30">
        <v>0.3434076325</v>
      </c>
      <c r="E30" s="6">
        <f>D30*3</f>
        <v>1.0302228975000001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0.3434076325</v>
      </c>
      <c r="K30" s="6">
        <f t="shared" si="2"/>
        <v>0</v>
      </c>
      <c r="L30">
        <f t="shared" si="3"/>
        <v>0</v>
      </c>
      <c r="M30">
        <f t="shared" si="4"/>
        <v>1.0302228975000001</v>
      </c>
      <c r="N30">
        <f t="shared" si="5"/>
        <v>0</v>
      </c>
      <c r="O30" s="25">
        <v>4</v>
      </c>
    </row>
    <row r="31" spans="1:15">
      <c r="A31" s="4" t="s">
        <v>88</v>
      </c>
      <c r="B31" s="5" t="s">
        <v>49</v>
      </c>
      <c r="C31" s="5" t="s">
        <v>50</v>
      </c>
      <c r="D31">
        <v>0.39937733409999998</v>
      </c>
      <c r="E31" s="6">
        <f>D31*2</f>
        <v>0.79875466819999996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0.39937733409999998</v>
      </c>
      <c r="K31" s="6">
        <f t="shared" si="2"/>
        <v>0.39937733409999998</v>
      </c>
      <c r="L31">
        <f t="shared" si="3"/>
        <v>0</v>
      </c>
      <c r="M31">
        <f t="shared" si="4"/>
        <v>0.79875466819999996</v>
      </c>
      <c r="N31">
        <f t="shared" si="5"/>
        <v>0.79875466819999996</v>
      </c>
      <c r="O31" s="25">
        <v>3</v>
      </c>
    </row>
    <row r="32" spans="1:15">
      <c r="A32" s="4" t="s">
        <v>88</v>
      </c>
      <c r="B32" s="5" t="s">
        <v>47</v>
      </c>
      <c r="C32" s="5" t="s">
        <v>48</v>
      </c>
      <c r="D32">
        <v>0.39937733409999998</v>
      </c>
      <c r="E32" s="6">
        <f>D32*2</f>
        <v>0.79875466819999996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0.39937733409999998</v>
      </c>
      <c r="K32" s="6">
        <f t="shared" si="2"/>
        <v>0.39937733409999998</v>
      </c>
      <c r="L32">
        <f t="shared" si="3"/>
        <v>0</v>
      </c>
      <c r="M32">
        <f t="shared" si="4"/>
        <v>0.79875466819999996</v>
      </c>
      <c r="N32">
        <f t="shared" si="5"/>
        <v>0.79875466819999996</v>
      </c>
      <c r="O32" s="25">
        <v>3</v>
      </c>
    </row>
    <row r="33" spans="1:15">
      <c r="A33" s="4" t="s">
        <v>88</v>
      </c>
      <c r="B33" s="5" t="s">
        <v>45</v>
      </c>
      <c r="C33" s="5" t="s">
        <v>46</v>
      </c>
      <c r="D33">
        <v>0.29886632279999997</v>
      </c>
      <c r="E33" s="6">
        <f>D33*2</f>
        <v>0.59773264559999995</v>
      </c>
      <c r="F33" s="16">
        <v>1</v>
      </c>
      <c r="G33" s="16">
        <v>1</v>
      </c>
      <c r="H33" s="18">
        <v>1</v>
      </c>
      <c r="I33" s="4">
        <f t="shared" si="0"/>
        <v>0.29886632279999997</v>
      </c>
      <c r="J33" s="5">
        <f t="shared" si="1"/>
        <v>0.29886632279999997</v>
      </c>
      <c r="K33" s="6">
        <f t="shared" si="2"/>
        <v>0.29886632279999997</v>
      </c>
      <c r="L33">
        <f t="shared" si="3"/>
        <v>0.59773264559999995</v>
      </c>
      <c r="M33">
        <f t="shared" si="4"/>
        <v>0.59773264559999995</v>
      </c>
      <c r="N33">
        <f t="shared" si="5"/>
        <v>0.59773264559999995</v>
      </c>
      <c r="O33" s="25">
        <v>4</v>
      </c>
    </row>
    <row r="34" spans="1:15">
      <c r="A34" s="4" t="s">
        <v>88</v>
      </c>
      <c r="B34" s="5" t="s">
        <v>43</v>
      </c>
      <c r="C34" s="5" t="s">
        <v>44</v>
      </c>
      <c r="D34">
        <v>0.17021276590000001</v>
      </c>
      <c r="E34" s="6">
        <f>D34*1</f>
        <v>0.17021276590000001</v>
      </c>
      <c r="F34" s="16">
        <v>1</v>
      </c>
      <c r="G34" s="16">
        <v>1</v>
      </c>
      <c r="H34" s="18">
        <v>0</v>
      </c>
      <c r="I34" s="4">
        <f t="shared" si="0"/>
        <v>0.17021276590000001</v>
      </c>
      <c r="J34" s="5">
        <f t="shared" si="1"/>
        <v>0.17021276590000001</v>
      </c>
      <c r="K34" s="6">
        <f t="shared" si="2"/>
        <v>0</v>
      </c>
      <c r="L34">
        <f t="shared" si="3"/>
        <v>0.17021276590000001</v>
      </c>
      <c r="M34">
        <f t="shared" si="4"/>
        <v>0.17021276590000001</v>
      </c>
      <c r="N34">
        <f t="shared" si="5"/>
        <v>0</v>
      </c>
      <c r="O34" s="25">
        <v>4</v>
      </c>
    </row>
    <row r="35" spans="1:15">
      <c r="A35" s="4" t="s">
        <v>88</v>
      </c>
      <c r="B35" s="5" t="s">
        <v>41</v>
      </c>
      <c r="C35" s="5" t="s">
        <v>42</v>
      </c>
      <c r="D35">
        <v>0.17021276590000001</v>
      </c>
      <c r="E35" s="6">
        <f>D35*1</f>
        <v>0.17021276590000001</v>
      </c>
      <c r="F35" s="27">
        <v>1</v>
      </c>
      <c r="G35" s="14">
        <v>1</v>
      </c>
      <c r="H35" s="15">
        <v>1</v>
      </c>
      <c r="I35" s="4">
        <f t="shared" si="0"/>
        <v>0.17021276590000001</v>
      </c>
      <c r="J35" s="5">
        <f t="shared" si="1"/>
        <v>0.17021276590000001</v>
      </c>
      <c r="K35" s="6">
        <f t="shared" si="2"/>
        <v>0.17021276590000001</v>
      </c>
      <c r="L35">
        <f t="shared" si="3"/>
        <v>0.17021276590000001</v>
      </c>
      <c r="M35">
        <f t="shared" si="4"/>
        <v>0.17021276590000001</v>
      </c>
      <c r="N35">
        <f t="shared" si="5"/>
        <v>0.17021276590000001</v>
      </c>
      <c r="O35" s="25">
        <v>4</v>
      </c>
    </row>
    <row r="36" spans="1:15" ht="15.75" thickBot="1">
      <c r="A36" s="7" t="s">
        <v>88</v>
      </c>
      <c r="B36" s="8" t="s">
        <v>39</v>
      </c>
      <c r="C36" s="8" t="s">
        <v>40</v>
      </c>
      <c r="D36">
        <v>0.4390243902</v>
      </c>
      <c r="E36" s="9">
        <f>D36*1</f>
        <v>0.4390243902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0.4390243902</v>
      </c>
      <c r="L36">
        <f t="shared" si="3"/>
        <v>0</v>
      </c>
      <c r="M36">
        <f t="shared" si="4"/>
        <v>0</v>
      </c>
      <c r="N36">
        <f t="shared" si="5"/>
        <v>0.4390243902</v>
      </c>
      <c r="O36" s="26">
        <v>4</v>
      </c>
    </row>
    <row r="37" spans="1:15" ht="15.75" thickBot="1">
      <c r="D37" s="28">
        <f>SUM(D2:D36)</f>
        <v>15.487935748400002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7.9280263726999998</v>
      </c>
      <c r="J37" s="20">
        <f t="shared" si="7"/>
        <v>8.9746052591000023</v>
      </c>
      <c r="K37" s="21">
        <f t="shared" si="7"/>
        <v>10.017532566300002</v>
      </c>
      <c r="L37" s="10">
        <f>SUM(L2:L36)</f>
        <v>26.201473812900005</v>
      </c>
      <c r="M37" s="11">
        <f>SUM(M2:M36)</f>
        <v>25.287404517100004</v>
      </c>
      <c r="N37" s="12">
        <f>SUM(N2:N36)</f>
        <v>28.075989992600004</v>
      </c>
    </row>
    <row r="38" spans="1:15" ht="15.75" thickBot="1">
      <c r="D38" s="29">
        <f>D37/35</f>
        <v>0.44251244995428579</v>
      </c>
      <c r="I38" s="33">
        <f>I37/F37</f>
        <v>0.41726454593157891</v>
      </c>
      <c r="J38" s="34">
        <f>J37/G37</f>
        <v>0.40793660268636373</v>
      </c>
      <c r="K38" s="35">
        <f>K37/H37</f>
        <v>0.45534238937727278</v>
      </c>
      <c r="L38" s="30">
        <f>L37/F37</f>
        <v>1.3790249375210528</v>
      </c>
      <c r="M38" s="31">
        <f>M37/G37</f>
        <v>1.1494274780500002</v>
      </c>
      <c r="N38" s="32">
        <f>N37/H37</f>
        <v>1.2761813633000001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145</v>
      </c>
      <c r="B2" s="2" t="s">
        <v>37</v>
      </c>
      <c r="C2" s="2" t="s">
        <v>38</v>
      </c>
      <c r="D2">
        <v>0.26217463590000001</v>
      </c>
      <c r="E2" s="3">
        <f>D2*4</f>
        <v>1.0486985436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0.26217463590000001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1.0486985436</v>
      </c>
      <c r="O2" s="24">
        <v>3</v>
      </c>
    </row>
    <row r="3" spans="1:15">
      <c r="A3" s="4" t="s">
        <v>145</v>
      </c>
      <c r="B3" s="5" t="s">
        <v>35</v>
      </c>
      <c r="C3" s="5" t="s">
        <v>36</v>
      </c>
      <c r="D3">
        <v>0.2491128396</v>
      </c>
      <c r="E3" s="6">
        <f>D3*5</f>
        <v>1.2455641980000001</v>
      </c>
      <c r="F3" s="16">
        <v>1</v>
      </c>
      <c r="G3" s="16">
        <v>0</v>
      </c>
      <c r="H3" s="18">
        <v>0</v>
      </c>
      <c r="I3" s="4">
        <f t="shared" si="0"/>
        <v>0.2491128396</v>
      </c>
      <c r="J3" s="5">
        <f t="shared" si="1"/>
        <v>0</v>
      </c>
      <c r="K3" s="6">
        <f t="shared" si="2"/>
        <v>0</v>
      </c>
      <c r="L3">
        <f t="shared" si="3"/>
        <v>1.2455641980000001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145</v>
      </c>
      <c r="B4" s="5" t="s">
        <v>33</v>
      </c>
      <c r="C4" s="5" t="s">
        <v>34</v>
      </c>
      <c r="D4">
        <v>0.24113998759999999</v>
      </c>
      <c r="E4" s="6">
        <f>D4*5</f>
        <v>1.205699938</v>
      </c>
      <c r="F4" s="16">
        <v>1</v>
      </c>
      <c r="G4" s="16">
        <v>1</v>
      </c>
      <c r="H4" s="18">
        <v>1</v>
      </c>
      <c r="I4" s="4">
        <f t="shared" si="0"/>
        <v>0.24113998759999999</v>
      </c>
      <c r="J4" s="5">
        <f t="shared" si="1"/>
        <v>0.24113998759999999</v>
      </c>
      <c r="K4" s="6">
        <f t="shared" si="2"/>
        <v>0.24113998759999999</v>
      </c>
      <c r="L4">
        <f t="shared" si="3"/>
        <v>1.205699938</v>
      </c>
      <c r="M4">
        <f t="shared" si="4"/>
        <v>1.205699938</v>
      </c>
      <c r="N4">
        <f t="shared" si="5"/>
        <v>1.205699938</v>
      </c>
      <c r="O4" s="25">
        <v>4</v>
      </c>
    </row>
    <row r="5" spans="1:15">
      <c r="A5" s="4" t="s">
        <v>145</v>
      </c>
      <c r="B5" s="5" t="s">
        <v>31</v>
      </c>
      <c r="C5" s="5" t="s">
        <v>32</v>
      </c>
      <c r="D5">
        <v>0.29326599320000002</v>
      </c>
      <c r="E5" s="6">
        <f>D5*2</f>
        <v>0.58653198640000004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0.29326599320000002</v>
      </c>
      <c r="K5" s="6">
        <f t="shared" si="2"/>
        <v>0</v>
      </c>
      <c r="L5">
        <f t="shared" si="3"/>
        <v>0</v>
      </c>
      <c r="M5">
        <f t="shared" si="4"/>
        <v>0.58653198640000004</v>
      </c>
      <c r="N5">
        <f t="shared" si="5"/>
        <v>0</v>
      </c>
      <c r="O5" s="25">
        <v>4</v>
      </c>
    </row>
    <row r="6" spans="1:15">
      <c r="A6" s="4" t="s">
        <v>145</v>
      </c>
      <c r="B6" s="5" t="s">
        <v>29</v>
      </c>
      <c r="C6" s="5" t="s">
        <v>30</v>
      </c>
      <c r="D6">
        <v>0.34751226590000001</v>
      </c>
      <c r="E6" s="6">
        <f>D6*3</f>
        <v>1.0425367977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0.34751226590000001</v>
      </c>
      <c r="L6">
        <f t="shared" si="3"/>
        <v>0</v>
      </c>
      <c r="M6">
        <f t="shared" si="4"/>
        <v>0</v>
      </c>
      <c r="N6">
        <f t="shared" si="5"/>
        <v>1.0425367977</v>
      </c>
      <c r="O6" s="25">
        <v>5</v>
      </c>
    </row>
    <row r="7" spans="1:15">
      <c r="A7" s="4" t="s">
        <v>145</v>
      </c>
      <c r="B7" s="5" t="s">
        <v>27</v>
      </c>
      <c r="C7" s="5" t="s">
        <v>28</v>
      </c>
      <c r="D7">
        <v>0.18421052630000001</v>
      </c>
      <c r="E7" s="6">
        <f>D7*3</f>
        <v>0.55263157890000003</v>
      </c>
      <c r="F7" s="16">
        <v>1</v>
      </c>
      <c r="G7" s="16">
        <v>1</v>
      </c>
      <c r="H7" s="18">
        <v>1</v>
      </c>
      <c r="I7" s="4">
        <f t="shared" si="0"/>
        <v>0.18421052630000001</v>
      </c>
      <c r="J7" s="5">
        <f t="shared" si="1"/>
        <v>0.18421052630000001</v>
      </c>
      <c r="K7" s="6">
        <f t="shared" si="2"/>
        <v>0.18421052630000001</v>
      </c>
      <c r="L7">
        <f t="shared" si="3"/>
        <v>0.55263157890000003</v>
      </c>
      <c r="M7">
        <f t="shared" si="4"/>
        <v>0.55263157890000003</v>
      </c>
      <c r="N7">
        <f t="shared" si="5"/>
        <v>0.55263157890000003</v>
      </c>
      <c r="O7" s="25">
        <v>3</v>
      </c>
    </row>
    <row r="8" spans="1:15">
      <c r="A8" s="4" t="s">
        <v>145</v>
      </c>
      <c r="B8" s="5" t="s">
        <v>25</v>
      </c>
      <c r="C8" s="5" t="s">
        <v>26</v>
      </c>
      <c r="D8">
        <v>0.28717463589999997</v>
      </c>
      <c r="E8" s="6">
        <f>D8*2</f>
        <v>0.57434927179999995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0.28717463589999997</v>
      </c>
      <c r="L8">
        <f t="shared" si="3"/>
        <v>0</v>
      </c>
      <c r="M8">
        <f t="shared" si="4"/>
        <v>0</v>
      </c>
      <c r="N8">
        <f t="shared" si="5"/>
        <v>0.57434927179999995</v>
      </c>
      <c r="O8" s="25">
        <v>3</v>
      </c>
    </row>
    <row r="9" spans="1:15">
      <c r="A9" s="4" t="s">
        <v>145</v>
      </c>
      <c r="B9" s="5" t="s">
        <v>23</v>
      </c>
      <c r="C9" s="5" t="s">
        <v>24</v>
      </c>
      <c r="D9">
        <v>0.34427845210000002</v>
      </c>
      <c r="E9" s="6">
        <f t="shared" ref="E9:E16" si="6">D9*3</f>
        <v>1.0328353563000001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0.34427845210000002</v>
      </c>
      <c r="L9">
        <f t="shared" si="3"/>
        <v>0</v>
      </c>
      <c r="M9">
        <f t="shared" si="4"/>
        <v>0</v>
      </c>
      <c r="N9">
        <f t="shared" si="5"/>
        <v>1.0328353563000001</v>
      </c>
      <c r="O9" s="25">
        <v>4</v>
      </c>
    </row>
    <row r="10" spans="1:15">
      <c r="A10" s="4" t="s">
        <v>145</v>
      </c>
      <c r="B10" s="5" t="s">
        <v>21</v>
      </c>
      <c r="C10" s="5" t="s">
        <v>22</v>
      </c>
      <c r="D10">
        <v>0.28381673880000002</v>
      </c>
      <c r="E10" s="6">
        <f t="shared" si="6"/>
        <v>0.85145021640000007</v>
      </c>
      <c r="F10" s="16">
        <v>1</v>
      </c>
      <c r="G10" s="16">
        <v>1</v>
      </c>
      <c r="H10" s="18">
        <v>0</v>
      </c>
      <c r="I10" s="4">
        <f t="shared" si="0"/>
        <v>0.28381673880000002</v>
      </c>
      <c r="J10" s="5">
        <f t="shared" si="1"/>
        <v>0.28381673880000002</v>
      </c>
      <c r="K10" s="6">
        <f t="shared" si="2"/>
        <v>0</v>
      </c>
      <c r="L10">
        <f t="shared" si="3"/>
        <v>0.85145021640000007</v>
      </c>
      <c r="M10">
        <f t="shared" si="4"/>
        <v>0.85145021640000007</v>
      </c>
      <c r="N10">
        <f t="shared" si="5"/>
        <v>0</v>
      </c>
      <c r="O10" s="25">
        <v>5</v>
      </c>
    </row>
    <row r="11" spans="1:15">
      <c r="A11" s="4" t="s">
        <v>145</v>
      </c>
      <c r="B11" s="5" t="s">
        <v>19</v>
      </c>
      <c r="C11" s="5" t="s">
        <v>20</v>
      </c>
      <c r="D11">
        <v>0.24635377920000001</v>
      </c>
      <c r="E11" s="6">
        <f t="shared" si="6"/>
        <v>0.73906133760000003</v>
      </c>
      <c r="F11" s="16">
        <v>1</v>
      </c>
      <c r="G11" s="16">
        <v>1</v>
      </c>
      <c r="H11" s="18">
        <v>1</v>
      </c>
      <c r="I11" s="4">
        <f t="shared" si="0"/>
        <v>0.24635377920000001</v>
      </c>
      <c r="J11" s="5">
        <f t="shared" si="1"/>
        <v>0.24635377920000001</v>
      </c>
      <c r="K11" s="6">
        <f t="shared" si="2"/>
        <v>0.24635377920000001</v>
      </c>
      <c r="L11">
        <f t="shared" si="3"/>
        <v>0.73906133760000003</v>
      </c>
      <c r="M11">
        <f t="shared" si="4"/>
        <v>0.73906133760000003</v>
      </c>
      <c r="N11">
        <f t="shared" si="5"/>
        <v>0.73906133760000003</v>
      </c>
      <c r="O11" s="25">
        <v>5</v>
      </c>
    </row>
    <row r="12" spans="1:15">
      <c r="A12" s="4" t="s">
        <v>145</v>
      </c>
      <c r="B12" s="5" t="s">
        <v>17</v>
      </c>
      <c r="C12" s="5" t="s">
        <v>18</v>
      </c>
      <c r="D12">
        <v>0.29803006209999999</v>
      </c>
      <c r="E12" s="6">
        <f t="shared" si="6"/>
        <v>0.89409018629999992</v>
      </c>
      <c r="F12" s="16">
        <v>1</v>
      </c>
      <c r="G12" s="16">
        <v>1</v>
      </c>
      <c r="H12" s="18">
        <v>1</v>
      </c>
      <c r="I12" s="4">
        <f t="shared" si="0"/>
        <v>0.29803006209999999</v>
      </c>
      <c r="J12" s="5">
        <f t="shared" si="1"/>
        <v>0.29803006209999999</v>
      </c>
      <c r="K12" s="6">
        <f t="shared" si="2"/>
        <v>0.29803006209999999</v>
      </c>
      <c r="L12">
        <f t="shared" si="3"/>
        <v>0.89409018629999992</v>
      </c>
      <c r="M12">
        <f t="shared" si="4"/>
        <v>0.89409018629999992</v>
      </c>
      <c r="N12">
        <f t="shared" si="5"/>
        <v>0.89409018629999992</v>
      </c>
      <c r="O12" s="25">
        <v>5</v>
      </c>
    </row>
    <row r="13" spans="1:15">
      <c r="A13" s="4" t="s">
        <v>145</v>
      </c>
      <c r="B13" s="5" t="s">
        <v>15</v>
      </c>
      <c r="C13" s="5" t="s">
        <v>16</v>
      </c>
      <c r="D13">
        <v>0.26715557829999997</v>
      </c>
      <c r="E13" s="6">
        <f t="shared" si="6"/>
        <v>0.80146673489999998</v>
      </c>
      <c r="F13" s="16">
        <v>1</v>
      </c>
      <c r="G13" s="16">
        <v>1</v>
      </c>
      <c r="H13" s="18">
        <v>0</v>
      </c>
      <c r="I13" s="4">
        <f t="shared" si="0"/>
        <v>0.26715557829999997</v>
      </c>
      <c r="J13" s="5">
        <f t="shared" si="1"/>
        <v>0.26715557829999997</v>
      </c>
      <c r="K13" s="6">
        <f t="shared" si="2"/>
        <v>0</v>
      </c>
      <c r="L13">
        <f t="shared" si="3"/>
        <v>0.80146673489999998</v>
      </c>
      <c r="M13">
        <f t="shared" si="4"/>
        <v>0.80146673489999998</v>
      </c>
      <c r="N13">
        <f t="shared" si="5"/>
        <v>0</v>
      </c>
      <c r="O13" s="25">
        <v>4</v>
      </c>
    </row>
    <row r="14" spans="1:15">
      <c r="A14" s="4" t="s">
        <v>145</v>
      </c>
      <c r="B14" s="5" t="s">
        <v>13</v>
      </c>
      <c r="C14" s="5" t="s">
        <v>14</v>
      </c>
      <c r="D14">
        <v>0.27072559569999999</v>
      </c>
      <c r="E14" s="6">
        <f t="shared" si="6"/>
        <v>0.81217678709999996</v>
      </c>
      <c r="F14" s="16">
        <v>1</v>
      </c>
      <c r="G14" s="16">
        <v>1</v>
      </c>
      <c r="H14" s="18">
        <v>0</v>
      </c>
      <c r="I14" s="4">
        <f t="shared" si="0"/>
        <v>0.27072559569999999</v>
      </c>
      <c r="J14" s="5">
        <f t="shared" si="1"/>
        <v>0.27072559569999999</v>
      </c>
      <c r="K14" s="6">
        <f t="shared" si="2"/>
        <v>0</v>
      </c>
      <c r="L14">
        <f t="shared" si="3"/>
        <v>0.81217678709999996</v>
      </c>
      <c r="M14">
        <f t="shared" si="4"/>
        <v>0.81217678709999996</v>
      </c>
      <c r="N14">
        <f t="shared" si="5"/>
        <v>0</v>
      </c>
      <c r="O14" s="25">
        <v>4</v>
      </c>
    </row>
    <row r="15" spans="1:15">
      <c r="A15" s="4" t="s">
        <v>145</v>
      </c>
      <c r="B15" s="5" t="s">
        <v>11</v>
      </c>
      <c r="C15" s="5" t="s">
        <v>12</v>
      </c>
      <c r="D15">
        <v>0.28571428570000001</v>
      </c>
      <c r="E15" s="6">
        <f t="shared" si="6"/>
        <v>0.85714285710000004</v>
      </c>
      <c r="F15" s="16">
        <v>1</v>
      </c>
      <c r="G15" s="16">
        <v>1</v>
      </c>
      <c r="H15" s="18">
        <v>0</v>
      </c>
      <c r="I15" s="4">
        <f t="shared" si="0"/>
        <v>0.28571428570000001</v>
      </c>
      <c r="J15" s="5">
        <f t="shared" si="1"/>
        <v>0.28571428570000001</v>
      </c>
      <c r="K15" s="6">
        <f t="shared" si="2"/>
        <v>0</v>
      </c>
      <c r="L15">
        <f t="shared" si="3"/>
        <v>0.85714285710000004</v>
      </c>
      <c r="M15">
        <f t="shared" si="4"/>
        <v>0.85714285710000004</v>
      </c>
      <c r="N15">
        <f t="shared" si="5"/>
        <v>0</v>
      </c>
      <c r="O15" s="25">
        <v>5</v>
      </c>
    </row>
    <row r="16" spans="1:15">
      <c r="A16" s="4" t="s">
        <v>145</v>
      </c>
      <c r="B16" s="5" t="s">
        <v>9</v>
      </c>
      <c r="C16" s="5" t="s">
        <v>10</v>
      </c>
      <c r="D16">
        <v>0.26590771439999999</v>
      </c>
      <c r="E16" s="6">
        <f t="shared" si="6"/>
        <v>0.79772314320000004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0.26590771439999999</v>
      </c>
      <c r="L16">
        <f t="shared" si="3"/>
        <v>0</v>
      </c>
      <c r="M16">
        <f t="shared" si="4"/>
        <v>0</v>
      </c>
      <c r="N16">
        <f t="shared" si="5"/>
        <v>0.79772314320000004</v>
      </c>
      <c r="O16" s="25">
        <v>5</v>
      </c>
    </row>
    <row r="17" spans="1:15">
      <c r="A17" s="4" t="s">
        <v>145</v>
      </c>
      <c r="B17" s="5" t="s">
        <v>7</v>
      </c>
      <c r="C17" s="5" t="s">
        <v>8</v>
      </c>
      <c r="D17">
        <v>0.30767676760000001</v>
      </c>
      <c r="E17" s="6">
        <f>D17*2</f>
        <v>0.61535353520000002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0.30767676760000001</v>
      </c>
      <c r="L17">
        <f t="shared" si="3"/>
        <v>0</v>
      </c>
      <c r="M17">
        <f t="shared" si="4"/>
        <v>0</v>
      </c>
      <c r="N17">
        <f t="shared" si="5"/>
        <v>0.61535353520000002</v>
      </c>
      <c r="O17" s="25">
        <v>4</v>
      </c>
    </row>
    <row r="18" spans="1:15">
      <c r="A18" s="4" t="s">
        <v>145</v>
      </c>
      <c r="B18" s="5" t="s">
        <v>5</v>
      </c>
      <c r="C18" s="5" t="s">
        <v>6</v>
      </c>
      <c r="D18">
        <v>0.28017241380000002</v>
      </c>
      <c r="E18" s="6">
        <f>D18*2</f>
        <v>0.56034482760000004</v>
      </c>
      <c r="F18" s="16">
        <v>1</v>
      </c>
      <c r="G18" s="16">
        <v>1</v>
      </c>
      <c r="H18" s="18">
        <v>0</v>
      </c>
      <c r="I18" s="4">
        <f t="shared" si="0"/>
        <v>0.28017241380000002</v>
      </c>
      <c r="J18" s="5">
        <f t="shared" si="1"/>
        <v>0.28017241380000002</v>
      </c>
      <c r="K18" s="6">
        <f t="shared" si="2"/>
        <v>0</v>
      </c>
      <c r="L18">
        <f t="shared" si="3"/>
        <v>0.56034482760000004</v>
      </c>
      <c r="M18">
        <f t="shared" si="4"/>
        <v>0.56034482760000004</v>
      </c>
      <c r="N18">
        <f t="shared" si="5"/>
        <v>0</v>
      </c>
      <c r="O18" s="25">
        <v>4</v>
      </c>
    </row>
    <row r="19" spans="1:15">
      <c r="A19" s="4" t="s">
        <v>145</v>
      </c>
      <c r="B19" s="5" t="s">
        <v>57</v>
      </c>
      <c r="C19" s="5" t="s">
        <v>58</v>
      </c>
      <c r="D19">
        <v>0.26964285710000002</v>
      </c>
      <c r="E19" s="6">
        <f>D19*3</f>
        <v>0.80892857130000007</v>
      </c>
      <c r="F19" s="16">
        <v>1</v>
      </c>
      <c r="G19" s="16">
        <v>1</v>
      </c>
      <c r="H19" s="18">
        <v>0</v>
      </c>
      <c r="I19" s="4">
        <f t="shared" si="0"/>
        <v>0.26964285710000002</v>
      </c>
      <c r="J19" s="5">
        <f t="shared" si="1"/>
        <v>0.26964285710000002</v>
      </c>
      <c r="K19" s="6">
        <f t="shared" si="2"/>
        <v>0</v>
      </c>
      <c r="L19">
        <f t="shared" si="3"/>
        <v>0.80892857130000007</v>
      </c>
      <c r="M19">
        <f t="shared" si="4"/>
        <v>0.80892857130000007</v>
      </c>
      <c r="N19">
        <f t="shared" si="5"/>
        <v>0</v>
      </c>
      <c r="O19" s="25">
        <v>3</v>
      </c>
    </row>
    <row r="20" spans="1:15">
      <c r="A20" s="4" t="s">
        <v>145</v>
      </c>
      <c r="B20" s="5" t="s">
        <v>59</v>
      </c>
      <c r="C20" s="5" t="s">
        <v>60</v>
      </c>
      <c r="D20">
        <v>0.28080808080000003</v>
      </c>
      <c r="E20" s="6">
        <f>D20*2</f>
        <v>0.56161616160000005</v>
      </c>
      <c r="F20" s="16">
        <v>1</v>
      </c>
      <c r="G20" s="16">
        <v>1</v>
      </c>
      <c r="H20" s="18">
        <v>1</v>
      </c>
      <c r="I20" s="4">
        <f t="shared" si="0"/>
        <v>0.28080808080000003</v>
      </c>
      <c r="J20" s="5">
        <f t="shared" si="1"/>
        <v>0.28080808080000003</v>
      </c>
      <c r="K20" s="6">
        <f t="shared" si="2"/>
        <v>0.28080808080000003</v>
      </c>
      <c r="L20">
        <f t="shared" si="3"/>
        <v>0.56161616160000005</v>
      </c>
      <c r="M20">
        <f t="shared" si="4"/>
        <v>0.56161616160000005</v>
      </c>
      <c r="N20">
        <f t="shared" si="5"/>
        <v>0.56161616160000005</v>
      </c>
      <c r="O20" s="25">
        <v>5</v>
      </c>
    </row>
    <row r="21" spans="1:15">
      <c r="A21" s="4" t="s">
        <v>145</v>
      </c>
      <c r="B21" s="5" t="s">
        <v>61</v>
      </c>
      <c r="C21" s="5" t="s">
        <v>62</v>
      </c>
      <c r="D21">
        <v>0.20615659519999999</v>
      </c>
      <c r="E21" s="6">
        <f>D21*2</f>
        <v>0.41231319039999997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0.20615659519999999</v>
      </c>
      <c r="K21" s="6">
        <f t="shared" si="2"/>
        <v>0</v>
      </c>
      <c r="L21">
        <f t="shared" si="3"/>
        <v>0</v>
      </c>
      <c r="M21">
        <f t="shared" si="4"/>
        <v>0.41231319039999997</v>
      </c>
      <c r="N21">
        <f t="shared" si="5"/>
        <v>0</v>
      </c>
      <c r="O21" s="25">
        <v>3</v>
      </c>
    </row>
    <row r="22" spans="1:15">
      <c r="A22" s="4" t="s">
        <v>145</v>
      </c>
      <c r="B22" s="5" t="s">
        <v>63</v>
      </c>
      <c r="C22" s="5" t="s">
        <v>64</v>
      </c>
      <c r="D22">
        <v>0.31851851850000001</v>
      </c>
      <c r="E22" s="6">
        <f>D22*4</f>
        <v>1.2740740740000001</v>
      </c>
      <c r="F22" s="16">
        <v>1</v>
      </c>
      <c r="G22" s="16">
        <v>1</v>
      </c>
      <c r="H22" s="18">
        <v>0</v>
      </c>
      <c r="I22" s="4">
        <f t="shared" si="0"/>
        <v>0.31851851850000001</v>
      </c>
      <c r="J22" s="5">
        <f t="shared" si="1"/>
        <v>0.31851851850000001</v>
      </c>
      <c r="K22" s="6">
        <f t="shared" si="2"/>
        <v>0</v>
      </c>
      <c r="L22">
        <f t="shared" si="3"/>
        <v>1.2740740740000001</v>
      </c>
      <c r="M22">
        <f t="shared" si="4"/>
        <v>1.2740740740000001</v>
      </c>
      <c r="N22">
        <f t="shared" si="5"/>
        <v>0</v>
      </c>
      <c r="O22" s="25">
        <v>3</v>
      </c>
    </row>
    <row r="23" spans="1:15">
      <c r="A23" s="4" t="s">
        <v>145</v>
      </c>
      <c r="B23" s="5" t="s">
        <v>65</v>
      </c>
      <c r="C23" s="5" t="s">
        <v>66</v>
      </c>
      <c r="D23">
        <v>0.33333333329999998</v>
      </c>
      <c r="E23" s="6">
        <f>D23*5</f>
        <v>1.6666666664999998</v>
      </c>
      <c r="F23" s="16">
        <v>1</v>
      </c>
      <c r="G23" s="16">
        <v>0</v>
      </c>
      <c r="H23" s="18">
        <v>1</v>
      </c>
      <c r="I23" s="4">
        <f t="shared" si="0"/>
        <v>0.33333333329999998</v>
      </c>
      <c r="J23" s="5">
        <f t="shared" si="1"/>
        <v>0</v>
      </c>
      <c r="K23" s="6">
        <f t="shared" si="2"/>
        <v>0.33333333329999998</v>
      </c>
      <c r="L23">
        <f t="shared" si="3"/>
        <v>1.6666666664999998</v>
      </c>
      <c r="M23">
        <f t="shared" si="4"/>
        <v>0</v>
      </c>
      <c r="N23">
        <f t="shared" si="5"/>
        <v>1.6666666664999998</v>
      </c>
      <c r="O23" s="25">
        <v>4</v>
      </c>
    </row>
    <row r="24" spans="1:15">
      <c r="A24" s="4" t="s">
        <v>145</v>
      </c>
      <c r="B24" s="5" t="s">
        <v>67</v>
      </c>
      <c r="C24" s="5" t="s">
        <v>68</v>
      </c>
      <c r="D24">
        <v>0.33333333329999998</v>
      </c>
      <c r="E24" s="6">
        <f>D24*4</f>
        <v>1.3333333331999999</v>
      </c>
      <c r="F24" s="16">
        <v>1</v>
      </c>
      <c r="G24" s="16">
        <v>1</v>
      </c>
      <c r="H24" s="18">
        <v>0</v>
      </c>
      <c r="I24" s="4">
        <f t="shared" si="0"/>
        <v>0.33333333329999998</v>
      </c>
      <c r="J24" s="5">
        <f t="shared" si="1"/>
        <v>0.33333333329999998</v>
      </c>
      <c r="K24" s="6">
        <f t="shared" si="2"/>
        <v>0</v>
      </c>
      <c r="L24">
        <f t="shared" si="3"/>
        <v>1.3333333331999999</v>
      </c>
      <c r="M24">
        <f t="shared" si="4"/>
        <v>1.3333333331999999</v>
      </c>
      <c r="N24">
        <f t="shared" si="5"/>
        <v>0</v>
      </c>
      <c r="O24" s="25">
        <v>4</v>
      </c>
    </row>
    <row r="25" spans="1:15">
      <c r="A25" s="4" t="s">
        <v>145</v>
      </c>
      <c r="B25" s="5" t="s">
        <v>69</v>
      </c>
      <c r="C25" s="5" t="s">
        <v>70</v>
      </c>
      <c r="D25">
        <v>0.18421052630000001</v>
      </c>
      <c r="E25" s="6">
        <f>D25*3</f>
        <v>0.55263157890000003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0.18421052630000001</v>
      </c>
      <c r="L25">
        <f t="shared" si="3"/>
        <v>0</v>
      </c>
      <c r="M25">
        <f t="shared" si="4"/>
        <v>0</v>
      </c>
      <c r="N25">
        <f t="shared" si="5"/>
        <v>0.55263157890000003</v>
      </c>
      <c r="O25" s="25">
        <v>3</v>
      </c>
    </row>
    <row r="26" spans="1:15">
      <c r="A26" s="4" t="s">
        <v>145</v>
      </c>
      <c r="B26" s="5" t="s">
        <v>71</v>
      </c>
      <c r="C26" s="5" t="s">
        <v>72</v>
      </c>
      <c r="D26">
        <v>0.30812948880000002</v>
      </c>
      <c r="E26" s="6">
        <f>D26*2</f>
        <v>0.61625897760000004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0.30812948880000002</v>
      </c>
      <c r="L26">
        <f t="shared" si="3"/>
        <v>0</v>
      </c>
      <c r="M26">
        <f t="shared" si="4"/>
        <v>0</v>
      </c>
      <c r="N26">
        <f t="shared" si="5"/>
        <v>0.61625897760000004</v>
      </c>
      <c r="O26" s="25">
        <v>5</v>
      </c>
    </row>
    <row r="27" spans="1:15">
      <c r="A27" s="4" t="s">
        <v>145</v>
      </c>
      <c r="B27" s="5" t="s">
        <v>73</v>
      </c>
      <c r="C27" s="5" t="s">
        <v>74</v>
      </c>
      <c r="D27">
        <v>0.30812948880000002</v>
      </c>
      <c r="E27" s="6">
        <f>D27*3</f>
        <v>0.92438846640000005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0.30812948880000002</v>
      </c>
      <c r="L27">
        <f t="shared" si="3"/>
        <v>0</v>
      </c>
      <c r="M27">
        <f t="shared" si="4"/>
        <v>0</v>
      </c>
      <c r="N27">
        <f t="shared" si="5"/>
        <v>0.92438846640000005</v>
      </c>
      <c r="O27" s="25">
        <v>5</v>
      </c>
    </row>
    <row r="28" spans="1:15">
      <c r="A28" s="4" t="s">
        <v>145</v>
      </c>
      <c r="B28" s="5" t="s">
        <v>55</v>
      </c>
      <c r="C28" s="5" t="s">
        <v>56</v>
      </c>
      <c r="D28">
        <v>0.31884920630000002</v>
      </c>
      <c r="E28" s="6">
        <f>D28*2</f>
        <v>0.63769841260000004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0.31884920630000002</v>
      </c>
      <c r="L28">
        <f t="shared" si="3"/>
        <v>0</v>
      </c>
      <c r="M28">
        <f t="shared" si="4"/>
        <v>0</v>
      </c>
      <c r="N28">
        <f t="shared" si="5"/>
        <v>0.63769841260000004</v>
      </c>
      <c r="O28" s="25">
        <v>4</v>
      </c>
    </row>
    <row r="29" spans="1:15">
      <c r="A29" s="4" t="s">
        <v>145</v>
      </c>
      <c r="B29" s="5" t="s">
        <v>53</v>
      </c>
      <c r="C29" s="5" t="s">
        <v>54</v>
      </c>
      <c r="D29">
        <v>0.26840050630000001</v>
      </c>
      <c r="E29" s="6">
        <f>D29*2</f>
        <v>0.53680101260000002</v>
      </c>
      <c r="F29" s="16">
        <v>1</v>
      </c>
      <c r="G29" s="16">
        <v>1</v>
      </c>
      <c r="H29" s="18">
        <v>1</v>
      </c>
      <c r="I29" s="4">
        <f t="shared" si="0"/>
        <v>0.26840050630000001</v>
      </c>
      <c r="J29" s="5">
        <f t="shared" si="1"/>
        <v>0.26840050630000001</v>
      </c>
      <c r="K29" s="6">
        <f t="shared" si="2"/>
        <v>0.26840050630000001</v>
      </c>
      <c r="L29">
        <f t="shared" si="3"/>
        <v>0.53680101260000002</v>
      </c>
      <c r="M29">
        <f t="shared" si="4"/>
        <v>0.53680101260000002</v>
      </c>
      <c r="N29">
        <f t="shared" si="5"/>
        <v>0.53680101260000002</v>
      </c>
      <c r="O29" s="25">
        <v>4</v>
      </c>
    </row>
    <row r="30" spans="1:15">
      <c r="A30" s="4" t="s">
        <v>145</v>
      </c>
      <c r="B30" s="5" t="s">
        <v>51</v>
      </c>
      <c r="C30" s="5" t="s">
        <v>52</v>
      </c>
      <c r="D30">
        <v>0.28363728469999999</v>
      </c>
      <c r="E30" s="6">
        <f>D30*3</f>
        <v>0.85091185410000003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0.28363728469999999</v>
      </c>
      <c r="K30" s="6">
        <f t="shared" si="2"/>
        <v>0</v>
      </c>
      <c r="L30">
        <f t="shared" si="3"/>
        <v>0</v>
      </c>
      <c r="M30">
        <f t="shared" si="4"/>
        <v>0.85091185410000003</v>
      </c>
      <c r="N30">
        <f t="shared" si="5"/>
        <v>0</v>
      </c>
      <c r="O30" s="25">
        <v>4</v>
      </c>
    </row>
    <row r="31" spans="1:15">
      <c r="A31" s="4" t="s">
        <v>145</v>
      </c>
      <c r="B31" s="5" t="s">
        <v>49</v>
      </c>
      <c r="C31" s="5" t="s">
        <v>50</v>
      </c>
      <c r="D31">
        <v>0.27228137990000001</v>
      </c>
      <c r="E31" s="6">
        <f>D31*2</f>
        <v>0.54456275980000002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0.27228137990000001</v>
      </c>
      <c r="K31" s="6">
        <f t="shared" si="2"/>
        <v>0.27228137990000001</v>
      </c>
      <c r="L31">
        <f t="shared" si="3"/>
        <v>0</v>
      </c>
      <c r="M31">
        <f t="shared" si="4"/>
        <v>0.54456275980000002</v>
      </c>
      <c r="N31">
        <f t="shared" si="5"/>
        <v>0.54456275980000002</v>
      </c>
      <c r="O31" s="25">
        <v>3</v>
      </c>
    </row>
    <row r="32" spans="1:15">
      <c r="A32" s="4" t="s">
        <v>145</v>
      </c>
      <c r="B32" s="5" t="s">
        <v>47</v>
      </c>
      <c r="C32" s="5" t="s">
        <v>48</v>
      </c>
      <c r="D32">
        <v>0.27228137990000001</v>
      </c>
      <c r="E32" s="6">
        <f>D32*2</f>
        <v>0.54456275980000002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0.27228137990000001</v>
      </c>
      <c r="K32" s="6">
        <f t="shared" si="2"/>
        <v>0.27228137990000001</v>
      </c>
      <c r="L32">
        <f t="shared" si="3"/>
        <v>0</v>
      </c>
      <c r="M32">
        <f t="shared" si="4"/>
        <v>0.54456275980000002</v>
      </c>
      <c r="N32">
        <f t="shared" si="5"/>
        <v>0.54456275980000002</v>
      </c>
      <c r="O32" s="25">
        <v>3</v>
      </c>
    </row>
    <row r="33" spans="1:15">
      <c r="A33" s="4" t="s">
        <v>145</v>
      </c>
      <c r="B33" s="5" t="s">
        <v>45</v>
      </c>
      <c r="C33" s="5" t="s">
        <v>46</v>
      </c>
      <c r="D33">
        <v>0.30337416719999999</v>
      </c>
      <c r="E33" s="6">
        <f>D33*2</f>
        <v>0.60674833439999998</v>
      </c>
      <c r="F33" s="16">
        <v>1</v>
      </c>
      <c r="G33" s="16">
        <v>1</v>
      </c>
      <c r="H33" s="18">
        <v>1</v>
      </c>
      <c r="I33" s="4">
        <f t="shared" si="0"/>
        <v>0.30337416719999999</v>
      </c>
      <c r="J33" s="5">
        <f t="shared" si="1"/>
        <v>0.30337416719999999</v>
      </c>
      <c r="K33" s="6">
        <f t="shared" si="2"/>
        <v>0.30337416719999999</v>
      </c>
      <c r="L33">
        <f t="shared" si="3"/>
        <v>0.60674833439999998</v>
      </c>
      <c r="M33">
        <f t="shared" si="4"/>
        <v>0.60674833439999998</v>
      </c>
      <c r="N33">
        <f t="shared" si="5"/>
        <v>0.60674833439999998</v>
      </c>
      <c r="O33" s="25">
        <v>4</v>
      </c>
    </row>
    <row r="34" spans="1:15">
      <c r="A34" s="4" t="s">
        <v>145</v>
      </c>
      <c r="B34" s="5" t="s">
        <v>43</v>
      </c>
      <c r="C34" s="5" t="s">
        <v>44</v>
      </c>
      <c r="D34">
        <v>0.28723404250000001</v>
      </c>
      <c r="E34" s="6">
        <f>D34*1</f>
        <v>0.28723404250000001</v>
      </c>
      <c r="F34" s="16">
        <v>1</v>
      </c>
      <c r="G34" s="16">
        <v>1</v>
      </c>
      <c r="H34" s="18">
        <v>0</v>
      </c>
      <c r="I34" s="4">
        <f t="shared" si="0"/>
        <v>0.28723404250000001</v>
      </c>
      <c r="J34" s="5">
        <f t="shared" si="1"/>
        <v>0.28723404250000001</v>
      </c>
      <c r="K34" s="6">
        <f t="shared" si="2"/>
        <v>0</v>
      </c>
      <c r="L34">
        <f t="shared" si="3"/>
        <v>0.28723404250000001</v>
      </c>
      <c r="M34">
        <f t="shared" si="4"/>
        <v>0.28723404250000001</v>
      </c>
      <c r="N34">
        <f t="shared" si="5"/>
        <v>0</v>
      </c>
      <c r="O34" s="25">
        <v>4</v>
      </c>
    </row>
    <row r="35" spans="1:15">
      <c r="A35" s="4" t="s">
        <v>145</v>
      </c>
      <c r="B35" s="5" t="s">
        <v>41</v>
      </c>
      <c r="C35" s="5" t="s">
        <v>42</v>
      </c>
      <c r="D35">
        <v>0.28723404250000001</v>
      </c>
      <c r="E35" s="6">
        <f>D35*1</f>
        <v>0.28723404250000001</v>
      </c>
      <c r="F35" s="27">
        <v>1</v>
      </c>
      <c r="G35" s="14">
        <v>1</v>
      </c>
      <c r="H35" s="15">
        <v>1</v>
      </c>
      <c r="I35" s="4">
        <f t="shared" si="0"/>
        <v>0.28723404250000001</v>
      </c>
      <c r="J35" s="5">
        <f t="shared" si="1"/>
        <v>0.28723404250000001</v>
      </c>
      <c r="K35" s="6">
        <f t="shared" si="2"/>
        <v>0.28723404250000001</v>
      </c>
      <c r="L35">
        <f t="shared" si="3"/>
        <v>0.28723404250000001</v>
      </c>
      <c r="M35">
        <f t="shared" si="4"/>
        <v>0.28723404250000001</v>
      </c>
      <c r="N35">
        <f t="shared" si="5"/>
        <v>0.28723404250000001</v>
      </c>
      <c r="O35" s="25">
        <v>4</v>
      </c>
    </row>
    <row r="36" spans="1:15" ht="15.75" thickBot="1">
      <c r="A36" s="7" t="s">
        <v>145</v>
      </c>
      <c r="B36" s="8" t="s">
        <v>39</v>
      </c>
      <c r="C36" s="8" t="s">
        <v>40</v>
      </c>
      <c r="D36">
        <v>0.37804878040000001</v>
      </c>
      <c r="E36" s="9">
        <f>D36*1</f>
        <v>0.37804878040000001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0.37804878040000001</v>
      </c>
      <c r="L36">
        <f t="shared" si="3"/>
        <v>0</v>
      </c>
      <c r="M36">
        <f t="shared" si="4"/>
        <v>0</v>
      </c>
      <c r="N36">
        <f t="shared" si="5"/>
        <v>0.37804878040000001</v>
      </c>
      <c r="O36" s="26">
        <v>4</v>
      </c>
    </row>
    <row r="37" spans="1:15" ht="15.75" thickBot="1">
      <c r="D37" s="28">
        <f>SUM(D2:D36)</f>
        <v>9.9280252839000021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5.2883106885999993</v>
      </c>
      <c r="J37" s="20">
        <f t="shared" si="7"/>
        <v>6.033487148599999</v>
      </c>
      <c r="K37" s="21">
        <f t="shared" si="7"/>
        <v>6.2995392075000005</v>
      </c>
      <c r="L37" s="10">
        <f>SUM(L2:L36)</f>
        <v>15.882264900500001</v>
      </c>
      <c r="M37" s="11">
        <f>SUM(M2:M36)</f>
        <v>15.9089165865</v>
      </c>
      <c r="N37" s="12">
        <f>SUM(N2:N36)</f>
        <v>16.360197641699997</v>
      </c>
    </row>
    <row r="38" spans="1:15" ht="15.75" thickBot="1">
      <c r="D38" s="29">
        <f>D37/35</f>
        <v>0.28365786525428577</v>
      </c>
      <c r="I38" s="33">
        <f>I37/F37</f>
        <v>0.27833214150526314</v>
      </c>
      <c r="J38" s="34">
        <f>J37/G37</f>
        <v>0.27424941584545448</v>
      </c>
      <c r="K38" s="35">
        <f>K37/H37</f>
        <v>0.28634269125</v>
      </c>
      <c r="L38" s="30">
        <f>L37/F37</f>
        <v>0.83590867897368426</v>
      </c>
      <c r="M38" s="31">
        <f>M37/G37</f>
        <v>0.72313257211363635</v>
      </c>
      <c r="N38" s="32">
        <f>N37/H37</f>
        <v>0.74364534734999987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89</v>
      </c>
      <c r="B2" s="2" t="s">
        <v>37</v>
      </c>
      <c r="C2" s="2" t="s">
        <v>38</v>
      </c>
      <c r="D2">
        <v>1.0879629599999999E-2</v>
      </c>
      <c r="E2" s="3">
        <f>D2*4</f>
        <v>4.3518518399999997E-2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1.0879629599999999E-2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4.3518518399999997E-2</v>
      </c>
      <c r="O2" s="24">
        <v>3</v>
      </c>
    </row>
    <row r="3" spans="1:15">
      <c r="A3" s="4" t="s">
        <v>89</v>
      </c>
      <c r="B3" s="5" t="s">
        <v>35</v>
      </c>
      <c r="C3" s="5" t="s">
        <v>36</v>
      </c>
      <c r="D3">
        <v>1.14520942E-2</v>
      </c>
      <c r="E3" s="6">
        <f>D3*5</f>
        <v>5.7260471E-2</v>
      </c>
      <c r="F3" s="16">
        <v>1</v>
      </c>
      <c r="G3" s="16">
        <v>0</v>
      </c>
      <c r="H3" s="18">
        <v>0</v>
      </c>
      <c r="I3" s="4">
        <f t="shared" si="0"/>
        <v>1.14520942E-2</v>
      </c>
      <c r="J3" s="5">
        <f t="shared" si="1"/>
        <v>0</v>
      </c>
      <c r="K3" s="6">
        <f t="shared" si="2"/>
        <v>0</v>
      </c>
      <c r="L3">
        <f t="shared" si="3"/>
        <v>5.7260471E-2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89</v>
      </c>
      <c r="B4" s="5" t="s">
        <v>33</v>
      </c>
      <c r="C4" s="5" t="s">
        <v>34</v>
      </c>
      <c r="D4">
        <v>4.1666667000000001E-3</v>
      </c>
      <c r="E4" s="6">
        <f>D4*5</f>
        <v>2.0833333500000002E-2</v>
      </c>
      <c r="F4" s="16">
        <v>1</v>
      </c>
      <c r="G4" s="16">
        <v>1</v>
      </c>
      <c r="H4" s="18">
        <v>1</v>
      </c>
      <c r="I4" s="4">
        <f t="shared" si="0"/>
        <v>4.1666667000000001E-3</v>
      </c>
      <c r="J4" s="5">
        <f t="shared" si="1"/>
        <v>4.1666667000000001E-3</v>
      </c>
      <c r="K4" s="6">
        <f t="shared" si="2"/>
        <v>4.1666667000000001E-3</v>
      </c>
      <c r="L4">
        <f t="shared" si="3"/>
        <v>2.0833333500000002E-2</v>
      </c>
      <c r="M4">
        <f t="shared" si="4"/>
        <v>2.0833333500000002E-2</v>
      </c>
      <c r="N4">
        <f t="shared" si="5"/>
        <v>2.0833333500000002E-2</v>
      </c>
      <c r="O4" s="25">
        <v>4</v>
      </c>
    </row>
    <row r="5" spans="1:15">
      <c r="A5" s="4" t="s">
        <v>89</v>
      </c>
      <c r="B5" s="5" t="s">
        <v>31</v>
      </c>
      <c r="C5" s="5" t="s">
        <v>32</v>
      </c>
      <c r="D5">
        <v>4.7647012699999998E-2</v>
      </c>
      <c r="E5" s="6">
        <f>D5*2</f>
        <v>9.5294025399999996E-2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4.7647012699999998E-2</v>
      </c>
      <c r="K5" s="6">
        <f t="shared" si="2"/>
        <v>0</v>
      </c>
      <c r="L5">
        <f t="shared" si="3"/>
        <v>0</v>
      </c>
      <c r="M5">
        <f t="shared" si="4"/>
        <v>9.5294025399999996E-2</v>
      </c>
      <c r="N5">
        <f t="shared" si="5"/>
        <v>0</v>
      </c>
      <c r="O5" s="25">
        <v>4</v>
      </c>
    </row>
    <row r="6" spans="1:15">
      <c r="A6" s="4" t="s">
        <v>89</v>
      </c>
      <c r="B6" s="5" t="s">
        <v>29</v>
      </c>
      <c r="C6" s="5" t="s">
        <v>30</v>
      </c>
      <c r="D6">
        <v>1.0237880099999999E-2</v>
      </c>
      <c r="E6" s="6">
        <f>D6*3</f>
        <v>3.0713640299999997E-2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1.0237880099999999E-2</v>
      </c>
      <c r="L6">
        <f t="shared" si="3"/>
        <v>0</v>
      </c>
      <c r="M6">
        <f t="shared" si="4"/>
        <v>0</v>
      </c>
      <c r="N6">
        <f t="shared" si="5"/>
        <v>3.0713640299999997E-2</v>
      </c>
      <c r="O6" s="25">
        <v>5</v>
      </c>
    </row>
    <row r="7" spans="1:15">
      <c r="A7" s="4" t="s">
        <v>89</v>
      </c>
      <c r="B7" s="5" t="s">
        <v>27</v>
      </c>
      <c r="C7" s="5" t="s">
        <v>28</v>
      </c>
      <c r="D7">
        <v>0</v>
      </c>
      <c r="E7" s="6">
        <f>D7*3</f>
        <v>0</v>
      </c>
      <c r="F7" s="16">
        <v>1</v>
      </c>
      <c r="G7" s="16">
        <v>1</v>
      </c>
      <c r="H7" s="18">
        <v>1</v>
      </c>
      <c r="I7" s="4">
        <f t="shared" si="0"/>
        <v>0</v>
      </c>
      <c r="J7" s="5">
        <f t="shared" si="1"/>
        <v>0</v>
      </c>
      <c r="K7" s="6">
        <f t="shared" si="2"/>
        <v>0</v>
      </c>
      <c r="L7">
        <f t="shared" si="3"/>
        <v>0</v>
      </c>
      <c r="M7">
        <f t="shared" si="4"/>
        <v>0</v>
      </c>
      <c r="N7">
        <f t="shared" si="5"/>
        <v>0</v>
      </c>
      <c r="O7" s="25">
        <v>3</v>
      </c>
    </row>
    <row r="8" spans="1:15">
      <c r="A8" s="4" t="s">
        <v>89</v>
      </c>
      <c r="B8" s="5" t="s">
        <v>25</v>
      </c>
      <c r="C8" s="5" t="s">
        <v>26</v>
      </c>
      <c r="D8">
        <v>4.6296295999999999E-3</v>
      </c>
      <c r="E8" s="6">
        <f>D8*2</f>
        <v>9.2592591999999998E-3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4.6296295999999999E-3</v>
      </c>
      <c r="L8">
        <f t="shared" si="3"/>
        <v>0</v>
      </c>
      <c r="M8">
        <f t="shared" si="4"/>
        <v>0</v>
      </c>
      <c r="N8">
        <f t="shared" si="5"/>
        <v>9.2592591999999998E-3</v>
      </c>
      <c r="O8" s="25">
        <v>3</v>
      </c>
    </row>
    <row r="9" spans="1:15">
      <c r="A9" s="4" t="s">
        <v>89</v>
      </c>
      <c r="B9" s="5" t="s">
        <v>23</v>
      </c>
      <c r="C9" s="5" t="s">
        <v>24</v>
      </c>
      <c r="D9">
        <v>1.41093474E-2</v>
      </c>
      <c r="E9" s="6">
        <f t="shared" ref="E9:E16" si="6">D9*3</f>
        <v>4.2328042199999999E-2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1.41093474E-2</v>
      </c>
      <c r="L9">
        <f t="shared" si="3"/>
        <v>0</v>
      </c>
      <c r="M9">
        <f t="shared" si="4"/>
        <v>0</v>
      </c>
      <c r="N9">
        <f t="shared" si="5"/>
        <v>4.2328042199999999E-2</v>
      </c>
      <c r="O9" s="25">
        <v>4</v>
      </c>
    </row>
    <row r="10" spans="1:15">
      <c r="A10" s="4" t="s">
        <v>89</v>
      </c>
      <c r="B10" s="5" t="s">
        <v>21</v>
      </c>
      <c r="C10" s="5" t="s">
        <v>22</v>
      </c>
      <c r="D10">
        <v>3.5016778999999998E-2</v>
      </c>
      <c r="E10" s="6">
        <f t="shared" si="6"/>
        <v>0.10505033699999999</v>
      </c>
      <c r="F10" s="16">
        <v>1</v>
      </c>
      <c r="G10" s="16">
        <v>1</v>
      </c>
      <c r="H10" s="18">
        <v>0</v>
      </c>
      <c r="I10" s="4">
        <f t="shared" si="0"/>
        <v>3.5016778999999998E-2</v>
      </c>
      <c r="J10" s="5">
        <f t="shared" si="1"/>
        <v>3.5016778999999998E-2</v>
      </c>
      <c r="K10" s="6">
        <f t="shared" si="2"/>
        <v>0</v>
      </c>
      <c r="L10">
        <f t="shared" si="3"/>
        <v>0.10505033699999999</v>
      </c>
      <c r="M10">
        <f t="shared" si="4"/>
        <v>0.10505033699999999</v>
      </c>
      <c r="N10">
        <f t="shared" si="5"/>
        <v>0</v>
      </c>
      <c r="O10" s="25">
        <v>5</v>
      </c>
    </row>
    <row r="11" spans="1:15">
      <c r="A11" s="4" t="s">
        <v>89</v>
      </c>
      <c r="B11" s="5" t="s">
        <v>19</v>
      </c>
      <c r="C11" s="5" t="s">
        <v>20</v>
      </c>
      <c r="D11">
        <v>2.0858872099999998E-2</v>
      </c>
      <c r="E11" s="6">
        <f t="shared" si="6"/>
        <v>6.2576616299999999E-2</v>
      </c>
      <c r="F11" s="16">
        <v>1</v>
      </c>
      <c r="G11" s="16">
        <v>1</v>
      </c>
      <c r="H11" s="18">
        <v>1</v>
      </c>
      <c r="I11" s="4">
        <f t="shared" si="0"/>
        <v>2.0858872099999998E-2</v>
      </c>
      <c r="J11" s="5">
        <f t="shared" si="1"/>
        <v>2.0858872099999998E-2</v>
      </c>
      <c r="K11" s="6">
        <f t="shared" si="2"/>
        <v>2.0858872099999998E-2</v>
      </c>
      <c r="L11">
        <f t="shared" si="3"/>
        <v>6.2576616299999999E-2</v>
      </c>
      <c r="M11">
        <f t="shared" si="4"/>
        <v>6.2576616299999999E-2</v>
      </c>
      <c r="N11">
        <f t="shared" si="5"/>
        <v>6.2576616299999999E-2</v>
      </c>
      <c r="O11" s="25">
        <v>5</v>
      </c>
    </row>
    <row r="12" spans="1:15">
      <c r="A12" s="4" t="s">
        <v>89</v>
      </c>
      <c r="B12" s="5" t="s">
        <v>17</v>
      </c>
      <c r="C12" s="5" t="s">
        <v>18</v>
      </c>
      <c r="D12">
        <v>1.2133095599999999E-2</v>
      </c>
      <c r="E12" s="6">
        <f t="shared" si="6"/>
        <v>3.63992868E-2</v>
      </c>
      <c r="F12" s="16">
        <v>1</v>
      </c>
      <c r="G12" s="16">
        <v>1</v>
      </c>
      <c r="H12" s="18">
        <v>1</v>
      </c>
      <c r="I12" s="4">
        <f t="shared" si="0"/>
        <v>1.2133095599999999E-2</v>
      </c>
      <c r="J12" s="5">
        <f t="shared" si="1"/>
        <v>1.2133095599999999E-2</v>
      </c>
      <c r="K12" s="6">
        <f t="shared" si="2"/>
        <v>1.2133095599999999E-2</v>
      </c>
      <c r="L12">
        <f t="shared" si="3"/>
        <v>3.63992868E-2</v>
      </c>
      <c r="M12">
        <f t="shared" si="4"/>
        <v>3.63992868E-2</v>
      </c>
      <c r="N12">
        <f t="shared" si="5"/>
        <v>3.63992868E-2</v>
      </c>
      <c r="O12" s="25">
        <v>5</v>
      </c>
    </row>
    <row r="13" spans="1:15">
      <c r="A13" s="4" t="s">
        <v>89</v>
      </c>
      <c r="B13" s="5" t="s">
        <v>15</v>
      </c>
      <c r="C13" s="5" t="s">
        <v>16</v>
      </c>
      <c r="D13">
        <v>1.9173881600000001E-2</v>
      </c>
      <c r="E13" s="6">
        <f t="shared" si="6"/>
        <v>5.7521644800000007E-2</v>
      </c>
      <c r="F13" s="16">
        <v>1</v>
      </c>
      <c r="G13" s="16">
        <v>1</v>
      </c>
      <c r="H13" s="18">
        <v>0</v>
      </c>
      <c r="I13" s="4">
        <f t="shared" si="0"/>
        <v>1.9173881600000001E-2</v>
      </c>
      <c r="J13" s="5">
        <f t="shared" si="1"/>
        <v>1.9173881600000001E-2</v>
      </c>
      <c r="K13" s="6">
        <f t="shared" si="2"/>
        <v>0</v>
      </c>
      <c r="L13">
        <f t="shared" si="3"/>
        <v>5.7521644800000007E-2</v>
      </c>
      <c r="M13">
        <f t="shared" si="4"/>
        <v>5.7521644800000007E-2</v>
      </c>
      <c r="N13">
        <f t="shared" si="5"/>
        <v>0</v>
      </c>
      <c r="O13" s="25">
        <v>4</v>
      </c>
    </row>
    <row r="14" spans="1:15">
      <c r="A14" s="4" t="s">
        <v>89</v>
      </c>
      <c r="B14" s="5" t="s">
        <v>13</v>
      </c>
      <c r="C14" s="5" t="s">
        <v>14</v>
      </c>
      <c r="D14">
        <v>1.9107744100000001E-2</v>
      </c>
      <c r="E14" s="6">
        <f t="shared" si="6"/>
        <v>5.7323232299999999E-2</v>
      </c>
      <c r="F14" s="16">
        <v>1</v>
      </c>
      <c r="G14" s="16">
        <v>1</v>
      </c>
      <c r="H14" s="18">
        <v>0</v>
      </c>
      <c r="I14" s="4">
        <f t="shared" si="0"/>
        <v>1.9107744100000001E-2</v>
      </c>
      <c r="J14" s="5">
        <f t="shared" si="1"/>
        <v>1.9107744100000001E-2</v>
      </c>
      <c r="K14" s="6">
        <f t="shared" si="2"/>
        <v>0</v>
      </c>
      <c r="L14">
        <f t="shared" si="3"/>
        <v>5.7323232299999999E-2</v>
      </c>
      <c r="M14">
        <f t="shared" si="4"/>
        <v>5.7323232299999999E-2</v>
      </c>
      <c r="N14">
        <f t="shared" si="5"/>
        <v>0</v>
      </c>
      <c r="O14" s="25">
        <v>4</v>
      </c>
    </row>
    <row r="15" spans="1:15">
      <c r="A15" s="4" t="s">
        <v>89</v>
      </c>
      <c r="B15" s="5" t="s">
        <v>11</v>
      </c>
      <c r="C15" s="5" t="s">
        <v>12</v>
      </c>
      <c r="D15">
        <v>0.11904761899999999</v>
      </c>
      <c r="E15" s="6">
        <f t="shared" si="6"/>
        <v>0.35714285699999998</v>
      </c>
      <c r="F15" s="16">
        <v>1</v>
      </c>
      <c r="G15" s="16">
        <v>1</v>
      </c>
      <c r="H15" s="18">
        <v>0</v>
      </c>
      <c r="I15" s="4">
        <f t="shared" si="0"/>
        <v>0.11904761899999999</v>
      </c>
      <c r="J15" s="5">
        <f t="shared" si="1"/>
        <v>0.11904761899999999</v>
      </c>
      <c r="K15" s="6">
        <f t="shared" si="2"/>
        <v>0</v>
      </c>
      <c r="L15">
        <f t="shared" si="3"/>
        <v>0.35714285699999998</v>
      </c>
      <c r="M15">
        <f t="shared" si="4"/>
        <v>0.35714285699999998</v>
      </c>
      <c r="N15">
        <f t="shared" si="5"/>
        <v>0</v>
      </c>
      <c r="O15" s="25">
        <v>5</v>
      </c>
    </row>
    <row r="16" spans="1:15">
      <c r="A16" s="4" t="s">
        <v>89</v>
      </c>
      <c r="B16" s="5" t="s">
        <v>9</v>
      </c>
      <c r="C16" s="5" t="s">
        <v>10</v>
      </c>
      <c r="D16">
        <v>1.54839713E-2</v>
      </c>
      <c r="E16" s="6">
        <f t="shared" si="6"/>
        <v>4.6451913900000003E-2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1.54839713E-2</v>
      </c>
      <c r="L16">
        <f t="shared" si="3"/>
        <v>0</v>
      </c>
      <c r="M16">
        <f t="shared" si="4"/>
        <v>0</v>
      </c>
      <c r="N16">
        <f t="shared" si="5"/>
        <v>4.6451913900000003E-2</v>
      </c>
      <c r="O16" s="25">
        <v>5</v>
      </c>
    </row>
    <row r="17" spans="1:15">
      <c r="A17" s="4" t="s">
        <v>89</v>
      </c>
      <c r="B17" s="5" t="s">
        <v>7</v>
      </c>
      <c r="C17" s="5" t="s">
        <v>8</v>
      </c>
      <c r="D17">
        <v>8.0808080000000001E-3</v>
      </c>
      <c r="E17" s="6">
        <f>D17*2</f>
        <v>1.6161616E-2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8.0808080000000001E-3</v>
      </c>
      <c r="L17">
        <f t="shared" si="3"/>
        <v>0</v>
      </c>
      <c r="M17">
        <f t="shared" si="4"/>
        <v>0</v>
      </c>
      <c r="N17">
        <f t="shared" si="5"/>
        <v>1.6161616E-2</v>
      </c>
      <c r="O17" s="25">
        <v>4</v>
      </c>
    </row>
    <row r="18" spans="1:15">
      <c r="A18" s="4" t="s">
        <v>89</v>
      </c>
      <c r="B18" s="5" t="s">
        <v>5</v>
      </c>
      <c r="C18" s="5" t="s">
        <v>6</v>
      </c>
      <c r="D18">
        <v>5.2647783199999999E-2</v>
      </c>
      <c r="E18" s="6">
        <f>D18*2</f>
        <v>0.1052955664</v>
      </c>
      <c r="F18" s="16">
        <v>1</v>
      </c>
      <c r="G18" s="16">
        <v>1</v>
      </c>
      <c r="H18" s="18">
        <v>0</v>
      </c>
      <c r="I18" s="4">
        <f t="shared" si="0"/>
        <v>5.2647783199999999E-2</v>
      </c>
      <c r="J18" s="5">
        <f t="shared" si="1"/>
        <v>5.2647783199999999E-2</v>
      </c>
      <c r="K18" s="6">
        <f t="shared" si="2"/>
        <v>0</v>
      </c>
      <c r="L18">
        <f t="shared" si="3"/>
        <v>0.1052955664</v>
      </c>
      <c r="M18">
        <f t="shared" si="4"/>
        <v>0.1052955664</v>
      </c>
      <c r="N18">
        <f t="shared" si="5"/>
        <v>0</v>
      </c>
      <c r="O18" s="25">
        <v>4</v>
      </c>
    </row>
    <row r="19" spans="1:15">
      <c r="A19" s="4" t="s">
        <v>89</v>
      </c>
      <c r="B19" s="5" t="s">
        <v>57</v>
      </c>
      <c r="C19" s="5" t="s">
        <v>58</v>
      </c>
      <c r="D19">
        <v>1.6071428499999998E-2</v>
      </c>
      <c r="E19" s="6">
        <f>D19*3</f>
        <v>4.8214285499999995E-2</v>
      </c>
      <c r="F19" s="16">
        <v>1</v>
      </c>
      <c r="G19" s="16">
        <v>1</v>
      </c>
      <c r="H19" s="18">
        <v>0</v>
      </c>
      <c r="I19" s="4">
        <f t="shared" si="0"/>
        <v>1.6071428499999998E-2</v>
      </c>
      <c r="J19" s="5">
        <f t="shared" si="1"/>
        <v>1.6071428499999998E-2</v>
      </c>
      <c r="K19" s="6">
        <f t="shared" si="2"/>
        <v>0</v>
      </c>
      <c r="L19">
        <f t="shared" si="3"/>
        <v>4.8214285499999995E-2</v>
      </c>
      <c r="M19">
        <f t="shared" si="4"/>
        <v>4.8214285499999995E-2</v>
      </c>
      <c r="N19">
        <f t="shared" si="5"/>
        <v>0</v>
      </c>
      <c r="O19" s="25">
        <v>3</v>
      </c>
    </row>
    <row r="20" spans="1:15">
      <c r="A20" s="4" t="s">
        <v>89</v>
      </c>
      <c r="B20" s="5" t="s">
        <v>59</v>
      </c>
      <c r="C20" s="5" t="s">
        <v>60</v>
      </c>
      <c r="D20">
        <v>3.3591731200000002E-2</v>
      </c>
      <c r="E20" s="6">
        <f>D20*2</f>
        <v>6.7183462400000005E-2</v>
      </c>
      <c r="F20" s="16">
        <v>1</v>
      </c>
      <c r="G20" s="16">
        <v>1</v>
      </c>
      <c r="H20" s="18">
        <v>1</v>
      </c>
      <c r="I20" s="4">
        <f t="shared" si="0"/>
        <v>3.3591731200000002E-2</v>
      </c>
      <c r="J20" s="5">
        <f t="shared" si="1"/>
        <v>3.3591731200000002E-2</v>
      </c>
      <c r="K20" s="6">
        <f t="shared" si="2"/>
        <v>3.3591731200000002E-2</v>
      </c>
      <c r="L20">
        <f t="shared" si="3"/>
        <v>6.7183462400000005E-2</v>
      </c>
      <c r="M20">
        <f t="shared" si="4"/>
        <v>6.7183462400000005E-2</v>
      </c>
      <c r="N20">
        <f t="shared" si="5"/>
        <v>6.7183462400000005E-2</v>
      </c>
      <c r="O20" s="25">
        <v>5</v>
      </c>
    </row>
    <row r="21" spans="1:15">
      <c r="A21" s="4" t="s">
        <v>89</v>
      </c>
      <c r="B21" s="5" t="s">
        <v>61</v>
      </c>
      <c r="C21" s="5" t="s">
        <v>62</v>
      </c>
      <c r="D21">
        <v>6.1728395E-3</v>
      </c>
      <c r="E21" s="6">
        <f>D21*2</f>
        <v>1.2345679E-2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6.1728395E-3</v>
      </c>
      <c r="K21" s="6">
        <f t="shared" si="2"/>
        <v>0</v>
      </c>
      <c r="L21">
        <f t="shared" si="3"/>
        <v>0</v>
      </c>
      <c r="M21">
        <f t="shared" si="4"/>
        <v>1.2345679E-2</v>
      </c>
      <c r="N21">
        <f t="shared" si="5"/>
        <v>0</v>
      </c>
      <c r="O21" s="25">
        <v>3</v>
      </c>
    </row>
    <row r="22" spans="1:15">
      <c r="A22" s="4" t="s">
        <v>89</v>
      </c>
      <c r="B22" s="5" t="s">
        <v>63</v>
      </c>
      <c r="C22" s="5" t="s">
        <v>64</v>
      </c>
      <c r="D22">
        <v>1.8518518500000001E-2</v>
      </c>
      <c r="E22" s="6">
        <f>D22*4</f>
        <v>7.4074074000000004E-2</v>
      </c>
      <c r="F22" s="16">
        <v>1</v>
      </c>
      <c r="G22" s="16">
        <v>1</v>
      </c>
      <c r="H22" s="18">
        <v>0</v>
      </c>
      <c r="I22" s="4">
        <f t="shared" si="0"/>
        <v>1.8518518500000001E-2</v>
      </c>
      <c r="J22" s="5">
        <f t="shared" si="1"/>
        <v>1.8518518500000001E-2</v>
      </c>
      <c r="K22" s="6">
        <f t="shared" si="2"/>
        <v>0</v>
      </c>
      <c r="L22">
        <f t="shared" si="3"/>
        <v>7.4074074000000004E-2</v>
      </c>
      <c r="M22">
        <f t="shared" si="4"/>
        <v>7.4074074000000004E-2</v>
      </c>
      <c r="N22">
        <f t="shared" si="5"/>
        <v>0</v>
      </c>
      <c r="O22" s="25">
        <v>3</v>
      </c>
    </row>
    <row r="23" spans="1:15">
      <c r="A23" s="4" t="s">
        <v>89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89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89</v>
      </c>
      <c r="B25" s="5" t="s">
        <v>69</v>
      </c>
      <c r="C25" s="5" t="s">
        <v>70</v>
      </c>
      <c r="D25">
        <v>0</v>
      </c>
      <c r="E25" s="6">
        <f>D25*3</f>
        <v>0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</v>
      </c>
      <c r="L25">
        <f t="shared" si="3"/>
        <v>0</v>
      </c>
      <c r="M25">
        <f t="shared" si="4"/>
        <v>0</v>
      </c>
      <c r="N25">
        <f t="shared" si="5"/>
        <v>0</v>
      </c>
      <c r="O25" s="25">
        <v>3</v>
      </c>
    </row>
    <row r="26" spans="1:15">
      <c r="A26" s="4" t="s">
        <v>89</v>
      </c>
      <c r="B26" s="5" t="s">
        <v>71</v>
      </c>
      <c r="C26" s="5" t="s">
        <v>72</v>
      </c>
      <c r="D26">
        <v>2.4086362100000001E-2</v>
      </c>
      <c r="E26" s="6">
        <f>D26*2</f>
        <v>4.8172724200000003E-2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2.4086362100000001E-2</v>
      </c>
      <c r="L26">
        <f t="shared" si="3"/>
        <v>0</v>
      </c>
      <c r="M26">
        <f t="shared" si="4"/>
        <v>0</v>
      </c>
      <c r="N26">
        <f t="shared" si="5"/>
        <v>4.8172724200000003E-2</v>
      </c>
      <c r="O26" s="25">
        <v>5</v>
      </c>
    </row>
    <row r="27" spans="1:15">
      <c r="A27" s="4" t="s">
        <v>89</v>
      </c>
      <c r="B27" s="5" t="s">
        <v>73</v>
      </c>
      <c r="C27" s="5" t="s">
        <v>74</v>
      </c>
      <c r="D27">
        <v>2.4086362100000001E-2</v>
      </c>
      <c r="E27" s="6">
        <f>D27*3</f>
        <v>7.2259086299999997E-2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2.4086362100000001E-2</v>
      </c>
      <c r="L27">
        <f t="shared" si="3"/>
        <v>0</v>
      </c>
      <c r="M27">
        <f t="shared" si="4"/>
        <v>0</v>
      </c>
      <c r="N27">
        <f t="shared" si="5"/>
        <v>7.2259086299999997E-2</v>
      </c>
      <c r="O27" s="25">
        <v>5</v>
      </c>
    </row>
    <row r="28" spans="1:15">
      <c r="A28" s="4" t="s">
        <v>89</v>
      </c>
      <c r="B28" s="5" t="s">
        <v>55</v>
      </c>
      <c r="C28" s="5" t="s">
        <v>56</v>
      </c>
      <c r="D28">
        <v>2.50661376E-2</v>
      </c>
      <c r="E28" s="6">
        <f>D28*2</f>
        <v>5.01322752E-2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2.50661376E-2</v>
      </c>
      <c r="L28">
        <f t="shared" si="3"/>
        <v>0</v>
      </c>
      <c r="M28">
        <f t="shared" si="4"/>
        <v>0</v>
      </c>
      <c r="N28">
        <f t="shared" si="5"/>
        <v>5.01322752E-2</v>
      </c>
      <c r="O28" s="25">
        <v>4</v>
      </c>
    </row>
    <row r="29" spans="1:15">
      <c r="A29" s="4" t="s">
        <v>89</v>
      </c>
      <c r="B29" s="5" t="s">
        <v>53</v>
      </c>
      <c r="C29" s="5" t="s">
        <v>54</v>
      </c>
      <c r="D29">
        <v>1.68072152E-2</v>
      </c>
      <c r="E29" s="6">
        <f>D29*2</f>
        <v>3.3614430399999999E-2</v>
      </c>
      <c r="F29" s="16">
        <v>1</v>
      </c>
      <c r="G29" s="16">
        <v>1</v>
      </c>
      <c r="H29" s="18">
        <v>1</v>
      </c>
      <c r="I29" s="4">
        <f t="shared" si="0"/>
        <v>1.68072152E-2</v>
      </c>
      <c r="J29" s="5">
        <f t="shared" si="1"/>
        <v>1.68072152E-2</v>
      </c>
      <c r="K29" s="6">
        <f t="shared" si="2"/>
        <v>1.68072152E-2</v>
      </c>
      <c r="L29">
        <f t="shared" si="3"/>
        <v>3.3614430399999999E-2</v>
      </c>
      <c r="M29">
        <f t="shared" si="4"/>
        <v>3.3614430399999999E-2</v>
      </c>
      <c r="N29">
        <f t="shared" si="5"/>
        <v>3.3614430399999999E-2</v>
      </c>
      <c r="O29" s="25">
        <v>4</v>
      </c>
    </row>
    <row r="30" spans="1:15">
      <c r="A30" s="4" t="s">
        <v>89</v>
      </c>
      <c r="B30" s="5" t="s">
        <v>51</v>
      </c>
      <c r="C30" s="5" t="s">
        <v>52</v>
      </c>
      <c r="D30">
        <v>4.0876393099999998E-2</v>
      </c>
      <c r="E30" s="6">
        <f>D30*3</f>
        <v>0.1226291793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4.0876393099999998E-2</v>
      </c>
      <c r="K30" s="6">
        <f t="shared" si="2"/>
        <v>0</v>
      </c>
      <c r="L30">
        <f t="shared" si="3"/>
        <v>0</v>
      </c>
      <c r="M30">
        <f t="shared" si="4"/>
        <v>0.1226291793</v>
      </c>
      <c r="N30">
        <f t="shared" si="5"/>
        <v>0</v>
      </c>
      <c r="O30" s="25">
        <v>4</v>
      </c>
    </row>
    <row r="31" spans="1:15">
      <c r="A31" s="4" t="s">
        <v>89</v>
      </c>
      <c r="B31" s="5" t="s">
        <v>49</v>
      </c>
      <c r="C31" s="5" t="s">
        <v>50</v>
      </c>
      <c r="D31">
        <v>1.43619866E-2</v>
      </c>
      <c r="E31" s="6">
        <f>D31*2</f>
        <v>2.8723973199999999E-2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1.43619866E-2</v>
      </c>
      <c r="K31" s="6">
        <f t="shared" si="2"/>
        <v>1.43619866E-2</v>
      </c>
      <c r="L31">
        <f t="shared" si="3"/>
        <v>0</v>
      </c>
      <c r="M31">
        <f t="shared" si="4"/>
        <v>2.8723973199999999E-2</v>
      </c>
      <c r="N31">
        <f t="shared" si="5"/>
        <v>2.8723973199999999E-2</v>
      </c>
      <c r="O31" s="25">
        <v>3</v>
      </c>
    </row>
    <row r="32" spans="1:15">
      <c r="A32" s="4" t="s">
        <v>89</v>
      </c>
      <c r="B32" s="5" t="s">
        <v>47</v>
      </c>
      <c r="C32" s="5" t="s">
        <v>48</v>
      </c>
      <c r="D32">
        <v>1.43619866E-2</v>
      </c>
      <c r="E32" s="6">
        <f>D32*2</f>
        <v>2.8723973199999999E-2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1.43619866E-2</v>
      </c>
      <c r="K32" s="6">
        <f t="shared" si="2"/>
        <v>1.43619866E-2</v>
      </c>
      <c r="L32">
        <f t="shared" si="3"/>
        <v>0</v>
      </c>
      <c r="M32">
        <f t="shared" si="4"/>
        <v>2.8723973199999999E-2</v>
      </c>
      <c r="N32">
        <f t="shared" si="5"/>
        <v>2.8723973199999999E-2</v>
      </c>
      <c r="O32" s="25">
        <v>3</v>
      </c>
    </row>
    <row r="33" spans="1:15">
      <c r="A33" s="4" t="s">
        <v>89</v>
      </c>
      <c r="B33" s="5" t="s">
        <v>45</v>
      </c>
      <c r="C33" s="5" t="s">
        <v>46</v>
      </c>
      <c r="D33">
        <v>2.1126155099999998E-2</v>
      </c>
      <c r="E33" s="6">
        <f>D33*2</f>
        <v>4.2252310199999997E-2</v>
      </c>
      <c r="F33" s="16">
        <v>1</v>
      </c>
      <c r="G33" s="16">
        <v>1</v>
      </c>
      <c r="H33" s="18">
        <v>1</v>
      </c>
      <c r="I33" s="4">
        <f t="shared" si="0"/>
        <v>2.1126155099999998E-2</v>
      </c>
      <c r="J33" s="5">
        <f t="shared" si="1"/>
        <v>2.1126155099999998E-2</v>
      </c>
      <c r="K33" s="6">
        <f t="shared" si="2"/>
        <v>2.1126155099999998E-2</v>
      </c>
      <c r="L33">
        <f t="shared" si="3"/>
        <v>4.2252310199999997E-2</v>
      </c>
      <c r="M33">
        <f t="shared" si="4"/>
        <v>4.2252310199999997E-2</v>
      </c>
      <c r="N33">
        <f t="shared" si="5"/>
        <v>4.2252310199999997E-2</v>
      </c>
      <c r="O33" s="25">
        <v>4</v>
      </c>
    </row>
    <row r="34" spans="1:15">
      <c r="A34" s="4" t="s">
        <v>89</v>
      </c>
      <c r="B34" s="5" t="s">
        <v>43</v>
      </c>
      <c r="C34" s="5" t="s">
        <v>44</v>
      </c>
      <c r="D34">
        <v>5.3191489299999999E-2</v>
      </c>
      <c r="E34" s="6">
        <f>D34*1</f>
        <v>5.3191489299999999E-2</v>
      </c>
      <c r="F34" s="16">
        <v>1</v>
      </c>
      <c r="G34" s="16">
        <v>1</v>
      </c>
      <c r="H34" s="18">
        <v>0</v>
      </c>
      <c r="I34" s="4">
        <f t="shared" si="0"/>
        <v>5.3191489299999999E-2</v>
      </c>
      <c r="J34" s="5">
        <f t="shared" si="1"/>
        <v>5.3191489299999999E-2</v>
      </c>
      <c r="K34" s="6">
        <f t="shared" si="2"/>
        <v>0</v>
      </c>
      <c r="L34">
        <f t="shared" si="3"/>
        <v>5.3191489299999999E-2</v>
      </c>
      <c r="M34">
        <f t="shared" si="4"/>
        <v>5.3191489299999999E-2</v>
      </c>
      <c r="N34">
        <f t="shared" si="5"/>
        <v>0</v>
      </c>
      <c r="O34" s="25">
        <v>4</v>
      </c>
    </row>
    <row r="35" spans="1:15">
      <c r="A35" s="4" t="s">
        <v>89</v>
      </c>
      <c r="B35" s="5" t="s">
        <v>41</v>
      </c>
      <c r="C35" s="5" t="s">
        <v>42</v>
      </c>
      <c r="D35">
        <v>5.3191489299999999E-2</v>
      </c>
      <c r="E35" s="6">
        <f>D35*1</f>
        <v>5.3191489299999999E-2</v>
      </c>
      <c r="F35" s="27">
        <v>1</v>
      </c>
      <c r="G35" s="14">
        <v>1</v>
      </c>
      <c r="H35" s="15">
        <v>1</v>
      </c>
      <c r="I35" s="4">
        <f t="shared" si="0"/>
        <v>5.3191489299999999E-2</v>
      </c>
      <c r="J35" s="5">
        <f t="shared" si="1"/>
        <v>5.3191489299999999E-2</v>
      </c>
      <c r="K35" s="6">
        <f t="shared" si="2"/>
        <v>5.3191489299999999E-2</v>
      </c>
      <c r="L35">
        <f t="shared" si="3"/>
        <v>5.3191489299999999E-2</v>
      </c>
      <c r="M35">
        <f t="shared" si="4"/>
        <v>5.3191489299999999E-2</v>
      </c>
      <c r="N35">
        <f t="shared" si="5"/>
        <v>5.3191489299999999E-2</v>
      </c>
      <c r="O35" s="25">
        <v>4</v>
      </c>
    </row>
    <row r="36" spans="1:15" ht="15.75" thickBot="1">
      <c r="A36" s="7" t="s">
        <v>89</v>
      </c>
      <c r="B36" s="8" t="s">
        <v>39</v>
      </c>
      <c r="C36" s="8" t="s">
        <v>40</v>
      </c>
      <c r="D36">
        <v>1.21951219E-2</v>
      </c>
      <c r="E36" s="9">
        <f>D36*1</f>
        <v>1.21951219E-2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1.21951219E-2</v>
      </c>
      <c r="L36">
        <f t="shared" si="3"/>
        <v>0</v>
      </c>
      <c r="M36">
        <f t="shared" si="4"/>
        <v>0</v>
      </c>
      <c r="N36">
        <f t="shared" si="5"/>
        <v>1.21951219E-2</v>
      </c>
      <c r="O36" s="26">
        <v>4</v>
      </c>
    </row>
    <row r="37" spans="1:15" ht="15.75" thickBot="1">
      <c r="D37" s="28">
        <f>SUM(D2:D36)</f>
        <v>0.77837803080000001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0.50610256259999997</v>
      </c>
      <c r="J37" s="20">
        <f t="shared" si="7"/>
        <v>0.6180706869</v>
      </c>
      <c r="K37" s="21">
        <f t="shared" si="7"/>
        <v>0.33945444810000003</v>
      </c>
      <c r="L37" s="10">
        <f>SUM(L2:L36)</f>
        <v>1.2311248862000002</v>
      </c>
      <c r="M37" s="11">
        <f>SUM(M2:M36)</f>
        <v>1.4615812453000003</v>
      </c>
      <c r="N37" s="12">
        <f>SUM(N2:N36)</f>
        <v>0.74469107289999992</v>
      </c>
    </row>
    <row r="38" spans="1:15" ht="15.75" thickBot="1">
      <c r="D38" s="29">
        <f>D37/35</f>
        <v>2.2239372308571429E-2</v>
      </c>
      <c r="I38" s="33">
        <f>I37/F37</f>
        <v>2.6636976978947367E-2</v>
      </c>
      <c r="J38" s="34">
        <f>J37/G37</f>
        <v>2.8094122131818181E-2</v>
      </c>
      <c r="K38" s="35">
        <f>K37/H37</f>
        <v>1.5429747640909092E-2</v>
      </c>
      <c r="L38" s="30">
        <f>L37/F37</f>
        <v>6.4796046642105268E-2</v>
      </c>
      <c r="M38" s="31">
        <f>M37/G37</f>
        <v>6.6435511150000015E-2</v>
      </c>
      <c r="N38" s="32">
        <f>N37/H37</f>
        <v>3.3849594222727271E-2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90</v>
      </c>
      <c r="B2" s="2" t="s">
        <v>37</v>
      </c>
      <c r="C2" s="2" t="s">
        <v>38</v>
      </c>
      <c r="D2">
        <v>1.0879629599999999E-2</v>
      </c>
      <c r="E2" s="3">
        <f>D2*4</f>
        <v>4.3518518399999997E-2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1.0879629599999999E-2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4.3518518399999997E-2</v>
      </c>
      <c r="O2" s="24">
        <v>3</v>
      </c>
    </row>
    <row r="3" spans="1:15">
      <c r="A3" s="4" t="s">
        <v>90</v>
      </c>
      <c r="B3" s="5" t="s">
        <v>35</v>
      </c>
      <c r="C3" s="5" t="s">
        <v>36</v>
      </c>
      <c r="D3">
        <v>1.14520942E-2</v>
      </c>
      <c r="E3" s="6">
        <f>D3*5</f>
        <v>5.7260471E-2</v>
      </c>
      <c r="F3" s="16">
        <v>1</v>
      </c>
      <c r="G3" s="16">
        <v>0</v>
      </c>
      <c r="H3" s="18">
        <v>0</v>
      </c>
      <c r="I3" s="4">
        <f t="shared" si="0"/>
        <v>1.14520942E-2</v>
      </c>
      <c r="J3" s="5">
        <f t="shared" si="1"/>
        <v>0</v>
      </c>
      <c r="K3" s="6">
        <f t="shared" si="2"/>
        <v>0</v>
      </c>
      <c r="L3">
        <f t="shared" si="3"/>
        <v>5.7260471E-2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90</v>
      </c>
      <c r="B4" s="5" t="s">
        <v>33</v>
      </c>
      <c r="C4" s="5" t="s">
        <v>34</v>
      </c>
      <c r="D4">
        <v>4.1666667000000001E-3</v>
      </c>
      <c r="E4" s="6">
        <f>D4*5</f>
        <v>2.0833333500000002E-2</v>
      </c>
      <c r="F4" s="16">
        <v>1</v>
      </c>
      <c r="G4" s="16">
        <v>1</v>
      </c>
      <c r="H4" s="18">
        <v>1</v>
      </c>
      <c r="I4" s="4">
        <f t="shared" si="0"/>
        <v>4.1666667000000001E-3</v>
      </c>
      <c r="J4" s="5">
        <f t="shared" si="1"/>
        <v>4.1666667000000001E-3</v>
      </c>
      <c r="K4" s="6">
        <f t="shared" si="2"/>
        <v>4.1666667000000001E-3</v>
      </c>
      <c r="L4">
        <f t="shared" si="3"/>
        <v>2.0833333500000002E-2</v>
      </c>
      <c r="M4">
        <f t="shared" si="4"/>
        <v>2.0833333500000002E-2</v>
      </c>
      <c r="N4">
        <f t="shared" si="5"/>
        <v>2.0833333500000002E-2</v>
      </c>
      <c r="O4" s="25">
        <v>4</v>
      </c>
    </row>
    <row r="5" spans="1:15">
      <c r="A5" s="4" t="s">
        <v>90</v>
      </c>
      <c r="B5" s="5" t="s">
        <v>31</v>
      </c>
      <c r="C5" s="5" t="s">
        <v>32</v>
      </c>
      <c r="D5">
        <v>1.26301777E-2</v>
      </c>
      <c r="E5" s="6">
        <f>D5*2</f>
        <v>2.52603554E-2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1.26301777E-2</v>
      </c>
      <c r="K5" s="6">
        <f t="shared" si="2"/>
        <v>0</v>
      </c>
      <c r="L5">
        <f t="shared" si="3"/>
        <v>0</v>
      </c>
      <c r="M5">
        <f t="shared" si="4"/>
        <v>2.52603554E-2</v>
      </c>
      <c r="N5">
        <f t="shared" si="5"/>
        <v>0</v>
      </c>
      <c r="O5" s="25">
        <v>4</v>
      </c>
    </row>
    <row r="6" spans="1:15">
      <c r="A6" s="4" t="s">
        <v>90</v>
      </c>
      <c r="B6" s="5" t="s">
        <v>29</v>
      </c>
      <c r="C6" s="5" t="s">
        <v>30</v>
      </c>
      <c r="D6">
        <v>1.0237880099999999E-2</v>
      </c>
      <c r="E6" s="6">
        <f>D6*3</f>
        <v>3.0713640299999997E-2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1.0237880099999999E-2</v>
      </c>
      <c r="L6">
        <f t="shared" si="3"/>
        <v>0</v>
      </c>
      <c r="M6">
        <f t="shared" si="4"/>
        <v>0</v>
      </c>
      <c r="N6">
        <f t="shared" si="5"/>
        <v>3.0713640299999997E-2</v>
      </c>
      <c r="O6" s="25">
        <v>5</v>
      </c>
    </row>
    <row r="7" spans="1:15">
      <c r="A7" s="4" t="s">
        <v>90</v>
      </c>
      <c r="B7" s="5" t="s">
        <v>27</v>
      </c>
      <c r="C7" s="5" t="s">
        <v>28</v>
      </c>
      <c r="D7">
        <v>0</v>
      </c>
      <c r="E7" s="6">
        <f>D7*3</f>
        <v>0</v>
      </c>
      <c r="F7" s="16">
        <v>1</v>
      </c>
      <c r="G7" s="16">
        <v>1</v>
      </c>
      <c r="H7" s="18">
        <v>1</v>
      </c>
      <c r="I7" s="4">
        <f t="shared" si="0"/>
        <v>0</v>
      </c>
      <c r="J7" s="5">
        <f t="shared" si="1"/>
        <v>0</v>
      </c>
      <c r="K7" s="6">
        <f t="shared" si="2"/>
        <v>0</v>
      </c>
      <c r="L7">
        <f t="shared" si="3"/>
        <v>0</v>
      </c>
      <c r="M7">
        <f t="shared" si="4"/>
        <v>0</v>
      </c>
      <c r="N7">
        <f t="shared" si="5"/>
        <v>0</v>
      </c>
      <c r="O7" s="25">
        <v>3</v>
      </c>
    </row>
    <row r="8" spans="1:15">
      <c r="A8" s="4" t="s">
        <v>90</v>
      </c>
      <c r="B8" s="5" t="s">
        <v>25</v>
      </c>
      <c r="C8" s="5" t="s">
        <v>26</v>
      </c>
      <c r="D8">
        <v>4.6296295999999999E-3</v>
      </c>
      <c r="E8" s="6">
        <f>D8*2</f>
        <v>9.2592591999999998E-3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4.6296295999999999E-3</v>
      </c>
      <c r="L8">
        <f t="shared" si="3"/>
        <v>0</v>
      </c>
      <c r="M8">
        <f t="shared" si="4"/>
        <v>0</v>
      </c>
      <c r="N8">
        <f t="shared" si="5"/>
        <v>9.2592591999999998E-3</v>
      </c>
      <c r="O8" s="25">
        <v>3</v>
      </c>
    </row>
    <row r="9" spans="1:15">
      <c r="A9" s="4" t="s">
        <v>90</v>
      </c>
      <c r="B9" s="5" t="s">
        <v>23</v>
      </c>
      <c r="C9" s="5" t="s">
        <v>24</v>
      </c>
      <c r="D9">
        <v>1.41093474E-2</v>
      </c>
      <c r="E9" s="6">
        <f t="shared" ref="E9:E16" si="6">D9*3</f>
        <v>4.2328042199999999E-2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1.41093474E-2</v>
      </c>
      <c r="L9">
        <f t="shared" si="3"/>
        <v>0</v>
      </c>
      <c r="M9">
        <f t="shared" si="4"/>
        <v>0</v>
      </c>
      <c r="N9">
        <f t="shared" si="5"/>
        <v>4.2328042199999999E-2</v>
      </c>
      <c r="O9" s="25">
        <v>4</v>
      </c>
    </row>
    <row r="10" spans="1:15">
      <c r="A10" s="4" t="s">
        <v>90</v>
      </c>
      <c r="B10" s="5" t="s">
        <v>21</v>
      </c>
      <c r="C10" s="5" t="s">
        <v>22</v>
      </c>
      <c r="D10">
        <v>1.4006678E-2</v>
      </c>
      <c r="E10" s="6">
        <f t="shared" si="6"/>
        <v>4.2020033999999998E-2</v>
      </c>
      <c r="F10" s="16">
        <v>1</v>
      </c>
      <c r="G10" s="16">
        <v>1</v>
      </c>
      <c r="H10" s="18">
        <v>0</v>
      </c>
      <c r="I10" s="4">
        <f t="shared" si="0"/>
        <v>1.4006678E-2</v>
      </c>
      <c r="J10" s="5">
        <f t="shared" si="1"/>
        <v>1.4006678E-2</v>
      </c>
      <c r="K10" s="6">
        <f t="shared" si="2"/>
        <v>0</v>
      </c>
      <c r="L10">
        <f t="shared" si="3"/>
        <v>4.2020033999999998E-2</v>
      </c>
      <c r="M10">
        <f t="shared" si="4"/>
        <v>4.2020033999999998E-2</v>
      </c>
      <c r="N10">
        <f t="shared" si="5"/>
        <v>0</v>
      </c>
      <c r="O10" s="25">
        <v>5</v>
      </c>
    </row>
    <row r="11" spans="1:15">
      <c r="A11" s="4" t="s">
        <v>90</v>
      </c>
      <c r="B11" s="5" t="s">
        <v>19</v>
      </c>
      <c r="C11" s="5" t="s">
        <v>20</v>
      </c>
      <c r="D11">
        <v>1.5539723199999999E-2</v>
      </c>
      <c r="E11" s="6">
        <f t="shared" si="6"/>
        <v>4.6619169599999996E-2</v>
      </c>
      <c r="F11" s="16">
        <v>1</v>
      </c>
      <c r="G11" s="16">
        <v>1</v>
      </c>
      <c r="H11" s="18">
        <v>1</v>
      </c>
      <c r="I11" s="4">
        <f t="shared" si="0"/>
        <v>1.5539723199999999E-2</v>
      </c>
      <c r="J11" s="5">
        <f t="shared" si="1"/>
        <v>1.5539723199999999E-2</v>
      </c>
      <c r="K11" s="6">
        <f t="shared" si="2"/>
        <v>1.5539723199999999E-2</v>
      </c>
      <c r="L11">
        <f t="shared" si="3"/>
        <v>4.6619169599999996E-2</v>
      </c>
      <c r="M11">
        <f t="shared" si="4"/>
        <v>4.6619169599999996E-2</v>
      </c>
      <c r="N11">
        <f t="shared" si="5"/>
        <v>4.6619169599999996E-2</v>
      </c>
      <c r="O11" s="25">
        <v>5</v>
      </c>
    </row>
    <row r="12" spans="1:15">
      <c r="A12" s="4" t="s">
        <v>90</v>
      </c>
      <c r="B12" s="5" t="s">
        <v>17</v>
      </c>
      <c r="C12" s="5" t="s">
        <v>18</v>
      </c>
      <c r="D12">
        <v>1.2133095599999999E-2</v>
      </c>
      <c r="E12" s="6">
        <f t="shared" si="6"/>
        <v>3.63992868E-2</v>
      </c>
      <c r="F12" s="16">
        <v>1</v>
      </c>
      <c r="G12" s="16">
        <v>1</v>
      </c>
      <c r="H12" s="18">
        <v>1</v>
      </c>
      <c r="I12" s="4">
        <f t="shared" si="0"/>
        <v>1.2133095599999999E-2</v>
      </c>
      <c r="J12" s="5">
        <f t="shared" si="1"/>
        <v>1.2133095599999999E-2</v>
      </c>
      <c r="K12" s="6">
        <f t="shared" si="2"/>
        <v>1.2133095599999999E-2</v>
      </c>
      <c r="L12">
        <f t="shared" si="3"/>
        <v>3.63992868E-2</v>
      </c>
      <c r="M12">
        <f t="shared" si="4"/>
        <v>3.63992868E-2</v>
      </c>
      <c r="N12">
        <f t="shared" si="5"/>
        <v>3.63992868E-2</v>
      </c>
      <c r="O12" s="25">
        <v>5</v>
      </c>
    </row>
    <row r="13" spans="1:15">
      <c r="A13" s="4" t="s">
        <v>90</v>
      </c>
      <c r="B13" s="5" t="s">
        <v>15</v>
      </c>
      <c r="C13" s="5" t="s">
        <v>16</v>
      </c>
      <c r="D13">
        <v>1.1237373700000001E-2</v>
      </c>
      <c r="E13" s="6">
        <f t="shared" si="6"/>
        <v>3.3712121100000006E-2</v>
      </c>
      <c r="F13" s="16">
        <v>1</v>
      </c>
      <c r="G13" s="16">
        <v>1</v>
      </c>
      <c r="H13" s="18">
        <v>0</v>
      </c>
      <c r="I13" s="4">
        <f t="shared" si="0"/>
        <v>1.1237373700000001E-2</v>
      </c>
      <c r="J13" s="5">
        <f t="shared" si="1"/>
        <v>1.1237373700000001E-2</v>
      </c>
      <c r="K13" s="6">
        <f t="shared" si="2"/>
        <v>0</v>
      </c>
      <c r="L13">
        <f t="shared" si="3"/>
        <v>3.3712121100000006E-2</v>
      </c>
      <c r="M13">
        <f t="shared" si="4"/>
        <v>3.3712121100000006E-2</v>
      </c>
      <c r="N13">
        <f t="shared" si="5"/>
        <v>0</v>
      </c>
      <c r="O13" s="25">
        <v>4</v>
      </c>
    </row>
    <row r="14" spans="1:15">
      <c r="A14" s="4" t="s">
        <v>90</v>
      </c>
      <c r="B14" s="5" t="s">
        <v>13</v>
      </c>
      <c r="C14" s="5" t="s">
        <v>14</v>
      </c>
      <c r="D14">
        <v>1.1171236100000001E-2</v>
      </c>
      <c r="E14" s="6">
        <f t="shared" si="6"/>
        <v>3.35137083E-2</v>
      </c>
      <c r="F14" s="16">
        <v>1</v>
      </c>
      <c r="G14" s="16">
        <v>1</v>
      </c>
      <c r="H14" s="18">
        <v>0</v>
      </c>
      <c r="I14" s="4">
        <f t="shared" si="0"/>
        <v>1.1171236100000001E-2</v>
      </c>
      <c r="J14" s="5">
        <f t="shared" si="1"/>
        <v>1.1171236100000001E-2</v>
      </c>
      <c r="K14" s="6">
        <f t="shared" si="2"/>
        <v>0</v>
      </c>
      <c r="L14">
        <f t="shared" si="3"/>
        <v>3.35137083E-2</v>
      </c>
      <c r="M14">
        <f t="shared" si="4"/>
        <v>3.35137083E-2</v>
      </c>
      <c r="N14">
        <f t="shared" si="5"/>
        <v>0</v>
      </c>
      <c r="O14" s="25">
        <v>4</v>
      </c>
    </row>
    <row r="15" spans="1:15">
      <c r="A15" s="4" t="s">
        <v>90</v>
      </c>
      <c r="B15" s="5" t="s">
        <v>11</v>
      </c>
      <c r="C15" s="5" t="s">
        <v>12</v>
      </c>
      <c r="D15">
        <v>2.3809523799999999E-2</v>
      </c>
      <c r="E15" s="6">
        <f t="shared" si="6"/>
        <v>7.1428571400000002E-2</v>
      </c>
      <c r="F15" s="16">
        <v>1</v>
      </c>
      <c r="G15" s="16">
        <v>1</v>
      </c>
      <c r="H15" s="18">
        <v>0</v>
      </c>
      <c r="I15" s="4">
        <f t="shared" si="0"/>
        <v>2.3809523799999999E-2</v>
      </c>
      <c r="J15" s="5">
        <f t="shared" si="1"/>
        <v>2.3809523799999999E-2</v>
      </c>
      <c r="K15" s="6">
        <f t="shared" si="2"/>
        <v>0</v>
      </c>
      <c r="L15">
        <f t="shared" si="3"/>
        <v>7.1428571400000002E-2</v>
      </c>
      <c r="M15">
        <f t="shared" si="4"/>
        <v>7.1428571400000002E-2</v>
      </c>
      <c r="N15">
        <f t="shared" si="5"/>
        <v>0</v>
      </c>
      <c r="O15" s="25">
        <v>5</v>
      </c>
    </row>
    <row r="16" spans="1:15">
      <c r="A16" s="4" t="s">
        <v>90</v>
      </c>
      <c r="B16" s="5" t="s">
        <v>9</v>
      </c>
      <c r="C16" s="5" t="s">
        <v>10</v>
      </c>
      <c r="D16">
        <v>1.54839713E-2</v>
      </c>
      <c r="E16" s="6">
        <f t="shared" si="6"/>
        <v>4.6451913900000003E-2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1.54839713E-2</v>
      </c>
      <c r="L16">
        <f t="shared" si="3"/>
        <v>0</v>
      </c>
      <c r="M16">
        <f t="shared" si="4"/>
        <v>0</v>
      </c>
      <c r="N16">
        <f t="shared" si="5"/>
        <v>4.6451913900000003E-2</v>
      </c>
      <c r="O16" s="25">
        <v>5</v>
      </c>
    </row>
    <row r="17" spans="1:15">
      <c r="A17" s="4" t="s">
        <v>90</v>
      </c>
      <c r="B17" s="5" t="s">
        <v>7</v>
      </c>
      <c r="C17" s="5" t="s">
        <v>8</v>
      </c>
      <c r="D17">
        <v>8.0808080000000001E-3</v>
      </c>
      <c r="E17" s="6">
        <f>D17*2</f>
        <v>1.6161616E-2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8.0808080000000001E-3</v>
      </c>
      <c r="L17">
        <f t="shared" si="3"/>
        <v>0</v>
      </c>
      <c r="M17">
        <f t="shared" si="4"/>
        <v>0</v>
      </c>
      <c r="N17">
        <f t="shared" si="5"/>
        <v>1.6161616E-2</v>
      </c>
      <c r="O17" s="25">
        <v>4</v>
      </c>
    </row>
    <row r="18" spans="1:15">
      <c r="A18" s="4" t="s">
        <v>90</v>
      </c>
      <c r="B18" s="5" t="s">
        <v>5</v>
      </c>
      <c r="C18" s="5" t="s">
        <v>6</v>
      </c>
      <c r="D18">
        <v>1.7549261100000001E-2</v>
      </c>
      <c r="E18" s="6">
        <f>D18*2</f>
        <v>3.5098522200000003E-2</v>
      </c>
      <c r="F18" s="16">
        <v>1</v>
      </c>
      <c r="G18" s="16">
        <v>1</v>
      </c>
      <c r="H18" s="18">
        <v>0</v>
      </c>
      <c r="I18" s="4">
        <f t="shared" si="0"/>
        <v>1.7549261100000001E-2</v>
      </c>
      <c r="J18" s="5">
        <f t="shared" si="1"/>
        <v>1.7549261100000001E-2</v>
      </c>
      <c r="K18" s="6">
        <f t="shared" si="2"/>
        <v>0</v>
      </c>
      <c r="L18">
        <f t="shared" si="3"/>
        <v>3.5098522200000003E-2</v>
      </c>
      <c r="M18">
        <f t="shared" si="4"/>
        <v>3.5098522200000003E-2</v>
      </c>
      <c r="N18">
        <f t="shared" si="5"/>
        <v>0</v>
      </c>
      <c r="O18" s="25">
        <v>4</v>
      </c>
    </row>
    <row r="19" spans="1:15">
      <c r="A19" s="4" t="s">
        <v>90</v>
      </c>
      <c r="B19" s="5" t="s">
        <v>57</v>
      </c>
      <c r="C19" s="5" t="s">
        <v>58</v>
      </c>
      <c r="D19">
        <v>1.6071428499999998E-2</v>
      </c>
      <c r="E19" s="6">
        <f>D19*3</f>
        <v>4.8214285499999995E-2</v>
      </c>
      <c r="F19" s="16">
        <v>1</v>
      </c>
      <c r="G19" s="16">
        <v>1</v>
      </c>
      <c r="H19" s="18">
        <v>0</v>
      </c>
      <c r="I19" s="4">
        <f t="shared" si="0"/>
        <v>1.6071428499999998E-2</v>
      </c>
      <c r="J19" s="5">
        <f t="shared" si="1"/>
        <v>1.6071428499999998E-2</v>
      </c>
      <c r="K19" s="6">
        <f t="shared" si="2"/>
        <v>0</v>
      </c>
      <c r="L19">
        <f t="shared" si="3"/>
        <v>4.8214285499999995E-2</v>
      </c>
      <c r="M19">
        <f t="shared" si="4"/>
        <v>4.8214285499999995E-2</v>
      </c>
      <c r="N19">
        <f t="shared" si="5"/>
        <v>0</v>
      </c>
      <c r="O19" s="25">
        <v>3</v>
      </c>
    </row>
    <row r="20" spans="1:15">
      <c r="A20" s="4" t="s">
        <v>90</v>
      </c>
      <c r="B20" s="5" t="s">
        <v>59</v>
      </c>
      <c r="C20" s="5" t="s">
        <v>60</v>
      </c>
      <c r="D20">
        <v>1.1369509E-2</v>
      </c>
      <c r="E20" s="6">
        <f>D20*2</f>
        <v>2.2739018E-2</v>
      </c>
      <c r="F20" s="16">
        <v>1</v>
      </c>
      <c r="G20" s="16">
        <v>1</v>
      </c>
      <c r="H20" s="18">
        <v>1</v>
      </c>
      <c r="I20" s="4">
        <f t="shared" si="0"/>
        <v>1.1369509E-2</v>
      </c>
      <c r="J20" s="5">
        <f t="shared" si="1"/>
        <v>1.1369509E-2</v>
      </c>
      <c r="K20" s="6">
        <f t="shared" si="2"/>
        <v>1.1369509E-2</v>
      </c>
      <c r="L20">
        <f t="shared" si="3"/>
        <v>2.2739018E-2</v>
      </c>
      <c r="M20">
        <f t="shared" si="4"/>
        <v>2.2739018E-2</v>
      </c>
      <c r="N20">
        <f t="shared" si="5"/>
        <v>2.2739018E-2</v>
      </c>
      <c r="O20" s="25">
        <v>5</v>
      </c>
    </row>
    <row r="21" spans="1:15">
      <c r="A21" s="4" t="s">
        <v>90</v>
      </c>
      <c r="B21" s="5" t="s">
        <v>61</v>
      </c>
      <c r="C21" s="5" t="s">
        <v>62</v>
      </c>
      <c r="D21">
        <v>6.1728395E-3</v>
      </c>
      <c r="E21" s="6">
        <f>D21*2</f>
        <v>1.2345679E-2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6.1728395E-3</v>
      </c>
      <c r="K21" s="6">
        <f t="shared" si="2"/>
        <v>0</v>
      </c>
      <c r="L21">
        <f t="shared" si="3"/>
        <v>0</v>
      </c>
      <c r="M21">
        <f t="shared" si="4"/>
        <v>1.2345679E-2</v>
      </c>
      <c r="N21">
        <f t="shared" si="5"/>
        <v>0</v>
      </c>
      <c r="O21" s="25">
        <v>3</v>
      </c>
    </row>
    <row r="22" spans="1:15">
      <c r="A22" s="4" t="s">
        <v>90</v>
      </c>
      <c r="B22" s="5" t="s">
        <v>63</v>
      </c>
      <c r="C22" s="5" t="s">
        <v>64</v>
      </c>
      <c r="D22">
        <v>3.7037036999999998E-3</v>
      </c>
      <c r="E22" s="6">
        <f>D22*4</f>
        <v>1.4814814799999999E-2</v>
      </c>
      <c r="F22" s="16">
        <v>1</v>
      </c>
      <c r="G22" s="16">
        <v>1</v>
      </c>
      <c r="H22" s="18">
        <v>0</v>
      </c>
      <c r="I22" s="4">
        <f t="shared" si="0"/>
        <v>3.7037036999999998E-3</v>
      </c>
      <c r="J22" s="5">
        <f t="shared" si="1"/>
        <v>3.7037036999999998E-3</v>
      </c>
      <c r="K22" s="6">
        <f t="shared" si="2"/>
        <v>0</v>
      </c>
      <c r="L22">
        <f t="shared" si="3"/>
        <v>1.4814814799999999E-2</v>
      </c>
      <c r="M22">
        <f t="shared" si="4"/>
        <v>1.4814814799999999E-2</v>
      </c>
      <c r="N22">
        <f t="shared" si="5"/>
        <v>0</v>
      </c>
      <c r="O22" s="25">
        <v>3</v>
      </c>
    </row>
    <row r="23" spans="1:15">
      <c r="A23" s="4" t="s">
        <v>90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90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90</v>
      </c>
      <c r="B25" s="5" t="s">
        <v>69</v>
      </c>
      <c r="C25" s="5" t="s">
        <v>70</v>
      </c>
      <c r="D25">
        <v>0</v>
      </c>
      <c r="E25" s="6">
        <f>D25*3</f>
        <v>0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</v>
      </c>
      <c r="L25">
        <f t="shared" si="3"/>
        <v>0</v>
      </c>
      <c r="M25">
        <f t="shared" si="4"/>
        <v>0</v>
      </c>
      <c r="N25">
        <f t="shared" si="5"/>
        <v>0</v>
      </c>
      <c r="O25" s="25">
        <v>3</v>
      </c>
    </row>
    <row r="26" spans="1:15">
      <c r="A26" s="4" t="s">
        <v>90</v>
      </c>
      <c r="B26" s="5" t="s">
        <v>71</v>
      </c>
      <c r="C26" s="5" t="s">
        <v>72</v>
      </c>
      <c r="D26">
        <v>1.2975251E-2</v>
      </c>
      <c r="E26" s="6">
        <f>D26*2</f>
        <v>2.5950502E-2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1.2975251E-2</v>
      </c>
      <c r="L26">
        <f t="shared" si="3"/>
        <v>0</v>
      </c>
      <c r="M26">
        <f t="shared" si="4"/>
        <v>0</v>
      </c>
      <c r="N26">
        <f t="shared" si="5"/>
        <v>2.5950502E-2</v>
      </c>
      <c r="O26" s="25">
        <v>5</v>
      </c>
    </row>
    <row r="27" spans="1:15">
      <c r="A27" s="4" t="s">
        <v>90</v>
      </c>
      <c r="B27" s="5" t="s">
        <v>73</v>
      </c>
      <c r="C27" s="5" t="s">
        <v>74</v>
      </c>
      <c r="D27">
        <v>1.2975251E-2</v>
      </c>
      <c r="E27" s="6">
        <f>D27*3</f>
        <v>3.8925753E-2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1.2975251E-2</v>
      </c>
      <c r="L27">
        <f t="shared" si="3"/>
        <v>0</v>
      </c>
      <c r="M27">
        <f t="shared" si="4"/>
        <v>0</v>
      </c>
      <c r="N27">
        <f t="shared" si="5"/>
        <v>3.8925753E-2</v>
      </c>
      <c r="O27" s="25">
        <v>5</v>
      </c>
    </row>
    <row r="28" spans="1:15">
      <c r="A28" s="4" t="s">
        <v>90</v>
      </c>
      <c r="B28" s="5" t="s">
        <v>55</v>
      </c>
      <c r="C28" s="5" t="s">
        <v>56</v>
      </c>
      <c r="D28">
        <v>1.31613757E-2</v>
      </c>
      <c r="E28" s="6">
        <f>D28*2</f>
        <v>2.63227514E-2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1.31613757E-2</v>
      </c>
      <c r="L28">
        <f t="shared" si="3"/>
        <v>0</v>
      </c>
      <c r="M28">
        <f t="shared" si="4"/>
        <v>0</v>
      </c>
      <c r="N28">
        <f t="shared" si="5"/>
        <v>2.63227514E-2</v>
      </c>
      <c r="O28" s="25">
        <v>4</v>
      </c>
    </row>
    <row r="29" spans="1:15">
      <c r="A29" s="4" t="s">
        <v>90</v>
      </c>
      <c r="B29" s="5" t="s">
        <v>53</v>
      </c>
      <c r="C29" s="5" t="s">
        <v>54</v>
      </c>
      <c r="D29">
        <v>1.68072152E-2</v>
      </c>
      <c r="E29" s="6">
        <f>D29*2</f>
        <v>3.3614430399999999E-2</v>
      </c>
      <c r="F29" s="16">
        <v>1</v>
      </c>
      <c r="G29" s="16">
        <v>1</v>
      </c>
      <c r="H29" s="18">
        <v>1</v>
      </c>
      <c r="I29" s="4">
        <f t="shared" si="0"/>
        <v>1.68072152E-2</v>
      </c>
      <c r="J29" s="5">
        <f t="shared" si="1"/>
        <v>1.68072152E-2</v>
      </c>
      <c r="K29" s="6">
        <f t="shared" si="2"/>
        <v>1.68072152E-2</v>
      </c>
      <c r="L29">
        <f t="shared" si="3"/>
        <v>3.3614430399999999E-2</v>
      </c>
      <c r="M29">
        <f t="shared" si="4"/>
        <v>3.3614430399999999E-2</v>
      </c>
      <c r="N29">
        <f t="shared" si="5"/>
        <v>3.3614430399999999E-2</v>
      </c>
      <c r="O29" s="25">
        <v>4</v>
      </c>
    </row>
    <row r="30" spans="1:15">
      <c r="A30" s="4" t="s">
        <v>90</v>
      </c>
      <c r="B30" s="5" t="s">
        <v>51</v>
      </c>
      <c r="C30" s="5" t="s">
        <v>52</v>
      </c>
      <c r="D30">
        <v>1.39530564E-2</v>
      </c>
      <c r="E30" s="6">
        <f>D30*3</f>
        <v>4.1859169200000004E-2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1.39530564E-2</v>
      </c>
      <c r="K30" s="6">
        <f t="shared" si="2"/>
        <v>0</v>
      </c>
      <c r="L30">
        <f t="shared" si="3"/>
        <v>0</v>
      </c>
      <c r="M30">
        <f t="shared" si="4"/>
        <v>4.1859169200000004E-2</v>
      </c>
      <c r="N30">
        <f t="shared" si="5"/>
        <v>0</v>
      </c>
      <c r="O30" s="25">
        <v>4</v>
      </c>
    </row>
    <row r="31" spans="1:15">
      <c r="A31" s="4" t="s">
        <v>90</v>
      </c>
      <c r="B31" s="5" t="s">
        <v>49</v>
      </c>
      <c r="C31" s="5" t="s">
        <v>50</v>
      </c>
      <c r="D31">
        <v>1.43619866E-2</v>
      </c>
      <c r="E31" s="6">
        <f>D31*2</f>
        <v>2.8723973199999999E-2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1.43619866E-2</v>
      </c>
      <c r="K31" s="6">
        <f t="shared" si="2"/>
        <v>1.43619866E-2</v>
      </c>
      <c r="L31">
        <f t="shared" si="3"/>
        <v>0</v>
      </c>
      <c r="M31">
        <f t="shared" si="4"/>
        <v>2.8723973199999999E-2</v>
      </c>
      <c r="N31">
        <f t="shared" si="5"/>
        <v>2.8723973199999999E-2</v>
      </c>
      <c r="O31" s="25">
        <v>3</v>
      </c>
    </row>
    <row r="32" spans="1:15">
      <c r="A32" s="4" t="s">
        <v>90</v>
      </c>
      <c r="B32" s="5" t="s">
        <v>47</v>
      </c>
      <c r="C32" s="5" t="s">
        <v>48</v>
      </c>
      <c r="D32">
        <v>1.43619866E-2</v>
      </c>
      <c r="E32" s="6">
        <f>D32*2</f>
        <v>2.8723973199999999E-2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1.43619866E-2</v>
      </c>
      <c r="K32" s="6">
        <f t="shared" si="2"/>
        <v>1.43619866E-2</v>
      </c>
      <c r="L32">
        <f t="shared" si="3"/>
        <v>0</v>
      </c>
      <c r="M32">
        <f t="shared" si="4"/>
        <v>2.8723973199999999E-2</v>
      </c>
      <c r="N32">
        <f t="shared" si="5"/>
        <v>2.8723973199999999E-2</v>
      </c>
      <c r="O32" s="25">
        <v>3</v>
      </c>
    </row>
    <row r="33" spans="1:15">
      <c r="A33" s="4" t="s">
        <v>90</v>
      </c>
      <c r="B33" s="5" t="s">
        <v>45</v>
      </c>
      <c r="C33" s="5" t="s">
        <v>46</v>
      </c>
      <c r="D33">
        <v>1.04878573E-2</v>
      </c>
      <c r="E33" s="6">
        <f>D33*2</f>
        <v>2.0975714600000001E-2</v>
      </c>
      <c r="F33" s="16">
        <v>1</v>
      </c>
      <c r="G33" s="16">
        <v>1</v>
      </c>
      <c r="H33" s="18">
        <v>1</v>
      </c>
      <c r="I33" s="4">
        <f t="shared" si="0"/>
        <v>1.04878573E-2</v>
      </c>
      <c r="J33" s="5">
        <f t="shared" si="1"/>
        <v>1.04878573E-2</v>
      </c>
      <c r="K33" s="6">
        <f t="shared" si="2"/>
        <v>1.04878573E-2</v>
      </c>
      <c r="L33">
        <f t="shared" si="3"/>
        <v>2.0975714600000001E-2</v>
      </c>
      <c r="M33">
        <f t="shared" si="4"/>
        <v>2.0975714600000001E-2</v>
      </c>
      <c r="N33">
        <f t="shared" si="5"/>
        <v>2.0975714600000001E-2</v>
      </c>
      <c r="O33" s="25">
        <v>4</v>
      </c>
    </row>
    <row r="34" spans="1:15">
      <c r="A34" s="4" t="s">
        <v>90</v>
      </c>
      <c r="B34" s="5" t="s">
        <v>43</v>
      </c>
      <c r="C34" s="5" t="s">
        <v>44</v>
      </c>
      <c r="D34">
        <v>1.06382978E-2</v>
      </c>
      <c r="E34" s="6">
        <f>D34*1</f>
        <v>1.06382978E-2</v>
      </c>
      <c r="F34" s="16">
        <v>1</v>
      </c>
      <c r="G34" s="16">
        <v>1</v>
      </c>
      <c r="H34" s="18">
        <v>0</v>
      </c>
      <c r="I34" s="4">
        <f t="shared" si="0"/>
        <v>1.06382978E-2</v>
      </c>
      <c r="J34" s="5">
        <f t="shared" si="1"/>
        <v>1.06382978E-2</v>
      </c>
      <c r="K34" s="6">
        <f t="shared" si="2"/>
        <v>0</v>
      </c>
      <c r="L34">
        <f t="shared" si="3"/>
        <v>1.06382978E-2</v>
      </c>
      <c r="M34">
        <f t="shared" si="4"/>
        <v>1.06382978E-2</v>
      </c>
      <c r="N34">
        <f t="shared" si="5"/>
        <v>0</v>
      </c>
      <c r="O34" s="25">
        <v>4</v>
      </c>
    </row>
    <row r="35" spans="1:15">
      <c r="A35" s="4" t="s">
        <v>90</v>
      </c>
      <c r="B35" s="5" t="s">
        <v>41</v>
      </c>
      <c r="C35" s="5" t="s">
        <v>42</v>
      </c>
      <c r="D35">
        <v>1.06382978E-2</v>
      </c>
      <c r="E35" s="6">
        <f>D35*1</f>
        <v>1.06382978E-2</v>
      </c>
      <c r="F35" s="27">
        <v>1</v>
      </c>
      <c r="G35" s="14">
        <v>1</v>
      </c>
      <c r="H35" s="15">
        <v>1</v>
      </c>
      <c r="I35" s="4">
        <f t="shared" si="0"/>
        <v>1.06382978E-2</v>
      </c>
      <c r="J35" s="5">
        <f t="shared" si="1"/>
        <v>1.06382978E-2</v>
      </c>
      <c r="K35" s="6">
        <f t="shared" si="2"/>
        <v>1.06382978E-2</v>
      </c>
      <c r="L35">
        <f t="shared" si="3"/>
        <v>1.06382978E-2</v>
      </c>
      <c r="M35">
        <f t="shared" si="4"/>
        <v>1.06382978E-2</v>
      </c>
      <c r="N35">
        <f t="shared" si="5"/>
        <v>1.06382978E-2</v>
      </c>
      <c r="O35" s="25">
        <v>4</v>
      </c>
    </row>
    <row r="36" spans="1:15" ht="15.75" thickBot="1">
      <c r="A36" s="7" t="s">
        <v>90</v>
      </c>
      <c r="B36" s="8" t="s">
        <v>39</v>
      </c>
      <c r="C36" s="8" t="s">
        <v>40</v>
      </c>
      <c r="D36">
        <v>1.21951219E-2</v>
      </c>
      <c r="E36" s="9">
        <f>D36*1</f>
        <v>1.21951219E-2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1.21951219E-2</v>
      </c>
      <c r="L36">
        <f t="shared" si="3"/>
        <v>0</v>
      </c>
      <c r="M36">
        <f t="shared" si="4"/>
        <v>0</v>
      </c>
      <c r="N36">
        <f t="shared" si="5"/>
        <v>1.21951219E-2</v>
      </c>
      <c r="O36" s="26">
        <v>4</v>
      </c>
    </row>
    <row r="37" spans="1:15" ht="15.75" thickBot="1">
      <c r="D37" s="28">
        <f>SUM(D2:D36)</f>
        <v>0.37699027409999991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0.20078196170000001</v>
      </c>
      <c r="J37" s="20">
        <f t="shared" si="7"/>
        <v>0.25080991429999999</v>
      </c>
      <c r="K37" s="21">
        <f t="shared" si="7"/>
        <v>0.22459460359999997</v>
      </c>
      <c r="L37" s="10">
        <f>SUM(L2:L36)</f>
        <v>0.53852007680000002</v>
      </c>
      <c r="M37" s="11">
        <f>SUM(M2:M36)</f>
        <v>0.61817275579999997</v>
      </c>
      <c r="N37" s="12">
        <f>SUM(N2:N36)</f>
        <v>0.54109431540000008</v>
      </c>
    </row>
    <row r="38" spans="1:15" ht="15.75" thickBot="1">
      <c r="D38" s="29">
        <f>D37/35</f>
        <v>1.0771150688571426E-2</v>
      </c>
      <c r="I38" s="33">
        <f>I37/F37</f>
        <v>1.0567471668421053E-2</v>
      </c>
      <c r="J38" s="34">
        <f>J37/G37</f>
        <v>1.1400450649999999E-2</v>
      </c>
      <c r="K38" s="35">
        <f>K37/H37</f>
        <v>1.0208845618181818E-2</v>
      </c>
      <c r="L38" s="30">
        <f>L37/F37</f>
        <v>2.8343161936842106E-2</v>
      </c>
      <c r="M38" s="31">
        <f>M37/G37</f>
        <v>2.8098761627272727E-2</v>
      </c>
      <c r="N38" s="32">
        <f>N37/H37</f>
        <v>2.4595196154545459E-2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91</v>
      </c>
      <c r="B2" s="2" t="s">
        <v>37</v>
      </c>
      <c r="C2" s="2" t="s">
        <v>38</v>
      </c>
      <c r="D2">
        <v>1.0879629599999999E-2</v>
      </c>
      <c r="E2" s="3">
        <f>D2*4</f>
        <v>4.3518518399999997E-2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1.0879629599999999E-2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4.3518518399999997E-2</v>
      </c>
      <c r="O2" s="24">
        <v>3</v>
      </c>
    </row>
    <row r="3" spans="1:15">
      <c r="A3" s="4" t="s">
        <v>91</v>
      </c>
      <c r="B3" s="5" t="s">
        <v>35</v>
      </c>
      <c r="C3" s="5" t="s">
        <v>36</v>
      </c>
      <c r="D3">
        <v>1.14520942E-2</v>
      </c>
      <c r="E3" s="6">
        <f>D3*5</f>
        <v>5.7260471E-2</v>
      </c>
      <c r="F3" s="16">
        <v>1</v>
      </c>
      <c r="G3" s="16">
        <v>0</v>
      </c>
      <c r="H3" s="18">
        <v>0</v>
      </c>
      <c r="I3" s="4">
        <f t="shared" si="0"/>
        <v>1.14520942E-2</v>
      </c>
      <c r="J3" s="5">
        <f t="shared" si="1"/>
        <v>0</v>
      </c>
      <c r="K3" s="6">
        <f t="shared" si="2"/>
        <v>0</v>
      </c>
      <c r="L3">
        <f t="shared" si="3"/>
        <v>5.7260471E-2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91</v>
      </c>
      <c r="B4" s="5" t="s">
        <v>33</v>
      </c>
      <c r="C4" s="5" t="s">
        <v>34</v>
      </c>
      <c r="D4">
        <v>4.1666667000000001E-3</v>
      </c>
      <c r="E4" s="6">
        <f>D4*5</f>
        <v>2.0833333500000002E-2</v>
      </c>
      <c r="F4" s="16">
        <v>1</v>
      </c>
      <c r="G4" s="16">
        <v>1</v>
      </c>
      <c r="H4" s="18">
        <v>1</v>
      </c>
      <c r="I4" s="4">
        <f t="shared" si="0"/>
        <v>4.1666667000000001E-3</v>
      </c>
      <c r="J4" s="5">
        <f t="shared" si="1"/>
        <v>4.1666667000000001E-3</v>
      </c>
      <c r="K4" s="6">
        <f t="shared" si="2"/>
        <v>4.1666667000000001E-3</v>
      </c>
      <c r="L4">
        <f t="shared" si="3"/>
        <v>2.0833333500000002E-2</v>
      </c>
      <c r="M4">
        <f t="shared" si="4"/>
        <v>2.0833333500000002E-2</v>
      </c>
      <c r="N4">
        <f t="shared" si="5"/>
        <v>2.0833333500000002E-2</v>
      </c>
      <c r="O4" s="25">
        <v>4</v>
      </c>
    </row>
    <row r="5" spans="1:15">
      <c r="A5" s="4" t="s">
        <v>91</v>
      </c>
      <c r="B5" s="5" t="s">
        <v>31</v>
      </c>
      <c r="C5" s="5" t="s">
        <v>32</v>
      </c>
      <c r="D5">
        <v>1.26301777E-2</v>
      </c>
      <c r="E5" s="6">
        <f>D5*2</f>
        <v>2.52603554E-2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1.26301777E-2</v>
      </c>
      <c r="K5" s="6">
        <f t="shared" si="2"/>
        <v>0</v>
      </c>
      <c r="L5">
        <f t="shared" si="3"/>
        <v>0</v>
      </c>
      <c r="M5">
        <f t="shared" si="4"/>
        <v>2.52603554E-2</v>
      </c>
      <c r="N5">
        <f t="shared" si="5"/>
        <v>0</v>
      </c>
      <c r="O5" s="25">
        <v>4</v>
      </c>
    </row>
    <row r="6" spans="1:15">
      <c r="A6" s="4" t="s">
        <v>91</v>
      </c>
      <c r="B6" s="5" t="s">
        <v>29</v>
      </c>
      <c r="C6" s="5" t="s">
        <v>30</v>
      </c>
      <c r="D6">
        <v>1.0237880099999999E-2</v>
      </c>
      <c r="E6" s="6">
        <f>D6*3</f>
        <v>3.0713640299999997E-2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1.0237880099999999E-2</v>
      </c>
      <c r="L6">
        <f t="shared" si="3"/>
        <v>0</v>
      </c>
      <c r="M6">
        <f t="shared" si="4"/>
        <v>0</v>
      </c>
      <c r="N6">
        <f t="shared" si="5"/>
        <v>3.0713640299999997E-2</v>
      </c>
      <c r="O6" s="25">
        <v>5</v>
      </c>
    </row>
    <row r="7" spans="1:15">
      <c r="A7" s="4" t="s">
        <v>91</v>
      </c>
      <c r="B7" s="5" t="s">
        <v>27</v>
      </c>
      <c r="C7" s="5" t="s">
        <v>28</v>
      </c>
      <c r="D7">
        <v>0</v>
      </c>
      <c r="E7" s="6">
        <f>D7*3</f>
        <v>0</v>
      </c>
      <c r="F7" s="16">
        <v>1</v>
      </c>
      <c r="G7" s="16">
        <v>1</v>
      </c>
      <c r="H7" s="18">
        <v>1</v>
      </c>
      <c r="I7" s="4">
        <f t="shared" si="0"/>
        <v>0</v>
      </c>
      <c r="J7" s="5">
        <f t="shared" si="1"/>
        <v>0</v>
      </c>
      <c r="K7" s="6">
        <f t="shared" si="2"/>
        <v>0</v>
      </c>
      <c r="L7">
        <f t="shared" si="3"/>
        <v>0</v>
      </c>
      <c r="M7">
        <f t="shared" si="4"/>
        <v>0</v>
      </c>
      <c r="N7">
        <f t="shared" si="5"/>
        <v>0</v>
      </c>
      <c r="O7" s="25">
        <v>3</v>
      </c>
    </row>
    <row r="8" spans="1:15">
      <c r="A8" s="4" t="s">
        <v>91</v>
      </c>
      <c r="B8" s="5" t="s">
        <v>25</v>
      </c>
      <c r="C8" s="5" t="s">
        <v>26</v>
      </c>
      <c r="D8">
        <v>4.6296295999999999E-3</v>
      </c>
      <c r="E8" s="6">
        <f>D8*2</f>
        <v>9.2592591999999998E-3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4.6296295999999999E-3</v>
      </c>
      <c r="L8">
        <f t="shared" si="3"/>
        <v>0</v>
      </c>
      <c r="M8">
        <f t="shared" si="4"/>
        <v>0</v>
      </c>
      <c r="N8">
        <f t="shared" si="5"/>
        <v>9.2592591999999998E-3</v>
      </c>
      <c r="O8" s="25">
        <v>3</v>
      </c>
    </row>
    <row r="9" spans="1:15">
      <c r="A9" s="4" t="s">
        <v>91</v>
      </c>
      <c r="B9" s="5" t="s">
        <v>23</v>
      </c>
      <c r="C9" s="5" t="s">
        <v>24</v>
      </c>
      <c r="D9">
        <v>1.41093474E-2</v>
      </c>
      <c r="E9" s="6">
        <f t="shared" ref="E9:E16" si="6">D9*3</f>
        <v>4.2328042199999999E-2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1.41093474E-2</v>
      </c>
      <c r="L9">
        <f t="shared" si="3"/>
        <v>0</v>
      </c>
      <c r="M9">
        <f t="shared" si="4"/>
        <v>0</v>
      </c>
      <c r="N9">
        <f t="shared" si="5"/>
        <v>4.2328042199999999E-2</v>
      </c>
      <c r="O9" s="25">
        <v>4</v>
      </c>
    </row>
    <row r="10" spans="1:15">
      <c r="A10" s="4" t="s">
        <v>91</v>
      </c>
      <c r="B10" s="5" t="s">
        <v>21</v>
      </c>
      <c r="C10" s="5" t="s">
        <v>22</v>
      </c>
      <c r="D10">
        <v>1.4006678E-2</v>
      </c>
      <c r="E10" s="6">
        <f t="shared" si="6"/>
        <v>4.2020033999999998E-2</v>
      </c>
      <c r="F10" s="16">
        <v>1</v>
      </c>
      <c r="G10" s="16">
        <v>1</v>
      </c>
      <c r="H10" s="18">
        <v>0</v>
      </c>
      <c r="I10" s="4">
        <f t="shared" si="0"/>
        <v>1.4006678E-2</v>
      </c>
      <c r="J10" s="5">
        <f t="shared" si="1"/>
        <v>1.4006678E-2</v>
      </c>
      <c r="K10" s="6">
        <f t="shared" si="2"/>
        <v>0</v>
      </c>
      <c r="L10">
        <f t="shared" si="3"/>
        <v>4.2020033999999998E-2</v>
      </c>
      <c r="M10">
        <f t="shared" si="4"/>
        <v>4.2020033999999998E-2</v>
      </c>
      <c r="N10">
        <f t="shared" si="5"/>
        <v>0</v>
      </c>
      <c r="O10" s="25">
        <v>5</v>
      </c>
    </row>
    <row r="11" spans="1:15">
      <c r="A11" s="4" t="s">
        <v>91</v>
      </c>
      <c r="B11" s="5" t="s">
        <v>19</v>
      </c>
      <c r="C11" s="5" t="s">
        <v>20</v>
      </c>
      <c r="D11">
        <v>1.66760868E-2</v>
      </c>
      <c r="E11" s="6">
        <f t="shared" si="6"/>
        <v>5.0028260399999996E-2</v>
      </c>
      <c r="F11" s="16">
        <v>1</v>
      </c>
      <c r="G11" s="16">
        <v>1</v>
      </c>
      <c r="H11" s="18">
        <v>1</v>
      </c>
      <c r="I11" s="4">
        <f t="shared" si="0"/>
        <v>1.66760868E-2</v>
      </c>
      <c r="J11" s="5">
        <f t="shared" si="1"/>
        <v>1.66760868E-2</v>
      </c>
      <c r="K11" s="6">
        <f t="shared" si="2"/>
        <v>1.66760868E-2</v>
      </c>
      <c r="L11">
        <f t="shared" si="3"/>
        <v>5.0028260399999996E-2</v>
      </c>
      <c r="M11">
        <f t="shared" si="4"/>
        <v>5.0028260399999996E-2</v>
      </c>
      <c r="N11">
        <f t="shared" si="5"/>
        <v>5.0028260399999996E-2</v>
      </c>
      <c r="O11" s="25">
        <v>5</v>
      </c>
    </row>
    <row r="12" spans="1:15">
      <c r="A12" s="4" t="s">
        <v>91</v>
      </c>
      <c r="B12" s="5" t="s">
        <v>17</v>
      </c>
      <c r="C12" s="5" t="s">
        <v>18</v>
      </c>
      <c r="D12">
        <v>1.39512774E-2</v>
      </c>
      <c r="E12" s="6">
        <f t="shared" si="6"/>
        <v>4.1853832199999996E-2</v>
      </c>
      <c r="F12" s="16">
        <v>1</v>
      </c>
      <c r="G12" s="16">
        <v>1</v>
      </c>
      <c r="H12" s="18">
        <v>1</v>
      </c>
      <c r="I12" s="4">
        <f t="shared" si="0"/>
        <v>1.39512774E-2</v>
      </c>
      <c r="J12" s="5">
        <f t="shared" si="1"/>
        <v>1.39512774E-2</v>
      </c>
      <c r="K12" s="6">
        <f t="shared" si="2"/>
        <v>1.39512774E-2</v>
      </c>
      <c r="L12">
        <f t="shared" si="3"/>
        <v>4.1853832199999996E-2</v>
      </c>
      <c r="M12">
        <f t="shared" si="4"/>
        <v>4.1853832199999996E-2</v>
      </c>
      <c r="N12">
        <f t="shared" si="5"/>
        <v>4.1853832199999996E-2</v>
      </c>
      <c r="O12" s="25">
        <v>5</v>
      </c>
    </row>
    <row r="13" spans="1:15">
      <c r="A13" s="4" t="s">
        <v>91</v>
      </c>
      <c r="B13" s="5" t="s">
        <v>15</v>
      </c>
      <c r="C13" s="5" t="s">
        <v>16</v>
      </c>
      <c r="D13">
        <v>1.27525252E-2</v>
      </c>
      <c r="E13" s="6">
        <f t="shared" si="6"/>
        <v>3.8257575599999996E-2</v>
      </c>
      <c r="F13" s="16">
        <v>1</v>
      </c>
      <c r="G13" s="16">
        <v>1</v>
      </c>
      <c r="H13" s="18">
        <v>0</v>
      </c>
      <c r="I13" s="4">
        <f t="shared" si="0"/>
        <v>1.27525252E-2</v>
      </c>
      <c r="J13" s="5">
        <f t="shared" si="1"/>
        <v>1.27525252E-2</v>
      </c>
      <c r="K13" s="6">
        <f t="shared" si="2"/>
        <v>0</v>
      </c>
      <c r="L13">
        <f t="shared" si="3"/>
        <v>3.8257575599999996E-2</v>
      </c>
      <c r="M13">
        <f t="shared" si="4"/>
        <v>3.8257575599999996E-2</v>
      </c>
      <c r="N13">
        <f t="shared" si="5"/>
        <v>0</v>
      </c>
      <c r="O13" s="25">
        <v>4</v>
      </c>
    </row>
    <row r="14" spans="1:15">
      <c r="A14" s="4" t="s">
        <v>91</v>
      </c>
      <c r="B14" s="5" t="s">
        <v>13</v>
      </c>
      <c r="C14" s="5" t="s">
        <v>14</v>
      </c>
      <c r="D14">
        <v>1.26863876E-2</v>
      </c>
      <c r="E14" s="6">
        <f t="shared" si="6"/>
        <v>3.8059162799999997E-2</v>
      </c>
      <c r="F14" s="16">
        <v>1</v>
      </c>
      <c r="G14" s="16">
        <v>1</v>
      </c>
      <c r="H14" s="18">
        <v>0</v>
      </c>
      <c r="I14" s="4">
        <f t="shared" si="0"/>
        <v>1.26863876E-2</v>
      </c>
      <c r="J14" s="5">
        <f t="shared" si="1"/>
        <v>1.26863876E-2</v>
      </c>
      <c r="K14" s="6">
        <f t="shared" si="2"/>
        <v>0</v>
      </c>
      <c r="L14">
        <f t="shared" si="3"/>
        <v>3.8059162799999997E-2</v>
      </c>
      <c r="M14">
        <f t="shared" si="4"/>
        <v>3.8059162799999997E-2</v>
      </c>
      <c r="N14">
        <f t="shared" si="5"/>
        <v>0</v>
      </c>
      <c r="O14" s="25">
        <v>4</v>
      </c>
    </row>
    <row r="15" spans="1:15">
      <c r="A15" s="4" t="s">
        <v>91</v>
      </c>
      <c r="B15" s="5" t="s">
        <v>11</v>
      </c>
      <c r="C15" s="5" t="s">
        <v>12</v>
      </c>
      <c r="D15">
        <v>2.3809523799999999E-2</v>
      </c>
      <c r="E15" s="6">
        <f t="shared" si="6"/>
        <v>7.1428571400000002E-2</v>
      </c>
      <c r="F15" s="16">
        <v>1</v>
      </c>
      <c r="G15" s="16">
        <v>1</v>
      </c>
      <c r="H15" s="18">
        <v>0</v>
      </c>
      <c r="I15" s="4">
        <f t="shared" si="0"/>
        <v>2.3809523799999999E-2</v>
      </c>
      <c r="J15" s="5">
        <f t="shared" si="1"/>
        <v>2.3809523799999999E-2</v>
      </c>
      <c r="K15" s="6">
        <f t="shared" si="2"/>
        <v>0</v>
      </c>
      <c r="L15">
        <f t="shared" si="3"/>
        <v>7.1428571400000002E-2</v>
      </c>
      <c r="M15">
        <f t="shared" si="4"/>
        <v>7.1428571400000002E-2</v>
      </c>
      <c r="N15">
        <f t="shared" si="5"/>
        <v>0</v>
      </c>
      <c r="O15" s="25">
        <v>5</v>
      </c>
    </row>
    <row r="16" spans="1:15">
      <c r="A16" s="4" t="s">
        <v>91</v>
      </c>
      <c r="B16" s="5" t="s">
        <v>9</v>
      </c>
      <c r="C16" s="5" t="s">
        <v>10</v>
      </c>
      <c r="D16">
        <v>1.54839713E-2</v>
      </c>
      <c r="E16" s="6">
        <f t="shared" si="6"/>
        <v>4.6451913900000003E-2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1.54839713E-2</v>
      </c>
      <c r="L16">
        <f t="shared" si="3"/>
        <v>0</v>
      </c>
      <c r="M16">
        <f t="shared" si="4"/>
        <v>0</v>
      </c>
      <c r="N16">
        <f t="shared" si="5"/>
        <v>4.6451913900000003E-2</v>
      </c>
      <c r="O16" s="25">
        <v>5</v>
      </c>
    </row>
    <row r="17" spans="1:15">
      <c r="A17" s="4" t="s">
        <v>91</v>
      </c>
      <c r="B17" s="5" t="s">
        <v>7</v>
      </c>
      <c r="C17" s="5" t="s">
        <v>8</v>
      </c>
      <c r="D17">
        <v>1.4343434299999999E-2</v>
      </c>
      <c r="E17" s="6">
        <f>D17*2</f>
        <v>2.8686868599999998E-2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1.4343434299999999E-2</v>
      </c>
      <c r="L17">
        <f t="shared" si="3"/>
        <v>0</v>
      </c>
      <c r="M17">
        <f t="shared" si="4"/>
        <v>0</v>
      </c>
      <c r="N17">
        <f t="shared" si="5"/>
        <v>2.8686868599999998E-2</v>
      </c>
      <c r="O17" s="25">
        <v>4</v>
      </c>
    </row>
    <row r="18" spans="1:15">
      <c r="A18" s="4" t="s">
        <v>91</v>
      </c>
      <c r="B18" s="5" t="s">
        <v>5</v>
      </c>
      <c r="C18" s="5" t="s">
        <v>6</v>
      </c>
      <c r="D18">
        <v>1.7549261100000001E-2</v>
      </c>
      <c r="E18" s="6">
        <f>D18*2</f>
        <v>3.5098522200000003E-2</v>
      </c>
      <c r="F18" s="16">
        <v>1</v>
      </c>
      <c r="G18" s="16">
        <v>1</v>
      </c>
      <c r="H18" s="18">
        <v>0</v>
      </c>
      <c r="I18" s="4">
        <f t="shared" si="0"/>
        <v>1.7549261100000001E-2</v>
      </c>
      <c r="J18" s="5">
        <f t="shared" si="1"/>
        <v>1.7549261100000001E-2</v>
      </c>
      <c r="K18" s="6">
        <f t="shared" si="2"/>
        <v>0</v>
      </c>
      <c r="L18">
        <f t="shared" si="3"/>
        <v>3.5098522200000003E-2</v>
      </c>
      <c r="M18">
        <f t="shared" si="4"/>
        <v>3.5098522200000003E-2</v>
      </c>
      <c r="N18">
        <f t="shared" si="5"/>
        <v>0</v>
      </c>
      <c r="O18" s="25">
        <v>4</v>
      </c>
    </row>
    <row r="19" spans="1:15">
      <c r="A19" s="4" t="s">
        <v>91</v>
      </c>
      <c r="B19" s="5" t="s">
        <v>57</v>
      </c>
      <c r="C19" s="5" t="s">
        <v>58</v>
      </c>
      <c r="D19">
        <v>1.6071428499999998E-2</v>
      </c>
      <c r="E19" s="6">
        <f>D19*3</f>
        <v>4.8214285499999995E-2</v>
      </c>
      <c r="F19" s="16">
        <v>1</v>
      </c>
      <c r="G19" s="16">
        <v>1</v>
      </c>
      <c r="H19" s="18">
        <v>0</v>
      </c>
      <c r="I19" s="4">
        <f t="shared" si="0"/>
        <v>1.6071428499999998E-2</v>
      </c>
      <c r="J19" s="5">
        <f t="shared" si="1"/>
        <v>1.6071428499999998E-2</v>
      </c>
      <c r="K19" s="6">
        <f t="shared" si="2"/>
        <v>0</v>
      </c>
      <c r="L19">
        <f t="shared" si="3"/>
        <v>4.8214285499999995E-2</v>
      </c>
      <c r="M19">
        <f t="shared" si="4"/>
        <v>4.8214285499999995E-2</v>
      </c>
      <c r="N19">
        <f t="shared" si="5"/>
        <v>0</v>
      </c>
      <c r="O19" s="25">
        <v>3</v>
      </c>
    </row>
    <row r="20" spans="1:15">
      <c r="A20" s="4" t="s">
        <v>91</v>
      </c>
      <c r="B20" s="5" t="s">
        <v>59</v>
      </c>
      <c r="C20" s="5" t="s">
        <v>60</v>
      </c>
      <c r="D20">
        <v>1.1369509E-2</v>
      </c>
      <c r="E20" s="6">
        <f>D20*2</f>
        <v>2.2739018E-2</v>
      </c>
      <c r="F20" s="16">
        <v>1</v>
      </c>
      <c r="G20" s="16">
        <v>1</v>
      </c>
      <c r="H20" s="18">
        <v>1</v>
      </c>
      <c r="I20" s="4">
        <f t="shared" si="0"/>
        <v>1.1369509E-2</v>
      </c>
      <c r="J20" s="5">
        <f t="shared" si="1"/>
        <v>1.1369509E-2</v>
      </c>
      <c r="K20" s="6">
        <f t="shared" si="2"/>
        <v>1.1369509E-2</v>
      </c>
      <c r="L20">
        <f t="shared" si="3"/>
        <v>2.2739018E-2</v>
      </c>
      <c r="M20">
        <f t="shared" si="4"/>
        <v>2.2739018E-2</v>
      </c>
      <c r="N20">
        <f t="shared" si="5"/>
        <v>2.2739018E-2</v>
      </c>
      <c r="O20" s="25">
        <v>5</v>
      </c>
    </row>
    <row r="21" spans="1:15">
      <c r="A21" s="4" t="s">
        <v>91</v>
      </c>
      <c r="B21" s="5" t="s">
        <v>61</v>
      </c>
      <c r="C21" s="5" t="s">
        <v>62</v>
      </c>
      <c r="D21">
        <v>6.1728395E-3</v>
      </c>
      <c r="E21" s="6">
        <f>D21*2</f>
        <v>1.2345679E-2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6.1728395E-3</v>
      </c>
      <c r="K21" s="6">
        <f t="shared" si="2"/>
        <v>0</v>
      </c>
      <c r="L21">
        <f t="shared" si="3"/>
        <v>0</v>
      </c>
      <c r="M21">
        <f t="shared" si="4"/>
        <v>1.2345679E-2</v>
      </c>
      <c r="N21">
        <f t="shared" si="5"/>
        <v>0</v>
      </c>
      <c r="O21" s="25">
        <v>3</v>
      </c>
    </row>
    <row r="22" spans="1:15">
      <c r="A22" s="4" t="s">
        <v>91</v>
      </c>
      <c r="B22" s="5" t="s">
        <v>63</v>
      </c>
      <c r="C22" s="5" t="s">
        <v>64</v>
      </c>
      <c r="D22">
        <v>3.7037036999999998E-3</v>
      </c>
      <c r="E22" s="6">
        <f>D22*4</f>
        <v>1.4814814799999999E-2</v>
      </c>
      <c r="F22" s="16">
        <v>1</v>
      </c>
      <c r="G22" s="16">
        <v>1</v>
      </c>
      <c r="H22" s="18">
        <v>0</v>
      </c>
      <c r="I22" s="4">
        <f t="shared" si="0"/>
        <v>3.7037036999999998E-3</v>
      </c>
      <c r="J22" s="5">
        <f t="shared" si="1"/>
        <v>3.7037036999999998E-3</v>
      </c>
      <c r="K22" s="6">
        <f t="shared" si="2"/>
        <v>0</v>
      </c>
      <c r="L22">
        <f t="shared" si="3"/>
        <v>1.4814814799999999E-2</v>
      </c>
      <c r="M22">
        <f t="shared" si="4"/>
        <v>1.4814814799999999E-2</v>
      </c>
      <c r="N22">
        <f t="shared" si="5"/>
        <v>0</v>
      </c>
      <c r="O22" s="25">
        <v>3</v>
      </c>
    </row>
    <row r="23" spans="1:15">
      <c r="A23" s="4" t="s">
        <v>91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91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91</v>
      </c>
      <c r="B25" s="5" t="s">
        <v>69</v>
      </c>
      <c r="C25" s="5" t="s">
        <v>70</v>
      </c>
      <c r="D25">
        <v>0</v>
      </c>
      <c r="E25" s="6">
        <f>D25*3</f>
        <v>0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</v>
      </c>
      <c r="L25">
        <f t="shared" si="3"/>
        <v>0</v>
      </c>
      <c r="M25">
        <f t="shared" si="4"/>
        <v>0</v>
      </c>
      <c r="N25">
        <f t="shared" si="5"/>
        <v>0</v>
      </c>
      <c r="O25" s="25">
        <v>3</v>
      </c>
    </row>
    <row r="26" spans="1:15">
      <c r="A26" s="4" t="s">
        <v>91</v>
      </c>
      <c r="B26" s="5" t="s">
        <v>71</v>
      </c>
      <c r="C26" s="5" t="s">
        <v>72</v>
      </c>
      <c r="D26">
        <v>1.2975251E-2</v>
      </c>
      <c r="E26" s="6">
        <f>D26*2</f>
        <v>2.5950502E-2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1.2975251E-2</v>
      </c>
      <c r="L26">
        <f t="shared" si="3"/>
        <v>0</v>
      </c>
      <c r="M26">
        <f t="shared" si="4"/>
        <v>0</v>
      </c>
      <c r="N26">
        <f t="shared" si="5"/>
        <v>2.5950502E-2</v>
      </c>
      <c r="O26" s="25">
        <v>5</v>
      </c>
    </row>
    <row r="27" spans="1:15">
      <c r="A27" s="4" t="s">
        <v>91</v>
      </c>
      <c r="B27" s="5" t="s">
        <v>73</v>
      </c>
      <c r="C27" s="5" t="s">
        <v>74</v>
      </c>
      <c r="D27">
        <v>1.2975251E-2</v>
      </c>
      <c r="E27" s="6">
        <f>D27*3</f>
        <v>3.8925753E-2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1.2975251E-2</v>
      </c>
      <c r="L27">
        <f t="shared" si="3"/>
        <v>0</v>
      </c>
      <c r="M27">
        <f t="shared" si="4"/>
        <v>0</v>
      </c>
      <c r="N27">
        <f t="shared" si="5"/>
        <v>3.8925753E-2</v>
      </c>
      <c r="O27" s="25">
        <v>5</v>
      </c>
    </row>
    <row r="28" spans="1:15">
      <c r="A28" s="4" t="s">
        <v>91</v>
      </c>
      <c r="B28" s="5" t="s">
        <v>55</v>
      </c>
      <c r="C28" s="5" t="s">
        <v>56</v>
      </c>
      <c r="D28">
        <v>1.8716931199999998E-2</v>
      </c>
      <c r="E28" s="6">
        <f>D28*2</f>
        <v>3.7433862399999997E-2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1.8716931199999998E-2</v>
      </c>
      <c r="L28">
        <f t="shared" si="3"/>
        <v>0</v>
      </c>
      <c r="M28">
        <f t="shared" si="4"/>
        <v>0</v>
      </c>
      <c r="N28">
        <f t="shared" si="5"/>
        <v>3.7433862399999997E-2</v>
      </c>
      <c r="O28" s="25">
        <v>4</v>
      </c>
    </row>
    <row r="29" spans="1:15">
      <c r="A29" s="4" t="s">
        <v>91</v>
      </c>
      <c r="B29" s="5" t="s">
        <v>53</v>
      </c>
      <c r="C29" s="5" t="s">
        <v>54</v>
      </c>
      <c r="D29">
        <v>2.0721356600000001E-2</v>
      </c>
      <c r="E29" s="6">
        <f>D29*2</f>
        <v>4.1442713200000002E-2</v>
      </c>
      <c r="F29" s="16">
        <v>1</v>
      </c>
      <c r="G29" s="16">
        <v>1</v>
      </c>
      <c r="H29" s="18">
        <v>1</v>
      </c>
      <c r="I29" s="4">
        <f t="shared" si="0"/>
        <v>2.0721356600000001E-2</v>
      </c>
      <c r="J29" s="5">
        <f t="shared" si="1"/>
        <v>2.0721356600000001E-2</v>
      </c>
      <c r="K29" s="6">
        <f t="shared" si="2"/>
        <v>2.0721356600000001E-2</v>
      </c>
      <c r="L29">
        <f t="shared" si="3"/>
        <v>4.1442713200000002E-2</v>
      </c>
      <c r="M29">
        <f t="shared" si="4"/>
        <v>4.1442713200000002E-2</v>
      </c>
      <c r="N29">
        <f t="shared" si="5"/>
        <v>4.1442713200000002E-2</v>
      </c>
      <c r="O29" s="25">
        <v>4</v>
      </c>
    </row>
    <row r="30" spans="1:15">
      <c r="A30" s="4" t="s">
        <v>91</v>
      </c>
      <c r="B30" s="5" t="s">
        <v>51</v>
      </c>
      <c r="C30" s="5" t="s">
        <v>52</v>
      </c>
      <c r="D30">
        <v>1.6175278599999999E-2</v>
      </c>
      <c r="E30" s="6">
        <f>D30*3</f>
        <v>4.85258358E-2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1.6175278599999999E-2</v>
      </c>
      <c r="K30" s="6">
        <f t="shared" si="2"/>
        <v>0</v>
      </c>
      <c r="L30">
        <f t="shared" si="3"/>
        <v>0</v>
      </c>
      <c r="M30">
        <f t="shared" si="4"/>
        <v>4.85258358E-2</v>
      </c>
      <c r="N30">
        <f t="shared" si="5"/>
        <v>0</v>
      </c>
      <c r="O30" s="25">
        <v>4</v>
      </c>
    </row>
    <row r="31" spans="1:15">
      <c r="A31" s="4" t="s">
        <v>91</v>
      </c>
      <c r="B31" s="5" t="s">
        <v>49</v>
      </c>
      <c r="C31" s="5" t="s">
        <v>50</v>
      </c>
      <c r="D31">
        <v>1.9580841799999998E-2</v>
      </c>
      <c r="E31" s="6">
        <f>D31*2</f>
        <v>3.9161683599999997E-2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1.9580841799999998E-2</v>
      </c>
      <c r="K31" s="6">
        <f t="shared" si="2"/>
        <v>1.9580841799999998E-2</v>
      </c>
      <c r="L31">
        <f t="shared" si="3"/>
        <v>0</v>
      </c>
      <c r="M31">
        <f t="shared" si="4"/>
        <v>3.9161683599999997E-2</v>
      </c>
      <c r="N31">
        <f t="shared" si="5"/>
        <v>3.9161683599999997E-2</v>
      </c>
      <c r="O31" s="25">
        <v>3</v>
      </c>
    </row>
    <row r="32" spans="1:15">
      <c r="A32" s="4" t="s">
        <v>91</v>
      </c>
      <c r="B32" s="5" t="s">
        <v>47</v>
      </c>
      <c r="C32" s="5" t="s">
        <v>48</v>
      </c>
      <c r="D32">
        <v>1.9580841799999998E-2</v>
      </c>
      <c r="E32" s="6">
        <f>D32*2</f>
        <v>3.9161683599999997E-2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1.9580841799999998E-2</v>
      </c>
      <c r="K32" s="6">
        <f t="shared" si="2"/>
        <v>1.9580841799999998E-2</v>
      </c>
      <c r="L32">
        <f t="shared" si="3"/>
        <v>0</v>
      </c>
      <c r="M32">
        <f t="shared" si="4"/>
        <v>3.9161683599999997E-2</v>
      </c>
      <c r="N32">
        <f t="shared" si="5"/>
        <v>3.9161683599999997E-2</v>
      </c>
      <c r="O32" s="25">
        <v>3</v>
      </c>
    </row>
    <row r="33" spans="1:15">
      <c r="A33" s="4" t="s">
        <v>91</v>
      </c>
      <c r="B33" s="5" t="s">
        <v>45</v>
      </c>
      <c r="C33" s="5" t="s">
        <v>46</v>
      </c>
      <c r="D33">
        <v>1.8316140099999999E-2</v>
      </c>
      <c r="E33" s="6">
        <f>D33*2</f>
        <v>3.6632280199999999E-2</v>
      </c>
      <c r="F33" s="16">
        <v>1</v>
      </c>
      <c r="G33" s="16">
        <v>1</v>
      </c>
      <c r="H33" s="18">
        <v>1</v>
      </c>
      <c r="I33" s="4">
        <f t="shared" si="0"/>
        <v>1.8316140099999999E-2</v>
      </c>
      <c r="J33" s="5">
        <f t="shared" si="1"/>
        <v>1.8316140099999999E-2</v>
      </c>
      <c r="K33" s="6">
        <f t="shared" si="2"/>
        <v>1.8316140099999999E-2</v>
      </c>
      <c r="L33">
        <f t="shared" si="3"/>
        <v>3.6632280199999999E-2</v>
      </c>
      <c r="M33">
        <f t="shared" si="4"/>
        <v>3.6632280199999999E-2</v>
      </c>
      <c r="N33">
        <f t="shared" si="5"/>
        <v>3.6632280199999999E-2</v>
      </c>
      <c r="O33" s="25">
        <v>4</v>
      </c>
    </row>
    <row r="34" spans="1:15">
      <c r="A34" s="4" t="s">
        <v>91</v>
      </c>
      <c r="B34" s="5" t="s">
        <v>43</v>
      </c>
      <c r="C34" s="5" t="s">
        <v>44</v>
      </c>
      <c r="D34">
        <v>1.06382978E-2</v>
      </c>
      <c r="E34" s="6">
        <f>D34*1</f>
        <v>1.06382978E-2</v>
      </c>
      <c r="F34" s="16">
        <v>1</v>
      </c>
      <c r="G34" s="16">
        <v>1</v>
      </c>
      <c r="H34" s="18">
        <v>0</v>
      </c>
      <c r="I34" s="4">
        <f t="shared" si="0"/>
        <v>1.06382978E-2</v>
      </c>
      <c r="J34" s="5">
        <f t="shared" si="1"/>
        <v>1.06382978E-2</v>
      </c>
      <c r="K34" s="6">
        <f t="shared" si="2"/>
        <v>0</v>
      </c>
      <c r="L34">
        <f t="shared" si="3"/>
        <v>1.06382978E-2</v>
      </c>
      <c r="M34">
        <f t="shared" si="4"/>
        <v>1.06382978E-2</v>
      </c>
      <c r="N34">
        <f t="shared" si="5"/>
        <v>0</v>
      </c>
      <c r="O34" s="25">
        <v>4</v>
      </c>
    </row>
    <row r="35" spans="1:15">
      <c r="A35" s="4" t="s">
        <v>91</v>
      </c>
      <c r="B35" s="5" t="s">
        <v>41</v>
      </c>
      <c r="C35" s="5" t="s">
        <v>42</v>
      </c>
      <c r="D35">
        <v>1.06382978E-2</v>
      </c>
      <c r="E35" s="6">
        <f>D35*1</f>
        <v>1.06382978E-2</v>
      </c>
      <c r="F35" s="27">
        <v>1</v>
      </c>
      <c r="G35" s="14">
        <v>1</v>
      </c>
      <c r="H35" s="15">
        <v>1</v>
      </c>
      <c r="I35" s="4">
        <f t="shared" si="0"/>
        <v>1.06382978E-2</v>
      </c>
      <c r="J35" s="5">
        <f t="shared" si="1"/>
        <v>1.06382978E-2</v>
      </c>
      <c r="K35" s="6">
        <f t="shared" si="2"/>
        <v>1.06382978E-2</v>
      </c>
      <c r="L35">
        <f t="shared" si="3"/>
        <v>1.06382978E-2</v>
      </c>
      <c r="M35">
        <f t="shared" si="4"/>
        <v>1.06382978E-2</v>
      </c>
      <c r="N35">
        <f t="shared" si="5"/>
        <v>1.06382978E-2</v>
      </c>
      <c r="O35" s="25">
        <v>4</v>
      </c>
    </row>
    <row r="36" spans="1:15" ht="15.75" thickBot="1">
      <c r="A36" s="7" t="s">
        <v>91</v>
      </c>
      <c r="B36" s="8" t="s">
        <v>39</v>
      </c>
      <c r="C36" s="8" t="s">
        <v>40</v>
      </c>
      <c r="D36">
        <v>1.21951219E-2</v>
      </c>
      <c r="E36" s="9">
        <f>D36*1</f>
        <v>1.21951219E-2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1.21951219E-2</v>
      </c>
      <c r="L36">
        <f t="shared" si="3"/>
        <v>0</v>
      </c>
      <c r="M36">
        <f t="shared" si="4"/>
        <v>0</v>
      </c>
      <c r="N36">
        <f t="shared" si="5"/>
        <v>1.21951219E-2</v>
      </c>
      <c r="O36" s="26">
        <v>4</v>
      </c>
    </row>
    <row r="37" spans="1:15" ht="15.75" thickBot="1">
      <c r="D37" s="28">
        <f>SUM(D2:D36)</f>
        <v>0.41919566109999995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0.21850923429999999</v>
      </c>
      <c r="J37" s="20">
        <f t="shared" si="7"/>
        <v>0.28119711949999993</v>
      </c>
      <c r="K37" s="21">
        <f t="shared" si="7"/>
        <v>0.26154746540000001</v>
      </c>
      <c r="L37" s="10">
        <f>SUM(L2:L36)</f>
        <v>0.57995947039999995</v>
      </c>
      <c r="M37" s="11">
        <f>SUM(M2:M36)</f>
        <v>0.68715423679999998</v>
      </c>
      <c r="N37" s="12">
        <f>SUM(N2:N36)</f>
        <v>0.61795458440000006</v>
      </c>
    </row>
    <row r="38" spans="1:15" ht="15.75" thickBot="1">
      <c r="D38" s="29">
        <f>D37/35</f>
        <v>1.1977018888571427E-2</v>
      </c>
      <c r="I38" s="33">
        <f>I37/F37</f>
        <v>1.1500486015789473E-2</v>
      </c>
      <c r="J38" s="34">
        <f>J37/G37</f>
        <v>1.2781687249999996E-2</v>
      </c>
      <c r="K38" s="35">
        <f>K37/H37</f>
        <v>1.1888521154545455E-2</v>
      </c>
      <c r="L38" s="30">
        <f>L37/F37</f>
        <v>3.0524182652631578E-2</v>
      </c>
      <c r="M38" s="31">
        <f>M37/G37</f>
        <v>3.1234283490909089E-2</v>
      </c>
      <c r="N38" s="32">
        <f>N37/H37</f>
        <v>2.8088844745454547E-2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92</v>
      </c>
      <c r="B2" s="2" t="s">
        <v>37</v>
      </c>
      <c r="C2" s="2" t="s">
        <v>38</v>
      </c>
      <c r="D2">
        <v>1.82325708E-2</v>
      </c>
      <c r="E2" s="3">
        <f>D2*4</f>
        <v>7.2930283200000001E-2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1.82325708E-2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7.2930283200000001E-2</v>
      </c>
      <c r="O2" s="24">
        <v>3</v>
      </c>
    </row>
    <row r="3" spans="1:15">
      <c r="A3" s="4" t="s">
        <v>92</v>
      </c>
      <c r="B3" s="5" t="s">
        <v>35</v>
      </c>
      <c r="C3" s="5" t="s">
        <v>36</v>
      </c>
      <c r="D3">
        <v>3.1770486600000002E-2</v>
      </c>
      <c r="E3" s="6">
        <f>D3*5</f>
        <v>0.15885243300000002</v>
      </c>
      <c r="F3" s="16">
        <v>1</v>
      </c>
      <c r="G3" s="16">
        <v>0</v>
      </c>
      <c r="H3" s="18">
        <v>0</v>
      </c>
      <c r="I3" s="4">
        <f t="shared" si="0"/>
        <v>3.1770486600000002E-2</v>
      </c>
      <c r="J3" s="5">
        <f t="shared" si="1"/>
        <v>0</v>
      </c>
      <c r="K3" s="6">
        <f t="shared" si="2"/>
        <v>0</v>
      </c>
      <c r="L3">
        <f t="shared" si="3"/>
        <v>0.15885243300000002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92</v>
      </c>
      <c r="B4" s="5" t="s">
        <v>33</v>
      </c>
      <c r="C4" s="5" t="s">
        <v>34</v>
      </c>
      <c r="D4">
        <v>3.35547504E-2</v>
      </c>
      <c r="E4" s="6">
        <f>D4*5</f>
        <v>0.167773752</v>
      </c>
      <c r="F4" s="16">
        <v>1</v>
      </c>
      <c r="G4" s="16">
        <v>1</v>
      </c>
      <c r="H4" s="18">
        <v>1</v>
      </c>
      <c r="I4" s="4">
        <f t="shared" si="0"/>
        <v>3.35547504E-2</v>
      </c>
      <c r="J4" s="5">
        <f t="shared" si="1"/>
        <v>3.35547504E-2</v>
      </c>
      <c r="K4" s="6">
        <f t="shared" si="2"/>
        <v>3.35547504E-2</v>
      </c>
      <c r="L4">
        <f t="shared" si="3"/>
        <v>0.167773752</v>
      </c>
      <c r="M4">
        <f t="shared" si="4"/>
        <v>0.167773752</v>
      </c>
      <c r="N4">
        <f t="shared" si="5"/>
        <v>0.167773752</v>
      </c>
      <c r="O4" s="25">
        <v>4</v>
      </c>
    </row>
    <row r="5" spans="1:15">
      <c r="A5" s="4" t="s">
        <v>92</v>
      </c>
      <c r="B5" s="5" t="s">
        <v>31</v>
      </c>
      <c r="C5" s="5" t="s">
        <v>32</v>
      </c>
      <c r="D5">
        <v>0.1003367003</v>
      </c>
      <c r="E5" s="6">
        <f>D5*2</f>
        <v>0.2006734006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0.1003367003</v>
      </c>
      <c r="K5" s="6">
        <f t="shared" si="2"/>
        <v>0</v>
      </c>
      <c r="L5">
        <f t="shared" si="3"/>
        <v>0</v>
      </c>
      <c r="M5">
        <f t="shared" si="4"/>
        <v>0.2006734006</v>
      </c>
      <c r="N5">
        <f t="shared" si="5"/>
        <v>0</v>
      </c>
      <c r="O5" s="25">
        <v>4</v>
      </c>
    </row>
    <row r="6" spans="1:15">
      <c r="A6" s="4" t="s">
        <v>92</v>
      </c>
      <c r="B6" s="5" t="s">
        <v>29</v>
      </c>
      <c r="C6" s="5" t="s">
        <v>30</v>
      </c>
      <c r="D6">
        <v>3.2236923700000003E-2</v>
      </c>
      <c r="E6" s="6">
        <f>D6*3</f>
        <v>9.6710771100000009E-2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3.2236923700000003E-2</v>
      </c>
      <c r="L6">
        <f t="shared" si="3"/>
        <v>0</v>
      </c>
      <c r="M6">
        <f t="shared" si="4"/>
        <v>0</v>
      </c>
      <c r="N6">
        <f t="shared" si="5"/>
        <v>9.6710771100000009E-2</v>
      </c>
      <c r="O6" s="25">
        <v>5</v>
      </c>
    </row>
    <row r="7" spans="1:15">
      <c r="A7" s="4" t="s">
        <v>92</v>
      </c>
      <c r="B7" s="5" t="s">
        <v>27</v>
      </c>
      <c r="C7" s="5" t="s">
        <v>28</v>
      </c>
      <c r="D7">
        <v>0</v>
      </c>
      <c r="E7" s="6">
        <f>D7*3</f>
        <v>0</v>
      </c>
      <c r="F7" s="16">
        <v>1</v>
      </c>
      <c r="G7" s="16">
        <v>1</v>
      </c>
      <c r="H7" s="18">
        <v>1</v>
      </c>
      <c r="I7" s="4">
        <f t="shared" si="0"/>
        <v>0</v>
      </c>
      <c r="J7" s="5">
        <f t="shared" si="1"/>
        <v>0</v>
      </c>
      <c r="K7" s="6">
        <f t="shared" si="2"/>
        <v>0</v>
      </c>
      <c r="L7">
        <f t="shared" si="3"/>
        <v>0</v>
      </c>
      <c r="M7">
        <f t="shared" si="4"/>
        <v>0</v>
      </c>
      <c r="N7">
        <f t="shared" si="5"/>
        <v>0</v>
      </c>
      <c r="O7" s="25">
        <v>3</v>
      </c>
    </row>
    <row r="8" spans="1:15">
      <c r="A8" s="4" t="s">
        <v>92</v>
      </c>
      <c r="B8" s="5" t="s">
        <v>25</v>
      </c>
      <c r="C8" s="5" t="s">
        <v>26</v>
      </c>
      <c r="D8">
        <v>1.19825708E-2</v>
      </c>
      <c r="E8" s="6">
        <f>D8*2</f>
        <v>2.39651416E-2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1.19825708E-2</v>
      </c>
      <c r="L8">
        <f t="shared" si="3"/>
        <v>0</v>
      </c>
      <c r="M8">
        <f t="shared" si="4"/>
        <v>0</v>
      </c>
      <c r="N8">
        <f t="shared" si="5"/>
        <v>2.39651416E-2</v>
      </c>
      <c r="O8" s="25">
        <v>3</v>
      </c>
    </row>
    <row r="9" spans="1:15">
      <c r="A9" s="4" t="s">
        <v>92</v>
      </c>
      <c r="B9" s="5" t="s">
        <v>23</v>
      </c>
      <c r="C9" s="5" t="s">
        <v>24</v>
      </c>
      <c r="D9">
        <v>1.41093474E-2</v>
      </c>
      <c r="E9" s="6">
        <f t="shared" ref="E9:E16" si="6">D9*3</f>
        <v>4.2328042199999999E-2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1.41093474E-2</v>
      </c>
      <c r="L9">
        <f t="shared" si="3"/>
        <v>0</v>
      </c>
      <c r="M9">
        <f t="shared" si="4"/>
        <v>0</v>
      </c>
      <c r="N9">
        <f t="shared" si="5"/>
        <v>4.2328042199999999E-2</v>
      </c>
      <c r="O9" s="25">
        <v>4</v>
      </c>
    </row>
    <row r="10" spans="1:15">
      <c r="A10" s="4" t="s">
        <v>92</v>
      </c>
      <c r="B10" s="5" t="s">
        <v>21</v>
      </c>
      <c r="C10" s="5" t="s">
        <v>22</v>
      </c>
      <c r="D10">
        <v>6.6630591599999997E-2</v>
      </c>
      <c r="E10" s="6">
        <f t="shared" si="6"/>
        <v>0.19989177479999998</v>
      </c>
      <c r="F10" s="16">
        <v>1</v>
      </c>
      <c r="G10" s="16">
        <v>1</v>
      </c>
      <c r="H10" s="18">
        <v>0</v>
      </c>
      <c r="I10" s="4">
        <f t="shared" si="0"/>
        <v>6.6630591599999997E-2</v>
      </c>
      <c r="J10" s="5">
        <f t="shared" si="1"/>
        <v>6.6630591599999997E-2</v>
      </c>
      <c r="K10" s="6">
        <f t="shared" si="2"/>
        <v>0</v>
      </c>
      <c r="L10">
        <f t="shared" si="3"/>
        <v>0.19989177479999998</v>
      </c>
      <c r="M10">
        <f t="shared" si="4"/>
        <v>0.19989177479999998</v>
      </c>
      <c r="N10">
        <f t="shared" si="5"/>
        <v>0</v>
      </c>
      <c r="O10" s="25">
        <v>5</v>
      </c>
    </row>
    <row r="11" spans="1:15">
      <c r="A11" s="4" t="s">
        <v>92</v>
      </c>
      <c r="B11" s="5" t="s">
        <v>19</v>
      </c>
      <c r="C11" s="5" t="s">
        <v>20</v>
      </c>
      <c r="D11">
        <v>5.4174267999999998E-2</v>
      </c>
      <c r="E11" s="6">
        <f t="shared" si="6"/>
        <v>0.16252280399999999</v>
      </c>
      <c r="F11" s="16">
        <v>1</v>
      </c>
      <c r="G11" s="16">
        <v>1</v>
      </c>
      <c r="H11" s="18">
        <v>1</v>
      </c>
      <c r="I11" s="4">
        <f t="shared" si="0"/>
        <v>5.4174267999999998E-2</v>
      </c>
      <c r="J11" s="5">
        <f t="shared" si="1"/>
        <v>5.4174267999999998E-2</v>
      </c>
      <c r="K11" s="6">
        <f t="shared" si="2"/>
        <v>5.4174267999999998E-2</v>
      </c>
      <c r="L11">
        <f t="shared" si="3"/>
        <v>0.16252280399999999</v>
      </c>
      <c r="M11">
        <f t="shared" si="4"/>
        <v>0.16252280399999999</v>
      </c>
      <c r="N11">
        <f t="shared" si="5"/>
        <v>0.16252280399999999</v>
      </c>
      <c r="O11" s="25">
        <v>5</v>
      </c>
    </row>
    <row r="12" spans="1:15">
      <c r="A12" s="4" t="s">
        <v>92</v>
      </c>
      <c r="B12" s="5" t="s">
        <v>17</v>
      </c>
      <c r="C12" s="5" t="s">
        <v>18</v>
      </c>
      <c r="D12">
        <v>8.8858216500000003E-2</v>
      </c>
      <c r="E12" s="6">
        <f t="shared" si="6"/>
        <v>0.26657464949999998</v>
      </c>
      <c r="F12" s="16">
        <v>1</v>
      </c>
      <c r="G12" s="16">
        <v>1</v>
      </c>
      <c r="H12" s="18">
        <v>1</v>
      </c>
      <c r="I12" s="4">
        <f t="shared" si="0"/>
        <v>8.8858216500000003E-2</v>
      </c>
      <c r="J12" s="5">
        <f t="shared" si="1"/>
        <v>8.8858216500000003E-2</v>
      </c>
      <c r="K12" s="6">
        <f t="shared" si="2"/>
        <v>8.8858216500000003E-2</v>
      </c>
      <c r="L12">
        <f t="shared" si="3"/>
        <v>0.26657464949999998</v>
      </c>
      <c r="M12">
        <f t="shared" si="4"/>
        <v>0.26657464949999998</v>
      </c>
      <c r="N12">
        <f t="shared" si="5"/>
        <v>0.26657464949999998</v>
      </c>
      <c r="O12" s="25">
        <v>5</v>
      </c>
    </row>
    <row r="13" spans="1:15">
      <c r="A13" s="4" t="s">
        <v>92</v>
      </c>
      <c r="B13" s="5" t="s">
        <v>15</v>
      </c>
      <c r="C13" s="5" t="s">
        <v>16</v>
      </c>
      <c r="D13">
        <v>3.4938672400000002E-2</v>
      </c>
      <c r="E13" s="6">
        <f t="shared" si="6"/>
        <v>0.1048160172</v>
      </c>
      <c r="F13" s="16">
        <v>1</v>
      </c>
      <c r="G13" s="16">
        <v>1</v>
      </c>
      <c r="H13" s="18">
        <v>0</v>
      </c>
      <c r="I13" s="4">
        <f t="shared" si="0"/>
        <v>3.4938672400000002E-2</v>
      </c>
      <c r="J13" s="5">
        <f t="shared" si="1"/>
        <v>3.4938672400000002E-2</v>
      </c>
      <c r="K13" s="6">
        <f t="shared" si="2"/>
        <v>0</v>
      </c>
      <c r="L13">
        <f t="shared" si="3"/>
        <v>0.1048160172</v>
      </c>
      <c r="M13">
        <f t="shared" si="4"/>
        <v>0.1048160172</v>
      </c>
      <c r="N13">
        <f t="shared" si="5"/>
        <v>0</v>
      </c>
      <c r="O13" s="25">
        <v>4</v>
      </c>
    </row>
    <row r="14" spans="1:15">
      <c r="A14" s="4" t="s">
        <v>92</v>
      </c>
      <c r="B14" s="5" t="s">
        <v>13</v>
      </c>
      <c r="C14" s="5" t="s">
        <v>14</v>
      </c>
      <c r="D14">
        <v>4.3432880899999998E-2</v>
      </c>
      <c r="E14" s="6">
        <f t="shared" si="6"/>
        <v>0.13029864269999999</v>
      </c>
      <c r="F14" s="16">
        <v>1</v>
      </c>
      <c r="G14" s="16">
        <v>1</v>
      </c>
      <c r="H14" s="18">
        <v>0</v>
      </c>
      <c r="I14" s="4">
        <f t="shared" si="0"/>
        <v>4.3432880899999998E-2</v>
      </c>
      <c r="J14" s="5">
        <f t="shared" si="1"/>
        <v>4.3432880899999998E-2</v>
      </c>
      <c r="K14" s="6">
        <f t="shared" si="2"/>
        <v>0</v>
      </c>
      <c r="L14">
        <f t="shared" si="3"/>
        <v>0.13029864269999999</v>
      </c>
      <c r="M14">
        <f t="shared" si="4"/>
        <v>0.13029864269999999</v>
      </c>
      <c r="N14">
        <f t="shared" si="5"/>
        <v>0</v>
      </c>
      <c r="O14" s="25">
        <v>4</v>
      </c>
    </row>
    <row r="15" spans="1:15">
      <c r="A15" s="4" t="s">
        <v>92</v>
      </c>
      <c r="B15" s="5" t="s">
        <v>11</v>
      </c>
      <c r="C15" s="5" t="s">
        <v>12</v>
      </c>
      <c r="D15">
        <v>7.1428571400000002E-2</v>
      </c>
      <c r="E15" s="6">
        <f t="shared" si="6"/>
        <v>0.2142857142</v>
      </c>
      <c r="F15" s="16">
        <v>1</v>
      </c>
      <c r="G15" s="16">
        <v>1</v>
      </c>
      <c r="H15" s="18">
        <v>0</v>
      </c>
      <c r="I15" s="4">
        <f t="shared" si="0"/>
        <v>7.1428571400000002E-2</v>
      </c>
      <c r="J15" s="5">
        <f t="shared" si="1"/>
        <v>7.1428571400000002E-2</v>
      </c>
      <c r="K15" s="6">
        <f t="shared" si="2"/>
        <v>0</v>
      </c>
      <c r="L15">
        <f t="shared" si="3"/>
        <v>0.2142857142</v>
      </c>
      <c r="M15">
        <f t="shared" si="4"/>
        <v>0.2142857142</v>
      </c>
      <c r="N15">
        <f t="shared" si="5"/>
        <v>0</v>
      </c>
      <c r="O15" s="25">
        <v>5</v>
      </c>
    </row>
    <row r="16" spans="1:15">
      <c r="A16" s="4" t="s">
        <v>92</v>
      </c>
      <c r="B16" s="5" t="s">
        <v>9</v>
      </c>
      <c r="C16" s="5" t="s">
        <v>10</v>
      </c>
      <c r="D16">
        <v>7.24506018E-2</v>
      </c>
      <c r="E16" s="6">
        <f t="shared" si="6"/>
        <v>0.21735180539999999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7.24506018E-2</v>
      </c>
      <c r="L16">
        <f t="shared" si="3"/>
        <v>0</v>
      </c>
      <c r="M16">
        <f t="shared" si="4"/>
        <v>0</v>
      </c>
      <c r="N16">
        <f t="shared" si="5"/>
        <v>0.21735180539999999</v>
      </c>
      <c r="O16" s="25">
        <v>5</v>
      </c>
    </row>
    <row r="17" spans="1:15">
      <c r="A17" s="4" t="s">
        <v>92</v>
      </c>
      <c r="B17" s="5" t="s">
        <v>7</v>
      </c>
      <c r="C17" s="5" t="s">
        <v>8</v>
      </c>
      <c r="D17">
        <v>6.6464646399999994E-2</v>
      </c>
      <c r="E17" s="6">
        <f>D17*2</f>
        <v>0.13292929279999999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6.6464646399999994E-2</v>
      </c>
      <c r="L17">
        <f t="shared" si="3"/>
        <v>0</v>
      </c>
      <c r="M17">
        <f t="shared" si="4"/>
        <v>0</v>
      </c>
      <c r="N17">
        <f t="shared" si="5"/>
        <v>0.13292929279999999</v>
      </c>
      <c r="O17" s="25">
        <v>4</v>
      </c>
    </row>
    <row r="18" spans="1:15">
      <c r="A18" s="4" t="s">
        <v>92</v>
      </c>
      <c r="B18" s="5" t="s">
        <v>5</v>
      </c>
      <c r="C18" s="5" t="s">
        <v>6</v>
      </c>
      <c r="D18">
        <v>1.7549261100000001E-2</v>
      </c>
      <c r="E18" s="6">
        <f>D18*2</f>
        <v>3.5098522200000003E-2</v>
      </c>
      <c r="F18" s="16">
        <v>1</v>
      </c>
      <c r="G18" s="16">
        <v>1</v>
      </c>
      <c r="H18" s="18">
        <v>0</v>
      </c>
      <c r="I18" s="4">
        <f t="shared" si="0"/>
        <v>1.7549261100000001E-2</v>
      </c>
      <c r="J18" s="5">
        <f t="shared" si="1"/>
        <v>1.7549261100000001E-2</v>
      </c>
      <c r="K18" s="6">
        <f t="shared" si="2"/>
        <v>0</v>
      </c>
      <c r="L18">
        <f t="shared" si="3"/>
        <v>3.5098522200000003E-2</v>
      </c>
      <c r="M18">
        <f t="shared" si="4"/>
        <v>3.5098522200000003E-2</v>
      </c>
      <c r="N18">
        <f t="shared" si="5"/>
        <v>0</v>
      </c>
      <c r="O18" s="25">
        <v>4</v>
      </c>
    </row>
    <row r="19" spans="1:15">
      <c r="A19" s="4" t="s">
        <v>92</v>
      </c>
      <c r="B19" s="5" t="s">
        <v>57</v>
      </c>
      <c r="C19" s="5" t="s">
        <v>58</v>
      </c>
      <c r="D19">
        <v>1.6071428499999998E-2</v>
      </c>
      <c r="E19" s="6">
        <f>D19*3</f>
        <v>4.8214285499999995E-2</v>
      </c>
      <c r="F19" s="16">
        <v>1</v>
      </c>
      <c r="G19" s="16">
        <v>1</v>
      </c>
      <c r="H19" s="18">
        <v>0</v>
      </c>
      <c r="I19" s="4">
        <f t="shared" si="0"/>
        <v>1.6071428499999998E-2</v>
      </c>
      <c r="J19" s="5">
        <f t="shared" si="1"/>
        <v>1.6071428499999998E-2</v>
      </c>
      <c r="K19" s="6">
        <f t="shared" si="2"/>
        <v>0</v>
      </c>
      <c r="L19">
        <f t="shared" si="3"/>
        <v>4.8214285499999995E-2</v>
      </c>
      <c r="M19">
        <f t="shared" si="4"/>
        <v>4.8214285499999995E-2</v>
      </c>
      <c r="N19">
        <f t="shared" si="5"/>
        <v>0</v>
      </c>
      <c r="O19" s="25">
        <v>3</v>
      </c>
    </row>
    <row r="20" spans="1:15">
      <c r="A20" s="4" t="s">
        <v>92</v>
      </c>
      <c r="B20" s="5" t="s">
        <v>59</v>
      </c>
      <c r="C20" s="5" t="s">
        <v>60</v>
      </c>
      <c r="D20">
        <v>8.9898989900000004E-2</v>
      </c>
      <c r="E20" s="6">
        <f>D20*2</f>
        <v>0.17979797980000001</v>
      </c>
      <c r="F20" s="16">
        <v>1</v>
      </c>
      <c r="G20" s="16">
        <v>1</v>
      </c>
      <c r="H20" s="18">
        <v>1</v>
      </c>
      <c r="I20" s="4">
        <f t="shared" si="0"/>
        <v>8.9898989900000004E-2</v>
      </c>
      <c r="J20" s="5">
        <f t="shared" si="1"/>
        <v>8.9898989900000004E-2</v>
      </c>
      <c r="K20" s="6">
        <f t="shared" si="2"/>
        <v>8.9898989900000004E-2</v>
      </c>
      <c r="L20">
        <f t="shared" si="3"/>
        <v>0.17979797980000001</v>
      </c>
      <c r="M20">
        <f t="shared" si="4"/>
        <v>0.17979797980000001</v>
      </c>
      <c r="N20">
        <f t="shared" si="5"/>
        <v>0.17979797980000001</v>
      </c>
      <c r="O20" s="25">
        <v>5</v>
      </c>
    </row>
    <row r="21" spans="1:15">
      <c r="A21" s="4" t="s">
        <v>92</v>
      </c>
      <c r="B21" s="5" t="s">
        <v>61</v>
      </c>
      <c r="C21" s="5" t="s">
        <v>62</v>
      </c>
      <c r="D21">
        <v>2.0679012300000001E-2</v>
      </c>
      <c r="E21" s="6">
        <f>D21*2</f>
        <v>4.1358024600000001E-2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2.0679012300000001E-2</v>
      </c>
      <c r="K21" s="6">
        <f t="shared" si="2"/>
        <v>0</v>
      </c>
      <c r="L21">
        <f t="shared" si="3"/>
        <v>0</v>
      </c>
      <c r="M21">
        <f t="shared" si="4"/>
        <v>4.1358024600000001E-2</v>
      </c>
      <c r="N21">
        <f t="shared" si="5"/>
        <v>0</v>
      </c>
      <c r="O21" s="25">
        <v>3</v>
      </c>
    </row>
    <row r="22" spans="1:15">
      <c r="A22" s="4" t="s">
        <v>92</v>
      </c>
      <c r="B22" s="5" t="s">
        <v>63</v>
      </c>
      <c r="C22" s="5" t="s">
        <v>64</v>
      </c>
      <c r="D22">
        <v>6.6666666599999994E-2</v>
      </c>
      <c r="E22" s="6">
        <f>D22*4</f>
        <v>0.26666666639999997</v>
      </c>
      <c r="F22" s="16">
        <v>1</v>
      </c>
      <c r="G22" s="16">
        <v>1</v>
      </c>
      <c r="H22" s="18">
        <v>0</v>
      </c>
      <c r="I22" s="4">
        <f t="shared" si="0"/>
        <v>6.6666666599999994E-2</v>
      </c>
      <c r="J22" s="5">
        <f t="shared" si="1"/>
        <v>6.6666666599999994E-2</v>
      </c>
      <c r="K22" s="6">
        <f t="shared" si="2"/>
        <v>0</v>
      </c>
      <c r="L22">
        <f t="shared" si="3"/>
        <v>0.26666666639999997</v>
      </c>
      <c r="M22">
        <f t="shared" si="4"/>
        <v>0.26666666639999997</v>
      </c>
      <c r="N22">
        <f t="shared" si="5"/>
        <v>0</v>
      </c>
      <c r="O22" s="25">
        <v>3</v>
      </c>
    </row>
    <row r="23" spans="1:15">
      <c r="A23" s="4" t="s">
        <v>92</v>
      </c>
      <c r="B23" s="5" t="s">
        <v>65</v>
      </c>
      <c r="C23" s="5" t="s">
        <v>66</v>
      </c>
      <c r="D23">
        <v>5.5555555499999999E-2</v>
      </c>
      <c r="E23" s="6">
        <f>D23*5</f>
        <v>0.27777777749999999</v>
      </c>
      <c r="F23" s="16">
        <v>1</v>
      </c>
      <c r="G23" s="16">
        <v>0</v>
      </c>
      <c r="H23" s="18">
        <v>1</v>
      </c>
      <c r="I23" s="4">
        <f t="shared" si="0"/>
        <v>5.5555555499999999E-2</v>
      </c>
      <c r="J23" s="5">
        <f t="shared" si="1"/>
        <v>0</v>
      </c>
      <c r="K23" s="6">
        <f t="shared" si="2"/>
        <v>5.5555555499999999E-2</v>
      </c>
      <c r="L23">
        <f t="shared" si="3"/>
        <v>0.27777777749999999</v>
      </c>
      <c r="M23">
        <f t="shared" si="4"/>
        <v>0</v>
      </c>
      <c r="N23">
        <f t="shared" si="5"/>
        <v>0.27777777749999999</v>
      </c>
      <c r="O23" s="25">
        <v>4</v>
      </c>
    </row>
    <row r="24" spans="1:15">
      <c r="A24" s="4" t="s">
        <v>92</v>
      </c>
      <c r="B24" s="5" t="s">
        <v>67</v>
      </c>
      <c r="C24" s="5" t="s">
        <v>68</v>
      </c>
      <c r="D24">
        <v>5.5555555499999999E-2</v>
      </c>
      <c r="E24" s="6">
        <f>D24*4</f>
        <v>0.222222222</v>
      </c>
      <c r="F24" s="16">
        <v>1</v>
      </c>
      <c r="G24" s="16">
        <v>1</v>
      </c>
      <c r="H24" s="18">
        <v>0</v>
      </c>
      <c r="I24" s="4">
        <f t="shared" si="0"/>
        <v>5.5555555499999999E-2</v>
      </c>
      <c r="J24" s="5">
        <f t="shared" si="1"/>
        <v>5.5555555499999999E-2</v>
      </c>
      <c r="K24" s="6">
        <f t="shared" si="2"/>
        <v>0</v>
      </c>
      <c r="L24">
        <f t="shared" si="3"/>
        <v>0.222222222</v>
      </c>
      <c r="M24">
        <f t="shared" si="4"/>
        <v>0.222222222</v>
      </c>
      <c r="N24">
        <f t="shared" si="5"/>
        <v>0</v>
      </c>
      <c r="O24" s="25">
        <v>4</v>
      </c>
    </row>
    <row r="25" spans="1:15">
      <c r="A25" s="4" t="s">
        <v>92</v>
      </c>
      <c r="B25" s="5" t="s">
        <v>69</v>
      </c>
      <c r="C25" s="5" t="s">
        <v>70</v>
      </c>
      <c r="D25">
        <v>0</v>
      </c>
      <c r="E25" s="6">
        <f>D25*3</f>
        <v>0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</v>
      </c>
      <c r="L25">
        <f t="shared" si="3"/>
        <v>0</v>
      </c>
      <c r="M25">
        <f t="shared" si="4"/>
        <v>0</v>
      </c>
      <c r="N25">
        <f t="shared" si="5"/>
        <v>0</v>
      </c>
      <c r="O25" s="25">
        <v>3</v>
      </c>
    </row>
    <row r="26" spans="1:15">
      <c r="A26" s="4" t="s">
        <v>92</v>
      </c>
      <c r="B26" s="5" t="s">
        <v>71</v>
      </c>
      <c r="C26" s="5" t="s">
        <v>72</v>
      </c>
      <c r="D26">
        <v>7.9826724099999996E-2</v>
      </c>
      <c r="E26" s="6">
        <f>D26*2</f>
        <v>0.15965344819999999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7.9826724099999996E-2</v>
      </c>
      <c r="L26">
        <f t="shared" si="3"/>
        <v>0</v>
      </c>
      <c r="M26">
        <f t="shared" si="4"/>
        <v>0</v>
      </c>
      <c r="N26">
        <f t="shared" si="5"/>
        <v>0.15965344819999999</v>
      </c>
      <c r="O26" s="25">
        <v>5</v>
      </c>
    </row>
    <row r="27" spans="1:15">
      <c r="A27" s="4" t="s">
        <v>92</v>
      </c>
      <c r="B27" s="5" t="s">
        <v>73</v>
      </c>
      <c r="C27" s="5" t="s">
        <v>74</v>
      </c>
      <c r="D27">
        <v>7.9826724099999996E-2</v>
      </c>
      <c r="E27" s="6">
        <f>D27*3</f>
        <v>0.23948017229999999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7.9826724099999996E-2</v>
      </c>
      <c r="L27">
        <f t="shared" si="3"/>
        <v>0</v>
      </c>
      <c r="M27">
        <f t="shared" si="4"/>
        <v>0</v>
      </c>
      <c r="N27">
        <f t="shared" si="5"/>
        <v>0.23948017229999999</v>
      </c>
      <c r="O27" s="25">
        <v>5</v>
      </c>
    </row>
    <row r="28" spans="1:15">
      <c r="A28" s="4" t="s">
        <v>92</v>
      </c>
      <c r="B28" s="5" t="s">
        <v>55</v>
      </c>
      <c r="C28" s="5" t="s">
        <v>56</v>
      </c>
      <c r="D28">
        <v>7.9497354399999998E-2</v>
      </c>
      <c r="E28" s="6">
        <f>D28*2</f>
        <v>0.1589947088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7.9497354399999998E-2</v>
      </c>
      <c r="L28">
        <f t="shared" si="3"/>
        <v>0</v>
      </c>
      <c r="M28">
        <f t="shared" si="4"/>
        <v>0</v>
      </c>
      <c r="N28">
        <f t="shared" si="5"/>
        <v>0.1589947088</v>
      </c>
      <c r="O28" s="25">
        <v>4</v>
      </c>
    </row>
    <row r="29" spans="1:15">
      <c r="A29" s="4" t="s">
        <v>92</v>
      </c>
      <c r="B29" s="5" t="s">
        <v>53</v>
      </c>
      <c r="C29" s="5" t="s">
        <v>54</v>
      </c>
      <c r="D29">
        <v>6.4605127100000007E-2</v>
      </c>
      <c r="E29" s="6">
        <f>D29*2</f>
        <v>0.12921025420000001</v>
      </c>
      <c r="F29" s="16">
        <v>1</v>
      </c>
      <c r="G29" s="16">
        <v>1</v>
      </c>
      <c r="H29" s="18">
        <v>1</v>
      </c>
      <c r="I29" s="4">
        <f t="shared" si="0"/>
        <v>6.4605127100000007E-2</v>
      </c>
      <c r="J29" s="5">
        <f t="shared" si="1"/>
        <v>6.4605127100000007E-2</v>
      </c>
      <c r="K29" s="6">
        <f t="shared" si="2"/>
        <v>6.4605127100000007E-2</v>
      </c>
      <c r="L29">
        <f t="shared" si="3"/>
        <v>0.12921025420000001</v>
      </c>
      <c r="M29">
        <f t="shared" si="4"/>
        <v>0.12921025420000001</v>
      </c>
      <c r="N29">
        <f t="shared" si="5"/>
        <v>0.12921025420000001</v>
      </c>
      <c r="O29" s="25">
        <v>4</v>
      </c>
    </row>
    <row r="30" spans="1:15">
      <c r="A30" s="4" t="s">
        <v>92</v>
      </c>
      <c r="B30" s="5" t="s">
        <v>51</v>
      </c>
      <c r="C30" s="5" t="s">
        <v>52</v>
      </c>
      <c r="D30">
        <v>5.8590003299999999E-2</v>
      </c>
      <c r="E30" s="6">
        <f>D30*3</f>
        <v>0.1757700099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5.8590003299999999E-2</v>
      </c>
      <c r="K30" s="6">
        <f t="shared" si="2"/>
        <v>0</v>
      </c>
      <c r="L30">
        <f t="shared" si="3"/>
        <v>0</v>
      </c>
      <c r="M30">
        <f t="shared" si="4"/>
        <v>0.1757700099</v>
      </c>
      <c r="N30">
        <f t="shared" si="5"/>
        <v>0</v>
      </c>
      <c r="O30" s="25">
        <v>4</v>
      </c>
    </row>
    <row r="31" spans="1:15">
      <c r="A31" s="4" t="s">
        <v>92</v>
      </c>
      <c r="B31" s="5" t="s">
        <v>49</v>
      </c>
      <c r="C31" s="5" t="s">
        <v>50</v>
      </c>
      <c r="D31">
        <v>7.0220364699999996E-2</v>
      </c>
      <c r="E31" s="6">
        <f>D31*2</f>
        <v>0.14044072939999999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7.0220364699999996E-2</v>
      </c>
      <c r="K31" s="6">
        <f t="shared" si="2"/>
        <v>7.0220364699999996E-2</v>
      </c>
      <c r="L31">
        <f t="shared" si="3"/>
        <v>0</v>
      </c>
      <c r="M31">
        <f t="shared" si="4"/>
        <v>0.14044072939999999</v>
      </c>
      <c r="N31">
        <f t="shared" si="5"/>
        <v>0.14044072939999999</v>
      </c>
      <c r="O31" s="25">
        <v>3</v>
      </c>
    </row>
    <row r="32" spans="1:15">
      <c r="A32" s="4" t="s">
        <v>92</v>
      </c>
      <c r="B32" s="5" t="s">
        <v>47</v>
      </c>
      <c r="C32" s="5" t="s">
        <v>48</v>
      </c>
      <c r="D32">
        <v>7.0220364699999996E-2</v>
      </c>
      <c r="E32" s="6">
        <f>D32*2</f>
        <v>0.14044072939999999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7.0220364699999996E-2</v>
      </c>
      <c r="K32" s="6">
        <f t="shared" si="2"/>
        <v>7.0220364699999996E-2</v>
      </c>
      <c r="L32">
        <f t="shared" si="3"/>
        <v>0</v>
      </c>
      <c r="M32">
        <f t="shared" si="4"/>
        <v>0.14044072939999999</v>
      </c>
      <c r="N32">
        <f t="shared" si="5"/>
        <v>0.14044072939999999</v>
      </c>
      <c r="O32" s="25">
        <v>3</v>
      </c>
    </row>
    <row r="33" spans="1:15">
      <c r="A33" s="4" t="s">
        <v>92</v>
      </c>
      <c r="B33" s="5" t="s">
        <v>45</v>
      </c>
      <c r="C33" s="5" t="s">
        <v>46</v>
      </c>
      <c r="D33">
        <v>7.3264560399999998E-2</v>
      </c>
      <c r="E33" s="6">
        <f>D33*2</f>
        <v>0.1465291208</v>
      </c>
      <c r="F33" s="16">
        <v>1</v>
      </c>
      <c r="G33" s="16">
        <v>1</v>
      </c>
      <c r="H33" s="18">
        <v>1</v>
      </c>
      <c r="I33" s="4">
        <f t="shared" si="0"/>
        <v>7.3264560399999998E-2</v>
      </c>
      <c r="J33" s="5">
        <f t="shared" si="1"/>
        <v>7.3264560399999998E-2</v>
      </c>
      <c r="K33" s="6">
        <f t="shared" si="2"/>
        <v>7.3264560399999998E-2</v>
      </c>
      <c r="L33">
        <f t="shared" si="3"/>
        <v>0.1465291208</v>
      </c>
      <c r="M33">
        <f t="shared" si="4"/>
        <v>0.1465291208</v>
      </c>
      <c r="N33">
        <f t="shared" si="5"/>
        <v>0.1465291208</v>
      </c>
      <c r="O33" s="25">
        <v>4</v>
      </c>
    </row>
    <row r="34" spans="1:15">
      <c r="A34" s="4" t="s">
        <v>92</v>
      </c>
      <c r="B34" s="5" t="s">
        <v>43</v>
      </c>
      <c r="C34" s="5" t="s">
        <v>44</v>
      </c>
      <c r="D34">
        <v>4.2553191400000002E-2</v>
      </c>
      <c r="E34" s="6">
        <f>D34*1</f>
        <v>4.2553191400000002E-2</v>
      </c>
      <c r="F34" s="16">
        <v>1</v>
      </c>
      <c r="G34" s="16">
        <v>1</v>
      </c>
      <c r="H34" s="18">
        <v>0</v>
      </c>
      <c r="I34" s="4">
        <f t="shared" si="0"/>
        <v>4.2553191400000002E-2</v>
      </c>
      <c r="J34" s="5">
        <f t="shared" si="1"/>
        <v>4.2553191400000002E-2</v>
      </c>
      <c r="K34" s="6">
        <f t="shared" si="2"/>
        <v>0</v>
      </c>
      <c r="L34">
        <f t="shared" si="3"/>
        <v>4.2553191400000002E-2</v>
      </c>
      <c r="M34">
        <f t="shared" si="4"/>
        <v>4.2553191400000002E-2</v>
      </c>
      <c r="N34">
        <f t="shared" si="5"/>
        <v>0</v>
      </c>
      <c r="O34" s="25">
        <v>4</v>
      </c>
    </row>
    <row r="35" spans="1:15">
      <c r="A35" s="4" t="s">
        <v>92</v>
      </c>
      <c r="B35" s="5" t="s">
        <v>41</v>
      </c>
      <c r="C35" s="5" t="s">
        <v>42</v>
      </c>
      <c r="D35">
        <v>4.2553191400000002E-2</v>
      </c>
      <c r="E35" s="6">
        <f>D35*1</f>
        <v>4.2553191400000002E-2</v>
      </c>
      <c r="F35" s="27">
        <v>1</v>
      </c>
      <c r="G35" s="14">
        <v>1</v>
      </c>
      <c r="H35" s="15">
        <v>1</v>
      </c>
      <c r="I35" s="4">
        <f t="shared" si="0"/>
        <v>4.2553191400000002E-2</v>
      </c>
      <c r="J35" s="5">
        <f t="shared" si="1"/>
        <v>4.2553191400000002E-2</v>
      </c>
      <c r="K35" s="6">
        <f t="shared" si="2"/>
        <v>4.2553191400000002E-2</v>
      </c>
      <c r="L35">
        <f t="shared" si="3"/>
        <v>4.2553191400000002E-2</v>
      </c>
      <c r="M35">
        <f t="shared" si="4"/>
        <v>4.2553191400000002E-2</v>
      </c>
      <c r="N35">
        <f t="shared" si="5"/>
        <v>4.2553191400000002E-2</v>
      </c>
      <c r="O35" s="25">
        <v>4</v>
      </c>
    </row>
    <row r="36" spans="1:15" ht="15.75" thickBot="1">
      <c r="A36" s="7" t="s">
        <v>92</v>
      </c>
      <c r="B36" s="8" t="s">
        <v>39</v>
      </c>
      <c r="C36" s="8" t="s">
        <v>40</v>
      </c>
      <c r="D36">
        <v>4.8780487800000001E-2</v>
      </c>
      <c r="E36" s="9">
        <f>D36*1</f>
        <v>4.8780487800000001E-2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4.8780487800000001E-2</v>
      </c>
      <c r="L36">
        <f t="shared" si="3"/>
        <v>0</v>
      </c>
      <c r="M36">
        <f t="shared" si="4"/>
        <v>0</v>
      </c>
      <c r="N36">
        <f t="shared" si="5"/>
        <v>4.8780487800000001E-2</v>
      </c>
      <c r="O36" s="26">
        <v>4</v>
      </c>
    </row>
    <row r="37" spans="1:15" ht="15.75" thickBot="1">
      <c r="D37" s="28">
        <f>SUM(D2:D36)</f>
        <v>1.7725163617999995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0.94906196519999997</v>
      </c>
      <c r="J37" s="20">
        <f t="shared" si="7"/>
        <v>1.1817823683999997</v>
      </c>
      <c r="K37" s="21">
        <f t="shared" si="7"/>
        <v>1.1463133399000001</v>
      </c>
      <c r="L37" s="10">
        <f>SUM(L2:L36)</f>
        <v>2.7956389986000003</v>
      </c>
      <c r="M37" s="11">
        <f>SUM(M2:M36)</f>
        <v>3.0576916820000002</v>
      </c>
      <c r="N37" s="12">
        <f>SUM(N2:N36)</f>
        <v>2.8467451414</v>
      </c>
    </row>
    <row r="38" spans="1:15" ht="15.75" thickBot="1">
      <c r="D38" s="29">
        <f>D37/35</f>
        <v>5.064332462285713E-2</v>
      </c>
      <c r="I38" s="33">
        <f>I37/F37</f>
        <v>4.995062974736842E-2</v>
      </c>
      <c r="J38" s="34">
        <f>J37/G37</f>
        <v>5.3717380381818169E-2</v>
      </c>
      <c r="K38" s="35">
        <f>K37/H37</f>
        <v>5.2105151813636369E-2</v>
      </c>
      <c r="L38" s="30">
        <f>L37/F37</f>
        <v>0.14713889466315791</v>
      </c>
      <c r="M38" s="31">
        <f>M37/G37</f>
        <v>0.13898598554545455</v>
      </c>
      <c r="N38" s="32">
        <f>N37/H37</f>
        <v>0.12939750642727274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93</v>
      </c>
      <c r="B2" s="2" t="s">
        <v>37</v>
      </c>
      <c r="C2" s="2" t="s">
        <v>38</v>
      </c>
      <c r="D2">
        <v>0.27342549589999998</v>
      </c>
      <c r="E2" s="3">
        <f>D2*4</f>
        <v>1.0937019835999999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0.27342549589999998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1.0937019835999999</v>
      </c>
      <c r="O2" s="24">
        <v>3</v>
      </c>
    </row>
    <row r="3" spans="1:15">
      <c r="A3" s="4" t="s">
        <v>93</v>
      </c>
      <c r="B3" s="5" t="s">
        <v>35</v>
      </c>
      <c r="C3" s="5" t="s">
        <v>36</v>
      </c>
      <c r="D3">
        <v>0.24090161299999999</v>
      </c>
      <c r="E3" s="6">
        <f>D3*5</f>
        <v>1.204508065</v>
      </c>
      <c r="F3" s="16">
        <v>1</v>
      </c>
      <c r="G3" s="16">
        <v>0</v>
      </c>
      <c r="H3" s="18">
        <v>0</v>
      </c>
      <c r="I3" s="4">
        <f t="shared" si="0"/>
        <v>0.24090161299999999</v>
      </c>
      <c r="J3" s="5">
        <f t="shared" si="1"/>
        <v>0</v>
      </c>
      <c r="K3" s="6">
        <f t="shared" si="2"/>
        <v>0</v>
      </c>
      <c r="L3">
        <f t="shared" si="3"/>
        <v>1.204508065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93</v>
      </c>
      <c r="B4" s="5" t="s">
        <v>33</v>
      </c>
      <c r="C4" s="5" t="s">
        <v>34</v>
      </c>
      <c r="D4">
        <v>0.24428326249999999</v>
      </c>
      <c r="E4" s="6">
        <f>D4*5</f>
        <v>1.2214163124999999</v>
      </c>
      <c r="F4" s="16">
        <v>1</v>
      </c>
      <c r="G4" s="16">
        <v>1</v>
      </c>
      <c r="H4" s="18">
        <v>1</v>
      </c>
      <c r="I4" s="4">
        <f t="shared" si="0"/>
        <v>0.24428326249999999</v>
      </c>
      <c r="J4" s="5">
        <f t="shared" si="1"/>
        <v>0.24428326249999999</v>
      </c>
      <c r="K4" s="6">
        <f t="shared" si="2"/>
        <v>0.24428326249999999</v>
      </c>
      <c r="L4">
        <f t="shared" si="3"/>
        <v>1.2214163124999999</v>
      </c>
      <c r="M4">
        <f t="shared" si="4"/>
        <v>1.2214163124999999</v>
      </c>
      <c r="N4">
        <f t="shared" si="5"/>
        <v>1.2214163124999999</v>
      </c>
      <c r="O4" s="25">
        <v>4</v>
      </c>
    </row>
    <row r="5" spans="1:15">
      <c r="A5" s="4" t="s">
        <v>93</v>
      </c>
      <c r="B5" s="5" t="s">
        <v>31</v>
      </c>
      <c r="C5" s="5" t="s">
        <v>32</v>
      </c>
      <c r="D5">
        <v>0.2705387205</v>
      </c>
      <c r="E5" s="6">
        <f>D5*2</f>
        <v>0.54107744099999999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0.2705387205</v>
      </c>
      <c r="K5" s="6">
        <f t="shared" si="2"/>
        <v>0</v>
      </c>
      <c r="L5">
        <f t="shared" si="3"/>
        <v>0</v>
      </c>
      <c r="M5">
        <f t="shared" si="4"/>
        <v>0.54107744099999999</v>
      </c>
      <c r="N5">
        <f t="shared" si="5"/>
        <v>0</v>
      </c>
      <c r="O5" s="25">
        <v>4</v>
      </c>
    </row>
    <row r="6" spans="1:15">
      <c r="A6" s="4" t="s">
        <v>93</v>
      </c>
      <c r="B6" s="5" t="s">
        <v>29</v>
      </c>
      <c r="C6" s="5" t="s">
        <v>30</v>
      </c>
      <c r="D6">
        <v>0.27221602280000001</v>
      </c>
      <c r="E6" s="6">
        <f>D6*3</f>
        <v>0.81664806840000004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0.27221602280000001</v>
      </c>
      <c r="L6">
        <f t="shared" si="3"/>
        <v>0</v>
      </c>
      <c r="M6">
        <f t="shared" si="4"/>
        <v>0</v>
      </c>
      <c r="N6">
        <f t="shared" si="5"/>
        <v>0.81664806840000004</v>
      </c>
      <c r="O6" s="25">
        <v>5</v>
      </c>
    </row>
    <row r="7" spans="1:15">
      <c r="A7" s="4" t="s">
        <v>93</v>
      </c>
      <c r="B7" s="5" t="s">
        <v>27</v>
      </c>
      <c r="C7" s="5" t="s">
        <v>28</v>
      </c>
      <c r="D7">
        <v>0.39473684209999998</v>
      </c>
      <c r="E7" s="6">
        <f>D7*3</f>
        <v>1.1842105263</v>
      </c>
      <c r="F7" s="16">
        <v>1</v>
      </c>
      <c r="G7" s="16">
        <v>1</v>
      </c>
      <c r="H7" s="18">
        <v>1</v>
      </c>
      <c r="I7" s="4">
        <f t="shared" si="0"/>
        <v>0.39473684209999998</v>
      </c>
      <c r="J7" s="5">
        <f t="shared" si="1"/>
        <v>0.39473684209999998</v>
      </c>
      <c r="K7" s="6">
        <f t="shared" si="2"/>
        <v>0.39473684209999998</v>
      </c>
      <c r="L7">
        <f t="shared" si="3"/>
        <v>1.1842105263</v>
      </c>
      <c r="M7">
        <f t="shared" si="4"/>
        <v>1.1842105263</v>
      </c>
      <c r="N7">
        <f t="shared" si="5"/>
        <v>1.1842105263</v>
      </c>
      <c r="O7" s="25">
        <v>3</v>
      </c>
    </row>
    <row r="8" spans="1:15">
      <c r="A8" s="4" t="s">
        <v>93</v>
      </c>
      <c r="B8" s="5" t="s">
        <v>25</v>
      </c>
      <c r="C8" s="5" t="s">
        <v>26</v>
      </c>
      <c r="D8">
        <v>0.28800882919999998</v>
      </c>
      <c r="E8" s="6">
        <f>D8*2</f>
        <v>0.57601765839999997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0.28800882919999998</v>
      </c>
      <c r="L8">
        <f t="shared" si="3"/>
        <v>0</v>
      </c>
      <c r="M8">
        <f t="shared" si="4"/>
        <v>0</v>
      </c>
      <c r="N8">
        <f t="shared" si="5"/>
        <v>0.57601765839999997</v>
      </c>
      <c r="O8" s="25">
        <v>3</v>
      </c>
    </row>
    <row r="9" spans="1:15">
      <c r="A9" s="4" t="s">
        <v>93</v>
      </c>
      <c r="B9" s="5" t="s">
        <v>23</v>
      </c>
      <c r="C9" s="5" t="s">
        <v>24</v>
      </c>
      <c r="D9">
        <v>0.26195663450000001</v>
      </c>
      <c r="E9" s="6">
        <f t="shared" ref="E9:E16" si="6">D9*3</f>
        <v>0.78586990350000008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0.26195663450000001</v>
      </c>
      <c r="L9">
        <f t="shared" si="3"/>
        <v>0</v>
      </c>
      <c r="M9">
        <f t="shared" si="4"/>
        <v>0</v>
      </c>
      <c r="N9">
        <f t="shared" si="5"/>
        <v>0.78586990350000008</v>
      </c>
      <c r="O9" s="25">
        <v>4</v>
      </c>
    </row>
    <row r="10" spans="1:15">
      <c r="A10" s="4" t="s">
        <v>93</v>
      </c>
      <c r="B10" s="5" t="s">
        <v>21</v>
      </c>
      <c r="C10" s="5" t="s">
        <v>22</v>
      </c>
      <c r="D10">
        <v>0.27018037509999998</v>
      </c>
      <c r="E10" s="6">
        <f t="shared" si="6"/>
        <v>0.81054112529999989</v>
      </c>
      <c r="F10" s="16">
        <v>1</v>
      </c>
      <c r="G10" s="16">
        <v>1</v>
      </c>
      <c r="H10" s="18">
        <v>0</v>
      </c>
      <c r="I10" s="4">
        <f t="shared" si="0"/>
        <v>0.27018037509999998</v>
      </c>
      <c r="J10" s="5">
        <f t="shared" si="1"/>
        <v>0.27018037509999998</v>
      </c>
      <c r="K10" s="6">
        <f t="shared" si="2"/>
        <v>0</v>
      </c>
      <c r="L10">
        <f t="shared" si="3"/>
        <v>0.81054112529999989</v>
      </c>
      <c r="M10">
        <f t="shared" si="4"/>
        <v>0.81054112529999989</v>
      </c>
      <c r="N10">
        <f t="shared" si="5"/>
        <v>0</v>
      </c>
      <c r="O10" s="25">
        <v>5</v>
      </c>
    </row>
    <row r="11" spans="1:15">
      <c r="A11" s="4" t="s">
        <v>93</v>
      </c>
      <c r="B11" s="5" t="s">
        <v>19</v>
      </c>
      <c r="C11" s="5" t="s">
        <v>20</v>
      </c>
      <c r="D11">
        <v>0.21651684970000001</v>
      </c>
      <c r="E11" s="6">
        <f t="shared" si="6"/>
        <v>0.64955054909999999</v>
      </c>
      <c r="F11" s="16">
        <v>1</v>
      </c>
      <c r="G11" s="16">
        <v>1</v>
      </c>
      <c r="H11" s="18">
        <v>1</v>
      </c>
      <c r="I11" s="4">
        <f t="shared" si="0"/>
        <v>0.21651684970000001</v>
      </c>
      <c r="J11" s="5">
        <f t="shared" si="1"/>
        <v>0.21651684970000001</v>
      </c>
      <c r="K11" s="6">
        <f t="shared" si="2"/>
        <v>0.21651684970000001</v>
      </c>
      <c r="L11">
        <f t="shared" si="3"/>
        <v>0.64955054909999999</v>
      </c>
      <c r="M11">
        <f t="shared" si="4"/>
        <v>0.64955054909999999</v>
      </c>
      <c r="N11">
        <f t="shared" si="5"/>
        <v>0.64955054909999999</v>
      </c>
      <c r="O11" s="25">
        <v>5</v>
      </c>
    </row>
    <row r="12" spans="1:15">
      <c r="A12" s="4" t="s">
        <v>93</v>
      </c>
      <c r="B12" s="5" t="s">
        <v>17</v>
      </c>
      <c r="C12" s="5" t="s">
        <v>18</v>
      </c>
      <c r="D12">
        <v>0.28463650810000002</v>
      </c>
      <c r="E12" s="6">
        <f t="shared" si="6"/>
        <v>0.85390952430000011</v>
      </c>
      <c r="F12" s="16">
        <v>1</v>
      </c>
      <c r="G12" s="16">
        <v>1</v>
      </c>
      <c r="H12" s="18">
        <v>1</v>
      </c>
      <c r="I12" s="4">
        <f t="shared" si="0"/>
        <v>0.28463650810000002</v>
      </c>
      <c r="J12" s="5">
        <f t="shared" si="1"/>
        <v>0.28463650810000002</v>
      </c>
      <c r="K12" s="6">
        <f t="shared" si="2"/>
        <v>0.28463650810000002</v>
      </c>
      <c r="L12">
        <f t="shared" si="3"/>
        <v>0.85390952430000011</v>
      </c>
      <c r="M12">
        <f t="shared" si="4"/>
        <v>0.85390952430000011</v>
      </c>
      <c r="N12">
        <f t="shared" si="5"/>
        <v>0.85390952430000011</v>
      </c>
      <c r="O12" s="25">
        <v>5</v>
      </c>
    </row>
    <row r="13" spans="1:15">
      <c r="A13" s="4" t="s">
        <v>93</v>
      </c>
      <c r="B13" s="5" t="s">
        <v>15</v>
      </c>
      <c r="C13" s="5" t="s">
        <v>16</v>
      </c>
      <c r="D13">
        <v>0.28799365840000002</v>
      </c>
      <c r="E13" s="6">
        <f t="shared" si="6"/>
        <v>0.86398097520000006</v>
      </c>
      <c r="F13" s="16">
        <v>1</v>
      </c>
      <c r="G13" s="16">
        <v>1</v>
      </c>
      <c r="H13" s="18">
        <v>0</v>
      </c>
      <c r="I13" s="4">
        <f t="shared" si="0"/>
        <v>0.28799365840000002</v>
      </c>
      <c r="J13" s="5">
        <f t="shared" si="1"/>
        <v>0.28799365840000002</v>
      </c>
      <c r="K13" s="6">
        <f t="shared" si="2"/>
        <v>0</v>
      </c>
      <c r="L13">
        <f t="shared" si="3"/>
        <v>0.86398097520000006</v>
      </c>
      <c r="M13">
        <f t="shared" si="4"/>
        <v>0.86398097520000006</v>
      </c>
      <c r="N13">
        <f t="shared" si="5"/>
        <v>0</v>
      </c>
      <c r="O13" s="25">
        <v>4</v>
      </c>
    </row>
    <row r="14" spans="1:15">
      <c r="A14" s="4" t="s">
        <v>93</v>
      </c>
      <c r="B14" s="5" t="s">
        <v>13</v>
      </c>
      <c r="C14" s="5" t="s">
        <v>14</v>
      </c>
      <c r="D14">
        <v>0.2636188136</v>
      </c>
      <c r="E14" s="6">
        <f t="shared" si="6"/>
        <v>0.79085644080000006</v>
      </c>
      <c r="F14" s="16">
        <v>1</v>
      </c>
      <c r="G14" s="16">
        <v>1</v>
      </c>
      <c r="H14" s="18">
        <v>0</v>
      </c>
      <c r="I14" s="4">
        <f t="shared" si="0"/>
        <v>0.2636188136</v>
      </c>
      <c r="J14" s="5">
        <f t="shared" si="1"/>
        <v>0.2636188136</v>
      </c>
      <c r="K14" s="6">
        <f t="shared" si="2"/>
        <v>0</v>
      </c>
      <c r="L14">
        <f t="shared" si="3"/>
        <v>0.79085644080000006</v>
      </c>
      <c r="M14">
        <f t="shared" si="4"/>
        <v>0.79085644080000006</v>
      </c>
      <c r="N14">
        <f t="shared" si="5"/>
        <v>0</v>
      </c>
      <c r="O14" s="25">
        <v>4</v>
      </c>
    </row>
    <row r="15" spans="1:15">
      <c r="A15" s="4" t="s">
        <v>93</v>
      </c>
      <c r="B15" s="5" t="s">
        <v>11</v>
      </c>
      <c r="C15" s="5" t="s">
        <v>12</v>
      </c>
      <c r="D15">
        <v>0.16666666660000001</v>
      </c>
      <c r="E15" s="6">
        <f t="shared" si="6"/>
        <v>0.49999999980000004</v>
      </c>
      <c r="F15" s="16">
        <v>1</v>
      </c>
      <c r="G15" s="16">
        <v>1</v>
      </c>
      <c r="H15" s="18">
        <v>0</v>
      </c>
      <c r="I15" s="4">
        <f t="shared" si="0"/>
        <v>0.16666666660000001</v>
      </c>
      <c r="J15" s="5">
        <f t="shared" si="1"/>
        <v>0.16666666660000001</v>
      </c>
      <c r="K15" s="6">
        <f t="shared" si="2"/>
        <v>0</v>
      </c>
      <c r="L15">
        <f t="shared" si="3"/>
        <v>0.49999999980000004</v>
      </c>
      <c r="M15">
        <f t="shared" si="4"/>
        <v>0.49999999980000004</v>
      </c>
      <c r="N15">
        <f t="shared" si="5"/>
        <v>0</v>
      </c>
      <c r="O15" s="25">
        <v>5</v>
      </c>
    </row>
    <row r="16" spans="1:15">
      <c r="A16" s="4" t="s">
        <v>93</v>
      </c>
      <c r="B16" s="5" t="s">
        <v>9</v>
      </c>
      <c r="C16" s="5" t="s">
        <v>10</v>
      </c>
      <c r="D16">
        <v>0.25570633650000002</v>
      </c>
      <c r="E16" s="6">
        <f t="shared" si="6"/>
        <v>0.7671190095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0.25570633650000002</v>
      </c>
      <c r="L16">
        <f t="shared" si="3"/>
        <v>0</v>
      </c>
      <c r="M16">
        <f t="shared" si="4"/>
        <v>0</v>
      </c>
      <c r="N16">
        <f t="shared" si="5"/>
        <v>0.7671190095</v>
      </c>
      <c r="O16" s="25">
        <v>5</v>
      </c>
    </row>
    <row r="17" spans="1:15">
      <c r="A17" s="4" t="s">
        <v>93</v>
      </c>
      <c r="B17" s="5" t="s">
        <v>7</v>
      </c>
      <c r="C17" s="5" t="s">
        <v>8</v>
      </c>
      <c r="D17">
        <v>0.26707070700000002</v>
      </c>
      <c r="E17" s="6">
        <f>D17*2</f>
        <v>0.53414141400000004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0.26707070700000002</v>
      </c>
      <c r="L17">
        <f t="shared" si="3"/>
        <v>0</v>
      </c>
      <c r="M17">
        <f t="shared" si="4"/>
        <v>0</v>
      </c>
      <c r="N17">
        <f t="shared" si="5"/>
        <v>0.53414141400000004</v>
      </c>
      <c r="O17" s="25">
        <v>4</v>
      </c>
    </row>
    <row r="18" spans="1:15">
      <c r="A18" s="4" t="s">
        <v>93</v>
      </c>
      <c r="B18" s="5" t="s">
        <v>5</v>
      </c>
      <c r="C18" s="5" t="s">
        <v>6</v>
      </c>
      <c r="D18">
        <v>0.20966748769999999</v>
      </c>
      <c r="E18" s="6">
        <f>D18*2</f>
        <v>0.41933497539999998</v>
      </c>
      <c r="F18" s="16">
        <v>1</v>
      </c>
      <c r="G18" s="16">
        <v>1</v>
      </c>
      <c r="H18" s="18">
        <v>0</v>
      </c>
      <c r="I18" s="4">
        <f t="shared" si="0"/>
        <v>0.20966748769999999</v>
      </c>
      <c r="J18" s="5">
        <f t="shared" si="1"/>
        <v>0.20966748769999999</v>
      </c>
      <c r="K18" s="6">
        <f t="shared" si="2"/>
        <v>0</v>
      </c>
      <c r="L18">
        <f t="shared" si="3"/>
        <v>0.41933497539999998</v>
      </c>
      <c r="M18">
        <f t="shared" si="4"/>
        <v>0.41933497539999998</v>
      </c>
      <c r="N18">
        <f t="shared" si="5"/>
        <v>0</v>
      </c>
      <c r="O18" s="25">
        <v>4</v>
      </c>
    </row>
    <row r="19" spans="1:15">
      <c r="A19" s="4" t="s">
        <v>93</v>
      </c>
      <c r="B19" s="5" t="s">
        <v>57</v>
      </c>
      <c r="C19" s="5" t="s">
        <v>58</v>
      </c>
      <c r="D19">
        <v>0.26964285710000002</v>
      </c>
      <c r="E19" s="6">
        <f>D19*3</f>
        <v>0.80892857130000007</v>
      </c>
      <c r="F19" s="16">
        <v>1</v>
      </c>
      <c r="G19" s="16">
        <v>1</v>
      </c>
      <c r="H19" s="18">
        <v>0</v>
      </c>
      <c r="I19" s="4">
        <f t="shared" si="0"/>
        <v>0.26964285710000002</v>
      </c>
      <c r="J19" s="5">
        <f t="shared" si="1"/>
        <v>0.26964285710000002</v>
      </c>
      <c r="K19" s="6">
        <f t="shared" si="2"/>
        <v>0</v>
      </c>
      <c r="L19">
        <f t="shared" si="3"/>
        <v>0.80892857130000007</v>
      </c>
      <c r="M19">
        <f t="shared" si="4"/>
        <v>0.80892857130000007</v>
      </c>
      <c r="N19">
        <f t="shared" si="5"/>
        <v>0</v>
      </c>
      <c r="O19" s="25">
        <v>3</v>
      </c>
    </row>
    <row r="20" spans="1:15">
      <c r="A20" s="4" t="s">
        <v>93</v>
      </c>
      <c r="B20" s="5" t="s">
        <v>59</v>
      </c>
      <c r="C20" s="5" t="s">
        <v>60</v>
      </c>
      <c r="D20">
        <v>0.26944444439999998</v>
      </c>
      <c r="E20" s="6">
        <f>D20*2</f>
        <v>0.53888888879999997</v>
      </c>
      <c r="F20" s="16">
        <v>1</v>
      </c>
      <c r="G20" s="16">
        <v>1</v>
      </c>
      <c r="H20" s="18">
        <v>1</v>
      </c>
      <c r="I20" s="4">
        <f t="shared" si="0"/>
        <v>0.26944444439999998</v>
      </c>
      <c r="J20" s="5">
        <f t="shared" si="1"/>
        <v>0.26944444439999998</v>
      </c>
      <c r="K20" s="6">
        <f t="shared" si="2"/>
        <v>0.26944444439999998</v>
      </c>
      <c r="L20">
        <f t="shared" si="3"/>
        <v>0.53888888879999997</v>
      </c>
      <c r="M20">
        <f t="shared" si="4"/>
        <v>0.53888888879999997</v>
      </c>
      <c r="N20">
        <f t="shared" si="5"/>
        <v>0.53888888879999997</v>
      </c>
      <c r="O20" s="25">
        <v>5</v>
      </c>
    </row>
    <row r="21" spans="1:15">
      <c r="A21" s="4" t="s">
        <v>93</v>
      </c>
      <c r="B21" s="5" t="s">
        <v>61</v>
      </c>
      <c r="C21" s="5" t="s">
        <v>62</v>
      </c>
      <c r="D21">
        <v>0.31830734240000003</v>
      </c>
      <c r="E21" s="6">
        <f>D21*2</f>
        <v>0.63661468480000005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0.31830734240000003</v>
      </c>
      <c r="K21" s="6">
        <f t="shared" si="2"/>
        <v>0</v>
      </c>
      <c r="L21">
        <f t="shared" si="3"/>
        <v>0</v>
      </c>
      <c r="M21">
        <f t="shared" si="4"/>
        <v>0.63661468480000005</v>
      </c>
      <c r="N21">
        <f t="shared" si="5"/>
        <v>0</v>
      </c>
      <c r="O21" s="25">
        <v>3</v>
      </c>
    </row>
    <row r="22" spans="1:15">
      <c r="A22" s="4" t="s">
        <v>93</v>
      </c>
      <c r="B22" s="5" t="s">
        <v>63</v>
      </c>
      <c r="C22" s="5" t="s">
        <v>64</v>
      </c>
      <c r="D22">
        <v>0.26296296289999999</v>
      </c>
      <c r="E22" s="6">
        <f>D22*4</f>
        <v>1.0518518515999999</v>
      </c>
      <c r="F22" s="16">
        <v>1</v>
      </c>
      <c r="G22" s="16">
        <v>1</v>
      </c>
      <c r="H22" s="18">
        <v>0</v>
      </c>
      <c r="I22" s="4">
        <f t="shared" si="0"/>
        <v>0.26296296289999999</v>
      </c>
      <c r="J22" s="5">
        <f t="shared" si="1"/>
        <v>0.26296296289999999</v>
      </c>
      <c r="K22" s="6">
        <f t="shared" si="2"/>
        <v>0</v>
      </c>
      <c r="L22">
        <f t="shared" si="3"/>
        <v>1.0518518515999999</v>
      </c>
      <c r="M22">
        <f t="shared" si="4"/>
        <v>1.0518518515999999</v>
      </c>
      <c r="N22">
        <f t="shared" si="5"/>
        <v>0</v>
      </c>
      <c r="O22" s="25">
        <v>3</v>
      </c>
    </row>
    <row r="23" spans="1:15">
      <c r="A23" s="4" t="s">
        <v>93</v>
      </c>
      <c r="B23" s="5" t="s">
        <v>65</v>
      </c>
      <c r="C23" s="5" t="s">
        <v>66</v>
      </c>
      <c r="D23">
        <v>0.25</v>
      </c>
      <c r="E23" s="6">
        <f>D23*5</f>
        <v>1.25</v>
      </c>
      <c r="F23" s="16">
        <v>1</v>
      </c>
      <c r="G23" s="16">
        <v>0</v>
      </c>
      <c r="H23" s="18">
        <v>1</v>
      </c>
      <c r="I23" s="4">
        <f t="shared" si="0"/>
        <v>0.25</v>
      </c>
      <c r="J23" s="5">
        <f t="shared" si="1"/>
        <v>0</v>
      </c>
      <c r="K23" s="6">
        <f t="shared" si="2"/>
        <v>0.25</v>
      </c>
      <c r="L23">
        <f t="shared" si="3"/>
        <v>1.25</v>
      </c>
      <c r="M23">
        <f t="shared" si="4"/>
        <v>0</v>
      </c>
      <c r="N23">
        <f t="shared" si="5"/>
        <v>1.25</v>
      </c>
      <c r="O23" s="25">
        <v>4</v>
      </c>
    </row>
    <row r="24" spans="1:15">
      <c r="A24" s="4" t="s">
        <v>93</v>
      </c>
      <c r="B24" s="5" t="s">
        <v>67</v>
      </c>
      <c r="C24" s="5" t="s">
        <v>68</v>
      </c>
      <c r="D24">
        <v>0.25</v>
      </c>
      <c r="E24" s="6">
        <f>D24*4</f>
        <v>1</v>
      </c>
      <c r="F24" s="16">
        <v>1</v>
      </c>
      <c r="G24" s="16">
        <v>1</v>
      </c>
      <c r="H24" s="18">
        <v>0</v>
      </c>
      <c r="I24" s="4">
        <f t="shared" si="0"/>
        <v>0.25</v>
      </c>
      <c r="J24" s="5">
        <f t="shared" si="1"/>
        <v>0.25</v>
      </c>
      <c r="K24" s="6">
        <f t="shared" si="2"/>
        <v>0</v>
      </c>
      <c r="L24">
        <f t="shared" si="3"/>
        <v>1</v>
      </c>
      <c r="M24">
        <f t="shared" si="4"/>
        <v>1</v>
      </c>
      <c r="N24">
        <f t="shared" si="5"/>
        <v>0</v>
      </c>
      <c r="O24" s="25">
        <v>4</v>
      </c>
    </row>
    <row r="25" spans="1:15">
      <c r="A25" s="4" t="s">
        <v>93</v>
      </c>
      <c r="B25" s="5" t="s">
        <v>69</v>
      </c>
      <c r="C25" s="5" t="s">
        <v>70</v>
      </c>
      <c r="D25">
        <v>0.39473684209999998</v>
      </c>
      <c r="E25" s="6">
        <f>D25*3</f>
        <v>1.1842105263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0.39473684209999998</v>
      </c>
      <c r="L25">
        <f t="shared" si="3"/>
        <v>0</v>
      </c>
      <c r="M25">
        <f t="shared" si="4"/>
        <v>0</v>
      </c>
      <c r="N25">
        <f t="shared" si="5"/>
        <v>1.1842105263</v>
      </c>
      <c r="O25" s="25">
        <v>3</v>
      </c>
    </row>
    <row r="26" spans="1:15">
      <c r="A26" s="4" t="s">
        <v>93</v>
      </c>
      <c r="B26" s="5" t="s">
        <v>71</v>
      </c>
      <c r="C26" s="5" t="s">
        <v>72</v>
      </c>
      <c r="D26">
        <v>0.27913699199999997</v>
      </c>
      <c r="E26" s="6">
        <f>D26*2</f>
        <v>0.55827398399999995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0.27913699199999997</v>
      </c>
      <c r="L26">
        <f t="shared" si="3"/>
        <v>0</v>
      </c>
      <c r="M26">
        <f t="shared" si="4"/>
        <v>0</v>
      </c>
      <c r="N26">
        <f t="shared" si="5"/>
        <v>0.55827398399999995</v>
      </c>
      <c r="O26" s="25">
        <v>5</v>
      </c>
    </row>
    <row r="27" spans="1:15">
      <c r="A27" s="4" t="s">
        <v>93</v>
      </c>
      <c r="B27" s="5" t="s">
        <v>73</v>
      </c>
      <c r="C27" s="5" t="s">
        <v>74</v>
      </c>
      <c r="D27">
        <v>0.27913699199999997</v>
      </c>
      <c r="E27" s="6">
        <f>D27*3</f>
        <v>0.83741097599999992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0.27913699199999997</v>
      </c>
      <c r="L27">
        <f t="shared" si="3"/>
        <v>0</v>
      </c>
      <c r="M27">
        <f t="shared" si="4"/>
        <v>0</v>
      </c>
      <c r="N27">
        <f t="shared" si="5"/>
        <v>0.83741097599999992</v>
      </c>
      <c r="O27" s="25">
        <v>5</v>
      </c>
    </row>
    <row r="28" spans="1:15">
      <c r="A28" s="4" t="s">
        <v>93</v>
      </c>
      <c r="B28" s="5" t="s">
        <v>55</v>
      </c>
      <c r="C28" s="5" t="s">
        <v>56</v>
      </c>
      <c r="D28">
        <v>0.2746031746</v>
      </c>
      <c r="E28" s="6">
        <f>D28*2</f>
        <v>0.5492063492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0.2746031746</v>
      </c>
      <c r="L28">
        <f t="shared" si="3"/>
        <v>0</v>
      </c>
      <c r="M28">
        <f t="shared" si="4"/>
        <v>0</v>
      </c>
      <c r="N28">
        <f t="shared" si="5"/>
        <v>0.5492063492</v>
      </c>
      <c r="O28" s="25">
        <v>4</v>
      </c>
    </row>
    <row r="29" spans="1:15">
      <c r="A29" s="4" t="s">
        <v>93</v>
      </c>
      <c r="B29" s="5" t="s">
        <v>53</v>
      </c>
      <c r="C29" s="5" t="s">
        <v>54</v>
      </c>
      <c r="D29">
        <v>0.22647976550000001</v>
      </c>
      <c r="E29" s="6">
        <f>D29*2</f>
        <v>0.45295953100000003</v>
      </c>
      <c r="F29" s="16">
        <v>1</v>
      </c>
      <c r="G29" s="16">
        <v>1</v>
      </c>
      <c r="H29" s="18">
        <v>1</v>
      </c>
      <c r="I29" s="4">
        <f t="shared" si="0"/>
        <v>0.22647976550000001</v>
      </c>
      <c r="J29" s="5">
        <f t="shared" si="1"/>
        <v>0.22647976550000001</v>
      </c>
      <c r="K29" s="6">
        <f t="shared" si="2"/>
        <v>0.22647976550000001</v>
      </c>
      <c r="L29">
        <f t="shared" si="3"/>
        <v>0.45295953100000003</v>
      </c>
      <c r="M29">
        <f t="shared" si="4"/>
        <v>0.45295953100000003</v>
      </c>
      <c r="N29">
        <f t="shared" si="5"/>
        <v>0.45295953100000003</v>
      </c>
      <c r="O29" s="25">
        <v>4</v>
      </c>
    </row>
    <row r="30" spans="1:15">
      <c r="A30" s="4" t="s">
        <v>93</v>
      </c>
      <c r="B30" s="5" t="s">
        <v>51</v>
      </c>
      <c r="C30" s="5" t="s">
        <v>52</v>
      </c>
      <c r="D30">
        <v>0.23983620389999999</v>
      </c>
      <c r="E30" s="6">
        <f>D30*3</f>
        <v>0.71950861170000002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0.23983620389999999</v>
      </c>
      <c r="K30" s="6">
        <f t="shared" si="2"/>
        <v>0</v>
      </c>
      <c r="L30">
        <f t="shared" si="3"/>
        <v>0</v>
      </c>
      <c r="M30">
        <f t="shared" si="4"/>
        <v>0.71950861170000002</v>
      </c>
      <c r="N30">
        <f t="shared" si="5"/>
        <v>0</v>
      </c>
      <c r="O30" s="25">
        <v>4</v>
      </c>
    </row>
    <row r="31" spans="1:15">
      <c r="A31" s="4" t="s">
        <v>93</v>
      </c>
      <c r="B31" s="5" t="s">
        <v>49</v>
      </c>
      <c r="C31" s="5" t="s">
        <v>50</v>
      </c>
      <c r="D31">
        <v>0.22552261900000001</v>
      </c>
      <c r="E31" s="6">
        <f>D31*2</f>
        <v>0.45104523800000001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0.22552261900000001</v>
      </c>
      <c r="K31" s="6">
        <f t="shared" si="2"/>
        <v>0.22552261900000001</v>
      </c>
      <c r="L31">
        <f t="shared" si="3"/>
        <v>0</v>
      </c>
      <c r="M31">
        <f t="shared" si="4"/>
        <v>0.45104523800000001</v>
      </c>
      <c r="N31">
        <f t="shared" si="5"/>
        <v>0.45104523800000001</v>
      </c>
      <c r="O31" s="25">
        <v>3</v>
      </c>
    </row>
    <row r="32" spans="1:15">
      <c r="A32" s="4" t="s">
        <v>93</v>
      </c>
      <c r="B32" s="5" t="s">
        <v>47</v>
      </c>
      <c r="C32" s="5" t="s">
        <v>48</v>
      </c>
      <c r="D32">
        <v>0.22552261900000001</v>
      </c>
      <c r="E32" s="6">
        <f>D32*2</f>
        <v>0.45104523800000001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0.22552261900000001</v>
      </c>
      <c r="K32" s="6">
        <f t="shared" si="2"/>
        <v>0.22552261900000001</v>
      </c>
      <c r="L32">
        <f t="shared" si="3"/>
        <v>0</v>
      </c>
      <c r="M32">
        <f t="shared" si="4"/>
        <v>0.45104523800000001</v>
      </c>
      <c r="N32">
        <f t="shared" si="5"/>
        <v>0.45104523800000001</v>
      </c>
      <c r="O32" s="25">
        <v>3</v>
      </c>
    </row>
    <row r="33" spans="1:15">
      <c r="A33" s="4" t="s">
        <v>93</v>
      </c>
      <c r="B33" s="5" t="s">
        <v>45</v>
      </c>
      <c r="C33" s="5" t="s">
        <v>46</v>
      </c>
      <c r="D33">
        <v>0.22714915099999999</v>
      </c>
      <c r="E33" s="6">
        <f>D33*2</f>
        <v>0.45429830199999999</v>
      </c>
      <c r="F33" s="16">
        <v>1</v>
      </c>
      <c r="G33" s="16">
        <v>1</v>
      </c>
      <c r="H33" s="18">
        <v>1</v>
      </c>
      <c r="I33" s="4">
        <f t="shared" si="0"/>
        <v>0.22714915099999999</v>
      </c>
      <c r="J33" s="5">
        <f t="shared" si="1"/>
        <v>0.22714915099999999</v>
      </c>
      <c r="K33" s="6">
        <f t="shared" si="2"/>
        <v>0.22714915099999999</v>
      </c>
      <c r="L33">
        <f t="shared" si="3"/>
        <v>0.45429830199999999</v>
      </c>
      <c r="M33">
        <f t="shared" si="4"/>
        <v>0.45429830199999999</v>
      </c>
      <c r="N33">
        <f t="shared" si="5"/>
        <v>0.45429830199999999</v>
      </c>
      <c r="O33" s="25">
        <v>4</v>
      </c>
    </row>
    <row r="34" spans="1:15">
      <c r="A34" s="4" t="s">
        <v>93</v>
      </c>
      <c r="B34" s="5" t="s">
        <v>43</v>
      </c>
      <c r="C34" s="5" t="s">
        <v>44</v>
      </c>
      <c r="D34">
        <v>0.17021276590000001</v>
      </c>
      <c r="E34" s="6">
        <f>D34*1</f>
        <v>0.17021276590000001</v>
      </c>
      <c r="F34" s="16">
        <v>1</v>
      </c>
      <c r="G34" s="16">
        <v>1</v>
      </c>
      <c r="H34" s="18">
        <v>0</v>
      </c>
      <c r="I34" s="4">
        <f t="shared" si="0"/>
        <v>0.17021276590000001</v>
      </c>
      <c r="J34" s="5">
        <f t="shared" si="1"/>
        <v>0.17021276590000001</v>
      </c>
      <c r="K34" s="6">
        <f t="shared" si="2"/>
        <v>0</v>
      </c>
      <c r="L34">
        <f t="shared" si="3"/>
        <v>0.17021276590000001</v>
      </c>
      <c r="M34">
        <f t="shared" si="4"/>
        <v>0.17021276590000001</v>
      </c>
      <c r="N34">
        <f t="shared" si="5"/>
        <v>0</v>
      </c>
      <c r="O34" s="25">
        <v>4</v>
      </c>
    </row>
    <row r="35" spans="1:15">
      <c r="A35" s="4" t="s">
        <v>93</v>
      </c>
      <c r="B35" s="5" t="s">
        <v>41</v>
      </c>
      <c r="C35" s="5" t="s">
        <v>42</v>
      </c>
      <c r="D35">
        <v>0.17021276590000001</v>
      </c>
      <c r="E35" s="6">
        <f>D35*1</f>
        <v>0.17021276590000001</v>
      </c>
      <c r="F35" s="27">
        <v>1</v>
      </c>
      <c r="G35" s="14">
        <v>1</v>
      </c>
      <c r="H35" s="15">
        <v>1</v>
      </c>
      <c r="I35" s="4">
        <f t="shared" si="0"/>
        <v>0.17021276590000001</v>
      </c>
      <c r="J35" s="5">
        <f t="shared" si="1"/>
        <v>0.17021276590000001</v>
      </c>
      <c r="K35" s="6">
        <f t="shared" si="2"/>
        <v>0.17021276590000001</v>
      </c>
      <c r="L35">
        <f t="shared" si="3"/>
        <v>0.17021276590000001</v>
      </c>
      <c r="M35">
        <f t="shared" si="4"/>
        <v>0.17021276590000001</v>
      </c>
      <c r="N35">
        <f t="shared" si="5"/>
        <v>0.17021276590000001</v>
      </c>
      <c r="O35" s="25">
        <v>4</v>
      </c>
    </row>
    <row r="36" spans="1:15" ht="15.75" thickBot="1">
      <c r="A36" s="7" t="s">
        <v>93</v>
      </c>
      <c r="B36" s="8" t="s">
        <v>39</v>
      </c>
      <c r="C36" s="8" t="s">
        <v>40</v>
      </c>
      <c r="D36">
        <v>0.29268292680000002</v>
      </c>
      <c r="E36" s="9">
        <f>D36*1</f>
        <v>0.29268292680000002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0.29268292680000002</v>
      </c>
      <c r="L36">
        <f t="shared" si="3"/>
        <v>0</v>
      </c>
      <c r="M36">
        <f t="shared" si="4"/>
        <v>0</v>
      </c>
      <c r="N36">
        <f t="shared" si="5"/>
        <v>0.29268292680000002</v>
      </c>
      <c r="O36" s="26">
        <v>4</v>
      </c>
    </row>
    <row r="37" spans="1:15" ht="15.75" thickBot="1">
      <c r="D37" s="28">
        <f>SUM(D2:D36)</f>
        <v>9.0937152477000005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4.6753067894999996</v>
      </c>
      <c r="J37" s="20">
        <f t="shared" si="7"/>
        <v>5.4641326813000006</v>
      </c>
      <c r="K37" s="21">
        <f t="shared" si="7"/>
        <v>5.8731857806000001</v>
      </c>
      <c r="L37" s="10">
        <f>SUM(L2:L36)</f>
        <v>14.3956611702</v>
      </c>
      <c r="M37" s="11">
        <f>SUM(M2:M36)</f>
        <v>14.740444318700003</v>
      </c>
      <c r="N37" s="12">
        <f>SUM(N2:N36)</f>
        <v>15.6728196756</v>
      </c>
    </row>
    <row r="38" spans="1:15" ht="15.75" thickBot="1">
      <c r="D38" s="29">
        <f>D37/35</f>
        <v>0.25982043564857144</v>
      </c>
      <c r="I38" s="33">
        <f>I37/F37</f>
        <v>0.24606877839473681</v>
      </c>
      <c r="J38" s="34">
        <f>J37/G37</f>
        <v>0.2483696673318182</v>
      </c>
      <c r="K38" s="35">
        <f>K37/H37</f>
        <v>0.26696299002727275</v>
      </c>
      <c r="L38" s="30">
        <f>L37/F37</f>
        <v>0.75766637737894738</v>
      </c>
      <c r="M38" s="31">
        <f>M37/G37</f>
        <v>0.67002019630454557</v>
      </c>
      <c r="N38" s="32">
        <f>N37/H37</f>
        <v>0.71240089434545451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94</v>
      </c>
      <c r="B2" s="2" t="s">
        <v>37</v>
      </c>
      <c r="C2" s="2" t="s">
        <v>38</v>
      </c>
      <c r="D2">
        <v>0.16297586280000001</v>
      </c>
      <c r="E2" s="3">
        <f>D2*4</f>
        <v>0.65190345120000004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0.16297586280000001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0.65190345120000004</v>
      </c>
      <c r="O2" s="24">
        <v>3</v>
      </c>
    </row>
    <row r="3" spans="1:15">
      <c r="A3" s="4" t="s">
        <v>94</v>
      </c>
      <c r="B3" s="5" t="s">
        <v>35</v>
      </c>
      <c r="C3" s="5" t="s">
        <v>36</v>
      </c>
      <c r="D3">
        <v>0.177098018</v>
      </c>
      <c r="E3" s="6">
        <f>D3*5</f>
        <v>0.88549009000000001</v>
      </c>
      <c r="F3" s="16">
        <v>1</v>
      </c>
      <c r="G3" s="16">
        <v>0</v>
      </c>
      <c r="H3" s="18">
        <v>0</v>
      </c>
      <c r="I3" s="4">
        <f t="shared" si="0"/>
        <v>0.177098018</v>
      </c>
      <c r="J3" s="5">
        <f t="shared" si="1"/>
        <v>0</v>
      </c>
      <c r="K3" s="6">
        <f t="shared" si="2"/>
        <v>0</v>
      </c>
      <c r="L3">
        <f t="shared" si="3"/>
        <v>0.88549009000000001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94</v>
      </c>
      <c r="B4" s="5" t="s">
        <v>33</v>
      </c>
      <c r="C4" s="5" t="s">
        <v>34</v>
      </c>
      <c r="D4">
        <v>0.20370824400000001</v>
      </c>
      <c r="E4" s="6">
        <f>D4*5</f>
        <v>1.0185412200000001</v>
      </c>
      <c r="F4" s="16">
        <v>1</v>
      </c>
      <c r="G4" s="16">
        <v>1</v>
      </c>
      <c r="H4" s="18">
        <v>1</v>
      </c>
      <c r="I4" s="4">
        <f t="shared" si="0"/>
        <v>0.20370824400000001</v>
      </c>
      <c r="J4" s="5">
        <f t="shared" si="1"/>
        <v>0.20370824400000001</v>
      </c>
      <c r="K4" s="6">
        <f t="shared" si="2"/>
        <v>0.20370824400000001</v>
      </c>
      <c r="L4">
        <f t="shared" si="3"/>
        <v>1.0185412200000001</v>
      </c>
      <c r="M4">
        <f t="shared" si="4"/>
        <v>1.0185412200000001</v>
      </c>
      <c r="N4">
        <f t="shared" si="5"/>
        <v>1.0185412200000001</v>
      </c>
      <c r="O4" s="25">
        <v>4</v>
      </c>
    </row>
    <row r="5" spans="1:15">
      <c r="A5" s="4" t="s">
        <v>94</v>
      </c>
      <c r="B5" s="5" t="s">
        <v>31</v>
      </c>
      <c r="C5" s="5" t="s">
        <v>32</v>
      </c>
      <c r="D5">
        <v>0.30185185180000002</v>
      </c>
      <c r="E5" s="6">
        <f>D5*2</f>
        <v>0.60370370360000003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0.30185185180000002</v>
      </c>
      <c r="K5" s="6">
        <f t="shared" si="2"/>
        <v>0</v>
      </c>
      <c r="L5">
        <f t="shared" si="3"/>
        <v>0</v>
      </c>
      <c r="M5">
        <f t="shared" si="4"/>
        <v>0.60370370360000003</v>
      </c>
      <c r="N5">
        <f t="shared" si="5"/>
        <v>0</v>
      </c>
      <c r="O5" s="25">
        <v>4</v>
      </c>
    </row>
    <row r="6" spans="1:15">
      <c r="A6" s="4" t="s">
        <v>94</v>
      </c>
      <c r="B6" s="5" t="s">
        <v>29</v>
      </c>
      <c r="C6" s="5" t="s">
        <v>30</v>
      </c>
      <c r="D6">
        <v>0.1951573764</v>
      </c>
      <c r="E6" s="6">
        <f>D6*3</f>
        <v>0.58547212920000002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0.1951573764</v>
      </c>
      <c r="L6">
        <f t="shared" si="3"/>
        <v>0</v>
      </c>
      <c r="M6">
        <f t="shared" si="4"/>
        <v>0</v>
      </c>
      <c r="N6">
        <f t="shared" si="5"/>
        <v>0.58547212920000002</v>
      </c>
      <c r="O6" s="25">
        <v>5</v>
      </c>
    </row>
    <row r="7" spans="1:15">
      <c r="A7" s="4" t="s">
        <v>94</v>
      </c>
      <c r="B7" s="5" t="s">
        <v>27</v>
      </c>
      <c r="C7" s="5" t="s">
        <v>28</v>
      </c>
      <c r="D7">
        <v>0.15789473679999999</v>
      </c>
      <c r="E7" s="6">
        <f>D7*3</f>
        <v>0.47368421039999997</v>
      </c>
      <c r="F7" s="16">
        <v>1</v>
      </c>
      <c r="G7" s="16">
        <v>1</v>
      </c>
      <c r="H7" s="18">
        <v>1</v>
      </c>
      <c r="I7" s="4">
        <f t="shared" si="0"/>
        <v>0.15789473679999999</v>
      </c>
      <c r="J7" s="5">
        <f t="shared" si="1"/>
        <v>0.15789473679999999</v>
      </c>
      <c r="K7" s="6">
        <f t="shared" si="2"/>
        <v>0.15789473679999999</v>
      </c>
      <c r="L7">
        <f t="shared" si="3"/>
        <v>0.47368421039999997</v>
      </c>
      <c r="M7">
        <f t="shared" si="4"/>
        <v>0.47368421039999997</v>
      </c>
      <c r="N7">
        <f t="shared" si="5"/>
        <v>0.47368421039999997</v>
      </c>
      <c r="O7" s="25">
        <v>3</v>
      </c>
    </row>
    <row r="8" spans="1:15">
      <c r="A8" s="4" t="s">
        <v>94</v>
      </c>
      <c r="B8" s="5" t="s">
        <v>25</v>
      </c>
      <c r="C8" s="5" t="s">
        <v>26</v>
      </c>
      <c r="D8">
        <v>0.13380919620000001</v>
      </c>
      <c r="E8" s="6">
        <f>D8*2</f>
        <v>0.26761839240000002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0.13380919620000001</v>
      </c>
      <c r="L8">
        <f t="shared" si="3"/>
        <v>0</v>
      </c>
      <c r="M8">
        <f t="shared" si="4"/>
        <v>0</v>
      </c>
      <c r="N8">
        <f t="shared" si="5"/>
        <v>0.26761839240000002</v>
      </c>
      <c r="O8" s="25">
        <v>3</v>
      </c>
    </row>
    <row r="9" spans="1:15">
      <c r="A9" s="4" t="s">
        <v>94</v>
      </c>
      <c r="B9" s="5" t="s">
        <v>23</v>
      </c>
      <c r="C9" s="5" t="s">
        <v>24</v>
      </c>
      <c r="D9">
        <v>0.168170972</v>
      </c>
      <c r="E9" s="6">
        <f t="shared" ref="E9:E16" si="6">D9*3</f>
        <v>0.50451291600000003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0.168170972</v>
      </c>
      <c r="L9">
        <f t="shared" si="3"/>
        <v>0</v>
      </c>
      <c r="M9">
        <f t="shared" si="4"/>
        <v>0</v>
      </c>
      <c r="N9">
        <f t="shared" si="5"/>
        <v>0.50451291600000003</v>
      </c>
      <c r="O9" s="25">
        <v>4</v>
      </c>
    </row>
    <row r="10" spans="1:15">
      <c r="A10" s="4" t="s">
        <v>94</v>
      </c>
      <c r="B10" s="5" t="s">
        <v>21</v>
      </c>
      <c r="C10" s="5" t="s">
        <v>22</v>
      </c>
      <c r="D10">
        <v>0.2639682539</v>
      </c>
      <c r="E10" s="6">
        <f t="shared" si="6"/>
        <v>0.79190476170000001</v>
      </c>
      <c r="F10" s="16">
        <v>1</v>
      </c>
      <c r="G10" s="16">
        <v>1</v>
      </c>
      <c r="H10" s="18">
        <v>0</v>
      </c>
      <c r="I10" s="4">
        <f t="shared" si="0"/>
        <v>0.2639682539</v>
      </c>
      <c r="J10" s="5">
        <f t="shared" si="1"/>
        <v>0.2639682539</v>
      </c>
      <c r="K10" s="6">
        <f t="shared" si="2"/>
        <v>0</v>
      </c>
      <c r="L10">
        <f t="shared" si="3"/>
        <v>0.79190476170000001</v>
      </c>
      <c r="M10">
        <f t="shared" si="4"/>
        <v>0.79190476170000001</v>
      </c>
      <c r="N10">
        <f t="shared" si="5"/>
        <v>0</v>
      </c>
      <c r="O10" s="25">
        <v>5</v>
      </c>
    </row>
    <row r="11" spans="1:15">
      <c r="A11" s="4" t="s">
        <v>94</v>
      </c>
      <c r="B11" s="5" t="s">
        <v>19</v>
      </c>
      <c r="C11" s="5" t="s">
        <v>20</v>
      </c>
      <c r="D11">
        <v>0.1937452754</v>
      </c>
      <c r="E11" s="6">
        <f t="shared" si="6"/>
        <v>0.58123582620000003</v>
      </c>
      <c r="F11" s="16">
        <v>1</v>
      </c>
      <c r="G11" s="16">
        <v>1</v>
      </c>
      <c r="H11" s="18">
        <v>1</v>
      </c>
      <c r="I11" s="4">
        <f t="shared" si="0"/>
        <v>0.1937452754</v>
      </c>
      <c r="J11" s="5">
        <f t="shared" si="1"/>
        <v>0.1937452754</v>
      </c>
      <c r="K11" s="6">
        <f t="shared" si="2"/>
        <v>0.1937452754</v>
      </c>
      <c r="L11">
        <f t="shared" si="3"/>
        <v>0.58123582620000003</v>
      </c>
      <c r="M11">
        <f t="shared" si="4"/>
        <v>0.58123582620000003</v>
      </c>
      <c r="N11">
        <f t="shared" si="5"/>
        <v>0.58123582620000003</v>
      </c>
      <c r="O11" s="25">
        <v>5</v>
      </c>
    </row>
    <row r="12" spans="1:15">
      <c r="A12" s="4" t="s">
        <v>94</v>
      </c>
      <c r="B12" s="5" t="s">
        <v>17</v>
      </c>
      <c r="C12" s="5" t="s">
        <v>18</v>
      </c>
      <c r="D12">
        <v>0.29265356259999997</v>
      </c>
      <c r="E12" s="6">
        <f t="shared" si="6"/>
        <v>0.87796068779999992</v>
      </c>
      <c r="F12" s="16">
        <v>1</v>
      </c>
      <c r="G12" s="16">
        <v>1</v>
      </c>
      <c r="H12" s="18">
        <v>1</v>
      </c>
      <c r="I12" s="4">
        <f t="shared" si="0"/>
        <v>0.29265356259999997</v>
      </c>
      <c r="J12" s="5">
        <f t="shared" si="1"/>
        <v>0.29265356259999997</v>
      </c>
      <c r="K12" s="6">
        <f t="shared" si="2"/>
        <v>0.29265356259999997</v>
      </c>
      <c r="L12">
        <f t="shared" si="3"/>
        <v>0.87796068779999992</v>
      </c>
      <c r="M12">
        <f t="shared" si="4"/>
        <v>0.87796068779999992</v>
      </c>
      <c r="N12">
        <f t="shared" si="5"/>
        <v>0.87796068779999992</v>
      </c>
      <c r="O12" s="25">
        <v>5</v>
      </c>
    </row>
    <row r="13" spans="1:15">
      <c r="A13" s="4" t="s">
        <v>94</v>
      </c>
      <c r="B13" s="5" t="s">
        <v>15</v>
      </c>
      <c r="C13" s="5" t="s">
        <v>16</v>
      </c>
      <c r="D13">
        <v>0.23320612130000001</v>
      </c>
      <c r="E13" s="6">
        <f t="shared" si="6"/>
        <v>0.69961836389999998</v>
      </c>
      <c r="F13" s="16">
        <v>1</v>
      </c>
      <c r="G13" s="16">
        <v>1</v>
      </c>
      <c r="H13" s="18">
        <v>0</v>
      </c>
      <c r="I13" s="4">
        <f t="shared" si="0"/>
        <v>0.23320612130000001</v>
      </c>
      <c r="J13" s="5">
        <f t="shared" si="1"/>
        <v>0.23320612130000001</v>
      </c>
      <c r="K13" s="6">
        <f t="shared" si="2"/>
        <v>0</v>
      </c>
      <c r="L13">
        <f t="shared" si="3"/>
        <v>0.69961836389999998</v>
      </c>
      <c r="M13">
        <f t="shared" si="4"/>
        <v>0.69961836389999998</v>
      </c>
      <c r="N13">
        <f t="shared" si="5"/>
        <v>0</v>
      </c>
      <c r="O13" s="25">
        <v>4</v>
      </c>
    </row>
    <row r="14" spans="1:15">
      <c r="A14" s="4" t="s">
        <v>94</v>
      </c>
      <c r="B14" s="5" t="s">
        <v>13</v>
      </c>
      <c r="C14" s="5" t="s">
        <v>14</v>
      </c>
      <c r="D14">
        <v>0.22058617059999999</v>
      </c>
      <c r="E14" s="6">
        <f t="shared" si="6"/>
        <v>0.6617585118</v>
      </c>
      <c r="F14" s="16">
        <v>1</v>
      </c>
      <c r="G14" s="16">
        <v>1</v>
      </c>
      <c r="H14" s="18">
        <v>0</v>
      </c>
      <c r="I14" s="4">
        <f t="shared" si="0"/>
        <v>0.22058617059999999</v>
      </c>
      <c r="J14" s="5">
        <f t="shared" si="1"/>
        <v>0.22058617059999999</v>
      </c>
      <c r="K14" s="6">
        <f t="shared" si="2"/>
        <v>0</v>
      </c>
      <c r="L14">
        <f t="shared" si="3"/>
        <v>0.6617585118</v>
      </c>
      <c r="M14">
        <f t="shared" si="4"/>
        <v>0.6617585118</v>
      </c>
      <c r="N14">
        <f t="shared" si="5"/>
        <v>0</v>
      </c>
      <c r="O14" s="25">
        <v>4</v>
      </c>
    </row>
    <row r="15" spans="1:15">
      <c r="A15" s="4" t="s">
        <v>94</v>
      </c>
      <c r="B15" s="5" t="s">
        <v>11</v>
      </c>
      <c r="C15" s="5" t="s">
        <v>12</v>
      </c>
      <c r="D15">
        <v>0.11904761899999999</v>
      </c>
      <c r="E15" s="6">
        <f t="shared" si="6"/>
        <v>0.35714285699999998</v>
      </c>
      <c r="F15" s="16">
        <v>1</v>
      </c>
      <c r="G15" s="16">
        <v>1</v>
      </c>
      <c r="H15" s="18">
        <v>0</v>
      </c>
      <c r="I15" s="4">
        <f t="shared" si="0"/>
        <v>0.11904761899999999</v>
      </c>
      <c r="J15" s="5">
        <f t="shared" si="1"/>
        <v>0.11904761899999999</v>
      </c>
      <c r="K15" s="6">
        <f t="shared" si="2"/>
        <v>0</v>
      </c>
      <c r="L15">
        <f t="shared" si="3"/>
        <v>0.35714285699999998</v>
      </c>
      <c r="M15">
        <f t="shared" si="4"/>
        <v>0.35714285699999998</v>
      </c>
      <c r="N15">
        <f t="shared" si="5"/>
        <v>0</v>
      </c>
      <c r="O15" s="25">
        <v>5</v>
      </c>
    </row>
    <row r="16" spans="1:15">
      <c r="A16" s="4" t="s">
        <v>94</v>
      </c>
      <c r="B16" s="5" t="s">
        <v>9</v>
      </c>
      <c r="C16" s="5" t="s">
        <v>10</v>
      </c>
      <c r="D16">
        <v>0.20913770910000001</v>
      </c>
      <c r="E16" s="6">
        <f t="shared" si="6"/>
        <v>0.6274131273000001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0.20913770910000001</v>
      </c>
      <c r="L16">
        <f t="shared" si="3"/>
        <v>0</v>
      </c>
      <c r="M16">
        <f t="shared" si="4"/>
        <v>0</v>
      </c>
      <c r="N16">
        <f t="shared" si="5"/>
        <v>0.6274131273000001</v>
      </c>
      <c r="O16" s="25">
        <v>5</v>
      </c>
    </row>
    <row r="17" spans="1:15">
      <c r="A17" s="4" t="s">
        <v>94</v>
      </c>
      <c r="B17" s="5" t="s">
        <v>7</v>
      </c>
      <c r="C17" s="5" t="s">
        <v>8</v>
      </c>
      <c r="D17">
        <v>0.30343434339999997</v>
      </c>
      <c r="E17" s="6">
        <f>D17*2</f>
        <v>0.60686868679999995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0.30343434339999997</v>
      </c>
      <c r="L17">
        <f t="shared" si="3"/>
        <v>0</v>
      </c>
      <c r="M17">
        <f t="shared" si="4"/>
        <v>0</v>
      </c>
      <c r="N17">
        <f t="shared" si="5"/>
        <v>0.60686868679999995</v>
      </c>
      <c r="O17" s="25">
        <v>4</v>
      </c>
    </row>
    <row r="18" spans="1:15">
      <c r="A18" s="4" t="s">
        <v>94</v>
      </c>
      <c r="B18" s="5" t="s">
        <v>5</v>
      </c>
      <c r="C18" s="5" t="s">
        <v>6</v>
      </c>
      <c r="D18">
        <v>0.28140394089999998</v>
      </c>
      <c r="E18" s="6">
        <f>D18*2</f>
        <v>0.56280788179999997</v>
      </c>
      <c r="F18" s="16">
        <v>1</v>
      </c>
      <c r="G18" s="16">
        <v>1</v>
      </c>
      <c r="H18" s="18">
        <v>0</v>
      </c>
      <c r="I18" s="4">
        <f t="shared" si="0"/>
        <v>0.28140394089999998</v>
      </c>
      <c r="J18" s="5">
        <f t="shared" si="1"/>
        <v>0.28140394089999998</v>
      </c>
      <c r="K18" s="6">
        <f t="shared" si="2"/>
        <v>0</v>
      </c>
      <c r="L18">
        <f t="shared" si="3"/>
        <v>0.56280788179999997</v>
      </c>
      <c r="M18">
        <f t="shared" si="4"/>
        <v>0.56280788179999997</v>
      </c>
      <c r="N18">
        <f t="shared" si="5"/>
        <v>0</v>
      </c>
      <c r="O18" s="25">
        <v>4</v>
      </c>
    </row>
    <row r="19" spans="1:15">
      <c r="A19" s="4" t="s">
        <v>94</v>
      </c>
      <c r="B19" s="5" t="s">
        <v>57</v>
      </c>
      <c r="C19" s="5" t="s">
        <v>58</v>
      </c>
      <c r="D19">
        <v>0.20714285709999999</v>
      </c>
      <c r="E19" s="6">
        <f>D19*3</f>
        <v>0.62142857129999995</v>
      </c>
      <c r="F19" s="16">
        <v>1</v>
      </c>
      <c r="G19" s="16">
        <v>1</v>
      </c>
      <c r="H19" s="18">
        <v>0</v>
      </c>
      <c r="I19" s="4">
        <f t="shared" si="0"/>
        <v>0.20714285709999999</v>
      </c>
      <c r="J19" s="5">
        <f t="shared" si="1"/>
        <v>0.20714285709999999</v>
      </c>
      <c r="K19" s="6">
        <f t="shared" si="2"/>
        <v>0</v>
      </c>
      <c r="L19">
        <f t="shared" si="3"/>
        <v>0.62142857129999995</v>
      </c>
      <c r="M19">
        <f t="shared" si="4"/>
        <v>0.62142857129999995</v>
      </c>
      <c r="N19">
        <f t="shared" si="5"/>
        <v>0</v>
      </c>
      <c r="O19" s="25">
        <v>3</v>
      </c>
    </row>
    <row r="20" spans="1:15">
      <c r="A20" s="4" t="s">
        <v>94</v>
      </c>
      <c r="B20" s="5" t="s">
        <v>59</v>
      </c>
      <c r="C20" s="5" t="s">
        <v>60</v>
      </c>
      <c r="D20">
        <v>0.3088383838</v>
      </c>
      <c r="E20" s="6">
        <f>D20*2</f>
        <v>0.61767676760000001</v>
      </c>
      <c r="F20" s="16">
        <v>1</v>
      </c>
      <c r="G20" s="16">
        <v>1</v>
      </c>
      <c r="H20" s="18">
        <v>1</v>
      </c>
      <c r="I20" s="4">
        <f t="shared" si="0"/>
        <v>0.3088383838</v>
      </c>
      <c r="J20" s="5">
        <f t="shared" si="1"/>
        <v>0.3088383838</v>
      </c>
      <c r="K20" s="6">
        <f t="shared" si="2"/>
        <v>0.3088383838</v>
      </c>
      <c r="L20">
        <f t="shared" si="3"/>
        <v>0.61767676760000001</v>
      </c>
      <c r="M20">
        <f t="shared" si="4"/>
        <v>0.61767676760000001</v>
      </c>
      <c r="N20">
        <f t="shared" si="5"/>
        <v>0.61767676760000001</v>
      </c>
      <c r="O20" s="25">
        <v>5</v>
      </c>
    </row>
    <row r="21" spans="1:15">
      <c r="A21" s="4" t="s">
        <v>94</v>
      </c>
      <c r="B21" s="5" t="s">
        <v>61</v>
      </c>
      <c r="C21" s="5" t="s">
        <v>62</v>
      </c>
      <c r="D21">
        <v>0.15201429499999999</v>
      </c>
      <c r="E21" s="6">
        <f>D21*2</f>
        <v>0.30402858999999999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0.15201429499999999</v>
      </c>
      <c r="K21" s="6">
        <f t="shared" si="2"/>
        <v>0</v>
      </c>
      <c r="L21">
        <f t="shared" si="3"/>
        <v>0</v>
      </c>
      <c r="M21">
        <f t="shared" si="4"/>
        <v>0.30402858999999999</v>
      </c>
      <c r="N21">
        <f t="shared" si="5"/>
        <v>0</v>
      </c>
      <c r="O21" s="25">
        <v>3</v>
      </c>
    </row>
    <row r="22" spans="1:15">
      <c r="A22" s="4" t="s">
        <v>94</v>
      </c>
      <c r="B22" s="5" t="s">
        <v>63</v>
      </c>
      <c r="C22" s="5" t="s">
        <v>64</v>
      </c>
      <c r="D22">
        <v>0.23703703700000001</v>
      </c>
      <c r="E22" s="6">
        <f>D22*4</f>
        <v>0.94814814800000002</v>
      </c>
      <c r="F22" s="16">
        <v>1</v>
      </c>
      <c r="G22" s="16">
        <v>1</v>
      </c>
      <c r="H22" s="18">
        <v>0</v>
      </c>
      <c r="I22" s="4">
        <f t="shared" si="0"/>
        <v>0.23703703700000001</v>
      </c>
      <c r="J22" s="5">
        <f t="shared" si="1"/>
        <v>0.23703703700000001</v>
      </c>
      <c r="K22" s="6">
        <f t="shared" si="2"/>
        <v>0</v>
      </c>
      <c r="L22">
        <f t="shared" si="3"/>
        <v>0.94814814800000002</v>
      </c>
      <c r="M22">
        <f t="shared" si="4"/>
        <v>0.94814814800000002</v>
      </c>
      <c r="N22">
        <f t="shared" si="5"/>
        <v>0</v>
      </c>
      <c r="O22" s="25">
        <v>3</v>
      </c>
    </row>
    <row r="23" spans="1:15">
      <c r="A23" s="4" t="s">
        <v>94</v>
      </c>
      <c r="B23" s="5" t="s">
        <v>65</v>
      </c>
      <c r="C23" s="5" t="s">
        <v>66</v>
      </c>
      <c r="D23">
        <v>0.1944444444</v>
      </c>
      <c r="E23" s="6">
        <f>D23*5</f>
        <v>0.97222222199999997</v>
      </c>
      <c r="F23" s="16">
        <v>1</v>
      </c>
      <c r="G23" s="16">
        <v>0</v>
      </c>
      <c r="H23" s="18">
        <v>1</v>
      </c>
      <c r="I23" s="4">
        <f t="shared" si="0"/>
        <v>0.1944444444</v>
      </c>
      <c r="J23" s="5">
        <f t="shared" si="1"/>
        <v>0</v>
      </c>
      <c r="K23" s="6">
        <f t="shared" si="2"/>
        <v>0.1944444444</v>
      </c>
      <c r="L23">
        <f t="shared" si="3"/>
        <v>0.97222222199999997</v>
      </c>
      <c r="M23">
        <f t="shared" si="4"/>
        <v>0</v>
      </c>
      <c r="N23">
        <f t="shared" si="5"/>
        <v>0.97222222199999997</v>
      </c>
      <c r="O23" s="25">
        <v>4</v>
      </c>
    </row>
    <row r="24" spans="1:15">
      <c r="A24" s="4" t="s">
        <v>94</v>
      </c>
      <c r="B24" s="5" t="s">
        <v>67</v>
      </c>
      <c r="C24" s="5" t="s">
        <v>68</v>
      </c>
      <c r="D24">
        <v>0.1944444444</v>
      </c>
      <c r="E24" s="6">
        <f>D24*4</f>
        <v>0.7777777776</v>
      </c>
      <c r="F24" s="16">
        <v>1</v>
      </c>
      <c r="G24" s="16">
        <v>1</v>
      </c>
      <c r="H24" s="18">
        <v>0</v>
      </c>
      <c r="I24" s="4">
        <f t="shared" si="0"/>
        <v>0.1944444444</v>
      </c>
      <c r="J24" s="5">
        <f t="shared" si="1"/>
        <v>0.1944444444</v>
      </c>
      <c r="K24" s="6">
        <f t="shared" si="2"/>
        <v>0</v>
      </c>
      <c r="L24">
        <f t="shared" si="3"/>
        <v>0.7777777776</v>
      </c>
      <c r="M24">
        <f t="shared" si="4"/>
        <v>0.7777777776</v>
      </c>
      <c r="N24">
        <f t="shared" si="5"/>
        <v>0</v>
      </c>
      <c r="O24" s="25">
        <v>4</v>
      </c>
    </row>
    <row r="25" spans="1:15">
      <c r="A25" s="4" t="s">
        <v>94</v>
      </c>
      <c r="B25" s="5" t="s">
        <v>69</v>
      </c>
      <c r="C25" s="5" t="s">
        <v>70</v>
      </c>
      <c r="D25">
        <v>0.15789473679999999</v>
      </c>
      <c r="E25" s="6">
        <f>D25*3</f>
        <v>0.47368421039999997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0.15789473679999999</v>
      </c>
      <c r="L25">
        <f t="shared" si="3"/>
        <v>0</v>
      </c>
      <c r="M25">
        <f t="shared" si="4"/>
        <v>0</v>
      </c>
      <c r="N25">
        <f t="shared" si="5"/>
        <v>0.47368421039999997</v>
      </c>
      <c r="O25" s="25">
        <v>3</v>
      </c>
    </row>
    <row r="26" spans="1:15">
      <c r="A26" s="4" t="s">
        <v>94</v>
      </c>
      <c r="B26" s="5" t="s">
        <v>71</v>
      </c>
      <c r="C26" s="5" t="s">
        <v>72</v>
      </c>
      <c r="D26">
        <v>0.29598897680000003</v>
      </c>
      <c r="E26" s="6">
        <f>D26*2</f>
        <v>0.59197795360000005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0.29598897680000003</v>
      </c>
      <c r="L26">
        <f t="shared" si="3"/>
        <v>0</v>
      </c>
      <c r="M26">
        <f t="shared" si="4"/>
        <v>0</v>
      </c>
      <c r="N26">
        <f t="shared" si="5"/>
        <v>0.59197795360000005</v>
      </c>
      <c r="O26" s="25">
        <v>5</v>
      </c>
    </row>
    <row r="27" spans="1:15">
      <c r="A27" s="4" t="s">
        <v>94</v>
      </c>
      <c r="B27" s="5" t="s">
        <v>73</v>
      </c>
      <c r="C27" s="5" t="s">
        <v>74</v>
      </c>
      <c r="D27">
        <v>0.29598897680000003</v>
      </c>
      <c r="E27" s="6">
        <f>D27*3</f>
        <v>0.88796693040000008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0.29598897680000003</v>
      </c>
      <c r="L27">
        <f t="shared" si="3"/>
        <v>0</v>
      </c>
      <c r="M27">
        <f t="shared" si="4"/>
        <v>0</v>
      </c>
      <c r="N27">
        <f t="shared" si="5"/>
        <v>0.88796693040000008</v>
      </c>
      <c r="O27" s="25">
        <v>5</v>
      </c>
    </row>
    <row r="28" spans="1:15">
      <c r="A28" s="4" t="s">
        <v>94</v>
      </c>
      <c r="B28" s="5" t="s">
        <v>55</v>
      </c>
      <c r="C28" s="5" t="s">
        <v>56</v>
      </c>
      <c r="D28">
        <v>0.31104497349999999</v>
      </c>
      <c r="E28" s="6">
        <f>D28*2</f>
        <v>0.62208994699999998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0.31104497349999999</v>
      </c>
      <c r="L28">
        <f t="shared" si="3"/>
        <v>0</v>
      </c>
      <c r="M28">
        <f t="shared" si="4"/>
        <v>0</v>
      </c>
      <c r="N28">
        <f t="shared" si="5"/>
        <v>0.62208994699999998</v>
      </c>
      <c r="O28" s="25">
        <v>4</v>
      </c>
    </row>
    <row r="29" spans="1:15">
      <c r="A29" s="4" t="s">
        <v>94</v>
      </c>
      <c r="B29" s="5" t="s">
        <v>53</v>
      </c>
      <c r="C29" s="5" t="s">
        <v>54</v>
      </c>
      <c r="D29">
        <v>0.2502253653</v>
      </c>
      <c r="E29" s="6">
        <f>D29*2</f>
        <v>0.5004507306</v>
      </c>
      <c r="F29" s="16">
        <v>1</v>
      </c>
      <c r="G29" s="16">
        <v>1</v>
      </c>
      <c r="H29" s="18">
        <v>1</v>
      </c>
      <c r="I29" s="4">
        <f t="shared" si="0"/>
        <v>0.2502253653</v>
      </c>
      <c r="J29" s="5">
        <f t="shared" si="1"/>
        <v>0.2502253653</v>
      </c>
      <c r="K29" s="6">
        <f t="shared" si="2"/>
        <v>0.2502253653</v>
      </c>
      <c r="L29">
        <f t="shared" si="3"/>
        <v>0.5004507306</v>
      </c>
      <c r="M29">
        <f t="shared" si="4"/>
        <v>0.5004507306</v>
      </c>
      <c r="N29">
        <f t="shared" si="5"/>
        <v>0.5004507306</v>
      </c>
      <c r="O29" s="25">
        <v>4</v>
      </c>
    </row>
    <row r="30" spans="1:15">
      <c r="A30" s="4" t="s">
        <v>94</v>
      </c>
      <c r="B30" s="5" t="s">
        <v>51</v>
      </c>
      <c r="C30" s="5" t="s">
        <v>52</v>
      </c>
      <c r="D30">
        <v>0.24426545080000001</v>
      </c>
      <c r="E30" s="6">
        <f>D30*3</f>
        <v>0.73279635240000007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0.24426545080000001</v>
      </c>
      <c r="K30" s="6">
        <f t="shared" si="2"/>
        <v>0</v>
      </c>
      <c r="L30">
        <f t="shared" si="3"/>
        <v>0</v>
      </c>
      <c r="M30">
        <f t="shared" si="4"/>
        <v>0.73279635240000007</v>
      </c>
      <c r="N30">
        <f t="shared" si="5"/>
        <v>0</v>
      </c>
      <c r="O30" s="25">
        <v>4</v>
      </c>
    </row>
    <row r="31" spans="1:15">
      <c r="A31" s="4" t="s">
        <v>94</v>
      </c>
      <c r="B31" s="5" t="s">
        <v>49</v>
      </c>
      <c r="C31" s="5" t="s">
        <v>50</v>
      </c>
      <c r="D31">
        <v>0.25874953699999997</v>
      </c>
      <c r="E31" s="6">
        <f>D31*2</f>
        <v>0.51749907399999995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0.25874953699999997</v>
      </c>
      <c r="K31" s="6">
        <f t="shared" si="2"/>
        <v>0.25874953699999997</v>
      </c>
      <c r="L31">
        <f t="shared" si="3"/>
        <v>0</v>
      </c>
      <c r="M31">
        <f t="shared" si="4"/>
        <v>0.51749907399999995</v>
      </c>
      <c r="N31">
        <f t="shared" si="5"/>
        <v>0.51749907399999995</v>
      </c>
      <c r="O31" s="25">
        <v>3</v>
      </c>
    </row>
    <row r="32" spans="1:15">
      <c r="A32" s="4" t="s">
        <v>94</v>
      </c>
      <c r="B32" s="5" t="s">
        <v>47</v>
      </c>
      <c r="C32" s="5" t="s">
        <v>48</v>
      </c>
      <c r="D32">
        <v>0.25874953699999997</v>
      </c>
      <c r="E32" s="6">
        <f>D32*2</f>
        <v>0.51749907399999995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0.25874953699999997</v>
      </c>
      <c r="K32" s="6">
        <f t="shared" si="2"/>
        <v>0.25874953699999997</v>
      </c>
      <c r="L32">
        <f t="shared" si="3"/>
        <v>0</v>
      </c>
      <c r="M32">
        <f t="shared" si="4"/>
        <v>0.51749907399999995</v>
      </c>
      <c r="N32">
        <f t="shared" si="5"/>
        <v>0.51749907399999995</v>
      </c>
      <c r="O32" s="25">
        <v>3</v>
      </c>
    </row>
    <row r="33" spans="1:15">
      <c r="A33" s="4" t="s">
        <v>94</v>
      </c>
      <c r="B33" s="5" t="s">
        <v>45</v>
      </c>
      <c r="C33" s="5" t="s">
        <v>46</v>
      </c>
      <c r="D33">
        <v>0.29344508920000001</v>
      </c>
      <c r="E33" s="6">
        <f>D33*2</f>
        <v>0.58689017840000002</v>
      </c>
      <c r="F33" s="16">
        <v>1</v>
      </c>
      <c r="G33" s="16">
        <v>1</v>
      </c>
      <c r="H33" s="18">
        <v>1</v>
      </c>
      <c r="I33" s="4">
        <f t="shared" si="0"/>
        <v>0.29344508920000001</v>
      </c>
      <c r="J33" s="5">
        <f t="shared" si="1"/>
        <v>0.29344508920000001</v>
      </c>
      <c r="K33" s="6">
        <f t="shared" si="2"/>
        <v>0.29344508920000001</v>
      </c>
      <c r="L33">
        <f t="shared" si="3"/>
        <v>0.58689017840000002</v>
      </c>
      <c r="M33">
        <f t="shared" si="4"/>
        <v>0.58689017840000002</v>
      </c>
      <c r="N33">
        <f t="shared" si="5"/>
        <v>0.58689017840000002</v>
      </c>
      <c r="O33" s="25">
        <v>4</v>
      </c>
    </row>
    <row r="34" spans="1:15">
      <c r="A34" s="4" t="s">
        <v>94</v>
      </c>
      <c r="B34" s="5" t="s">
        <v>43</v>
      </c>
      <c r="C34" s="5" t="s">
        <v>44</v>
      </c>
      <c r="D34">
        <v>0.18085106379999999</v>
      </c>
      <c r="E34" s="6">
        <f>D34*1</f>
        <v>0.18085106379999999</v>
      </c>
      <c r="F34" s="16">
        <v>1</v>
      </c>
      <c r="G34" s="16">
        <v>1</v>
      </c>
      <c r="H34" s="18">
        <v>0</v>
      </c>
      <c r="I34" s="4">
        <f t="shared" si="0"/>
        <v>0.18085106379999999</v>
      </c>
      <c r="J34" s="5">
        <f t="shared" si="1"/>
        <v>0.18085106379999999</v>
      </c>
      <c r="K34" s="6">
        <f t="shared" si="2"/>
        <v>0</v>
      </c>
      <c r="L34">
        <f t="shared" si="3"/>
        <v>0.18085106379999999</v>
      </c>
      <c r="M34">
        <f t="shared" si="4"/>
        <v>0.18085106379999999</v>
      </c>
      <c r="N34">
        <f t="shared" si="5"/>
        <v>0</v>
      </c>
      <c r="O34" s="25">
        <v>4</v>
      </c>
    </row>
    <row r="35" spans="1:15">
      <c r="A35" s="4" t="s">
        <v>94</v>
      </c>
      <c r="B35" s="5" t="s">
        <v>41</v>
      </c>
      <c r="C35" s="5" t="s">
        <v>42</v>
      </c>
      <c r="D35">
        <v>0.18085106379999999</v>
      </c>
      <c r="E35" s="6">
        <f>D35*1</f>
        <v>0.18085106379999999</v>
      </c>
      <c r="F35" s="27">
        <v>1</v>
      </c>
      <c r="G35" s="14">
        <v>1</v>
      </c>
      <c r="H35" s="15">
        <v>1</v>
      </c>
      <c r="I35" s="4">
        <f t="shared" si="0"/>
        <v>0.18085106379999999</v>
      </c>
      <c r="J35" s="5">
        <f t="shared" si="1"/>
        <v>0.18085106379999999</v>
      </c>
      <c r="K35" s="6">
        <f t="shared" si="2"/>
        <v>0.18085106379999999</v>
      </c>
      <c r="L35">
        <f t="shared" si="3"/>
        <v>0.18085106379999999</v>
      </c>
      <c r="M35">
        <f t="shared" si="4"/>
        <v>0.18085106379999999</v>
      </c>
      <c r="N35">
        <f t="shared" si="5"/>
        <v>0.18085106379999999</v>
      </c>
      <c r="O35" s="25">
        <v>4</v>
      </c>
    </row>
    <row r="36" spans="1:15" ht="15.75" thickBot="1">
      <c r="A36" s="7" t="s">
        <v>94</v>
      </c>
      <c r="B36" s="8" t="s">
        <v>39</v>
      </c>
      <c r="C36" s="8" t="s">
        <v>40</v>
      </c>
      <c r="D36">
        <v>0.34146341460000001</v>
      </c>
      <c r="E36" s="9">
        <f>D36*1</f>
        <v>0.34146341460000001</v>
      </c>
      <c r="F36" s="37">
        <v>0</v>
      </c>
      <c r="G36" s="38">
        <v>0</v>
      </c>
      <c r="H36" s="39">
        <v>0</v>
      </c>
      <c r="I36" s="7">
        <f t="shared" si="0"/>
        <v>0</v>
      </c>
      <c r="J36" s="8">
        <f t="shared" si="1"/>
        <v>0</v>
      </c>
      <c r="K36" s="9">
        <f t="shared" si="2"/>
        <v>0</v>
      </c>
      <c r="L36">
        <f t="shared" si="3"/>
        <v>0</v>
      </c>
      <c r="M36">
        <f t="shared" si="4"/>
        <v>0</v>
      </c>
      <c r="N36">
        <f t="shared" si="5"/>
        <v>0</v>
      </c>
      <c r="O36" s="26">
        <v>4</v>
      </c>
    </row>
    <row r="37" spans="1:15" ht="15.75" thickBot="1">
      <c r="D37" s="28">
        <f>SUM(D2:D36)</f>
        <v>7.981288901300001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21</v>
      </c>
      <c r="I37" s="19">
        <f t="shared" si="7"/>
        <v>4.1905916912999999</v>
      </c>
      <c r="J37" s="20">
        <f t="shared" si="7"/>
        <v>5.0346799004999987</v>
      </c>
      <c r="K37" s="21">
        <f t="shared" si="7"/>
        <v>4.8269083630999985</v>
      </c>
      <c r="L37" s="10">
        <f>SUM(L2:L36)</f>
        <v>12.296440933700001</v>
      </c>
      <c r="M37" s="11">
        <f>SUM(M2:M36)</f>
        <v>13.114255415700001</v>
      </c>
      <c r="N37" s="12">
        <f>SUM(N2:N36)</f>
        <v>12.664018799100001</v>
      </c>
    </row>
    <row r="38" spans="1:15" ht="15.75" thickBot="1">
      <c r="D38" s="29">
        <f>D37/35</f>
        <v>0.22803682575142861</v>
      </c>
      <c r="I38" s="33">
        <f>I37/F37</f>
        <v>0.2205574574368421</v>
      </c>
      <c r="J38" s="34">
        <f>J37/G37</f>
        <v>0.22884908638636359</v>
      </c>
      <c r="K38" s="35">
        <f>K37/H37</f>
        <v>0.22985277919523803</v>
      </c>
      <c r="L38" s="30">
        <f>L37/F37</f>
        <v>0.64718110177368426</v>
      </c>
      <c r="M38" s="31">
        <f>M37/G37</f>
        <v>0.59610251889545463</v>
      </c>
      <c r="N38" s="32">
        <f>N37/H37</f>
        <v>0.60304851424285721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146</v>
      </c>
      <c r="B2" s="2" t="s">
        <v>37</v>
      </c>
      <c r="C2" s="2" t="s">
        <v>38</v>
      </c>
      <c r="D2">
        <v>9.9903967400000002E-2</v>
      </c>
      <c r="E2" s="3">
        <f>D2*4</f>
        <v>0.39961586960000001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9.9903967400000002E-2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0.39961586960000001</v>
      </c>
      <c r="O2" s="24">
        <v>3</v>
      </c>
    </row>
    <row r="3" spans="1:15">
      <c r="A3" s="4" t="s">
        <v>146</v>
      </c>
      <c r="B3" s="5" t="s">
        <v>35</v>
      </c>
      <c r="C3" s="5" t="s">
        <v>36</v>
      </c>
      <c r="D3">
        <v>7.8898659600000004E-2</v>
      </c>
      <c r="E3" s="6">
        <f>D3*5</f>
        <v>0.39449329799999999</v>
      </c>
      <c r="F3" s="16">
        <v>1</v>
      </c>
      <c r="G3" s="16">
        <v>0</v>
      </c>
      <c r="H3" s="18">
        <v>0</v>
      </c>
      <c r="I3" s="4">
        <f t="shared" si="0"/>
        <v>7.8898659600000004E-2</v>
      </c>
      <c r="J3" s="5">
        <f t="shared" si="1"/>
        <v>0</v>
      </c>
      <c r="K3" s="6">
        <f t="shared" si="2"/>
        <v>0</v>
      </c>
      <c r="L3">
        <f t="shared" si="3"/>
        <v>0.39449329799999999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146</v>
      </c>
      <c r="B4" s="5" t="s">
        <v>33</v>
      </c>
      <c r="C4" s="5" t="s">
        <v>34</v>
      </c>
      <c r="D4">
        <v>7.9565156799999995E-2</v>
      </c>
      <c r="E4" s="6">
        <f>D4*5</f>
        <v>0.39782578399999996</v>
      </c>
      <c r="F4" s="16">
        <v>1</v>
      </c>
      <c r="G4" s="16">
        <v>1</v>
      </c>
      <c r="H4" s="18">
        <v>1</v>
      </c>
      <c r="I4" s="4">
        <f t="shared" si="0"/>
        <v>7.9565156799999995E-2</v>
      </c>
      <c r="J4" s="5">
        <f t="shared" si="1"/>
        <v>7.9565156799999995E-2</v>
      </c>
      <c r="K4" s="6">
        <f t="shared" si="2"/>
        <v>7.9565156799999995E-2</v>
      </c>
      <c r="L4">
        <f t="shared" si="3"/>
        <v>0.39782578399999996</v>
      </c>
      <c r="M4">
        <f t="shared" si="4"/>
        <v>0.39782578399999996</v>
      </c>
      <c r="N4">
        <f t="shared" si="5"/>
        <v>0.39782578399999996</v>
      </c>
      <c r="O4" s="25">
        <v>4</v>
      </c>
    </row>
    <row r="5" spans="1:15">
      <c r="A5" s="4" t="s">
        <v>146</v>
      </c>
      <c r="B5" s="5" t="s">
        <v>31</v>
      </c>
      <c r="C5" s="5" t="s">
        <v>32</v>
      </c>
      <c r="D5">
        <v>0.1328282828</v>
      </c>
      <c r="E5" s="6">
        <f>D5*2</f>
        <v>0.26565656560000001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0.1328282828</v>
      </c>
      <c r="K5" s="6">
        <f t="shared" si="2"/>
        <v>0</v>
      </c>
      <c r="L5">
        <f t="shared" si="3"/>
        <v>0</v>
      </c>
      <c r="M5">
        <f t="shared" si="4"/>
        <v>0.26565656560000001</v>
      </c>
      <c r="N5">
        <f t="shared" si="5"/>
        <v>0</v>
      </c>
      <c r="O5" s="25">
        <v>4</v>
      </c>
    </row>
    <row r="6" spans="1:15">
      <c r="A6" s="4" t="s">
        <v>146</v>
      </c>
      <c r="B6" s="5" t="s">
        <v>29</v>
      </c>
      <c r="C6" s="5" t="s">
        <v>30</v>
      </c>
      <c r="D6">
        <v>6.3907044299999993E-2</v>
      </c>
      <c r="E6" s="6">
        <f>D6*3</f>
        <v>0.19172113289999998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6.3907044299999993E-2</v>
      </c>
      <c r="L6">
        <f t="shared" si="3"/>
        <v>0</v>
      </c>
      <c r="M6">
        <f t="shared" si="4"/>
        <v>0</v>
      </c>
      <c r="N6">
        <f t="shared" si="5"/>
        <v>0.19172113289999998</v>
      </c>
      <c r="O6" s="25">
        <v>5</v>
      </c>
    </row>
    <row r="7" spans="1:15">
      <c r="A7" s="4" t="s">
        <v>146</v>
      </c>
      <c r="B7" s="5" t="s">
        <v>27</v>
      </c>
      <c r="C7" s="5" t="s">
        <v>28</v>
      </c>
      <c r="D7">
        <v>0.15789473679999999</v>
      </c>
      <c r="E7" s="6">
        <f>D7*3</f>
        <v>0.47368421039999997</v>
      </c>
      <c r="F7" s="16">
        <v>1</v>
      </c>
      <c r="G7" s="16">
        <v>1</v>
      </c>
      <c r="H7" s="18">
        <v>1</v>
      </c>
      <c r="I7" s="4">
        <f t="shared" si="0"/>
        <v>0.15789473679999999</v>
      </c>
      <c r="J7" s="5">
        <f t="shared" si="1"/>
        <v>0.15789473679999999</v>
      </c>
      <c r="K7" s="6">
        <f t="shared" si="2"/>
        <v>0.15789473679999999</v>
      </c>
      <c r="L7">
        <f t="shared" si="3"/>
        <v>0.47368421039999997</v>
      </c>
      <c r="M7">
        <f t="shared" si="4"/>
        <v>0.47368421039999997</v>
      </c>
      <c r="N7">
        <f t="shared" si="5"/>
        <v>0.47368421039999997</v>
      </c>
      <c r="O7" s="25">
        <v>3</v>
      </c>
    </row>
    <row r="8" spans="1:15">
      <c r="A8" s="4" t="s">
        <v>146</v>
      </c>
      <c r="B8" s="5" t="s">
        <v>25</v>
      </c>
      <c r="C8" s="5" t="s">
        <v>26</v>
      </c>
      <c r="D8">
        <v>8.7403967400000004E-2</v>
      </c>
      <c r="E8" s="6">
        <f>D8*2</f>
        <v>0.17480793480000001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8.7403967400000004E-2</v>
      </c>
      <c r="L8">
        <f t="shared" si="3"/>
        <v>0</v>
      </c>
      <c r="M8">
        <f t="shared" si="4"/>
        <v>0</v>
      </c>
      <c r="N8">
        <f t="shared" si="5"/>
        <v>0.17480793480000001</v>
      </c>
      <c r="O8" s="25">
        <v>3</v>
      </c>
    </row>
    <row r="9" spans="1:15">
      <c r="A9" s="4" t="s">
        <v>146</v>
      </c>
      <c r="B9" s="5" t="s">
        <v>23</v>
      </c>
      <c r="C9" s="5" t="s">
        <v>24</v>
      </c>
      <c r="D9">
        <v>9.5653076000000004E-2</v>
      </c>
      <c r="E9" s="6">
        <f t="shared" ref="E9:E16" si="6">D9*3</f>
        <v>0.28695922800000001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9.5653076000000004E-2</v>
      </c>
      <c r="L9">
        <f t="shared" si="3"/>
        <v>0</v>
      </c>
      <c r="M9">
        <f t="shared" si="4"/>
        <v>0</v>
      </c>
      <c r="N9">
        <f t="shared" si="5"/>
        <v>0.28695922800000001</v>
      </c>
      <c r="O9" s="25">
        <v>4</v>
      </c>
    </row>
    <row r="10" spans="1:15">
      <c r="A10" s="4" t="s">
        <v>146</v>
      </c>
      <c r="B10" s="5" t="s">
        <v>21</v>
      </c>
      <c r="C10" s="5" t="s">
        <v>22</v>
      </c>
      <c r="D10">
        <v>8.5411255399999997E-2</v>
      </c>
      <c r="E10" s="6">
        <f t="shared" si="6"/>
        <v>0.25623376619999999</v>
      </c>
      <c r="F10" s="16">
        <v>1</v>
      </c>
      <c r="G10" s="16">
        <v>1</v>
      </c>
      <c r="H10" s="18">
        <v>0</v>
      </c>
      <c r="I10" s="4">
        <f t="shared" si="0"/>
        <v>8.5411255399999997E-2</v>
      </c>
      <c r="J10" s="5">
        <f t="shared" si="1"/>
        <v>8.5411255399999997E-2</v>
      </c>
      <c r="K10" s="6">
        <f t="shared" si="2"/>
        <v>0</v>
      </c>
      <c r="L10">
        <f t="shared" si="3"/>
        <v>0.25623376619999999</v>
      </c>
      <c r="M10">
        <f t="shared" si="4"/>
        <v>0.25623376619999999</v>
      </c>
      <c r="N10">
        <f t="shared" si="5"/>
        <v>0</v>
      </c>
      <c r="O10" s="25">
        <v>5</v>
      </c>
    </row>
    <row r="11" spans="1:15">
      <c r="A11" s="4" t="s">
        <v>146</v>
      </c>
      <c r="B11" s="5" t="s">
        <v>19</v>
      </c>
      <c r="C11" s="5" t="s">
        <v>20</v>
      </c>
      <c r="D11">
        <v>5.9899003100000001E-2</v>
      </c>
      <c r="E11" s="6">
        <f t="shared" si="6"/>
        <v>0.17969700929999999</v>
      </c>
      <c r="F11" s="16">
        <v>1</v>
      </c>
      <c r="G11" s="16">
        <v>1</v>
      </c>
      <c r="H11" s="18">
        <v>1</v>
      </c>
      <c r="I11" s="4">
        <f t="shared" si="0"/>
        <v>5.9899003100000001E-2</v>
      </c>
      <c r="J11" s="5">
        <f t="shared" si="1"/>
        <v>5.9899003100000001E-2</v>
      </c>
      <c r="K11" s="6">
        <f t="shared" si="2"/>
        <v>5.9899003100000001E-2</v>
      </c>
      <c r="L11">
        <f t="shared" si="3"/>
        <v>0.17969700929999999</v>
      </c>
      <c r="M11">
        <f t="shared" si="4"/>
        <v>0.17969700929999999</v>
      </c>
      <c r="N11">
        <f t="shared" si="5"/>
        <v>0.17969700929999999</v>
      </c>
      <c r="O11" s="25">
        <v>5</v>
      </c>
    </row>
    <row r="12" spans="1:15">
      <c r="A12" s="4" t="s">
        <v>146</v>
      </c>
      <c r="B12" s="5" t="s">
        <v>17</v>
      </c>
      <c r="C12" s="5" t="s">
        <v>18</v>
      </c>
      <c r="D12">
        <v>7.6398323399999996E-2</v>
      </c>
      <c r="E12" s="6">
        <f t="shared" si="6"/>
        <v>0.22919497019999999</v>
      </c>
      <c r="F12" s="16">
        <v>1</v>
      </c>
      <c r="G12" s="16">
        <v>1</v>
      </c>
      <c r="H12" s="18">
        <v>1</v>
      </c>
      <c r="I12" s="4">
        <f t="shared" si="0"/>
        <v>7.6398323399999996E-2</v>
      </c>
      <c r="J12" s="5">
        <f t="shared" si="1"/>
        <v>7.6398323399999996E-2</v>
      </c>
      <c r="K12" s="6">
        <f t="shared" si="2"/>
        <v>7.6398323399999996E-2</v>
      </c>
      <c r="L12">
        <f t="shared" si="3"/>
        <v>0.22919497019999999</v>
      </c>
      <c r="M12">
        <f t="shared" si="4"/>
        <v>0.22919497019999999</v>
      </c>
      <c r="N12">
        <f t="shared" si="5"/>
        <v>0.22919497019999999</v>
      </c>
      <c r="O12" s="25">
        <v>5</v>
      </c>
    </row>
    <row r="13" spans="1:15">
      <c r="A13" s="4" t="s">
        <v>146</v>
      </c>
      <c r="B13" s="5" t="s">
        <v>15</v>
      </c>
      <c r="C13" s="5" t="s">
        <v>16</v>
      </c>
      <c r="D13">
        <v>6.0082023200000001E-2</v>
      </c>
      <c r="E13" s="6">
        <f t="shared" si="6"/>
        <v>0.1802460696</v>
      </c>
      <c r="F13" s="16">
        <v>1</v>
      </c>
      <c r="G13" s="16">
        <v>1</v>
      </c>
      <c r="H13" s="18">
        <v>0</v>
      </c>
      <c r="I13" s="4">
        <f t="shared" si="0"/>
        <v>6.0082023200000001E-2</v>
      </c>
      <c r="J13" s="5">
        <f t="shared" si="1"/>
        <v>6.0082023200000001E-2</v>
      </c>
      <c r="K13" s="6">
        <f t="shared" si="2"/>
        <v>0</v>
      </c>
      <c r="L13">
        <f t="shared" si="3"/>
        <v>0.1802460696</v>
      </c>
      <c r="M13">
        <f t="shared" si="4"/>
        <v>0.1802460696</v>
      </c>
      <c r="N13">
        <f t="shared" si="5"/>
        <v>0</v>
      </c>
      <c r="O13" s="25">
        <v>4</v>
      </c>
    </row>
    <row r="14" spans="1:15">
      <c r="A14" s="4" t="s">
        <v>146</v>
      </c>
      <c r="B14" s="5" t="s">
        <v>13</v>
      </c>
      <c r="C14" s="5" t="s">
        <v>14</v>
      </c>
      <c r="D14">
        <v>4.2260442199999998E-2</v>
      </c>
      <c r="E14" s="6">
        <f t="shared" si="6"/>
        <v>0.12678132659999999</v>
      </c>
      <c r="F14" s="16">
        <v>1</v>
      </c>
      <c r="G14" s="16">
        <v>1</v>
      </c>
      <c r="H14" s="18">
        <v>0</v>
      </c>
      <c r="I14" s="4">
        <f t="shared" si="0"/>
        <v>4.2260442199999998E-2</v>
      </c>
      <c r="J14" s="5">
        <f t="shared" si="1"/>
        <v>4.2260442199999998E-2</v>
      </c>
      <c r="K14" s="6">
        <f t="shared" si="2"/>
        <v>0</v>
      </c>
      <c r="L14">
        <f t="shared" si="3"/>
        <v>0.12678132659999999</v>
      </c>
      <c r="M14">
        <f t="shared" si="4"/>
        <v>0.12678132659999999</v>
      </c>
      <c r="N14">
        <f t="shared" si="5"/>
        <v>0</v>
      </c>
      <c r="O14" s="25">
        <v>4</v>
      </c>
    </row>
    <row r="15" spans="1:15">
      <c r="A15" s="4" t="s">
        <v>146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146</v>
      </c>
      <c r="B16" s="5" t="s">
        <v>9</v>
      </c>
      <c r="C16" s="5" t="s">
        <v>10</v>
      </c>
      <c r="D16">
        <v>4.5839957600000002E-2</v>
      </c>
      <c r="E16" s="6">
        <f t="shared" si="6"/>
        <v>0.1375198728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4.5839957600000002E-2</v>
      </c>
      <c r="L16">
        <f t="shared" si="3"/>
        <v>0</v>
      </c>
      <c r="M16">
        <f t="shared" si="4"/>
        <v>0</v>
      </c>
      <c r="N16">
        <f t="shared" si="5"/>
        <v>0.1375198728</v>
      </c>
      <c r="O16" s="25">
        <v>5</v>
      </c>
    </row>
    <row r="17" spans="1:15">
      <c r="A17" s="4" t="s">
        <v>146</v>
      </c>
      <c r="B17" s="5" t="s">
        <v>7</v>
      </c>
      <c r="C17" s="5" t="s">
        <v>8</v>
      </c>
      <c r="D17">
        <v>6.7272727199999993E-2</v>
      </c>
      <c r="E17" s="6">
        <f>D17*2</f>
        <v>0.13454545439999999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6.7272727199999993E-2</v>
      </c>
      <c r="L17">
        <f t="shared" si="3"/>
        <v>0</v>
      </c>
      <c r="M17">
        <f t="shared" si="4"/>
        <v>0</v>
      </c>
      <c r="N17">
        <f t="shared" si="5"/>
        <v>0.13454545439999999</v>
      </c>
      <c r="O17" s="25">
        <v>4</v>
      </c>
    </row>
    <row r="18" spans="1:15">
      <c r="A18" s="4" t="s">
        <v>146</v>
      </c>
      <c r="B18" s="5" t="s">
        <v>5</v>
      </c>
      <c r="C18" s="5" t="s">
        <v>6</v>
      </c>
      <c r="D18">
        <v>3.5098522200000003E-2</v>
      </c>
      <c r="E18" s="6">
        <f>D18*2</f>
        <v>7.0197044400000005E-2</v>
      </c>
      <c r="F18" s="16">
        <v>1</v>
      </c>
      <c r="G18" s="16">
        <v>1</v>
      </c>
      <c r="H18" s="18">
        <v>0</v>
      </c>
      <c r="I18" s="4">
        <f t="shared" si="0"/>
        <v>3.5098522200000003E-2</v>
      </c>
      <c r="J18" s="5">
        <f t="shared" si="1"/>
        <v>3.5098522200000003E-2</v>
      </c>
      <c r="K18" s="6">
        <f t="shared" si="2"/>
        <v>0</v>
      </c>
      <c r="L18">
        <f t="shared" si="3"/>
        <v>7.0197044400000005E-2</v>
      </c>
      <c r="M18">
        <f t="shared" si="4"/>
        <v>7.0197044400000005E-2</v>
      </c>
      <c r="N18">
        <f t="shared" si="5"/>
        <v>0</v>
      </c>
      <c r="O18" s="25">
        <v>4</v>
      </c>
    </row>
    <row r="19" spans="1:15">
      <c r="A19" s="4" t="s">
        <v>146</v>
      </c>
      <c r="B19" s="5" t="s">
        <v>57</v>
      </c>
      <c r="C19" s="5" t="s">
        <v>58</v>
      </c>
      <c r="D19">
        <v>1.42857143E-2</v>
      </c>
      <c r="E19" s="6">
        <f>D19*3</f>
        <v>4.2857142899999999E-2</v>
      </c>
      <c r="F19" s="16">
        <v>1</v>
      </c>
      <c r="G19" s="16">
        <v>1</v>
      </c>
      <c r="H19" s="18">
        <v>0</v>
      </c>
      <c r="I19" s="4">
        <f t="shared" si="0"/>
        <v>1.42857143E-2</v>
      </c>
      <c r="J19" s="5">
        <f t="shared" si="1"/>
        <v>1.42857143E-2</v>
      </c>
      <c r="K19" s="6">
        <f t="shared" si="2"/>
        <v>0</v>
      </c>
      <c r="L19">
        <f t="shared" si="3"/>
        <v>4.2857142899999999E-2</v>
      </c>
      <c r="M19">
        <f t="shared" si="4"/>
        <v>4.2857142899999999E-2</v>
      </c>
      <c r="N19">
        <f t="shared" si="5"/>
        <v>0</v>
      </c>
      <c r="O19" s="25">
        <v>3</v>
      </c>
    </row>
    <row r="20" spans="1:15">
      <c r="A20" s="4" t="s">
        <v>146</v>
      </c>
      <c r="B20" s="5" t="s">
        <v>59</v>
      </c>
      <c r="C20" s="5" t="s">
        <v>60</v>
      </c>
      <c r="D20">
        <v>0.12348484849999999</v>
      </c>
      <c r="E20" s="6">
        <f>D20*2</f>
        <v>0.24696969699999999</v>
      </c>
      <c r="F20" s="16">
        <v>1</v>
      </c>
      <c r="G20" s="16">
        <v>1</v>
      </c>
      <c r="H20" s="18">
        <v>1</v>
      </c>
      <c r="I20" s="4">
        <f t="shared" si="0"/>
        <v>0.12348484849999999</v>
      </c>
      <c r="J20" s="5">
        <f t="shared" si="1"/>
        <v>0.12348484849999999</v>
      </c>
      <c r="K20" s="6">
        <f t="shared" si="2"/>
        <v>0.12348484849999999</v>
      </c>
      <c r="L20">
        <f t="shared" si="3"/>
        <v>0.24696969699999999</v>
      </c>
      <c r="M20">
        <f t="shared" si="4"/>
        <v>0.24696969699999999</v>
      </c>
      <c r="N20">
        <f t="shared" si="5"/>
        <v>0.24696969699999999</v>
      </c>
      <c r="O20" s="25">
        <v>5</v>
      </c>
    </row>
    <row r="21" spans="1:15">
      <c r="A21" s="4" t="s">
        <v>146</v>
      </c>
      <c r="B21" s="5" t="s">
        <v>61</v>
      </c>
      <c r="C21" s="5" t="s">
        <v>62</v>
      </c>
      <c r="D21">
        <v>0.1149772579</v>
      </c>
      <c r="E21" s="6">
        <f>D21*2</f>
        <v>0.22995451580000001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0.1149772579</v>
      </c>
      <c r="K21" s="6">
        <f t="shared" si="2"/>
        <v>0</v>
      </c>
      <c r="L21">
        <f t="shared" si="3"/>
        <v>0</v>
      </c>
      <c r="M21">
        <f t="shared" si="4"/>
        <v>0.22995451580000001</v>
      </c>
      <c r="N21">
        <f t="shared" si="5"/>
        <v>0</v>
      </c>
      <c r="O21" s="25">
        <v>3</v>
      </c>
    </row>
    <row r="22" spans="1:15">
      <c r="A22" s="4" t="s">
        <v>146</v>
      </c>
      <c r="B22" s="5" t="s">
        <v>63</v>
      </c>
      <c r="C22" s="5" t="s">
        <v>64</v>
      </c>
      <c r="D22">
        <v>8.14814814E-2</v>
      </c>
      <c r="E22" s="6">
        <f>D22*4</f>
        <v>0.3259259256</v>
      </c>
      <c r="F22" s="16">
        <v>1</v>
      </c>
      <c r="G22" s="16">
        <v>1</v>
      </c>
      <c r="H22" s="18">
        <v>0</v>
      </c>
      <c r="I22" s="4">
        <f t="shared" si="0"/>
        <v>8.14814814E-2</v>
      </c>
      <c r="J22" s="5">
        <f t="shared" si="1"/>
        <v>8.14814814E-2</v>
      </c>
      <c r="K22" s="6">
        <f t="shared" si="2"/>
        <v>0</v>
      </c>
      <c r="L22">
        <f t="shared" si="3"/>
        <v>0.3259259256</v>
      </c>
      <c r="M22">
        <f t="shared" si="4"/>
        <v>0.3259259256</v>
      </c>
      <c r="N22">
        <f t="shared" si="5"/>
        <v>0</v>
      </c>
      <c r="O22" s="25">
        <v>3</v>
      </c>
    </row>
    <row r="23" spans="1:15">
      <c r="A23" s="4" t="s">
        <v>146</v>
      </c>
      <c r="B23" s="5" t="s">
        <v>65</v>
      </c>
      <c r="C23" s="5" t="s">
        <v>66</v>
      </c>
      <c r="D23">
        <v>5.5555555499999999E-2</v>
      </c>
      <c r="E23" s="6">
        <f>D23*5</f>
        <v>0.27777777749999999</v>
      </c>
      <c r="F23" s="16">
        <v>1</v>
      </c>
      <c r="G23" s="16">
        <v>0</v>
      </c>
      <c r="H23" s="18">
        <v>1</v>
      </c>
      <c r="I23" s="4">
        <f t="shared" si="0"/>
        <v>5.5555555499999999E-2</v>
      </c>
      <c r="J23" s="5">
        <f t="shared" si="1"/>
        <v>0</v>
      </c>
      <c r="K23" s="6">
        <f t="shared" si="2"/>
        <v>5.5555555499999999E-2</v>
      </c>
      <c r="L23">
        <f t="shared" si="3"/>
        <v>0.27777777749999999</v>
      </c>
      <c r="M23">
        <f t="shared" si="4"/>
        <v>0</v>
      </c>
      <c r="N23">
        <f t="shared" si="5"/>
        <v>0.27777777749999999</v>
      </c>
      <c r="O23" s="25">
        <v>4</v>
      </c>
    </row>
    <row r="24" spans="1:15">
      <c r="A24" s="4" t="s">
        <v>146</v>
      </c>
      <c r="B24" s="5" t="s">
        <v>67</v>
      </c>
      <c r="C24" s="5" t="s">
        <v>68</v>
      </c>
      <c r="D24">
        <v>5.5555555499999999E-2</v>
      </c>
      <c r="E24" s="6">
        <f>D24*4</f>
        <v>0.222222222</v>
      </c>
      <c r="F24" s="16">
        <v>1</v>
      </c>
      <c r="G24" s="16">
        <v>1</v>
      </c>
      <c r="H24" s="18">
        <v>0</v>
      </c>
      <c r="I24" s="4">
        <f t="shared" si="0"/>
        <v>5.5555555499999999E-2</v>
      </c>
      <c r="J24" s="5">
        <f t="shared" si="1"/>
        <v>5.5555555499999999E-2</v>
      </c>
      <c r="K24" s="6">
        <f t="shared" si="2"/>
        <v>0</v>
      </c>
      <c r="L24">
        <f t="shared" si="3"/>
        <v>0.222222222</v>
      </c>
      <c r="M24">
        <f t="shared" si="4"/>
        <v>0.222222222</v>
      </c>
      <c r="N24">
        <f t="shared" si="5"/>
        <v>0</v>
      </c>
      <c r="O24" s="25">
        <v>4</v>
      </c>
    </row>
    <row r="25" spans="1:15">
      <c r="A25" s="4" t="s">
        <v>146</v>
      </c>
      <c r="B25" s="5" t="s">
        <v>69</v>
      </c>
      <c r="C25" s="5" t="s">
        <v>70</v>
      </c>
      <c r="D25">
        <v>0.15789473679999999</v>
      </c>
      <c r="E25" s="6">
        <f>D25*3</f>
        <v>0.47368421039999997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0.15789473679999999</v>
      </c>
      <c r="L25">
        <f t="shared" si="3"/>
        <v>0</v>
      </c>
      <c r="M25">
        <f t="shared" si="4"/>
        <v>0</v>
      </c>
      <c r="N25">
        <f t="shared" si="5"/>
        <v>0.47368421039999997</v>
      </c>
      <c r="O25" s="25">
        <v>3</v>
      </c>
    </row>
    <row r="26" spans="1:15">
      <c r="A26" s="4" t="s">
        <v>146</v>
      </c>
      <c r="B26" s="5" t="s">
        <v>71</v>
      </c>
      <c r="C26" s="5" t="s">
        <v>72</v>
      </c>
      <c r="D26">
        <v>6.7713301500000003E-2</v>
      </c>
      <c r="E26" s="6">
        <f>D26*2</f>
        <v>0.13542660300000001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6.7713301500000003E-2</v>
      </c>
      <c r="L26">
        <f t="shared" si="3"/>
        <v>0</v>
      </c>
      <c r="M26">
        <f t="shared" si="4"/>
        <v>0</v>
      </c>
      <c r="N26">
        <f t="shared" si="5"/>
        <v>0.13542660300000001</v>
      </c>
      <c r="O26" s="25">
        <v>5</v>
      </c>
    </row>
    <row r="27" spans="1:15">
      <c r="A27" s="4" t="s">
        <v>146</v>
      </c>
      <c r="B27" s="5" t="s">
        <v>73</v>
      </c>
      <c r="C27" s="5" t="s">
        <v>74</v>
      </c>
      <c r="D27">
        <v>6.7713301500000003E-2</v>
      </c>
      <c r="E27" s="6">
        <f>D27*3</f>
        <v>0.20313990450000002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6.7713301500000003E-2</v>
      </c>
      <c r="L27">
        <f t="shared" si="3"/>
        <v>0</v>
      </c>
      <c r="M27">
        <f t="shared" si="4"/>
        <v>0</v>
      </c>
      <c r="N27">
        <f t="shared" si="5"/>
        <v>0.20313990450000002</v>
      </c>
      <c r="O27" s="25">
        <v>5</v>
      </c>
    </row>
    <row r="28" spans="1:15">
      <c r="A28" s="4" t="s">
        <v>146</v>
      </c>
      <c r="B28" s="5" t="s">
        <v>55</v>
      </c>
      <c r="C28" s="5" t="s">
        <v>56</v>
      </c>
      <c r="D28">
        <v>6.2301587300000003E-2</v>
      </c>
      <c r="E28" s="6">
        <f>D28*2</f>
        <v>0.12460317460000001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6.2301587300000003E-2</v>
      </c>
      <c r="L28">
        <f t="shared" si="3"/>
        <v>0</v>
      </c>
      <c r="M28">
        <f t="shared" si="4"/>
        <v>0</v>
      </c>
      <c r="N28">
        <f t="shared" si="5"/>
        <v>0.12460317460000001</v>
      </c>
      <c r="O28" s="25">
        <v>4</v>
      </c>
    </row>
    <row r="29" spans="1:15">
      <c r="A29" s="4" t="s">
        <v>146</v>
      </c>
      <c r="B29" s="5" t="s">
        <v>53</v>
      </c>
      <c r="C29" s="5" t="s">
        <v>54</v>
      </c>
      <c r="D29">
        <v>5.37671765E-2</v>
      </c>
      <c r="E29" s="6">
        <f>D29*2</f>
        <v>0.107534353</v>
      </c>
      <c r="F29" s="16">
        <v>1</v>
      </c>
      <c r="G29" s="16">
        <v>1</v>
      </c>
      <c r="H29" s="18">
        <v>1</v>
      </c>
      <c r="I29" s="4">
        <f t="shared" si="0"/>
        <v>5.37671765E-2</v>
      </c>
      <c r="J29" s="5">
        <f t="shared" si="1"/>
        <v>5.37671765E-2</v>
      </c>
      <c r="K29" s="6">
        <f t="shared" si="2"/>
        <v>5.37671765E-2</v>
      </c>
      <c r="L29">
        <f t="shared" si="3"/>
        <v>0.107534353</v>
      </c>
      <c r="M29">
        <f t="shared" si="4"/>
        <v>0.107534353</v>
      </c>
      <c r="N29">
        <f t="shared" si="5"/>
        <v>0.107534353</v>
      </c>
      <c r="O29" s="25">
        <v>4</v>
      </c>
    </row>
    <row r="30" spans="1:15">
      <c r="A30" s="4" t="s">
        <v>146</v>
      </c>
      <c r="B30" s="5" t="s">
        <v>51</v>
      </c>
      <c r="C30" s="5" t="s">
        <v>52</v>
      </c>
      <c r="D30">
        <v>5.6129685899999997E-2</v>
      </c>
      <c r="E30" s="6">
        <f>D30*3</f>
        <v>0.16838905769999998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5.6129685899999997E-2</v>
      </c>
      <c r="K30" s="6">
        <f t="shared" si="2"/>
        <v>0</v>
      </c>
      <c r="L30">
        <f t="shared" si="3"/>
        <v>0</v>
      </c>
      <c r="M30">
        <f t="shared" si="4"/>
        <v>0.16838905769999998</v>
      </c>
      <c r="N30">
        <f t="shared" si="5"/>
        <v>0</v>
      </c>
      <c r="O30" s="25">
        <v>4</v>
      </c>
    </row>
    <row r="31" spans="1:15">
      <c r="A31" s="4" t="s">
        <v>146</v>
      </c>
      <c r="B31" s="5" t="s">
        <v>49</v>
      </c>
      <c r="C31" s="5" t="s">
        <v>50</v>
      </c>
      <c r="D31">
        <v>3.6704886700000001E-2</v>
      </c>
      <c r="E31" s="6">
        <f>D31*2</f>
        <v>7.3409773400000003E-2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3.6704886700000001E-2</v>
      </c>
      <c r="K31" s="6">
        <f t="shared" si="2"/>
        <v>3.6704886700000001E-2</v>
      </c>
      <c r="L31">
        <f t="shared" si="3"/>
        <v>0</v>
      </c>
      <c r="M31">
        <f t="shared" si="4"/>
        <v>7.3409773400000003E-2</v>
      </c>
      <c r="N31">
        <f t="shared" si="5"/>
        <v>7.3409773400000003E-2</v>
      </c>
      <c r="O31" s="25">
        <v>3</v>
      </c>
    </row>
    <row r="32" spans="1:15">
      <c r="A32" s="4" t="s">
        <v>146</v>
      </c>
      <c r="B32" s="5" t="s">
        <v>47</v>
      </c>
      <c r="C32" s="5" t="s">
        <v>48</v>
      </c>
      <c r="D32">
        <v>3.6704886700000001E-2</v>
      </c>
      <c r="E32" s="6">
        <f>D32*2</f>
        <v>7.3409773400000003E-2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3.6704886700000001E-2</v>
      </c>
      <c r="K32" s="6">
        <f t="shared" si="2"/>
        <v>3.6704886700000001E-2</v>
      </c>
      <c r="L32">
        <f t="shared" si="3"/>
        <v>0</v>
      </c>
      <c r="M32">
        <f t="shared" si="4"/>
        <v>7.3409773400000003E-2</v>
      </c>
      <c r="N32">
        <f t="shared" si="5"/>
        <v>7.3409773400000003E-2</v>
      </c>
      <c r="O32" s="25">
        <v>3</v>
      </c>
    </row>
    <row r="33" spans="1:15">
      <c r="A33" s="4" t="s">
        <v>146</v>
      </c>
      <c r="B33" s="5" t="s">
        <v>45</v>
      </c>
      <c r="C33" s="5" t="s">
        <v>46</v>
      </c>
      <c r="D33">
        <v>3.8668600900000002E-2</v>
      </c>
      <c r="E33" s="6">
        <f>D33*2</f>
        <v>7.7337201800000005E-2</v>
      </c>
      <c r="F33" s="16">
        <v>1</v>
      </c>
      <c r="G33" s="16">
        <v>1</v>
      </c>
      <c r="H33" s="18">
        <v>1</v>
      </c>
      <c r="I33" s="4">
        <f t="shared" si="0"/>
        <v>3.8668600900000002E-2</v>
      </c>
      <c r="J33" s="5">
        <f t="shared" si="1"/>
        <v>3.8668600900000002E-2</v>
      </c>
      <c r="K33" s="6">
        <f t="shared" si="2"/>
        <v>3.8668600900000002E-2</v>
      </c>
      <c r="L33">
        <f t="shared" si="3"/>
        <v>7.7337201800000005E-2</v>
      </c>
      <c r="M33">
        <f t="shared" si="4"/>
        <v>7.7337201800000005E-2</v>
      </c>
      <c r="N33">
        <f t="shared" si="5"/>
        <v>7.7337201800000005E-2</v>
      </c>
      <c r="O33" s="25">
        <v>4</v>
      </c>
    </row>
    <row r="34" spans="1:15">
      <c r="A34" s="4" t="s">
        <v>146</v>
      </c>
      <c r="B34" s="5" t="s">
        <v>43</v>
      </c>
      <c r="C34" s="5" t="s">
        <v>44</v>
      </c>
      <c r="D34">
        <v>4.2553191400000002E-2</v>
      </c>
      <c r="E34" s="6">
        <f>D34*1</f>
        <v>4.2553191400000002E-2</v>
      </c>
      <c r="F34" s="16">
        <v>1</v>
      </c>
      <c r="G34" s="16">
        <v>1</v>
      </c>
      <c r="H34" s="18">
        <v>0</v>
      </c>
      <c r="I34" s="4">
        <f t="shared" si="0"/>
        <v>4.2553191400000002E-2</v>
      </c>
      <c r="J34" s="5">
        <f t="shared" si="1"/>
        <v>4.2553191400000002E-2</v>
      </c>
      <c r="K34" s="6">
        <f t="shared" si="2"/>
        <v>0</v>
      </c>
      <c r="L34">
        <f t="shared" si="3"/>
        <v>4.2553191400000002E-2</v>
      </c>
      <c r="M34">
        <f t="shared" si="4"/>
        <v>4.2553191400000002E-2</v>
      </c>
      <c r="N34">
        <f t="shared" si="5"/>
        <v>0</v>
      </c>
      <c r="O34" s="25">
        <v>4</v>
      </c>
    </row>
    <row r="35" spans="1:15">
      <c r="A35" s="4" t="s">
        <v>146</v>
      </c>
      <c r="B35" s="5" t="s">
        <v>41</v>
      </c>
      <c r="C35" s="5" t="s">
        <v>42</v>
      </c>
      <c r="D35">
        <v>4.2553191400000002E-2</v>
      </c>
      <c r="E35" s="6">
        <f>D35*1</f>
        <v>4.2553191400000002E-2</v>
      </c>
      <c r="F35" s="27">
        <v>1</v>
      </c>
      <c r="G35" s="14">
        <v>1</v>
      </c>
      <c r="H35" s="15">
        <v>1</v>
      </c>
      <c r="I35" s="4">
        <f t="shared" si="0"/>
        <v>4.2553191400000002E-2</v>
      </c>
      <c r="J35" s="5">
        <f t="shared" si="1"/>
        <v>4.2553191400000002E-2</v>
      </c>
      <c r="K35" s="6">
        <f t="shared" si="2"/>
        <v>4.2553191400000002E-2</v>
      </c>
      <c r="L35">
        <f t="shared" si="3"/>
        <v>4.2553191400000002E-2</v>
      </c>
      <c r="M35">
        <f t="shared" si="4"/>
        <v>4.2553191400000002E-2</v>
      </c>
      <c r="N35">
        <f t="shared" si="5"/>
        <v>4.2553191400000002E-2</v>
      </c>
      <c r="O35" s="25">
        <v>4</v>
      </c>
    </row>
    <row r="36" spans="1:15" ht="15.75" thickBot="1">
      <c r="A36" s="7" t="s">
        <v>146</v>
      </c>
      <c r="B36" s="8" t="s">
        <v>39</v>
      </c>
      <c r="C36" s="8" t="s">
        <v>40</v>
      </c>
      <c r="D36">
        <v>0</v>
      </c>
      <c r="E36" s="9">
        <f>D36*1</f>
        <v>0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</v>
      </c>
      <c r="L36">
        <f t="shared" si="3"/>
        <v>0</v>
      </c>
      <c r="M36">
        <f t="shared" si="4"/>
        <v>0</v>
      </c>
      <c r="N36">
        <f t="shared" si="5"/>
        <v>0</v>
      </c>
      <c r="O36" s="26">
        <v>4</v>
      </c>
    </row>
    <row r="37" spans="1:15" ht="15.75" thickBot="1">
      <c r="D37" s="28">
        <f>SUM(D2:D36)</f>
        <v>2.3763621050999997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1.1834134380999999</v>
      </c>
      <c r="J37" s="20">
        <f t="shared" si="7"/>
        <v>1.4263042229999998</v>
      </c>
      <c r="K37" s="21">
        <f t="shared" si="7"/>
        <v>1.5768000332999994</v>
      </c>
      <c r="L37" s="10">
        <f>SUM(L2:L36)</f>
        <v>3.6940841813</v>
      </c>
      <c r="M37" s="11">
        <f>SUM(M2:M36)</f>
        <v>3.8326327916999996</v>
      </c>
      <c r="N37" s="12">
        <f>SUM(N2:N36)</f>
        <v>4.4414171263999993</v>
      </c>
    </row>
    <row r="38" spans="1:15" ht="15.75" thickBot="1">
      <c r="D38" s="29">
        <f>D37/35</f>
        <v>6.7896060145714282E-2</v>
      </c>
      <c r="I38" s="33">
        <f>I37/F37</f>
        <v>6.2284917794736834E-2</v>
      </c>
      <c r="J38" s="34">
        <f>J37/G37</f>
        <v>6.4832010136363624E-2</v>
      </c>
      <c r="K38" s="35">
        <f>K37/H37</f>
        <v>7.1672728786363604E-2</v>
      </c>
      <c r="L38" s="30">
        <f>L37/F37</f>
        <v>0.19442548322631578</v>
      </c>
      <c r="M38" s="31">
        <f>M37/G37</f>
        <v>0.17421058144090906</v>
      </c>
      <c r="N38" s="32">
        <f>N37/H37</f>
        <v>0.20188259665454542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95</v>
      </c>
      <c r="B2" s="2" t="s">
        <v>37</v>
      </c>
      <c r="C2" s="2" t="s">
        <v>38</v>
      </c>
      <c r="D2">
        <v>2.6315789499999999E-2</v>
      </c>
      <c r="E2" s="3">
        <f>D2*4</f>
        <v>0.105263158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2.6315789499999999E-2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0.105263158</v>
      </c>
      <c r="O2" s="24">
        <v>3</v>
      </c>
    </row>
    <row r="3" spans="1:15">
      <c r="A3" s="4" t="s">
        <v>95</v>
      </c>
      <c r="B3" s="5" t="s">
        <v>35</v>
      </c>
      <c r="C3" s="5" t="s">
        <v>36</v>
      </c>
      <c r="D3">
        <v>2.4026733500000001E-2</v>
      </c>
      <c r="E3" s="6">
        <f>D3*5</f>
        <v>0.12013366750000001</v>
      </c>
      <c r="F3" s="16">
        <v>1</v>
      </c>
      <c r="G3" s="16">
        <v>0</v>
      </c>
      <c r="H3" s="18">
        <v>0</v>
      </c>
      <c r="I3" s="4">
        <f t="shared" si="0"/>
        <v>2.4026733500000001E-2</v>
      </c>
      <c r="J3" s="5">
        <f t="shared" si="1"/>
        <v>0</v>
      </c>
      <c r="K3" s="6">
        <f t="shared" si="2"/>
        <v>0</v>
      </c>
      <c r="L3">
        <f t="shared" si="3"/>
        <v>0.12013366750000001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95</v>
      </c>
      <c r="B4" s="5" t="s">
        <v>33</v>
      </c>
      <c r="C4" s="5" t="s">
        <v>34</v>
      </c>
      <c r="D4">
        <v>3.60623781E-2</v>
      </c>
      <c r="E4" s="6">
        <f>D4*5</f>
        <v>0.18031189050000002</v>
      </c>
      <c r="F4" s="16">
        <v>1</v>
      </c>
      <c r="G4" s="16">
        <v>1</v>
      </c>
      <c r="H4" s="18">
        <v>1</v>
      </c>
      <c r="I4" s="4">
        <f t="shared" si="0"/>
        <v>3.60623781E-2</v>
      </c>
      <c r="J4" s="5">
        <f t="shared" si="1"/>
        <v>3.60623781E-2</v>
      </c>
      <c r="K4" s="6">
        <f t="shared" si="2"/>
        <v>3.60623781E-2</v>
      </c>
      <c r="L4">
        <f t="shared" si="3"/>
        <v>0.18031189050000002</v>
      </c>
      <c r="M4">
        <f t="shared" si="4"/>
        <v>0.18031189050000002</v>
      </c>
      <c r="N4">
        <f t="shared" si="5"/>
        <v>0.18031189050000002</v>
      </c>
      <c r="O4" s="25">
        <v>4</v>
      </c>
    </row>
    <row r="5" spans="1:15">
      <c r="A5" s="4" t="s">
        <v>95</v>
      </c>
      <c r="B5" s="5" t="s">
        <v>31</v>
      </c>
      <c r="C5" s="5" t="s">
        <v>32</v>
      </c>
      <c r="D5">
        <v>7.5757576E-3</v>
      </c>
      <c r="E5" s="6">
        <f>D5*2</f>
        <v>1.51515152E-2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7.5757576E-3</v>
      </c>
      <c r="K5" s="6">
        <f t="shared" si="2"/>
        <v>0</v>
      </c>
      <c r="L5">
        <f t="shared" si="3"/>
        <v>0</v>
      </c>
      <c r="M5">
        <f t="shared" si="4"/>
        <v>1.51515152E-2</v>
      </c>
      <c r="N5">
        <f t="shared" si="5"/>
        <v>0</v>
      </c>
      <c r="O5" s="25">
        <v>4</v>
      </c>
    </row>
    <row r="6" spans="1:15">
      <c r="A6" s="4" t="s">
        <v>95</v>
      </c>
      <c r="B6" s="5" t="s">
        <v>29</v>
      </c>
      <c r="C6" s="5" t="s">
        <v>30</v>
      </c>
      <c r="D6">
        <v>1.6260162599999999E-2</v>
      </c>
      <c r="E6" s="6">
        <f>D6*3</f>
        <v>4.8780487799999994E-2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1.6260162599999999E-2</v>
      </c>
      <c r="L6">
        <f t="shared" si="3"/>
        <v>0</v>
      </c>
      <c r="M6">
        <f t="shared" si="4"/>
        <v>0</v>
      </c>
      <c r="N6">
        <f t="shared" si="5"/>
        <v>4.8780487799999994E-2</v>
      </c>
      <c r="O6" s="25">
        <v>5</v>
      </c>
    </row>
    <row r="7" spans="1:15">
      <c r="A7" s="4" t="s">
        <v>95</v>
      </c>
      <c r="B7" s="5" t="s">
        <v>27</v>
      </c>
      <c r="C7" s="5" t="s">
        <v>28</v>
      </c>
      <c r="D7">
        <v>0.10526315780000001</v>
      </c>
      <c r="E7" s="6">
        <f>D7*3</f>
        <v>0.31578947340000002</v>
      </c>
      <c r="F7" s="16">
        <v>1</v>
      </c>
      <c r="G7" s="16">
        <v>1</v>
      </c>
      <c r="H7" s="18">
        <v>1</v>
      </c>
      <c r="I7" s="4">
        <f t="shared" si="0"/>
        <v>0.10526315780000001</v>
      </c>
      <c r="J7" s="5">
        <f t="shared" si="1"/>
        <v>0.10526315780000001</v>
      </c>
      <c r="K7" s="6">
        <f t="shared" si="2"/>
        <v>0.10526315780000001</v>
      </c>
      <c r="L7">
        <f t="shared" si="3"/>
        <v>0.31578947340000002</v>
      </c>
      <c r="M7">
        <f t="shared" si="4"/>
        <v>0.31578947340000002</v>
      </c>
      <c r="N7">
        <f t="shared" si="5"/>
        <v>0.31578947340000002</v>
      </c>
      <c r="O7" s="25">
        <v>3</v>
      </c>
    </row>
    <row r="8" spans="1:15">
      <c r="A8" s="4" t="s">
        <v>95</v>
      </c>
      <c r="B8" s="5" t="s">
        <v>25</v>
      </c>
      <c r="C8" s="5" t="s">
        <v>26</v>
      </c>
      <c r="D8">
        <v>2.6315789499999999E-2</v>
      </c>
      <c r="E8" s="6">
        <f>D8*2</f>
        <v>5.2631578999999998E-2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2.6315789499999999E-2</v>
      </c>
      <c r="L8">
        <f t="shared" si="3"/>
        <v>0</v>
      </c>
      <c r="M8">
        <f t="shared" si="4"/>
        <v>0</v>
      </c>
      <c r="N8">
        <f t="shared" si="5"/>
        <v>5.2631578999999998E-2</v>
      </c>
      <c r="O8" s="25">
        <v>3</v>
      </c>
    </row>
    <row r="9" spans="1:15">
      <c r="A9" s="4" t="s">
        <v>95</v>
      </c>
      <c r="B9" s="5" t="s">
        <v>23</v>
      </c>
      <c r="C9" s="5" t="s">
        <v>24</v>
      </c>
      <c r="D9">
        <v>0</v>
      </c>
      <c r="E9" s="6">
        <f t="shared" ref="E9:E16" si="6">D9*3</f>
        <v>0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</v>
      </c>
      <c r="L9">
        <f t="shared" si="3"/>
        <v>0</v>
      </c>
      <c r="M9">
        <f t="shared" si="4"/>
        <v>0</v>
      </c>
      <c r="N9">
        <f t="shared" si="5"/>
        <v>0</v>
      </c>
      <c r="O9" s="25">
        <v>4</v>
      </c>
    </row>
    <row r="10" spans="1:15">
      <c r="A10" s="4" t="s">
        <v>95</v>
      </c>
      <c r="B10" s="5" t="s">
        <v>21</v>
      </c>
      <c r="C10" s="5" t="s">
        <v>22</v>
      </c>
      <c r="D10">
        <v>1.0259740200000001E-2</v>
      </c>
      <c r="E10" s="6">
        <f t="shared" si="6"/>
        <v>3.0779220600000004E-2</v>
      </c>
      <c r="F10" s="16">
        <v>1</v>
      </c>
      <c r="G10" s="16">
        <v>1</v>
      </c>
      <c r="H10" s="18">
        <v>0</v>
      </c>
      <c r="I10" s="4">
        <f t="shared" si="0"/>
        <v>1.0259740200000001E-2</v>
      </c>
      <c r="J10" s="5">
        <f t="shared" si="1"/>
        <v>1.0259740200000001E-2</v>
      </c>
      <c r="K10" s="6">
        <f t="shared" si="2"/>
        <v>0</v>
      </c>
      <c r="L10">
        <f t="shared" si="3"/>
        <v>3.0779220600000004E-2</v>
      </c>
      <c r="M10">
        <f t="shared" si="4"/>
        <v>3.0779220600000004E-2</v>
      </c>
      <c r="N10">
        <f t="shared" si="5"/>
        <v>0</v>
      </c>
      <c r="O10" s="25">
        <v>5</v>
      </c>
    </row>
    <row r="11" spans="1:15">
      <c r="A11" s="4" t="s">
        <v>95</v>
      </c>
      <c r="B11" s="5" t="s">
        <v>19</v>
      </c>
      <c r="C11" s="5" t="s">
        <v>20</v>
      </c>
      <c r="D11">
        <v>1.7069632500000001E-2</v>
      </c>
      <c r="E11" s="6">
        <f t="shared" si="6"/>
        <v>5.1208897500000003E-2</v>
      </c>
      <c r="F11" s="16">
        <v>1</v>
      </c>
      <c r="G11" s="16">
        <v>1</v>
      </c>
      <c r="H11" s="18">
        <v>1</v>
      </c>
      <c r="I11" s="4">
        <f t="shared" si="0"/>
        <v>1.7069632500000001E-2</v>
      </c>
      <c r="J11" s="5">
        <f t="shared" si="1"/>
        <v>1.7069632500000001E-2</v>
      </c>
      <c r="K11" s="6">
        <f t="shared" si="2"/>
        <v>1.7069632500000001E-2</v>
      </c>
      <c r="L11">
        <f t="shared" si="3"/>
        <v>5.1208897500000003E-2</v>
      </c>
      <c r="M11">
        <f t="shared" si="4"/>
        <v>5.1208897500000003E-2</v>
      </c>
      <c r="N11">
        <f t="shared" si="5"/>
        <v>5.1208897500000003E-2</v>
      </c>
      <c r="O11" s="25">
        <v>5</v>
      </c>
    </row>
    <row r="12" spans="1:15">
      <c r="A12" s="4" t="s">
        <v>95</v>
      </c>
      <c r="B12" s="5" t="s">
        <v>17</v>
      </c>
      <c r="C12" s="5" t="s">
        <v>18</v>
      </c>
      <c r="D12">
        <v>2.9090909099999999E-2</v>
      </c>
      <c r="E12" s="6">
        <f t="shared" si="6"/>
        <v>8.7272727299999991E-2</v>
      </c>
      <c r="F12" s="16">
        <v>1</v>
      </c>
      <c r="G12" s="16">
        <v>1</v>
      </c>
      <c r="H12" s="18">
        <v>1</v>
      </c>
      <c r="I12" s="4">
        <f t="shared" si="0"/>
        <v>2.9090909099999999E-2</v>
      </c>
      <c r="J12" s="5">
        <f t="shared" si="1"/>
        <v>2.9090909099999999E-2</v>
      </c>
      <c r="K12" s="6">
        <f t="shared" si="2"/>
        <v>2.9090909099999999E-2</v>
      </c>
      <c r="L12">
        <f t="shared" si="3"/>
        <v>8.7272727299999991E-2</v>
      </c>
      <c r="M12">
        <f t="shared" si="4"/>
        <v>8.7272727299999991E-2</v>
      </c>
      <c r="N12">
        <f t="shared" si="5"/>
        <v>8.7272727299999991E-2</v>
      </c>
      <c r="O12" s="25">
        <v>5</v>
      </c>
    </row>
    <row r="13" spans="1:15">
      <c r="A13" s="4" t="s">
        <v>95</v>
      </c>
      <c r="B13" s="5" t="s">
        <v>15</v>
      </c>
      <c r="C13" s="5" t="s">
        <v>16</v>
      </c>
      <c r="D13">
        <v>4.3157135200000002E-2</v>
      </c>
      <c r="E13" s="6">
        <f t="shared" si="6"/>
        <v>0.12947140560000001</v>
      </c>
      <c r="F13" s="16">
        <v>1</v>
      </c>
      <c r="G13" s="16">
        <v>1</v>
      </c>
      <c r="H13" s="18">
        <v>0</v>
      </c>
      <c r="I13" s="4">
        <f t="shared" si="0"/>
        <v>4.3157135200000002E-2</v>
      </c>
      <c r="J13" s="5">
        <f t="shared" si="1"/>
        <v>4.3157135200000002E-2</v>
      </c>
      <c r="K13" s="6">
        <f t="shared" si="2"/>
        <v>0</v>
      </c>
      <c r="L13">
        <f t="shared" si="3"/>
        <v>0.12947140560000001</v>
      </c>
      <c r="M13">
        <f t="shared" si="4"/>
        <v>0.12947140560000001</v>
      </c>
      <c r="N13">
        <f t="shared" si="5"/>
        <v>0</v>
      </c>
      <c r="O13" s="25">
        <v>4</v>
      </c>
    </row>
    <row r="14" spans="1:15">
      <c r="A14" s="4" t="s">
        <v>95</v>
      </c>
      <c r="B14" s="5" t="s">
        <v>13</v>
      </c>
      <c r="C14" s="5" t="s">
        <v>14</v>
      </c>
      <c r="D14">
        <v>2.0851370800000001E-2</v>
      </c>
      <c r="E14" s="6">
        <f t="shared" si="6"/>
        <v>6.25541124E-2</v>
      </c>
      <c r="F14" s="16">
        <v>1</v>
      </c>
      <c r="G14" s="16">
        <v>1</v>
      </c>
      <c r="H14" s="18">
        <v>0</v>
      </c>
      <c r="I14" s="4">
        <f t="shared" si="0"/>
        <v>2.0851370800000001E-2</v>
      </c>
      <c r="J14" s="5">
        <f t="shared" si="1"/>
        <v>2.0851370800000001E-2</v>
      </c>
      <c r="K14" s="6">
        <f t="shared" si="2"/>
        <v>0</v>
      </c>
      <c r="L14">
        <f t="shared" si="3"/>
        <v>6.25541124E-2</v>
      </c>
      <c r="M14">
        <f t="shared" si="4"/>
        <v>6.25541124E-2</v>
      </c>
      <c r="N14">
        <f t="shared" si="5"/>
        <v>0</v>
      </c>
      <c r="O14" s="25">
        <v>4</v>
      </c>
    </row>
    <row r="15" spans="1:15">
      <c r="A15" s="4" t="s">
        <v>95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95</v>
      </c>
      <c r="B16" s="5" t="s">
        <v>9</v>
      </c>
      <c r="C16" s="5" t="s">
        <v>10</v>
      </c>
      <c r="D16">
        <v>0</v>
      </c>
      <c r="E16" s="6">
        <f t="shared" si="6"/>
        <v>0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</v>
      </c>
      <c r="L16">
        <f t="shared" si="3"/>
        <v>0</v>
      </c>
      <c r="M16">
        <f t="shared" si="4"/>
        <v>0</v>
      </c>
      <c r="N16">
        <f t="shared" si="5"/>
        <v>0</v>
      </c>
      <c r="O16" s="25">
        <v>5</v>
      </c>
    </row>
    <row r="17" spans="1:15">
      <c r="A17" s="4" t="s">
        <v>95</v>
      </c>
      <c r="B17" s="5" t="s">
        <v>7</v>
      </c>
      <c r="C17" s="5" t="s">
        <v>8</v>
      </c>
      <c r="D17">
        <v>6.4646464599999995E-2</v>
      </c>
      <c r="E17" s="6">
        <f>D17*2</f>
        <v>0.12929292919999999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6.4646464599999995E-2</v>
      </c>
      <c r="L17">
        <f t="shared" si="3"/>
        <v>0</v>
      </c>
      <c r="M17">
        <f t="shared" si="4"/>
        <v>0</v>
      </c>
      <c r="N17">
        <f t="shared" si="5"/>
        <v>0.12929292919999999</v>
      </c>
      <c r="O17" s="25">
        <v>4</v>
      </c>
    </row>
    <row r="18" spans="1:15">
      <c r="A18" s="4" t="s">
        <v>95</v>
      </c>
      <c r="B18" s="5" t="s">
        <v>5</v>
      </c>
      <c r="C18" s="5" t="s">
        <v>6</v>
      </c>
      <c r="D18">
        <v>5.2339901500000001E-2</v>
      </c>
      <c r="E18" s="6">
        <f>D18*2</f>
        <v>0.104679803</v>
      </c>
      <c r="F18" s="16">
        <v>1</v>
      </c>
      <c r="G18" s="16">
        <v>1</v>
      </c>
      <c r="H18" s="18">
        <v>0</v>
      </c>
      <c r="I18" s="4">
        <f t="shared" si="0"/>
        <v>5.2339901500000001E-2</v>
      </c>
      <c r="J18" s="5">
        <f t="shared" si="1"/>
        <v>5.2339901500000001E-2</v>
      </c>
      <c r="K18" s="6">
        <f t="shared" si="2"/>
        <v>0</v>
      </c>
      <c r="L18">
        <f t="shared" si="3"/>
        <v>0.104679803</v>
      </c>
      <c r="M18">
        <f t="shared" si="4"/>
        <v>0.104679803</v>
      </c>
      <c r="N18">
        <f t="shared" si="5"/>
        <v>0</v>
      </c>
      <c r="O18" s="25">
        <v>4</v>
      </c>
    </row>
    <row r="19" spans="1:15">
      <c r="A19" s="4" t="s">
        <v>95</v>
      </c>
      <c r="B19" s="5" t="s">
        <v>57</v>
      </c>
      <c r="C19" s="5" t="s">
        <v>58</v>
      </c>
      <c r="D19">
        <v>1.42857143E-2</v>
      </c>
      <c r="E19" s="6">
        <f>D19*3</f>
        <v>4.2857142899999999E-2</v>
      </c>
      <c r="F19" s="16">
        <v>1</v>
      </c>
      <c r="G19" s="16">
        <v>1</v>
      </c>
      <c r="H19" s="18">
        <v>0</v>
      </c>
      <c r="I19" s="4">
        <f t="shared" si="0"/>
        <v>1.42857143E-2</v>
      </c>
      <c r="J19" s="5">
        <f t="shared" si="1"/>
        <v>1.42857143E-2</v>
      </c>
      <c r="K19" s="6">
        <f t="shared" si="2"/>
        <v>0</v>
      </c>
      <c r="L19">
        <f t="shared" si="3"/>
        <v>4.2857142899999999E-2</v>
      </c>
      <c r="M19">
        <f t="shared" si="4"/>
        <v>4.2857142899999999E-2</v>
      </c>
      <c r="N19">
        <f t="shared" si="5"/>
        <v>0</v>
      </c>
      <c r="O19" s="25">
        <v>3</v>
      </c>
    </row>
    <row r="20" spans="1:15">
      <c r="A20" s="4" t="s">
        <v>95</v>
      </c>
      <c r="B20" s="5" t="s">
        <v>59</v>
      </c>
      <c r="C20" s="5" t="s">
        <v>60</v>
      </c>
      <c r="D20">
        <v>1.13636364E-2</v>
      </c>
      <c r="E20" s="6">
        <f>D20*2</f>
        <v>2.27272728E-2</v>
      </c>
      <c r="F20" s="16">
        <v>1</v>
      </c>
      <c r="G20" s="16">
        <v>1</v>
      </c>
      <c r="H20" s="18">
        <v>1</v>
      </c>
      <c r="I20" s="4">
        <f t="shared" si="0"/>
        <v>1.13636364E-2</v>
      </c>
      <c r="J20" s="5">
        <f t="shared" si="1"/>
        <v>1.13636364E-2</v>
      </c>
      <c r="K20" s="6">
        <f t="shared" si="2"/>
        <v>1.13636364E-2</v>
      </c>
      <c r="L20">
        <f t="shared" si="3"/>
        <v>2.27272728E-2</v>
      </c>
      <c r="M20">
        <f t="shared" si="4"/>
        <v>2.27272728E-2</v>
      </c>
      <c r="N20">
        <f t="shared" si="5"/>
        <v>2.27272728E-2</v>
      </c>
      <c r="O20" s="25">
        <v>5</v>
      </c>
    </row>
    <row r="21" spans="1:15">
      <c r="A21" s="4" t="s">
        <v>95</v>
      </c>
      <c r="B21" s="5" t="s">
        <v>61</v>
      </c>
      <c r="C21" s="5" t="s">
        <v>62</v>
      </c>
      <c r="D21">
        <v>6.8421052600000004E-2</v>
      </c>
      <c r="E21" s="6">
        <f>D21*2</f>
        <v>0.13684210520000001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6.8421052600000004E-2</v>
      </c>
      <c r="K21" s="6">
        <f t="shared" si="2"/>
        <v>0</v>
      </c>
      <c r="L21">
        <f t="shared" si="3"/>
        <v>0</v>
      </c>
      <c r="M21">
        <f t="shared" si="4"/>
        <v>0.13684210520000001</v>
      </c>
      <c r="N21">
        <f t="shared" si="5"/>
        <v>0</v>
      </c>
      <c r="O21" s="25">
        <v>3</v>
      </c>
    </row>
    <row r="22" spans="1:15">
      <c r="A22" s="4" t="s">
        <v>95</v>
      </c>
      <c r="B22" s="5" t="s">
        <v>63</v>
      </c>
      <c r="C22" s="5" t="s">
        <v>64</v>
      </c>
      <c r="D22">
        <v>3.7037037000000002E-2</v>
      </c>
      <c r="E22" s="6">
        <f>D22*4</f>
        <v>0.14814814800000001</v>
      </c>
      <c r="F22" s="16">
        <v>1</v>
      </c>
      <c r="G22" s="16">
        <v>1</v>
      </c>
      <c r="H22" s="18">
        <v>0</v>
      </c>
      <c r="I22" s="4">
        <f t="shared" si="0"/>
        <v>3.7037037000000002E-2</v>
      </c>
      <c r="J22" s="5">
        <f t="shared" si="1"/>
        <v>3.7037037000000002E-2</v>
      </c>
      <c r="K22" s="6">
        <f t="shared" si="2"/>
        <v>0</v>
      </c>
      <c r="L22">
        <f t="shared" si="3"/>
        <v>0.14814814800000001</v>
      </c>
      <c r="M22">
        <f t="shared" si="4"/>
        <v>0.14814814800000001</v>
      </c>
      <c r="N22">
        <f t="shared" si="5"/>
        <v>0</v>
      </c>
      <c r="O22" s="25">
        <v>3</v>
      </c>
    </row>
    <row r="23" spans="1:15">
      <c r="A23" s="4" t="s">
        <v>95</v>
      </c>
      <c r="B23" s="5" t="s">
        <v>65</v>
      </c>
      <c r="C23" s="5" t="s">
        <v>66</v>
      </c>
      <c r="D23">
        <v>5.5555555499999999E-2</v>
      </c>
      <c r="E23" s="6">
        <f>D23*5</f>
        <v>0.27777777749999999</v>
      </c>
      <c r="F23" s="16">
        <v>1</v>
      </c>
      <c r="G23" s="16">
        <v>0</v>
      </c>
      <c r="H23" s="18">
        <v>1</v>
      </c>
      <c r="I23" s="4">
        <f t="shared" si="0"/>
        <v>5.5555555499999999E-2</v>
      </c>
      <c r="J23" s="5">
        <f t="shared" si="1"/>
        <v>0</v>
      </c>
      <c r="K23" s="6">
        <f t="shared" si="2"/>
        <v>5.5555555499999999E-2</v>
      </c>
      <c r="L23">
        <f t="shared" si="3"/>
        <v>0.27777777749999999</v>
      </c>
      <c r="M23">
        <f t="shared" si="4"/>
        <v>0</v>
      </c>
      <c r="N23">
        <f t="shared" si="5"/>
        <v>0.27777777749999999</v>
      </c>
      <c r="O23" s="25">
        <v>4</v>
      </c>
    </row>
    <row r="24" spans="1:15">
      <c r="A24" s="4" t="s">
        <v>95</v>
      </c>
      <c r="B24" s="5" t="s">
        <v>67</v>
      </c>
      <c r="C24" s="5" t="s">
        <v>68</v>
      </c>
      <c r="D24">
        <v>5.5555555499999999E-2</v>
      </c>
      <c r="E24" s="6">
        <f>D24*4</f>
        <v>0.222222222</v>
      </c>
      <c r="F24" s="16">
        <v>1</v>
      </c>
      <c r="G24" s="16">
        <v>1</v>
      </c>
      <c r="H24" s="18">
        <v>0</v>
      </c>
      <c r="I24" s="4">
        <f t="shared" si="0"/>
        <v>5.5555555499999999E-2</v>
      </c>
      <c r="J24" s="5">
        <f t="shared" si="1"/>
        <v>5.5555555499999999E-2</v>
      </c>
      <c r="K24" s="6">
        <f t="shared" si="2"/>
        <v>0</v>
      </c>
      <c r="L24">
        <f t="shared" si="3"/>
        <v>0.222222222</v>
      </c>
      <c r="M24">
        <f t="shared" si="4"/>
        <v>0.222222222</v>
      </c>
      <c r="N24">
        <f t="shared" si="5"/>
        <v>0</v>
      </c>
      <c r="O24" s="25">
        <v>4</v>
      </c>
    </row>
    <row r="25" spans="1:15">
      <c r="A25" s="4" t="s">
        <v>95</v>
      </c>
      <c r="B25" s="5" t="s">
        <v>69</v>
      </c>
      <c r="C25" s="5" t="s">
        <v>70</v>
      </c>
      <c r="D25">
        <v>0.10526315780000001</v>
      </c>
      <c r="E25" s="6">
        <f>D25*3</f>
        <v>0.31578947340000002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0.10526315780000001</v>
      </c>
      <c r="L25">
        <f t="shared" si="3"/>
        <v>0</v>
      </c>
      <c r="M25">
        <f t="shared" si="4"/>
        <v>0</v>
      </c>
      <c r="N25">
        <f t="shared" si="5"/>
        <v>0.31578947340000002</v>
      </c>
      <c r="O25" s="25">
        <v>3</v>
      </c>
    </row>
    <row r="26" spans="1:15">
      <c r="A26" s="4" t="s">
        <v>95</v>
      </c>
      <c r="B26" s="5" t="s">
        <v>71</v>
      </c>
      <c r="C26" s="5" t="s">
        <v>72</v>
      </c>
      <c r="D26">
        <v>1.2195121999999999E-2</v>
      </c>
      <c r="E26" s="6">
        <f>D26*2</f>
        <v>2.4390243999999998E-2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1.2195121999999999E-2</v>
      </c>
      <c r="L26">
        <f t="shared" si="3"/>
        <v>0</v>
      </c>
      <c r="M26">
        <f t="shared" si="4"/>
        <v>0</v>
      </c>
      <c r="N26">
        <f t="shared" si="5"/>
        <v>2.4390243999999998E-2</v>
      </c>
      <c r="O26" s="25">
        <v>5</v>
      </c>
    </row>
    <row r="27" spans="1:15">
      <c r="A27" s="4" t="s">
        <v>95</v>
      </c>
      <c r="B27" s="5" t="s">
        <v>73</v>
      </c>
      <c r="C27" s="5" t="s">
        <v>74</v>
      </c>
      <c r="D27">
        <v>1.2195121999999999E-2</v>
      </c>
      <c r="E27" s="6">
        <f>D27*3</f>
        <v>3.6585365999999994E-2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1.2195121999999999E-2</v>
      </c>
      <c r="L27">
        <f t="shared" si="3"/>
        <v>0</v>
      </c>
      <c r="M27">
        <f t="shared" si="4"/>
        <v>0</v>
      </c>
      <c r="N27">
        <f t="shared" si="5"/>
        <v>3.6585365999999994E-2</v>
      </c>
      <c r="O27" s="25">
        <v>5</v>
      </c>
    </row>
    <row r="28" spans="1:15">
      <c r="A28" s="4" t="s">
        <v>95</v>
      </c>
      <c r="B28" s="5" t="s">
        <v>55</v>
      </c>
      <c r="C28" s="5" t="s">
        <v>56</v>
      </c>
      <c r="D28">
        <v>5.0396825399999998E-2</v>
      </c>
      <c r="E28" s="6">
        <f>D28*2</f>
        <v>0.1007936508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5.0396825399999998E-2</v>
      </c>
      <c r="L28">
        <f t="shared" si="3"/>
        <v>0</v>
      </c>
      <c r="M28">
        <f t="shared" si="4"/>
        <v>0</v>
      </c>
      <c r="N28">
        <f t="shared" si="5"/>
        <v>0.1007936508</v>
      </c>
      <c r="O28" s="25">
        <v>4</v>
      </c>
    </row>
    <row r="29" spans="1:15">
      <c r="A29" s="4" t="s">
        <v>95</v>
      </c>
      <c r="B29" s="5" t="s">
        <v>53</v>
      </c>
      <c r="C29" s="5" t="s">
        <v>54</v>
      </c>
      <c r="D29">
        <v>3.4154040400000002E-2</v>
      </c>
      <c r="E29" s="6">
        <f>D29*2</f>
        <v>6.8308080800000004E-2</v>
      </c>
      <c r="F29" s="16">
        <v>1</v>
      </c>
      <c r="G29" s="16">
        <v>1</v>
      </c>
      <c r="H29" s="18">
        <v>1</v>
      </c>
      <c r="I29" s="4">
        <f t="shared" si="0"/>
        <v>3.4154040400000002E-2</v>
      </c>
      <c r="J29" s="5">
        <f t="shared" si="1"/>
        <v>3.4154040400000002E-2</v>
      </c>
      <c r="K29" s="6">
        <f t="shared" si="2"/>
        <v>3.4154040400000002E-2</v>
      </c>
      <c r="L29">
        <f t="shared" si="3"/>
        <v>6.8308080800000004E-2</v>
      </c>
      <c r="M29">
        <f t="shared" si="4"/>
        <v>6.8308080800000004E-2</v>
      </c>
      <c r="N29">
        <f t="shared" si="5"/>
        <v>6.8308080800000004E-2</v>
      </c>
      <c r="O29" s="25">
        <v>4</v>
      </c>
    </row>
    <row r="30" spans="1:15">
      <c r="A30" s="4" t="s">
        <v>95</v>
      </c>
      <c r="B30" s="5" t="s">
        <v>51</v>
      </c>
      <c r="C30" s="5" t="s">
        <v>52</v>
      </c>
      <c r="D30">
        <v>3.5305639999999999E-2</v>
      </c>
      <c r="E30" s="6">
        <f>D30*3</f>
        <v>0.10591692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3.5305639999999999E-2</v>
      </c>
      <c r="K30" s="6">
        <f t="shared" si="2"/>
        <v>0</v>
      </c>
      <c r="L30">
        <f t="shared" si="3"/>
        <v>0</v>
      </c>
      <c r="M30">
        <f t="shared" si="4"/>
        <v>0.10591692</v>
      </c>
      <c r="N30">
        <f t="shared" si="5"/>
        <v>0</v>
      </c>
      <c r="O30" s="25">
        <v>4</v>
      </c>
    </row>
    <row r="31" spans="1:15">
      <c r="A31" s="4" t="s">
        <v>95</v>
      </c>
      <c r="B31" s="5" t="s">
        <v>49</v>
      </c>
      <c r="C31" s="5" t="s">
        <v>50</v>
      </c>
      <c r="D31">
        <v>4.1750841699999999E-2</v>
      </c>
      <c r="E31" s="6">
        <f>D31*2</f>
        <v>8.3501683399999999E-2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4.1750841699999999E-2</v>
      </c>
      <c r="K31" s="6">
        <f t="shared" si="2"/>
        <v>4.1750841699999999E-2</v>
      </c>
      <c r="L31">
        <f t="shared" si="3"/>
        <v>0</v>
      </c>
      <c r="M31">
        <f t="shared" si="4"/>
        <v>8.3501683399999999E-2</v>
      </c>
      <c r="N31">
        <f t="shared" si="5"/>
        <v>8.3501683399999999E-2</v>
      </c>
      <c r="O31" s="25">
        <v>3</v>
      </c>
    </row>
    <row r="32" spans="1:15">
      <c r="A32" s="4" t="s">
        <v>95</v>
      </c>
      <c r="B32" s="5" t="s">
        <v>47</v>
      </c>
      <c r="C32" s="5" t="s">
        <v>48</v>
      </c>
      <c r="D32">
        <v>4.1750841699999999E-2</v>
      </c>
      <c r="E32" s="6">
        <f>D32*2</f>
        <v>8.3501683399999999E-2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4.1750841699999999E-2</v>
      </c>
      <c r="K32" s="6">
        <f t="shared" si="2"/>
        <v>4.1750841699999999E-2</v>
      </c>
      <c r="L32">
        <f t="shared" si="3"/>
        <v>0</v>
      </c>
      <c r="M32">
        <f t="shared" si="4"/>
        <v>8.3501683399999999E-2</v>
      </c>
      <c r="N32">
        <f t="shared" si="5"/>
        <v>8.3501683399999999E-2</v>
      </c>
      <c r="O32" s="25">
        <v>3</v>
      </c>
    </row>
    <row r="33" spans="1:15">
      <c r="A33" s="4" t="s">
        <v>95</v>
      </c>
      <c r="B33" s="5" t="s">
        <v>45</v>
      </c>
      <c r="C33" s="5" t="s">
        <v>46</v>
      </c>
      <c r="D33">
        <v>7.8583709400000007E-2</v>
      </c>
      <c r="E33" s="6">
        <f>D33*2</f>
        <v>0.15716741880000001</v>
      </c>
      <c r="F33" s="16">
        <v>1</v>
      </c>
      <c r="G33" s="16">
        <v>1</v>
      </c>
      <c r="H33" s="18">
        <v>1</v>
      </c>
      <c r="I33" s="4">
        <f t="shared" si="0"/>
        <v>7.8583709400000007E-2</v>
      </c>
      <c r="J33" s="5">
        <f t="shared" si="1"/>
        <v>7.8583709400000007E-2</v>
      </c>
      <c r="K33" s="6">
        <f t="shared" si="2"/>
        <v>7.8583709400000007E-2</v>
      </c>
      <c r="L33">
        <f t="shared" si="3"/>
        <v>0.15716741880000001</v>
      </c>
      <c r="M33">
        <f t="shared" si="4"/>
        <v>0.15716741880000001</v>
      </c>
      <c r="N33">
        <f t="shared" si="5"/>
        <v>0.15716741880000001</v>
      </c>
      <c r="O33" s="25">
        <v>4</v>
      </c>
    </row>
    <row r="34" spans="1:15">
      <c r="A34" s="4" t="s">
        <v>95</v>
      </c>
      <c r="B34" s="5" t="s">
        <v>43</v>
      </c>
      <c r="C34" s="5" t="s">
        <v>44</v>
      </c>
      <c r="D34">
        <v>6.3829787200000002E-2</v>
      </c>
      <c r="E34" s="6">
        <f>D34*1</f>
        <v>6.3829787200000002E-2</v>
      </c>
      <c r="F34" s="16">
        <v>1</v>
      </c>
      <c r="G34" s="16">
        <v>1</v>
      </c>
      <c r="H34" s="18">
        <v>0</v>
      </c>
      <c r="I34" s="4">
        <f t="shared" si="0"/>
        <v>6.3829787200000002E-2</v>
      </c>
      <c r="J34" s="5">
        <f t="shared" si="1"/>
        <v>6.3829787200000002E-2</v>
      </c>
      <c r="K34" s="6">
        <f t="shared" si="2"/>
        <v>0</v>
      </c>
      <c r="L34">
        <f t="shared" si="3"/>
        <v>6.3829787200000002E-2</v>
      </c>
      <c r="M34">
        <f t="shared" si="4"/>
        <v>6.3829787200000002E-2</v>
      </c>
      <c r="N34">
        <f t="shared" si="5"/>
        <v>0</v>
      </c>
      <c r="O34" s="25">
        <v>4</v>
      </c>
    </row>
    <row r="35" spans="1:15">
      <c r="A35" s="4" t="s">
        <v>95</v>
      </c>
      <c r="B35" s="5" t="s">
        <v>41</v>
      </c>
      <c r="C35" s="5" t="s">
        <v>42</v>
      </c>
      <c r="D35">
        <v>6.3829787200000002E-2</v>
      </c>
      <c r="E35" s="6">
        <f>D35*1</f>
        <v>6.3829787200000002E-2</v>
      </c>
      <c r="F35" s="27">
        <v>1</v>
      </c>
      <c r="G35" s="14">
        <v>1</v>
      </c>
      <c r="H35" s="15">
        <v>1</v>
      </c>
      <c r="I35" s="4">
        <f t="shared" si="0"/>
        <v>6.3829787200000002E-2</v>
      </c>
      <c r="J35" s="5">
        <f t="shared" si="1"/>
        <v>6.3829787200000002E-2</v>
      </c>
      <c r="K35" s="6">
        <f t="shared" si="2"/>
        <v>6.3829787200000002E-2</v>
      </c>
      <c r="L35">
        <f t="shared" si="3"/>
        <v>6.3829787200000002E-2</v>
      </c>
      <c r="M35">
        <f t="shared" si="4"/>
        <v>6.3829787200000002E-2</v>
      </c>
      <c r="N35">
        <f t="shared" si="5"/>
        <v>6.3829787200000002E-2</v>
      </c>
      <c r="O35" s="25">
        <v>4</v>
      </c>
    </row>
    <row r="36" spans="1:15" ht="15.75" thickBot="1">
      <c r="A36" s="7" t="s">
        <v>95</v>
      </c>
      <c r="B36" s="8" t="s">
        <v>39</v>
      </c>
      <c r="C36" s="8" t="s">
        <v>40</v>
      </c>
      <c r="D36">
        <v>4.8780487800000001E-2</v>
      </c>
      <c r="E36" s="9">
        <f>D36*1</f>
        <v>4.8780487800000001E-2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4.8780487800000001E-2</v>
      </c>
      <c r="L36">
        <f t="shared" si="3"/>
        <v>0</v>
      </c>
      <c r="M36">
        <f t="shared" si="4"/>
        <v>0</v>
      </c>
      <c r="N36">
        <f t="shared" si="5"/>
        <v>4.8780487800000001E-2</v>
      </c>
      <c r="O36" s="26">
        <v>4</v>
      </c>
    </row>
    <row r="37" spans="1:15" ht="15.75" thickBot="1">
      <c r="D37" s="28">
        <f>SUM(D2:D36)</f>
        <v>1.3094888364000001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0.75231578160000001</v>
      </c>
      <c r="J37" s="20">
        <f t="shared" si="7"/>
        <v>0.86753762619999997</v>
      </c>
      <c r="K37" s="21">
        <f t="shared" si="7"/>
        <v>0.87684341099999996</v>
      </c>
      <c r="L37" s="10">
        <f>SUM(L2:L36)</f>
        <v>2.149068835</v>
      </c>
      <c r="M37" s="11">
        <f>SUM(M2:M36)</f>
        <v>2.1760712972000005</v>
      </c>
      <c r="N37" s="12">
        <f>SUM(N2:N36)</f>
        <v>2.2537040686000003</v>
      </c>
    </row>
    <row r="38" spans="1:15" ht="15.75" thickBot="1">
      <c r="D38" s="29">
        <f>D37/35</f>
        <v>3.7413966754285717E-2</v>
      </c>
      <c r="I38" s="33">
        <f>I37/F37</f>
        <v>3.9595567452631576E-2</v>
      </c>
      <c r="J38" s="34">
        <f>J37/G37</f>
        <v>3.9433528463636361E-2</v>
      </c>
      <c r="K38" s="35">
        <f>K37/H37</f>
        <v>3.9856518681818179E-2</v>
      </c>
      <c r="L38" s="30">
        <f>L37/F37</f>
        <v>0.11310888605263159</v>
      </c>
      <c r="M38" s="31">
        <f>M37/G37</f>
        <v>9.8912331690909114E-2</v>
      </c>
      <c r="N38" s="32">
        <f>N37/H37</f>
        <v>0.10244109402727274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sortState ref="B2:O36">
    <sortCondition ref="B2:B36"/>
  </sortState>
  <mergeCells count="2">
    <mergeCell ref="I39:K39"/>
    <mergeCell ref="L39:N3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96</v>
      </c>
      <c r="B2" s="2" t="s">
        <v>37</v>
      </c>
      <c r="C2" s="2" t="s">
        <v>38</v>
      </c>
      <c r="D2">
        <v>0.19516540530000001</v>
      </c>
      <c r="E2" s="3">
        <f>D2*4</f>
        <v>0.78066162120000004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0.19516540530000001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0.78066162120000004</v>
      </c>
      <c r="O2" s="24">
        <v>3</v>
      </c>
    </row>
    <row r="3" spans="1:15">
      <c r="A3" s="4" t="s">
        <v>96</v>
      </c>
      <c r="B3" s="5" t="s">
        <v>35</v>
      </c>
      <c r="C3" s="5" t="s">
        <v>36</v>
      </c>
      <c r="D3">
        <v>0.18359259380000001</v>
      </c>
      <c r="E3" s="6">
        <f>D3*5</f>
        <v>0.91796296900000007</v>
      </c>
      <c r="F3" s="16">
        <v>1</v>
      </c>
      <c r="G3" s="16">
        <v>0</v>
      </c>
      <c r="H3" s="18">
        <v>0</v>
      </c>
      <c r="I3" s="4">
        <f t="shared" si="0"/>
        <v>0.18359259380000001</v>
      </c>
      <c r="J3" s="5">
        <f t="shared" si="1"/>
        <v>0</v>
      </c>
      <c r="K3" s="6">
        <f t="shared" si="2"/>
        <v>0</v>
      </c>
      <c r="L3">
        <f t="shared" si="3"/>
        <v>0.91796296900000007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96</v>
      </c>
      <c r="B4" s="5" t="s">
        <v>33</v>
      </c>
      <c r="C4" s="5" t="s">
        <v>34</v>
      </c>
      <c r="D4">
        <v>0.18945703629999999</v>
      </c>
      <c r="E4" s="6">
        <f>D4*5</f>
        <v>0.94728518149999996</v>
      </c>
      <c r="F4" s="16">
        <v>1</v>
      </c>
      <c r="G4" s="16">
        <v>1</v>
      </c>
      <c r="H4" s="18">
        <v>1</v>
      </c>
      <c r="I4" s="4">
        <f t="shared" si="0"/>
        <v>0.18945703629999999</v>
      </c>
      <c r="J4" s="5">
        <f t="shared" si="1"/>
        <v>0.18945703629999999</v>
      </c>
      <c r="K4" s="6">
        <f t="shared" si="2"/>
        <v>0.18945703629999999</v>
      </c>
      <c r="L4">
        <f t="shared" si="3"/>
        <v>0.94728518149999996</v>
      </c>
      <c r="M4">
        <f t="shared" si="4"/>
        <v>0.94728518149999996</v>
      </c>
      <c r="N4">
        <f t="shared" si="5"/>
        <v>0.94728518149999996</v>
      </c>
      <c r="O4" s="25">
        <v>4</v>
      </c>
    </row>
    <row r="5" spans="1:15">
      <c r="A5" s="4" t="s">
        <v>96</v>
      </c>
      <c r="B5" s="5" t="s">
        <v>31</v>
      </c>
      <c r="C5" s="5" t="s">
        <v>32</v>
      </c>
      <c r="D5">
        <v>0.20934343429999999</v>
      </c>
      <c r="E5" s="6">
        <f>D5*2</f>
        <v>0.41868686859999998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0.20934343429999999</v>
      </c>
      <c r="K5" s="6">
        <f t="shared" si="2"/>
        <v>0</v>
      </c>
      <c r="L5">
        <f t="shared" si="3"/>
        <v>0</v>
      </c>
      <c r="M5">
        <f t="shared" si="4"/>
        <v>0.41868686859999998</v>
      </c>
      <c r="N5">
        <f t="shared" si="5"/>
        <v>0</v>
      </c>
      <c r="O5" s="25">
        <v>4</v>
      </c>
    </row>
    <row r="6" spans="1:15">
      <c r="A6" s="4" t="s">
        <v>96</v>
      </c>
      <c r="B6" s="5" t="s">
        <v>29</v>
      </c>
      <c r="C6" s="5" t="s">
        <v>30</v>
      </c>
      <c r="D6">
        <v>0.27547514029999998</v>
      </c>
      <c r="E6" s="6">
        <f>D6*3</f>
        <v>0.82642542089999993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0.27547514029999998</v>
      </c>
      <c r="L6">
        <f t="shared" si="3"/>
        <v>0</v>
      </c>
      <c r="M6">
        <f t="shared" si="4"/>
        <v>0</v>
      </c>
      <c r="N6">
        <f t="shared" si="5"/>
        <v>0.82642542089999993</v>
      </c>
      <c r="O6" s="25">
        <v>5</v>
      </c>
    </row>
    <row r="7" spans="1:15">
      <c r="A7" s="4" t="s">
        <v>96</v>
      </c>
      <c r="B7" s="5" t="s">
        <v>27</v>
      </c>
      <c r="C7" s="5" t="s">
        <v>28</v>
      </c>
      <c r="D7">
        <v>0.15789473679999999</v>
      </c>
      <c r="E7" s="6">
        <f>D7*3</f>
        <v>0.47368421039999997</v>
      </c>
      <c r="F7" s="16">
        <v>1</v>
      </c>
      <c r="G7" s="16">
        <v>1</v>
      </c>
      <c r="H7" s="18">
        <v>1</v>
      </c>
      <c r="I7" s="4">
        <f t="shared" si="0"/>
        <v>0.15789473679999999</v>
      </c>
      <c r="J7" s="5">
        <f t="shared" si="1"/>
        <v>0.15789473679999999</v>
      </c>
      <c r="K7" s="6">
        <f t="shared" si="2"/>
        <v>0.15789473679999999</v>
      </c>
      <c r="L7">
        <f t="shared" si="3"/>
        <v>0.47368421039999997</v>
      </c>
      <c r="M7">
        <f t="shared" si="4"/>
        <v>0.47368421039999997</v>
      </c>
      <c r="N7">
        <f t="shared" si="5"/>
        <v>0.47368421039999997</v>
      </c>
      <c r="O7" s="25">
        <v>3</v>
      </c>
    </row>
    <row r="8" spans="1:15">
      <c r="A8" s="4" t="s">
        <v>96</v>
      </c>
      <c r="B8" s="5" t="s">
        <v>25</v>
      </c>
      <c r="C8" s="5" t="s">
        <v>26</v>
      </c>
      <c r="D8">
        <v>0.20766540529999999</v>
      </c>
      <c r="E8" s="6">
        <f>D8*2</f>
        <v>0.41533081059999999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0.20766540529999999</v>
      </c>
      <c r="L8">
        <f t="shared" si="3"/>
        <v>0</v>
      </c>
      <c r="M8">
        <f t="shared" si="4"/>
        <v>0</v>
      </c>
      <c r="N8">
        <f t="shared" si="5"/>
        <v>0.41533081059999999</v>
      </c>
      <c r="O8" s="25">
        <v>3</v>
      </c>
    </row>
    <row r="9" spans="1:15">
      <c r="A9" s="4" t="s">
        <v>96</v>
      </c>
      <c r="B9" s="5" t="s">
        <v>23</v>
      </c>
      <c r="C9" s="5" t="s">
        <v>24</v>
      </c>
      <c r="D9">
        <v>0.29204274299999999</v>
      </c>
      <c r="E9" s="6">
        <f t="shared" ref="E9:E16" si="6">D9*3</f>
        <v>0.87612822899999998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0.29204274299999999</v>
      </c>
      <c r="L9">
        <f t="shared" si="3"/>
        <v>0</v>
      </c>
      <c r="M9">
        <f t="shared" si="4"/>
        <v>0</v>
      </c>
      <c r="N9">
        <f t="shared" si="5"/>
        <v>0.87612822899999998</v>
      </c>
      <c r="O9" s="25">
        <v>4</v>
      </c>
    </row>
    <row r="10" spans="1:15">
      <c r="A10" s="4" t="s">
        <v>96</v>
      </c>
      <c r="B10" s="5" t="s">
        <v>21</v>
      </c>
      <c r="C10" s="5" t="s">
        <v>22</v>
      </c>
      <c r="D10">
        <v>0.20132034630000001</v>
      </c>
      <c r="E10" s="6">
        <f t="shared" si="6"/>
        <v>0.60396103890000008</v>
      </c>
      <c r="F10" s="16">
        <v>1</v>
      </c>
      <c r="G10" s="16">
        <v>1</v>
      </c>
      <c r="H10" s="18">
        <v>0</v>
      </c>
      <c r="I10" s="4">
        <f t="shared" si="0"/>
        <v>0.20132034630000001</v>
      </c>
      <c r="J10" s="5">
        <f t="shared" si="1"/>
        <v>0.20132034630000001</v>
      </c>
      <c r="K10" s="6">
        <f t="shared" si="2"/>
        <v>0</v>
      </c>
      <c r="L10">
        <f t="shared" si="3"/>
        <v>0.60396103890000008</v>
      </c>
      <c r="M10">
        <f t="shared" si="4"/>
        <v>0.60396103890000008</v>
      </c>
      <c r="N10">
        <f t="shared" si="5"/>
        <v>0</v>
      </c>
      <c r="O10" s="25">
        <v>5</v>
      </c>
    </row>
    <row r="11" spans="1:15">
      <c r="A11" s="4" t="s">
        <v>96</v>
      </c>
      <c r="B11" s="5" t="s">
        <v>19</v>
      </c>
      <c r="C11" s="5" t="s">
        <v>20</v>
      </c>
      <c r="D11">
        <v>0.15306908969999999</v>
      </c>
      <c r="E11" s="6">
        <f t="shared" si="6"/>
        <v>0.45920726909999998</v>
      </c>
      <c r="F11" s="16">
        <v>1</v>
      </c>
      <c r="G11" s="16">
        <v>1</v>
      </c>
      <c r="H11" s="18">
        <v>1</v>
      </c>
      <c r="I11" s="4">
        <f t="shared" si="0"/>
        <v>0.15306908969999999</v>
      </c>
      <c r="J11" s="5">
        <f t="shared" si="1"/>
        <v>0.15306908969999999</v>
      </c>
      <c r="K11" s="6">
        <f t="shared" si="2"/>
        <v>0.15306908969999999</v>
      </c>
      <c r="L11">
        <f t="shared" si="3"/>
        <v>0.45920726909999998</v>
      </c>
      <c r="M11">
        <f t="shared" si="4"/>
        <v>0.45920726909999998</v>
      </c>
      <c r="N11">
        <f t="shared" si="5"/>
        <v>0.45920726909999998</v>
      </c>
      <c r="O11" s="25">
        <v>5</v>
      </c>
    </row>
    <row r="12" spans="1:15">
      <c r="A12" s="4" t="s">
        <v>96</v>
      </c>
      <c r="B12" s="5" t="s">
        <v>17</v>
      </c>
      <c r="C12" s="5" t="s">
        <v>18</v>
      </c>
      <c r="D12">
        <v>0.16867466389999999</v>
      </c>
      <c r="E12" s="6">
        <f t="shared" si="6"/>
        <v>0.50602399170000001</v>
      </c>
      <c r="F12" s="16">
        <v>1</v>
      </c>
      <c r="G12" s="16">
        <v>1</v>
      </c>
      <c r="H12" s="18">
        <v>1</v>
      </c>
      <c r="I12" s="4">
        <f t="shared" si="0"/>
        <v>0.16867466389999999</v>
      </c>
      <c r="J12" s="5">
        <f t="shared" si="1"/>
        <v>0.16867466389999999</v>
      </c>
      <c r="K12" s="6">
        <f t="shared" si="2"/>
        <v>0.16867466389999999</v>
      </c>
      <c r="L12">
        <f t="shared" si="3"/>
        <v>0.50602399170000001</v>
      </c>
      <c r="M12">
        <f t="shared" si="4"/>
        <v>0.50602399170000001</v>
      </c>
      <c r="N12">
        <f t="shared" si="5"/>
        <v>0.50602399170000001</v>
      </c>
      <c r="O12" s="25">
        <v>5</v>
      </c>
    </row>
    <row r="13" spans="1:15">
      <c r="A13" s="4" t="s">
        <v>96</v>
      </c>
      <c r="B13" s="5" t="s">
        <v>15</v>
      </c>
      <c r="C13" s="5" t="s">
        <v>16</v>
      </c>
      <c r="D13">
        <v>0.18140236949999999</v>
      </c>
      <c r="E13" s="6">
        <f t="shared" si="6"/>
        <v>0.54420710849999998</v>
      </c>
      <c r="F13" s="16">
        <v>1</v>
      </c>
      <c r="G13" s="16">
        <v>1</v>
      </c>
      <c r="H13" s="18">
        <v>0</v>
      </c>
      <c r="I13" s="4">
        <f t="shared" si="0"/>
        <v>0.18140236949999999</v>
      </c>
      <c r="J13" s="5">
        <f t="shared" si="1"/>
        <v>0.18140236949999999</v>
      </c>
      <c r="K13" s="6">
        <f t="shared" si="2"/>
        <v>0</v>
      </c>
      <c r="L13">
        <f t="shared" si="3"/>
        <v>0.54420710849999998</v>
      </c>
      <c r="M13">
        <f t="shared" si="4"/>
        <v>0.54420710849999998</v>
      </c>
      <c r="N13">
        <f t="shared" si="5"/>
        <v>0</v>
      </c>
      <c r="O13" s="25">
        <v>4</v>
      </c>
    </row>
    <row r="14" spans="1:15">
      <c r="A14" s="4" t="s">
        <v>96</v>
      </c>
      <c r="B14" s="5" t="s">
        <v>13</v>
      </c>
      <c r="C14" s="5" t="s">
        <v>14</v>
      </c>
      <c r="D14">
        <v>0.183057408</v>
      </c>
      <c r="E14" s="6">
        <f t="shared" si="6"/>
        <v>0.54917222399999999</v>
      </c>
      <c r="F14" s="16">
        <v>1</v>
      </c>
      <c r="G14" s="16">
        <v>1</v>
      </c>
      <c r="H14" s="18">
        <v>0</v>
      </c>
      <c r="I14" s="4">
        <f t="shared" si="0"/>
        <v>0.183057408</v>
      </c>
      <c r="J14" s="5">
        <f t="shared" si="1"/>
        <v>0.183057408</v>
      </c>
      <c r="K14" s="6">
        <f t="shared" si="2"/>
        <v>0</v>
      </c>
      <c r="L14">
        <f t="shared" si="3"/>
        <v>0.54917222399999999</v>
      </c>
      <c r="M14">
        <f t="shared" si="4"/>
        <v>0.54917222399999999</v>
      </c>
      <c r="N14">
        <f t="shared" si="5"/>
        <v>0</v>
      </c>
      <c r="O14" s="25">
        <v>4</v>
      </c>
    </row>
    <row r="15" spans="1:15">
      <c r="A15" s="4" t="s">
        <v>96</v>
      </c>
      <c r="B15" s="5" t="s">
        <v>11</v>
      </c>
      <c r="C15" s="5" t="s">
        <v>12</v>
      </c>
      <c r="D15">
        <v>0.16666666660000001</v>
      </c>
      <c r="E15" s="6">
        <f t="shared" si="6"/>
        <v>0.49999999980000004</v>
      </c>
      <c r="F15" s="16">
        <v>1</v>
      </c>
      <c r="G15" s="16">
        <v>1</v>
      </c>
      <c r="H15" s="18">
        <v>0</v>
      </c>
      <c r="I15" s="4">
        <f t="shared" si="0"/>
        <v>0.16666666660000001</v>
      </c>
      <c r="J15" s="5">
        <f t="shared" si="1"/>
        <v>0.16666666660000001</v>
      </c>
      <c r="K15" s="6">
        <f t="shared" si="2"/>
        <v>0</v>
      </c>
      <c r="L15">
        <f t="shared" si="3"/>
        <v>0.49999999980000004</v>
      </c>
      <c r="M15">
        <f t="shared" si="4"/>
        <v>0.49999999980000004</v>
      </c>
      <c r="N15">
        <f t="shared" si="5"/>
        <v>0</v>
      </c>
      <c r="O15" s="25">
        <v>5</v>
      </c>
    </row>
    <row r="16" spans="1:15">
      <c r="A16" s="4" t="s">
        <v>96</v>
      </c>
      <c r="B16" s="5" t="s">
        <v>9</v>
      </c>
      <c r="C16" s="5" t="s">
        <v>10</v>
      </c>
      <c r="D16">
        <v>0.1671019759</v>
      </c>
      <c r="E16" s="6">
        <f t="shared" si="6"/>
        <v>0.50130592770000004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0.1671019759</v>
      </c>
      <c r="L16">
        <f t="shared" si="3"/>
        <v>0</v>
      </c>
      <c r="M16">
        <f t="shared" si="4"/>
        <v>0</v>
      </c>
      <c r="N16">
        <f t="shared" si="5"/>
        <v>0.50130592770000004</v>
      </c>
      <c r="O16" s="25">
        <v>5</v>
      </c>
    </row>
    <row r="17" spans="1:15">
      <c r="A17" s="4" t="s">
        <v>96</v>
      </c>
      <c r="B17" s="5" t="s">
        <v>7</v>
      </c>
      <c r="C17" s="5" t="s">
        <v>8</v>
      </c>
      <c r="D17">
        <v>0.1559595959</v>
      </c>
      <c r="E17" s="6">
        <f>D17*2</f>
        <v>0.3119191918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0.1559595959</v>
      </c>
      <c r="L17">
        <f t="shared" si="3"/>
        <v>0</v>
      </c>
      <c r="M17">
        <f t="shared" si="4"/>
        <v>0</v>
      </c>
      <c r="N17">
        <f t="shared" si="5"/>
        <v>0.3119191918</v>
      </c>
      <c r="O17" s="25">
        <v>4</v>
      </c>
    </row>
    <row r="18" spans="1:15">
      <c r="A18" s="4" t="s">
        <v>96</v>
      </c>
      <c r="B18" s="5" t="s">
        <v>5</v>
      </c>
      <c r="C18" s="5" t="s">
        <v>6</v>
      </c>
      <c r="D18">
        <v>0.1927339901</v>
      </c>
      <c r="E18" s="6">
        <f>D18*2</f>
        <v>0.3854679802</v>
      </c>
      <c r="F18" s="16">
        <v>1</v>
      </c>
      <c r="G18" s="16">
        <v>1</v>
      </c>
      <c r="H18" s="18">
        <v>0</v>
      </c>
      <c r="I18" s="4">
        <f t="shared" si="0"/>
        <v>0.1927339901</v>
      </c>
      <c r="J18" s="5">
        <f t="shared" si="1"/>
        <v>0.1927339901</v>
      </c>
      <c r="K18" s="6">
        <f t="shared" si="2"/>
        <v>0</v>
      </c>
      <c r="L18">
        <f t="shared" si="3"/>
        <v>0.3854679802</v>
      </c>
      <c r="M18">
        <f t="shared" si="4"/>
        <v>0.3854679802</v>
      </c>
      <c r="N18">
        <f t="shared" si="5"/>
        <v>0</v>
      </c>
      <c r="O18" s="25">
        <v>4</v>
      </c>
    </row>
    <row r="19" spans="1:15">
      <c r="A19" s="4" t="s">
        <v>96</v>
      </c>
      <c r="B19" s="5" t="s">
        <v>57</v>
      </c>
      <c r="C19" s="5" t="s">
        <v>58</v>
      </c>
      <c r="D19">
        <v>0.18928571429999999</v>
      </c>
      <c r="E19" s="6">
        <f>D19*3</f>
        <v>0.5678571429</v>
      </c>
      <c r="F19" s="16">
        <v>1</v>
      </c>
      <c r="G19" s="16">
        <v>1</v>
      </c>
      <c r="H19" s="18">
        <v>0</v>
      </c>
      <c r="I19" s="4">
        <f t="shared" si="0"/>
        <v>0.18928571429999999</v>
      </c>
      <c r="J19" s="5">
        <f t="shared" si="1"/>
        <v>0.18928571429999999</v>
      </c>
      <c r="K19" s="6">
        <f t="shared" si="2"/>
        <v>0</v>
      </c>
      <c r="L19">
        <f t="shared" si="3"/>
        <v>0.5678571429</v>
      </c>
      <c r="M19">
        <f t="shared" si="4"/>
        <v>0.5678571429</v>
      </c>
      <c r="N19">
        <f t="shared" si="5"/>
        <v>0</v>
      </c>
      <c r="O19" s="25">
        <v>3</v>
      </c>
    </row>
    <row r="20" spans="1:15">
      <c r="A20" s="4" t="s">
        <v>96</v>
      </c>
      <c r="B20" s="5" t="s">
        <v>59</v>
      </c>
      <c r="C20" s="5" t="s">
        <v>60</v>
      </c>
      <c r="D20">
        <v>0.2079545455</v>
      </c>
      <c r="E20" s="6">
        <f>D20*2</f>
        <v>0.41590909100000001</v>
      </c>
      <c r="F20" s="16">
        <v>1</v>
      </c>
      <c r="G20" s="16">
        <v>1</v>
      </c>
      <c r="H20" s="18">
        <v>1</v>
      </c>
      <c r="I20" s="4">
        <f t="shared" si="0"/>
        <v>0.2079545455</v>
      </c>
      <c r="J20" s="5">
        <f t="shared" si="1"/>
        <v>0.2079545455</v>
      </c>
      <c r="K20" s="6">
        <f t="shared" si="2"/>
        <v>0.2079545455</v>
      </c>
      <c r="L20">
        <f t="shared" si="3"/>
        <v>0.41590909100000001</v>
      </c>
      <c r="M20">
        <f t="shared" si="4"/>
        <v>0.41590909100000001</v>
      </c>
      <c r="N20">
        <f t="shared" si="5"/>
        <v>0.41590909100000001</v>
      </c>
      <c r="O20" s="25">
        <v>5</v>
      </c>
    </row>
    <row r="21" spans="1:15">
      <c r="A21" s="4" t="s">
        <v>96</v>
      </c>
      <c r="B21" s="5" t="s">
        <v>61</v>
      </c>
      <c r="C21" s="5" t="s">
        <v>62</v>
      </c>
      <c r="D21">
        <v>0.15201429499999999</v>
      </c>
      <c r="E21" s="6">
        <f>D21*2</f>
        <v>0.30402858999999999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0.15201429499999999</v>
      </c>
      <c r="K21" s="6">
        <f t="shared" si="2"/>
        <v>0</v>
      </c>
      <c r="L21">
        <f t="shared" si="3"/>
        <v>0</v>
      </c>
      <c r="M21">
        <f t="shared" si="4"/>
        <v>0.30402858999999999</v>
      </c>
      <c r="N21">
        <f t="shared" si="5"/>
        <v>0</v>
      </c>
      <c r="O21" s="25">
        <v>3</v>
      </c>
    </row>
    <row r="22" spans="1:15">
      <c r="A22" s="4" t="s">
        <v>96</v>
      </c>
      <c r="B22" s="5" t="s">
        <v>63</v>
      </c>
      <c r="C22" s="5" t="s">
        <v>64</v>
      </c>
      <c r="D22">
        <v>0.25185185180000003</v>
      </c>
      <c r="E22" s="6">
        <f>D22*4</f>
        <v>1.0074074072000001</v>
      </c>
      <c r="F22" s="16">
        <v>1</v>
      </c>
      <c r="G22" s="16">
        <v>1</v>
      </c>
      <c r="H22" s="18">
        <v>0</v>
      </c>
      <c r="I22" s="4">
        <f t="shared" si="0"/>
        <v>0.25185185180000003</v>
      </c>
      <c r="J22" s="5">
        <f t="shared" si="1"/>
        <v>0.25185185180000003</v>
      </c>
      <c r="K22" s="6">
        <f t="shared" si="2"/>
        <v>0</v>
      </c>
      <c r="L22">
        <f t="shared" si="3"/>
        <v>1.0074074072000001</v>
      </c>
      <c r="M22">
        <f t="shared" si="4"/>
        <v>1.0074074072000001</v>
      </c>
      <c r="N22">
        <f t="shared" si="5"/>
        <v>0</v>
      </c>
      <c r="O22" s="25">
        <v>3</v>
      </c>
    </row>
    <row r="23" spans="1:15">
      <c r="A23" s="4" t="s">
        <v>96</v>
      </c>
      <c r="B23" s="5" t="s">
        <v>65</v>
      </c>
      <c r="C23" s="5" t="s">
        <v>66</v>
      </c>
      <c r="D23">
        <v>0.27777777770000001</v>
      </c>
      <c r="E23" s="6">
        <f>D23*5</f>
        <v>1.3888888884999999</v>
      </c>
      <c r="F23" s="16">
        <v>1</v>
      </c>
      <c r="G23" s="16">
        <v>0</v>
      </c>
      <c r="H23" s="18">
        <v>1</v>
      </c>
      <c r="I23" s="4">
        <f t="shared" si="0"/>
        <v>0.27777777770000001</v>
      </c>
      <c r="J23" s="5">
        <f t="shared" si="1"/>
        <v>0</v>
      </c>
      <c r="K23" s="6">
        <f t="shared" si="2"/>
        <v>0.27777777770000001</v>
      </c>
      <c r="L23">
        <f t="shared" si="3"/>
        <v>1.3888888884999999</v>
      </c>
      <c r="M23">
        <f t="shared" si="4"/>
        <v>0</v>
      </c>
      <c r="N23">
        <f t="shared" si="5"/>
        <v>1.3888888884999999</v>
      </c>
      <c r="O23" s="25">
        <v>4</v>
      </c>
    </row>
    <row r="24" spans="1:15">
      <c r="A24" s="4" t="s">
        <v>96</v>
      </c>
      <c r="B24" s="5" t="s">
        <v>67</v>
      </c>
      <c r="C24" s="5" t="s">
        <v>68</v>
      </c>
      <c r="D24">
        <v>0.27777777770000001</v>
      </c>
      <c r="E24" s="6">
        <f>D24*4</f>
        <v>1.1111111108</v>
      </c>
      <c r="F24" s="16">
        <v>1</v>
      </c>
      <c r="G24" s="16">
        <v>1</v>
      </c>
      <c r="H24" s="18">
        <v>0</v>
      </c>
      <c r="I24" s="4">
        <f t="shared" si="0"/>
        <v>0.27777777770000001</v>
      </c>
      <c r="J24" s="5">
        <f t="shared" si="1"/>
        <v>0.27777777770000001</v>
      </c>
      <c r="K24" s="6">
        <f t="shared" si="2"/>
        <v>0</v>
      </c>
      <c r="L24">
        <f t="shared" si="3"/>
        <v>1.1111111108</v>
      </c>
      <c r="M24">
        <f t="shared" si="4"/>
        <v>1.1111111108</v>
      </c>
      <c r="N24">
        <f t="shared" si="5"/>
        <v>0</v>
      </c>
      <c r="O24" s="25">
        <v>4</v>
      </c>
    </row>
    <row r="25" spans="1:15">
      <c r="A25" s="4" t="s">
        <v>96</v>
      </c>
      <c r="B25" s="5" t="s">
        <v>69</v>
      </c>
      <c r="C25" s="5" t="s">
        <v>70</v>
      </c>
      <c r="D25">
        <v>0.15789473679999999</v>
      </c>
      <c r="E25" s="6">
        <f>D25*3</f>
        <v>0.47368421039999997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0.15789473679999999</v>
      </c>
      <c r="L25">
        <f t="shared" si="3"/>
        <v>0</v>
      </c>
      <c r="M25">
        <f t="shared" si="4"/>
        <v>0</v>
      </c>
      <c r="N25">
        <f t="shared" si="5"/>
        <v>0.47368421039999997</v>
      </c>
      <c r="O25" s="25">
        <v>3</v>
      </c>
    </row>
    <row r="26" spans="1:15">
      <c r="A26" s="4" t="s">
        <v>96</v>
      </c>
      <c r="B26" s="5" t="s">
        <v>71</v>
      </c>
      <c r="C26" s="5" t="s">
        <v>72</v>
      </c>
      <c r="D26">
        <v>0.21909825890000001</v>
      </c>
      <c r="E26" s="6">
        <f>D26*2</f>
        <v>0.43819651780000002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0.21909825890000001</v>
      </c>
      <c r="L26">
        <f t="shared" si="3"/>
        <v>0</v>
      </c>
      <c r="M26">
        <f t="shared" si="4"/>
        <v>0</v>
      </c>
      <c r="N26">
        <f t="shared" si="5"/>
        <v>0.43819651780000002</v>
      </c>
      <c r="O26" s="25">
        <v>5</v>
      </c>
    </row>
    <row r="27" spans="1:15">
      <c r="A27" s="4" t="s">
        <v>96</v>
      </c>
      <c r="B27" s="5" t="s">
        <v>73</v>
      </c>
      <c r="C27" s="5" t="s">
        <v>74</v>
      </c>
      <c r="D27">
        <v>0.21909825890000001</v>
      </c>
      <c r="E27" s="6">
        <f>D27*3</f>
        <v>0.65729477670000003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0.21909825890000001</v>
      </c>
      <c r="L27">
        <f t="shared" si="3"/>
        <v>0</v>
      </c>
      <c r="M27">
        <f t="shared" si="4"/>
        <v>0</v>
      </c>
      <c r="N27">
        <f t="shared" si="5"/>
        <v>0.65729477670000003</v>
      </c>
      <c r="O27" s="25">
        <v>5</v>
      </c>
    </row>
    <row r="28" spans="1:15">
      <c r="A28" s="4" t="s">
        <v>96</v>
      </c>
      <c r="B28" s="5" t="s">
        <v>55</v>
      </c>
      <c r="C28" s="5" t="s">
        <v>56</v>
      </c>
      <c r="D28">
        <v>0.1739417989</v>
      </c>
      <c r="E28" s="6">
        <f>D28*2</f>
        <v>0.3478835978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0.1739417989</v>
      </c>
      <c r="L28">
        <f t="shared" si="3"/>
        <v>0</v>
      </c>
      <c r="M28">
        <f t="shared" si="4"/>
        <v>0</v>
      </c>
      <c r="N28">
        <f t="shared" si="5"/>
        <v>0.3478835978</v>
      </c>
      <c r="O28" s="25">
        <v>4</v>
      </c>
    </row>
    <row r="29" spans="1:15">
      <c r="A29" s="4" t="s">
        <v>96</v>
      </c>
      <c r="B29" s="5" t="s">
        <v>53</v>
      </c>
      <c r="C29" s="5" t="s">
        <v>54</v>
      </c>
      <c r="D29">
        <v>0.13609182650000001</v>
      </c>
      <c r="E29" s="6">
        <f>D29*2</f>
        <v>0.27218365300000003</v>
      </c>
      <c r="F29" s="16">
        <v>1</v>
      </c>
      <c r="G29" s="16">
        <v>1</v>
      </c>
      <c r="H29" s="18">
        <v>1</v>
      </c>
      <c r="I29" s="4">
        <f t="shared" si="0"/>
        <v>0.13609182650000001</v>
      </c>
      <c r="J29" s="5">
        <f t="shared" si="1"/>
        <v>0.13609182650000001</v>
      </c>
      <c r="K29" s="6">
        <f t="shared" si="2"/>
        <v>0.13609182650000001</v>
      </c>
      <c r="L29">
        <f t="shared" si="3"/>
        <v>0.27218365300000003</v>
      </c>
      <c r="M29">
        <f t="shared" si="4"/>
        <v>0.27218365300000003</v>
      </c>
      <c r="N29">
        <f t="shared" si="5"/>
        <v>0.27218365300000003</v>
      </c>
      <c r="O29" s="25">
        <v>4</v>
      </c>
    </row>
    <row r="30" spans="1:15">
      <c r="A30" s="4" t="s">
        <v>96</v>
      </c>
      <c r="B30" s="5" t="s">
        <v>51</v>
      </c>
      <c r="C30" s="5" t="s">
        <v>52</v>
      </c>
      <c r="D30">
        <v>0.16486659910000001</v>
      </c>
      <c r="E30" s="6">
        <f>D30*3</f>
        <v>0.49459979730000003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0.16486659910000001</v>
      </c>
      <c r="K30" s="6">
        <f t="shared" si="2"/>
        <v>0</v>
      </c>
      <c r="L30">
        <f t="shared" si="3"/>
        <v>0</v>
      </c>
      <c r="M30">
        <f t="shared" si="4"/>
        <v>0.49459979730000003</v>
      </c>
      <c r="N30">
        <f t="shared" si="5"/>
        <v>0</v>
      </c>
      <c r="O30" s="25">
        <v>4</v>
      </c>
    </row>
    <row r="31" spans="1:15">
      <c r="A31" s="4" t="s">
        <v>96</v>
      </c>
      <c r="B31" s="5" t="s">
        <v>49</v>
      </c>
      <c r="C31" s="5" t="s">
        <v>50</v>
      </c>
      <c r="D31">
        <v>0.15515030839999999</v>
      </c>
      <c r="E31" s="6">
        <f>D31*2</f>
        <v>0.31030061679999998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0.15515030839999999</v>
      </c>
      <c r="K31" s="6">
        <f t="shared" si="2"/>
        <v>0.15515030839999999</v>
      </c>
      <c r="L31">
        <f t="shared" si="3"/>
        <v>0</v>
      </c>
      <c r="M31">
        <f t="shared" si="4"/>
        <v>0.31030061679999998</v>
      </c>
      <c r="N31">
        <f t="shared" si="5"/>
        <v>0.31030061679999998</v>
      </c>
      <c r="O31" s="25">
        <v>3</v>
      </c>
    </row>
    <row r="32" spans="1:15">
      <c r="A32" s="4" t="s">
        <v>96</v>
      </c>
      <c r="B32" s="5" t="s">
        <v>47</v>
      </c>
      <c r="C32" s="5" t="s">
        <v>48</v>
      </c>
      <c r="D32">
        <v>0.15515030839999999</v>
      </c>
      <c r="E32" s="6">
        <f>D32*2</f>
        <v>0.31030061679999998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0.15515030839999999</v>
      </c>
      <c r="K32" s="6">
        <f t="shared" si="2"/>
        <v>0.15515030839999999</v>
      </c>
      <c r="L32">
        <f t="shared" si="3"/>
        <v>0</v>
      </c>
      <c r="M32">
        <f t="shared" si="4"/>
        <v>0.31030061679999998</v>
      </c>
      <c r="N32">
        <f t="shared" si="5"/>
        <v>0.31030061679999998</v>
      </c>
      <c r="O32" s="25">
        <v>3</v>
      </c>
    </row>
    <row r="33" spans="1:15">
      <c r="A33" s="4" t="s">
        <v>96</v>
      </c>
      <c r="B33" s="5" t="s">
        <v>45</v>
      </c>
      <c r="C33" s="5" t="s">
        <v>46</v>
      </c>
      <c r="D33">
        <v>0.1200623254</v>
      </c>
      <c r="E33" s="6">
        <f>D33*2</f>
        <v>0.24012465080000001</v>
      </c>
      <c r="F33" s="16">
        <v>1</v>
      </c>
      <c r="G33" s="16">
        <v>1</v>
      </c>
      <c r="H33" s="18">
        <v>1</v>
      </c>
      <c r="I33" s="4">
        <f t="shared" si="0"/>
        <v>0.1200623254</v>
      </c>
      <c r="J33" s="5">
        <f t="shared" si="1"/>
        <v>0.1200623254</v>
      </c>
      <c r="K33" s="6">
        <f t="shared" si="2"/>
        <v>0.1200623254</v>
      </c>
      <c r="L33">
        <f t="shared" si="3"/>
        <v>0.24012465080000001</v>
      </c>
      <c r="M33">
        <f t="shared" si="4"/>
        <v>0.24012465080000001</v>
      </c>
      <c r="N33">
        <f t="shared" si="5"/>
        <v>0.24012465080000001</v>
      </c>
      <c r="O33" s="25">
        <v>4</v>
      </c>
    </row>
    <row r="34" spans="1:15">
      <c r="A34" s="4" t="s">
        <v>96</v>
      </c>
      <c r="B34" s="5" t="s">
        <v>43</v>
      </c>
      <c r="C34" s="5" t="s">
        <v>44</v>
      </c>
      <c r="D34">
        <v>0.1489361702</v>
      </c>
      <c r="E34" s="6">
        <f>D34*1</f>
        <v>0.1489361702</v>
      </c>
      <c r="F34" s="16">
        <v>1</v>
      </c>
      <c r="G34" s="16">
        <v>1</v>
      </c>
      <c r="H34" s="18">
        <v>0</v>
      </c>
      <c r="I34" s="4">
        <f t="shared" si="0"/>
        <v>0.1489361702</v>
      </c>
      <c r="J34" s="5">
        <f t="shared" si="1"/>
        <v>0.1489361702</v>
      </c>
      <c r="K34" s="6">
        <f t="shared" si="2"/>
        <v>0</v>
      </c>
      <c r="L34">
        <f t="shared" si="3"/>
        <v>0.1489361702</v>
      </c>
      <c r="M34">
        <f t="shared" si="4"/>
        <v>0.1489361702</v>
      </c>
      <c r="N34">
        <f t="shared" si="5"/>
        <v>0</v>
      </c>
      <c r="O34" s="25">
        <v>4</v>
      </c>
    </row>
    <row r="35" spans="1:15">
      <c r="A35" s="4" t="s">
        <v>96</v>
      </c>
      <c r="B35" s="5" t="s">
        <v>41</v>
      </c>
      <c r="C35" s="5" t="s">
        <v>42</v>
      </c>
      <c r="D35">
        <v>0.1489361702</v>
      </c>
      <c r="E35" s="6">
        <f>D35*1</f>
        <v>0.1489361702</v>
      </c>
      <c r="F35" s="27">
        <v>1</v>
      </c>
      <c r="G35" s="14">
        <v>1</v>
      </c>
      <c r="H35" s="15">
        <v>1</v>
      </c>
      <c r="I35" s="4">
        <f t="shared" si="0"/>
        <v>0.1489361702</v>
      </c>
      <c r="J35" s="5">
        <f t="shared" si="1"/>
        <v>0.1489361702</v>
      </c>
      <c r="K35" s="6">
        <f t="shared" si="2"/>
        <v>0.1489361702</v>
      </c>
      <c r="L35">
        <f t="shared" si="3"/>
        <v>0.1489361702</v>
      </c>
      <c r="M35">
        <f t="shared" si="4"/>
        <v>0.1489361702</v>
      </c>
      <c r="N35">
        <f t="shared" si="5"/>
        <v>0.1489361702</v>
      </c>
      <c r="O35" s="25">
        <v>4</v>
      </c>
    </row>
    <row r="36" spans="1:15" ht="15.75" thickBot="1">
      <c r="A36" s="7" t="s">
        <v>96</v>
      </c>
      <c r="B36" s="8" t="s">
        <v>39</v>
      </c>
      <c r="C36" s="8" t="s">
        <v>40</v>
      </c>
      <c r="D36">
        <v>0.35365853650000001</v>
      </c>
      <c r="E36" s="9">
        <f>D36*1</f>
        <v>0.35365853650000001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0.35365853650000001</v>
      </c>
      <c r="L36">
        <f t="shared" si="3"/>
        <v>0</v>
      </c>
      <c r="M36">
        <f t="shared" si="4"/>
        <v>0</v>
      </c>
      <c r="N36">
        <f t="shared" si="5"/>
        <v>0.35365853650000001</v>
      </c>
      <c r="O36" s="26">
        <v>4</v>
      </c>
    </row>
    <row r="37" spans="1:15" ht="15.75" thickBot="1">
      <c r="D37" s="28">
        <f>SUM(D2:D36)</f>
        <v>6.7901698611999981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3.5365430602999997</v>
      </c>
      <c r="J37" s="20">
        <f t="shared" si="7"/>
        <v>3.9116976340000003</v>
      </c>
      <c r="K37" s="21">
        <f t="shared" si="7"/>
        <v>4.2873206444999994</v>
      </c>
      <c r="L37" s="10">
        <f>SUM(L2:L36)</f>
        <v>11.188326257700004</v>
      </c>
      <c r="M37" s="11">
        <f>SUM(M2:M36)</f>
        <v>10.7193908897</v>
      </c>
      <c r="N37" s="12">
        <f>SUM(N2:N36)</f>
        <v>11.4553331802</v>
      </c>
    </row>
    <row r="38" spans="1:15" ht="15.75" thickBot="1">
      <c r="D38" s="29">
        <f>D37/35</f>
        <v>0.19400485317714281</v>
      </c>
      <c r="I38" s="33">
        <f>I37/F37</f>
        <v>0.18613384527894736</v>
      </c>
      <c r="J38" s="34">
        <f>J37/G37</f>
        <v>0.17780443790909092</v>
      </c>
      <c r="K38" s="35">
        <f>K37/H37</f>
        <v>0.19487821111363635</v>
      </c>
      <c r="L38" s="30">
        <f>L37/F37</f>
        <v>0.58885927672105287</v>
      </c>
      <c r="M38" s="31">
        <f>M37/G37</f>
        <v>0.48724504044090905</v>
      </c>
      <c r="N38" s="32">
        <f>N37/H37</f>
        <v>0.52069696273636368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97</v>
      </c>
      <c r="B2" s="2" t="s">
        <v>37</v>
      </c>
      <c r="C2" s="2" t="s">
        <v>38</v>
      </c>
      <c r="D2">
        <v>5.2863777100000002E-2</v>
      </c>
      <c r="E2" s="3">
        <f>D2*4</f>
        <v>0.21145510840000001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5.2863777100000002E-2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0.21145510840000001</v>
      </c>
      <c r="O2" s="24">
        <v>3</v>
      </c>
    </row>
    <row r="3" spans="1:15">
      <c r="A3" s="4" t="s">
        <v>97</v>
      </c>
      <c r="B3" s="5" t="s">
        <v>35</v>
      </c>
      <c r="C3" s="5" t="s">
        <v>36</v>
      </c>
      <c r="D3">
        <v>4.0472181500000003E-2</v>
      </c>
      <c r="E3" s="6">
        <f>D3*5</f>
        <v>0.20236090750000002</v>
      </c>
      <c r="F3" s="16">
        <v>1</v>
      </c>
      <c r="G3" s="16">
        <v>0</v>
      </c>
      <c r="H3" s="18">
        <v>0</v>
      </c>
      <c r="I3" s="4">
        <f t="shared" si="0"/>
        <v>4.0472181500000003E-2</v>
      </c>
      <c r="J3" s="5">
        <f t="shared" si="1"/>
        <v>0</v>
      </c>
      <c r="K3" s="6">
        <f t="shared" si="2"/>
        <v>0</v>
      </c>
      <c r="L3">
        <f t="shared" si="3"/>
        <v>0.20236090750000002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97</v>
      </c>
      <c r="B4" s="5" t="s">
        <v>33</v>
      </c>
      <c r="C4" s="5" t="s">
        <v>34</v>
      </c>
      <c r="D4">
        <v>5.1836111999999997E-2</v>
      </c>
      <c r="E4" s="6">
        <f>D4*5</f>
        <v>0.25918056</v>
      </c>
      <c r="F4" s="16">
        <v>1</v>
      </c>
      <c r="G4" s="16">
        <v>1</v>
      </c>
      <c r="H4" s="18">
        <v>1</v>
      </c>
      <c r="I4" s="4">
        <f t="shared" si="0"/>
        <v>5.1836111999999997E-2</v>
      </c>
      <c r="J4" s="5">
        <f t="shared" si="1"/>
        <v>5.1836111999999997E-2</v>
      </c>
      <c r="K4" s="6">
        <f t="shared" si="2"/>
        <v>5.1836111999999997E-2</v>
      </c>
      <c r="L4">
        <f t="shared" si="3"/>
        <v>0.25918056</v>
      </c>
      <c r="M4">
        <f t="shared" si="4"/>
        <v>0.25918056</v>
      </c>
      <c r="N4">
        <f t="shared" si="5"/>
        <v>0.25918056</v>
      </c>
      <c r="O4" s="25">
        <v>4</v>
      </c>
    </row>
    <row r="5" spans="1:15">
      <c r="A5" s="4" t="s">
        <v>97</v>
      </c>
      <c r="B5" s="5" t="s">
        <v>31</v>
      </c>
      <c r="C5" s="5" t="s">
        <v>32</v>
      </c>
      <c r="D5">
        <v>0.1425925925</v>
      </c>
      <c r="E5" s="6">
        <f>D5*2</f>
        <v>0.28518518500000001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0.1425925925</v>
      </c>
      <c r="K5" s="6">
        <f t="shared" si="2"/>
        <v>0</v>
      </c>
      <c r="L5">
        <f t="shared" si="3"/>
        <v>0</v>
      </c>
      <c r="M5">
        <f t="shared" si="4"/>
        <v>0.28518518500000001</v>
      </c>
      <c r="N5">
        <f t="shared" si="5"/>
        <v>0</v>
      </c>
      <c r="O5" s="25">
        <v>4</v>
      </c>
    </row>
    <row r="6" spans="1:15">
      <c r="A6" s="4" t="s">
        <v>97</v>
      </c>
      <c r="B6" s="5" t="s">
        <v>29</v>
      </c>
      <c r="C6" s="5" t="s">
        <v>30</v>
      </c>
      <c r="D6">
        <v>4.3998086999999998E-2</v>
      </c>
      <c r="E6" s="6">
        <f>D6*3</f>
        <v>0.131994261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4.3998086999999998E-2</v>
      </c>
      <c r="L6">
        <f t="shared" si="3"/>
        <v>0</v>
      </c>
      <c r="M6">
        <f t="shared" si="4"/>
        <v>0</v>
      </c>
      <c r="N6">
        <f t="shared" si="5"/>
        <v>0.131994261</v>
      </c>
      <c r="O6" s="25">
        <v>5</v>
      </c>
    </row>
    <row r="7" spans="1:15">
      <c r="A7" s="4" t="s">
        <v>97</v>
      </c>
      <c r="B7" s="5" t="s">
        <v>27</v>
      </c>
      <c r="C7" s="5" t="s">
        <v>28</v>
      </c>
      <c r="D7">
        <v>5.2631578900000003E-2</v>
      </c>
      <c r="E7" s="6">
        <f>D7*3</f>
        <v>0.15789473670000001</v>
      </c>
      <c r="F7" s="16">
        <v>1</v>
      </c>
      <c r="G7" s="16">
        <v>1</v>
      </c>
      <c r="H7" s="18">
        <v>1</v>
      </c>
      <c r="I7" s="4">
        <f t="shared" si="0"/>
        <v>5.2631578900000003E-2</v>
      </c>
      <c r="J7" s="5">
        <f t="shared" si="1"/>
        <v>5.2631578900000003E-2</v>
      </c>
      <c r="K7" s="6">
        <f t="shared" si="2"/>
        <v>5.2631578900000003E-2</v>
      </c>
      <c r="L7">
        <f t="shared" si="3"/>
        <v>0.15789473670000001</v>
      </c>
      <c r="M7">
        <f t="shared" si="4"/>
        <v>0.15789473670000001</v>
      </c>
      <c r="N7">
        <f t="shared" si="5"/>
        <v>0.15789473670000001</v>
      </c>
      <c r="O7" s="25">
        <v>3</v>
      </c>
    </row>
    <row r="8" spans="1:15">
      <c r="A8" s="4" t="s">
        <v>97</v>
      </c>
      <c r="B8" s="5" t="s">
        <v>25</v>
      </c>
      <c r="C8" s="5" t="s">
        <v>26</v>
      </c>
      <c r="D8">
        <v>2.7863777100000001E-2</v>
      </c>
      <c r="E8" s="6">
        <f>D8*2</f>
        <v>5.5727554200000001E-2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2.7863777100000001E-2</v>
      </c>
      <c r="L8">
        <f t="shared" si="3"/>
        <v>0</v>
      </c>
      <c r="M8">
        <f t="shared" si="4"/>
        <v>0</v>
      </c>
      <c r="N8">
        <f t="shared" si="5"/>
        <v>5.5727554200000001E-2</v>
      </c>
      <c r="O8" s="25">
        <v>3</v>
      </c>
    </row>
    <row r="9" spans="1:15">
      <c r="A9" s="4" t="s">
        <v>97</v>
      </c>
      <c r="B9" s="5" t="s">
        <v>23</v>
      </c>
      <c r="C9" s="5" t="s">
        <v>24</v>
      </c>
      <c r="D9">
        <v>7.9365079000000005E-3</v>
      </c>
      <c r="E9" s="6">
        <f t="shared" ref="E9:E16" si="6">D9*3</f>
        <v>2.3809523700000002E-2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7.9365079000000005E-3</v>
      </c>
      <c r="L9">
        <f t="shared" si="3"/>
        <v>0</v>
      </c>
      <c r="M9">
        <f t="shared" si="4"/>
        <v>0</v>
      </c>
      <c r="N9">
        <f t="shared" si="5"/>
        <v>2.3809523700000002E-2</v>
      </c>
      <c r="O9" s="25">
        <v>4</v>
      </c>
    </row>
    <row r="10" spans="1:15">
      <c r="A10" s="4" t="s">
        <v>97</v>
      </c>
      <c r="B10" s="5" t="s">
        <v>21</v>
      </c>
      <c r="C10" s="5" t="s">
        <v>22</v>
      </c>
      <c r="D10">
        <v>0.1141269841</v>
      </c>
      <c r="E10" s="6">
        <f t="shared" si="6"/>
        <v>0.34238095229999999</v>
      </c>
      <c r="F10" s="16">
        <v>1</v>
      </c>
      <c r="G10" s="16">
        <v>1</v>
      </c>
      <c r="H10" s="18">
        <v>0</v>
      </c>
      <c r="I10" s="4">
        <f t="shared" si="0"/>
        <v>0.1141269841</v>
      </c>
      <c r="J10" s="5">
        <f t="shared" si="1"/>
        <v>0.1141269841</v>
      </c>
      <c r="K10" s="6">
        <f t="shared" si="2"/>
        <v>0</v>
      </c>
      <c r="L10">
        <f t="shared" si="3"/>
        <v>0.34238095229999999</v>
      </c>
      <c r="M10">
        <f t="shared" si="4"/>
        <v>0.34238095229999999</v>
      </c>
      <c r="N10">
        <f t="shared" si="5"/>
        <v>0</v>
      </c>
      <c r="O10" s="25">
        <v>5</v>
      </c>
    </row>
    <row r="11" spans="1:15">
      <c r="A11" s="4" t="s">
        <v>97</v>
      </c>
      <c r="B11" s="5" t="s">
        <v>19</v>
      </c>
      <c r="C11" s="5" t="s">
        <v>20</v>
      </c>
      <c r="D11">
        <v>6.5312497799999994E-2</v>
      </c>
      <c r="E11" s="6">
        <f t="shared" si="6"/>
        <v>0.1959374934</v>
      </c>
      <c r="F11" s="16">
        <v>1</v>
      </c>
      <c r="G11" s="16">
        <v>1</v>
      </c>
      <c r="H11" s="18">
        <v>1</v>
      </c>
      <c r="I11" s="4">
        <f t="shared" si="0"/>
        <v>6.5312497799999994E-2</v>
      </c>
      <c r="J11" s="5">
        <f t="shared" si="1"/>
        <v>6.5312497799999994E-2</v>
      </c>
      <c r="K11" s="6">
        <f t="shared" si="2"/>
        <v>6.5312497799999994E-2</v>
      </c>
      <c r="L11">
        <f t="shared" si="3"/>
        <v>0.1959374934</v>
      </c>
      <c r="M11">
        <f t="shared" si="4"/>
        <v>0.1959374934</v>
      </c>
      <c r="N11">
        <f t="shared" si="5"/>
        <v>0.1959374934</v>
      </c>
      <c r="O11" s="25">
        <v>5</v>
      </c>
    </row>
    <row r="12" spans="1:15">
      <c r="A12" s="4" t="s">
        <v>97</v>
      </c>
      <c r="B12" s="5" t="s">
        <v>17</v>
      </c>
      <c r="C12" s="5" t="s">
        <v>18</v>
      </c>
      <c r="D12">
        <v>0.1418037288</v>
      </c>
      <c r="E12" s="6">
        <f t="shared" si="6"/>
        <v>0.42541118639999997</v>
      </c>
      <c r="F12" s="16">
        <v>1</v>
      </c>
      <c r="G12" s="16">
        <v>1</v>
      </c>
      <c r="H12" s="18">
        <v>1</v>
      </c>
      <c r="I12" s="4">
        <f t="shared" si="0"/>
        <v>0.1418037288</v>
      </c>
      <c r="J12" s="5">
        <f t="shared" si="1"/>
        <v>0.1418037288</v>
      </c>
      <c r="K12" s="6">
        <f t="shared" si="2"/>
        <v>0.1418037288</v>
      </c>
      <c r="L12">
        <f t="shared" si="3"/>
        <v>0.42541118639999997</v>
      </c>
      <c r="M12">
        <f t="shared" si="4"/>
        <v>0.42541118639999997</v>
      </c>
      <c r="N12">
        <f t="shared" si="5"/>
        <v>0.42541118639999997</v>
      </c>
      <c r="O12" s="25">
        <v>5</v>
      </c>
    </row>
    <row r="13" spans="1:15">
      <c r="A13" s="4" t="s">
        <v>97</v>
      </c>
      <c r="B13" s="5" t="s">
        <v>15</v>
      </c>
      <c r="C13" s="5" t="s">
        <v>16</v>
      </c>
      <c r="D13">
        <v>9.1672362699999996E-2</v>
      </c>
      <c r="E13" s="6">
        <f t="shared" si="6"/>
        <v>0.27501708809999997</v>
      </c>
      <c r="F13" s="16">
        <v>1</v>
      </c>
      <c r="G13" s="16">
        <v>1</v>
      </c>
      <c r="H13" s="18">
        <v>0</v>
      </c>
      <c r="I13" s="4">
        <f t="shared" si="0"/>
        <v>9.1672362699999996E-2</v>
      </c>
      <c r="J13" s="5">
        <f t="shared" si="1"/>
        <v>9.1672362699999996E-2</v>
      </c>
      <c r="K13" s="6">
        <f t="shared" si="2"/>
        <v>0</v>
      </c>
      <c r="L13">
        <f t="shared" si="3"/>
        <v>0.27501708809999997</v>
      </c>
      <c r="M13">
        <f t="shared" si="4"/>
        <v>0.27501708809999997</v>
      </c>
      <c r="N13">
        <f t="shared" si="5"/>
        <v>0</v>
      </c>
      <c r="O13" s="25">
        <v>4</v>
      </c>
    </row>
    <row r="14" spans="1:15">
      <c r="A14" s="4" t="s">
        <v>97</v>
      </c>
      <c r="B14" s="5" t="s">
        <v>13</v>
      </c>
      <c r="C14" s="5" t="s">
        <v>14</v>
      </c>
      <c r="D14">
        <v>0.1004036504</v>
      </c>
      <c r="E14" s="6">
        <f t="shared" si="6"/>
        <v>0.30121095120000002</v>
      </c>
      <c r="F14" s="16">
        <v>1</v>
      </c>
      <c r="G14" s="16">
        <v>1</v>
      </c>
      <c r="H14" s="18">
        <v>0</v>
      </c>
      <c r="I14" s="4">
        <f t="shared" si="0"/>
        <v>0.1004036504</v>
      </c>
      <c r="J14" s="5">
        <f t="shared" si="1"/>
        <v>0.1004036504</v>
      </c>
      <c r="K14" s="6">
        <f t="shared" si="2"/>
        <v>0</v>
      </c>
      <c r="L14">
        <f t="shared" si="3"/>
        <v>0.30121095120000002</v>
      </c>
      <c r="M14">
        <f t="shared" si="4"/>
        <v>0.30121095120000002</v>
      </c>
      <c r="N14">
        <f t="shared" si="5"/>
        <v>0</v>
      </c>
      <c r="O14" s="25">
        <v>4</v>
      </c>
    </row>
    <row r="15" spans="1:15">
      <c r="A15" s="4" t="s">
        <v>97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97</v>
      </c>
      <c r="B16" s="5" t="s">
        <v>9</v>
      </c>
      <c r="C16" s="5" t="s">
        <v>10</v>
      </c>
      <c r="D16">
        <v>7.2545234299999997E-2</v>
      </c>
      <c r="E16" s="6">
        <f t="shared" si="6"/>
        <v>0.21763570290000001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7.2545234299999997E-2</v>
      </c>
      <c r="L16">
        <f t="shared" si="3"/>
        <v>0</v>
      </c>
      <c r="M16">
        <f t="shared" si="4"/>
        <v>0</v>
      </c>
      <c r="N16">
        <f t="shared" si="5"/>
        <v>0.21763570290000001</v>
      </c>
      <c r="O16" s="25">
        <v>5</v>
      </c>
    </row>
    <row r="17" spans="1:15">
      <c r="A17" s="4" t="s">
        <v>97</v>
      </c>
      <c r="B17" s="5" t="s">
        <v>7</v>
      </c>
      <c r="C17" s="5" t="s">
        <v>8</v>
      </c>
      <c r="D17">
        <v>0.13616161609999999</v>
      </c>
      <c r="E17" s="6">
        <f>D17*2</f>
        <v>0.27232323219999999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0.13616161609999999</v>
      </c>
      <c r="L17">
        <f t="shared" si="3"/>
        <v>0</v>
      </c>
      <c r="M17">
        <f t="shared" si="4"/>
        <v>0</v>
      </c>
      <c r="N17">
        <f t="shared" si="5"/>
        <v>0.27232323219999999</v>
      </c>
      <c r="O17" s="25">
        <v>4</v>
      </c>
    </row>
    <row r="18" spans="1:15">
      <c r="A18" s="4" t="s">
        <v>97</v>
      </c>
      <c r="B18" s="5" t="s">
        <v>5</v>
      </c>
      <c r="C18" s="5" t="s">
        <v>6</v>
      </c>
      <c r="D18">
        <v>0.13084975369999999</v>
      </c>
      <c r="E18" s="6">
        <f>D18*2</f>
        <v>0.26169950739999998</v>
      </c>
      <c r="F18" s="16">
        <v>1</v>
      </c>
      <c r="G18" s="16">
        <v>1</v>
      </c>
      <c r="H18" s="18">
        <v>0</v>
      </c>
      <c r="I18" s="4">
        <f t="shared" si="0"/>
        <v>0.13084975369999999</v>
      </c>
      <c r="J18" s="5">
        <f t="shared" si="1"/>
        <v>0.13084975369999999</v>
      </c>
      <c r="K18" s="6">
        <f t="shared" si="2"/>
        <v>0</v>
      </c>
      <c r="L18">
        <f t="shared" si="3"/>
        <v>0.26169950739999998</v>
      </c>
      <c r="M18">
        <f t="shared" si="4"/>
        <v>0.26169950739999998</v>
      </c>
      <c r="N18">
        <f t="shared" si="5"/>
        <v>0</v>
      </c>
      <c r="O18" s="25">
        <v>4</v>
      </c>
    </row>
    <row r="19" spans="1:15">
      <c r="A19" s="4" t="s">
        <v>97</v>
      </c>
      <c r="B19" s="5" t="s">
        <v>57</v>
      </c>
      <c r="C19" s="5" t="s">
        <v>58</v>
      </c>
      <c r="D19">
        <v>7.1428571400000002E-2</v>
      </c>
      <c r="E19" s="6">
        <f>D19*3</f>
        <v>0.2142857142</v>
      </c>
      <c r="F19" s="16">
        <v>1</v>
      </c>
      <c r="G19" s="16">
        <v>1</v>
      </c>
      <c r="H19" s="18">
        <v>0</v>
      </c>
      <c r="I19" s="4">
        <f t="shared" si="0"/>
        <v>7.1428571400000002E-2</v>
      </c>
      <c r="J19" s="5">
        <f t="shared" si="1"/>
        <v>7.1428571400000002E-2</v>
      </c>
      <c r="K19" s="6">
        <f t="shared" si="2"/>
        <v>0</v>
      </c>
      <c r="L19">
        <f t="shared" si="3"/>
        <v>0.2142857142</v>
      </c>
      <c r="M19">
        <f t="shared" si="4"/>
        <v>0.2142857142</v>
      </c>
      <c r="N19">
        <f t="shared" si="5"/>
        <v>0</v>
      </c>
      <c r="O19" s="25">
        <v>3</v>
      </c>
    </row>
    <row r="20" spans="1:15">
      <c r="A20" s="4" t="s">
        <v>97</v>
      </c>
      <c r="B20" s="5" t="s">
        <v>59</v>
      </c>
      <c r="C20" s="5" t="s">
        <v>60</v>
      </c>
      <c r="D20">
        <v>0.16843434339999999</v>
      </c>
      <c r="E20" s="6">
        <f>D20*2</f>
        <v>0.33686868679999998</v>
      </c>
      <c r="F20" s="16">
        <v>1</v>
      </c>
      <c r="G20" s="16">
        <v>1</v>
      </c>
      <c r="H20" s="18">
        <v>1</v>
      </c>
      <c r="I20" s="4">
        <f t="shared" si="0"/>
        <v>0.16843434339999999</v>
      </c>
      <c r="J20" s="5">
        <f t="shared" si="1"/>
        <v>0.16843434339999999</v>
      </c>
      <c r="K20" s="6">
        <f t="shared" si="2"/>
        <v>0.16843434339999999</v>
      </c>
      <c r="L20">
        <f t="shared" si="3"/>
        <v>0.33686868679999998</v>
      </c>
      <c r="M20">
        <f t="shared" si="4"/>
        <v>0.33686868679999998</v>
      </c>
      <c r="N20">
        <f t="shared" si="5"/>
        <v>0.33686868679999998</v>
      </c>
      <c r="O20" s="25">
        <v>5</v>
      </c>
    </row>
    <row r="21" spans="1:15">
      <c r="A21" s="4" t="s">
        <v>97</v>
      </c>
      <c r="B21" s="5" t="s">
        <v>61</v>
      </c>
      <c r="C21" s="5" t="s">
        <v>62</v>
      </c>
      <c r="D21">
        <v>4.65562053E-2</v>
      </c>
      <c r="E21" s="6">
        <f>D21*2</f>
        <v>9.3112410600000001E-2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4.65562053E-2</v>
      </c>
      <c r="K21" s="6">
        <f t="shared" si="2"/>
        <v>0</v>
      </c>
      <c r="L21">
        <f t="shared" si="3"/>
        <v>0</v>
      </c>
      <c r="M21">
        <f t="shared" si="4"/>
        <v>9.3112410600000001E-2</v>
      </c>
      <c r="N21">
        <f t="shared" si="5"/>
        <v>0</v>
      </c>
      <c r="O21" s="25">
        <v>3</v>
      </c>
    </row>
    <row r="22" spans="1:15">
      <c r="A22" s="4" t="s">
        <v>97</v>
      </c>
      <c r="B22" s="5" t="s">
        <v>63</v>
      </c>
      <c r="C22" s="5" t="s">
        <v>64</v>
      </c>
      <c r="D22">
        <v>5.9259259199999997E-2</v>
      </c>
      <c r="E22" s="6">
        <f>D22*4</f>
        <v>0.23703703679999999</v>
      </c>
      <c r="F22" s="16">
        <v>1</v>
      </c>
      <c r="G22" s="16">
        <v>1</v>
      </c>
      <c r="H22" s="18">
        <v>0</v>
      </c>
      <c r="I22" s="4">
        <f t="shared" si="0"/>
        <v>5.9259259199999997E-2</v>
      </c>
      <c r="J22" s="5">
        <f t="shared" si="1"/>
        <v>5.9259259199999997E-2</v>
      </c>
      <c r="K22" s="6">
        <f t="shared" si="2"/>
        <v>0</v>
      </c>
      <c r="L22">
        <f t="shared" si="3"/>
        <v>0.23703703679999999</v>
      </c>
      <c r="M22">
        <f t="shared" si="4"/>
        <v>0.23703703679999999</v>
      </c>
      <c r="N22">
        <f t="shared" si="5"/>
        <v>0</v>
      </c>
      <c r="O22" s="25">
        <v>3</v>
      </c>
    </row>
    <row r="23" spans="1:15">
      <c r="A23" s="4" t="s">
        <v>97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97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97</v>
      </c>
      <c r="B25" s="5" t="s">
        <v>69</v>
      </c>
      <c r="C25" s="5" t="s">
        <v>70</v>
      </c>
      <c r="D25">
        <v>5.2631578900000003E-2</v>
      </c>
      <c r="E25" s="6">
        <f>D25*3</f>
        <v>0.15789473670000001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5.2631578900000003E-2</v>
      </c>
      <c r="L25">
        <f t="shared" si="3"/>
        <v>0</v>
      </c>
      <c r="M25">
        <f t="shared" si="4"/>
        <v>0</v>
      </c>
      <c r="N25">
        <f t="shared" si="5"/>
        <v>0.15789473670000001</v>
      </c>
      <c r="O25" s="25">
        <v>3</v>
      </c>
    </row>
    <row r="26" spans="1:15">
      <c r="A26" s="4" t="s">
        <v>97</v>
      </c>
      <c r="B26" s="5" t="s">
        <v>71</v>
      </c>
      <c r="C26" s="5" t="s">
        <v>72</v>
      </c>
      <c r="D26">
        <v>9.0360338799999995E-2</v>
      </c>
      <c r="E26" s="6">
        <f>D26*2</f>
        <v>0.18072067759999999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9.0360338799999995E-2</v>
      </c>
      <c r="L26">
        <f t="shared" si="3"/>
        <v>0</v>
      </c>
      <c r="M26">
        <f t="shared" si="4"/>
        <v>0</v>
      </c>
      <c r="N26">
        <f t="shared" si="5"/>
        <v>0.18072067759999999</v>
      </c>
      <c r="O26" s="25">
        <v>5</v>
      </c>
    </row>
    <row r="27" spans="1:15">
      <c r="A27" s="4" t="s">
        <v>97</v>
      </c>
      <c r="B27" s="5" t="s">
        <v>73</v>
      </c>
      <c r="C27" s="5" t="s">
        <v>74</v>
      </c>
      <c r="D27">
        <v>9.0360338799999995E-2</v>
      </c>
      <c r="E27" s="6">
        <f>D27*3</f>
        <v>0.27108101639999999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9.0360338799999995E-2</v>
      </c>
      <c r="L27">
        <f t="shared" si="3"/>
        <v>0</v>
      </c>
      <c r="M27">
        <f t="shared" si="4"/>
        <v>0</v>
      </c>
      <c r="N27">
        <f t="shared" si="5"/>
        <v>0.27108101639999999</v>
      </c>
      <c r="O27" s="25">
        <v>5</v>
      </c>
    </row>
    <row r="28" spans="1:15">
      <c r="A28" s="4" t="s">
        <v>97</v>
      </c>
      <c r="B28" s="5" t="s">
        <v>55</v>
      </c>
      <c r="C28" s="5" t="s">
        <v>56</v>
      </c>
      <c r="D28">
        <v>0.1153439153</v>
      </c>
      <c r="E28" s="6">
        <f>D28*2</f>
        <v>0.2306878306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0.1153439153</v>
      </c>
      <c r="L28">
        <f t="shared" si="3"/>
        <v>0</v>
      </c>
      <c r="M28">
        <f t="shared" si="4"/>
        <v>0</v>
      </c>
      <c r="N28">
        <f t="shared" si="5"/>
        <v>0.2306878306</v>
      </c>
      <c r="O28" s="25">
        <v>4</v>
      </c>
    </row>
    <row r="29" spans="1:15">
      <c r="A29" s="4" t="s">
        <v>97</v>
      </c>
      <c r="B29" s="5" t="s">
        <v>53</v>
      </c>
      <c r="C29" s="5" t="s">
        <v>54</v>
      </c>
      <c r="D29">
        <v>8.2376545999999995E-2</v>
      </c>
      <c r="E29" s="6">
        <f>D29*2</f>
        <v>0.16475309199999999</v>
      </c>
      <c r="F29" s="16">
        <v>1</v>
      </c>
      <c r="G29" s="16">
        <v>1</v>
      </c>
      <c r="H29" s="18">
        <v>1</v>
      </c>
      <c r="I29" s="4">
        <f t="shared" si="0"/>
        <v>8.2376545999999995E-2</v>
      </c>
      <c r="J29" s="5">
        <f t="shared" si="1"/>
        <v>8.2376545999999995E-2</v>
      </c>
      <c r="K29" s="6">
        <f t="shared" si="2"/>
        <v>8.2376545999999995E-2</v>
      </c>
      <c r="L29">
        <f t="shared" si="3"/>
        <v>0.16475309199999999</v>
      </c>
      <c r="M29">
        <f t="shared" si="4"/>
        <v>0.16475309199999999</v>
      </c>
      <c r="N29">
        <f t="shared" si="5"/>
        <v>0.16475309199999999</v>
      </c>
      <c r="O29" s="25">
        <v>4</v>
      </c>
    </row>
    <row r="30" spans="1:15">
      <c r="A30" s="4" t="s">
        <v>97</v>
      </c>
      <c r="B30" s="5" t="s">
        <v>51</v>
      </c>
      <c r="C30" s="5" t="s">
        <v>52</v>
      </c>
      <c r="D30">
        <v>0.1014319486</v>
      </c>
      <c r="E30" s="6">
        <f>D30*3</f>
        <v>0.30429584580000002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0.1014319486</v>
      </c>
      <c r="K30" s="6">
        <f t="shared" si="2"/>
        <v>0</v>
      </c>
      <c r="L30">
        <f t="shared" si="3"/>
        <v>0</v>
      </c>
      <c r="M30">
        <f t="shared" si="4"/>
        <v>0.30429584580000002</v>
      </c>
      <c r="N30">
        <f t="shared" si="5"/>
        <v>0</v>
      </c>
      <c r="O30" s="25">
        <v>4</v>
      </c>
    </row>
    <row r="31" spans="1:15">
      <c r="A31" s="4" t="s">
        <v>97</v>
      </c>
      <c r="B31" s="5" t="s">
        <v>49</v>
      </c>
      <c r="C31" s="5" t="s">
        <v>50</v>
      </c>
      <c r="D31">
        <v>0.10091484000000001</v>
      </c>
      <c r="E31" s="6">
        <f>D31*2</f>
        <v>0.20182968000000001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0.10091484000000001</v>
      </c>
      <c r="K31" s="6">
        <f t="shared" si="2"/>
        <v>0.10091484000000001</v>
      </c>
      <c r="L31">
        <f t="shared" si="3"/>
        <v>0</v>
      </c>
      <c r="M31">
        <f t="shared" si="4"/>
        <v>0.20182968000000001</v>
      </c>
      <c r="N31">
        <f t="shared" si="5"/>
        <v>0.20182968000000001</v>
      </c>
      <c r="O31" s="25">
        <v>3</v>
      </c>
    </row>
    <row r="32" spans="1:15">
      <c r="A32" s="4" t="s">
        <v>97</v>
      </c>
      <c r="B32" s="5" t="s">
        <v>47</v>
      </c>
      <c r="C32" s="5" t="s">
        <v>48</v>
      </c>
      <c r="D32">
        <v>0.10091484000000001</v>
      </c>
      <c r="E32" s="6">
        <f>D32*2</f>
        <v>0.20182968000000001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0.10091484000000001</v>
      </c>
      <c r="K32" s="6">
        <f t="shared" si="2"/>
        <v>0.10091484000000001</v>
      </c>
      <c r="L32">
        <f t="shared" si="3"/>
        <v>0</v>
      </c>
      <c r="M32">
        <f t="shared" si="4"/>
        <v>0.20182968000000001</v>
      </c>
      <c r="N32">
        <f t="shared" si="5"/>
        <v>0.20182968000000001</v>
      </c>
      <c r="O32" s="25">
        <v>3</v>
      </c>
    </row>
    <row r="33" spans="1:15">
      <c r="A33" s="4" t="s">
        <v>97</v>
      </c>
      <c r="B33" s="5" t="s">
        <v>45</v>
      </c>
      <c r="C33" s="5" t="s">
        <v>46</v>
      </c>
      <c r="D33">
        <v>0.1130453471</v>
      </c>
      <c r="E33" s="6">
        <f>D33*2</f>
        <v>0.2260906942</v>
      </c>
      <c r="F33" s="16">
        <v>1</v>
      </c>
      <c r="G33" s="16">
        <v>1</v>
      </c>
      <c r="H33" s="18">
        <v>1</v>
      </c>
      <c r="I33" s="4">
        <f t="shared" si="0"/>
        <v>0.1130453471</v>
      </c>
      <c r="J33" s="5">
        <f t="shared" si="1"/>
        <v>0.1130453471</v>
      </c>
      <c r="K33" s="6">
        <f t="shared" si="2"/>
        <v>0.1130453471</v>
      </c>
      <c r="L33">
        <f t="shared" si="3"/>
        <v>0.2260906942</v>
      </c>
      <c r="M33">
        <f t="shared" si="4"/>
        <v>0.2260906942</v>
      </c>
      <c r="N33">
        <f t="shared" si="5"/>
        <v>0.2260906942</v>
      </c>
      <c r="O33" s="25">
        <v>4</v>
      </c>
    </row>
    <row r="34" spans="1:15">
      <c r="A34" s="4" t="s">
        <v>97</v>
      </c>
      <c r="B34" s="5" t="s">
        <v>43</v>
      </c>
      <c r="C34" s="5" t="s">
        <v>44</v>
      </c>
      <c r="D34">
        <v>5.3191489299999999E-2</v>
      </c>
      <c r="E34" s="6">
        <f>D34*1</f>
        <v>5.3191489299999999E-2</v>
      </c>
      <c r="F34" s="16">
        <v>1</v>
      </c>
      <c r="G34" s="16">
        <v>1</v>
      </c>
      <c r="H34" s="18">
        <v>0</v>
      </c>
      <c r="I34" s="4">
        <f t="shared" si="0"/>
        <v>5.3191489299999999E-2</v>
      </c>
      <c r="J34" s="5">
        <f t="shared" si="1"/>
        <v>5.3191489299999999E-2</v>
      </c>
      <c r="K34" s="6">
        <f t="shared" si="2"/>
        <v>0</v>
      </c>
      <c r="L34">
        <f t="shared" si="3"/>
        <v>5.3191489299999999E-2</v>
      </c>
      <c r="M34">
        <f t="shared" si="4"/>
        <v>5.3191489299999999E-2</v>
      </c>
      <c r="N34">
        <f t="shared" si="5"/>
        <v>0</v>
      </c>
      <c r="O34" s="25">
        <v>4</v>
      </c>
    </row>
    <row r="35" spans="1:15">
      <c r="A35" s="4" t="s">
        <v>97</v>
      </c>
      <c r="B35" s="5" t="s">
        <v>41</v>
      </c>
      <c r="C35" s="5" t="s">
        <v>42</v>
      </c>
      <c r="D35">
        <v>5.3191489299999999E-2</v>
      </c>
      <c r="E35" s="6">
        <f>D35*1</f>
        <v>5.3191489299999999E-2</v>
      </c>
      <c r="F35" s="27">
        <v>1</v>
      </c>
      <c r="G35" s="14">
        <v>1</v>
      </c>
      <c r="H35" s="15">
        <v>1</v>
      </c>
      <c r="I35" s="4">
        <f t="shared" si="0"/>
        <v>5.3191489299999999E-2</v>
      </c>
      <c r="J35" s="5">
        <f t="shared" si="1"/>
        <v>5.3191489299999999E-2</v>
      </c>
      <c r="K35" s="6">
        <f t="shared" si="2"/>
        <v>5.3191489299999999E-2</v>
      </c>
      <c r="L35">
        <f t="shared" si="3"/>
        <v>5.3191489299999999E-2</v>
      </c>
      <c r="M35">
        <f t="shared" si="4"/>
        <v>5.3191489299999999E-2</v>
      </c>
      <c r="N35">
        <f t="shared" si="5"/>
        <v>5.3191489299999999E-2</v>
      </c>
      <c r="O35" s="25">
        <v>4</v>
      </c>
    </row>
    <row r="36" spans="1:15" ht="15.75" thickBot="1">
      <c r="A36" s="7" t="s">
        <v>97</v>
      </c>
      <c r="B36" s="8" t="s">
        <v>39</v>
      </c>
      <c r="C36" s="8" t="s">
        <v>40</v>
      </c>
      <c r="D36">
        <v>7.3170731700000005E-2</v>
      </c>
      <c r="E36" s="9">
        <f>D36*1</f>
        <v>7.3170731700000005E-2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7.3170731700000005E-2</v>
      </c>
      <c r="L36">
        <f t="shared" si="3"/>
        <v>0</v>
      </c>
      <c r="M36">
        <f t="shared" si="4"/>
        <v>0</v>
      </c>
      <c r="N36">
        <f t="shared" si="5"/>
        <v>7.3170731700000005E-2</v>
      </c>
      <c r="O36" s="26">
        <v>4</v>
      </c>
    </row>
    <row r="37" spans="1:15" ht="15.75" thickBot="1">
      <c r="D37" s="28">
        <f>SUM(D2:D36)</f>
        <v>2.6456822250000007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1.3900358956000001</v>
      </c>
      <c r="J37" s="20">
        <f t="shared" si="7"/>
        <v>1.8419741404999999</v>
      </c>
      <c r="K37" s="21">
        <f t="shared" si="7"/>
        <v>1.6936972263000001</v>
      </c>
      <c r="L37" s="10">
        <f>SUM(L2:L36)</f>
        <v>3.7065115855999995</v>
      </c>
      <c r="M37" s="11">
        <f>SUM(M2:M36)</f>
        <v>4.5904034794999991</v>
      </c>
      <c r="N37" s="12">
        <f>SUM(N2:N36)</f>
        <v>4.0494876741999999</v>
      </c>
    </row>
    <row r="38" spans="1:15" ht="15.75" thickBot="1">
      <c r="D38" s="29">
        <f>D37/35</f>
        <v>7.5590920714285734E-2</v>
      </c>
      <c r="I38" s="33">
        <f>I37/F37</f>
        <v>7.3159783978947374E-2</v>
      </c>
      <c r="J38" s="34">
        <f>J37/G37</f>
        <v>8.3726097295454535E-2</v>
      </c>
      <c r="K38" s="35">
        <f>K37/H37</f>
        <v>7.6986237559090911E-2</v>
      </c>
      <c r="L38" s="30">
        <f>L37/F37</f>
        <v>0.19507955713684208</v>
      </c>
      <c r="M38" s="31">
        <f>M37/G37</f>
        <v>0.20865470361363633</v>
      </c>
      <c r="N38" s="32">
        <f>N37/H37</f>
        <v>0.18406762155454545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98</v>
      </c>
      <c r="B2" s="2" t="s">
        <v>37</v>
      </c>
      <c r="C2" s="2" t="s">
        <v>38</v>
      </c>
      <c r="D2">
        <v>0.20009889920000001</v>
      </c>
      <c r="E2" s="3">
        <f>D2*4</f>
        <v>0.80039559680000005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0.20009889920000001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0.80039559680000005</v>
      </c>
      <c r="O2" s="24">
        <v>3</v>
      </c>
    </row>
    <row r="3" spans="1:15">
      <c r="A3" s="4" t="s">
        <v>98</v>
      </c>
      <c r="B3" s="5" t="s">
        <v>35</v>
      </c>
      <c r="C3" s="5" t="s">
        <v>36</v>
      </c>
      <c r="D3">
        <v>0.2015013745</v>
      </c>
      <c r="E3" s="6">
        <f>D3*5</f>
        <v>1.0075068725</v>
      </c>
      <c r="F3" s="16">
        <v>1</v>
      </c>
      <c r="G3" s="16">
        <v>0</v>
      </c>
      <c r="H3" s="18">
        <v>0</v>
      </c>
      <c r="I3" s="4">
        <f t="shared" si="0"/>
        <v>0.2015013745</v>
      </c>
      <c r="J3" s="5">
        <f t="shared" si="1"/>
        <v>0</v>
      </c>
      <c r="K3" s="6">
        <f t="shared" si="2"/>
        <v>0</v>
      </c>
      <c r="L3">
        <f t="shared" si="3"/>
        <v>1.0075068725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98</v>
      </c>
      <c r="B4" s="5" t="s">
        <v>33</v>
      </c>
      <c r="C4" s="5" t="s">
        <v>34</v>
      </c>
      <c r="D4">
        <v>0.18573759270000001</v>
      </c>
      <c r="E4" s="6">
        <f>D4*5</f>
        <v>0.92868796350000005</v>
      </c>
      <c r="F4" s="16">
        <v>1</v>
      </c>
      <c r="G4" s="16">
        <v>1</v>
      </c>
      <c r="H4" s="18">
        <v>1</v>
      </c>
      <c r="I4" s="4">
        <f t="shared" si="0"/>
        <v>0.18573759270000001</v>
      </c>
      <c r="J4" s="5">
        <f t="shared" si="1"/>
        <v>0.18573759270000001</v>
      </c>
      <c r="K4" s="6">
        <f t="shared" si="2"/>
        <v>0.18573759270000001</v>
      </c>
      <c r="L4">
        <f t="shared" si="3"/>
        <v>0.92868796350000005</v>
      </c>
      <c r="M4">
        <f t="shared" si="4"/>
        <v>0.92868796350000005</v>
      </c>
      <c r="N4">
        <f t="shared" si="5"/>
        <v>0.92868796350000005</v>
      </c>
      <c r="O4" s="25">
        <v>4</v>
      </c>
    </row>
    <row r="5" spans="1:15">
      <c r="A5" s="4" t="s">
        <v>98</v>
      </c>
      <c r="B5" s="5" t="s">
        <v>31</v>
      </c>
      <c r="C5" s="5" t="s">
        <v>32</v>
      </c>
      <c r="D5">
        <v>0.29797979790000001</v>
      </c>
      <c r="E5" s="6">
        <f>D5*2</f>
        <v>0.59595959580000002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0.29797979790000001</v>
      </c>
      <c r="K5" s="6">
        <f t="shared" si="2"/>
        <v>0</v>
      </c>
      <c r="L5">
        <f t="shared" si="3"/>
        <v>0</v>
      </c>
      <c r="M5">
        <f t="shared" si="4"/>
        <v>0.59595959580000002</v>
      </c>
      <c r="N5">
        <f t="shared" si="5"/>
        <v>0</v>
      </c>
      <c r="O5" s="25">
        <v>4</v>
      </c>
    </row>
    <row r="6" spans="1:15">
      <c r="A6" s="4" t="s">
        <v>98</v>
      </c>
      <c r="B6" s="5" t="s">
        <v>29</v>
      </c>
      <c r="C6" s="5" t="s">
        <v>30</v>
      </c>
      <c r="D6">
        <v>0.1783304107</v>
      </c>
      <c r="E6" s="6">
        <f>D6*3</f>
        <v>0.53499123209999999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0.1783304107</v>
      </c>
      <c r="L6">
        <f t="shared" si="3"/>
        <v>0</v>
      </c>
      <c r="M6">
        <f t="shared" si="4"/>
        <v>0</v>
      </c>
      <c r="N6">
        <f t="shared" si="5"/>
        <v>0.53499123209999999</v>
      </c>
      <c r="O6" s="25">
        <v>5</v>
      </c>
    </row>
    <row r="7" spans="1:15">
      <c r="A7" s="4" t="s">
        <v>98</v>
      </c>
      <c r="B7" s="5" t="s">
        <v>27</v>
      </c>
      <c r="C7" s="5" t="s">
        <v>28</v>
      </c>
      <c r="D7">
        <v>0.21052631569999999</v>
      </c>
      <c r="E7" s="6">
        <f>D7*3</f>
        <v>0.63157894709999995</v>
      </c>
      <c r="F7" s="16">
        <v>1</v>
      </c>
      <c r="G7" s="16">
        <v>1</v>
      </c>
      <c r="H7" s="18">
        <v>1</v>
      </c>
      <c r="I7" s="4">
        <f t="shared" si="0"/>
        <v>0.21052631569999999</v>
      </c>
      <c r="J7" s="5">
        <f t="shared" si="1"/>
        <v>0.21052631569999999</v>
      </c>
      <c r="K7" s="6">
        <f t="shared" si="2"/>
        <v>0.21052631569999999</v>
      </c>
      <c r="L7">
        <f t="shared" si="3"/>
        <v>0.63157894709999995</v>
      </c>
      <c r="M7">
        <f t="shared" si="4"/>
        <v>0.63157894709999995</v>
      </c>
      <c r="N7">
        <f t="shared" si="5"/>
        <v>0.63157894709999995</v>
      </c>
      <c r="O7" s="25">
        <v>3</v>
      </c>
    </row>
    <row r="8" spans="1:15">
      <c r="A8" s="4" t="s">
        <v>98</v>
      </c>
      <c r="B8" s="5" t="s">
        <v>25</v>
      </c>
      <c r="C8" s="5" t="s">
        <v>26</v>
      </c>
      <c r="D8">
        <v>0.1875988992</v>
      </c>
      <c r="E8" s="6">
        <f>D8*2</f>
        <v>0.3751977984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0.1875988992</v>
      </c>
      <c r="L8">
        <f t="shared" si="3"/>
        <v>0</v>
      </c>
      <c r="M8">
        <f t="shared" si="4"/>
        <v>0</v>
      </c>
      <c r="N8">
        <f t="shared" si="5"/>
        <v>0.3751977984</v>
      </c>
      <c r="O8" s="25">
        <v>3</v>
      </c>
    </row>
    <row r="9" spans="1:15">
      <c r="A9" s="4" t="s">
        <v>98</v>
      </c>
      <c r="B9" s="5" t="s">
        <v>23</v>
      </c>
      <c r="C9" s="5" t="s">
        <v>24</v>
      </c>
      <c r="D9">
        <v>0.25147836909999999</v>
      </c>
      <c r="E9" s="6">
        <f t="shared" ref="E9:E16" si="6">D9*3</f>
        <v>0.75443510729999996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0.25147836909999999</v>
      </c>
      <c r="L9">
        <f t="shared" si="3"/>
        <v>0</v>
      </c>
      <c r="M9">
        <f t="shared" si="4"/>
        <v>0</v>
      </c>
      <c r="N9">
        <f t="shared" si="5"/>
        <v>0.75443510729999996</v>
      </c>
      <c r="O9" s="25">
        <v>4</v>
      </c>
    </row>
    <row r="10" spans="1:15">
      <c r="A10" s="4" t="s">
        <v>98</v>
      </c>
      <c r="B10" s="5" t="s">
        <v>21</v>
      </c>
      <c r="C10" s="5" t="s">
        <v>22</v>
      </c>
      <c r="D10">
        <v>0.28164502159999999</v>
      </c>
      <c r="E10" s="6">
        <f t="shared" si="6"/>
        <v>0.84493506480000002</v>
      </c>
      <c r="F10" s="16">
        <v>1</v>
      </c>
      <c r="G10" s="16">
        <v>1</v>
      </c>
      <c r="H10" s="18">
        <v>0</v>
      </c>
      <c r="I10" s="4">
        <f t="shared" si="0"/>
        <v>0.28164502159999999</v>
      </c>
      <c r="J10" s="5">
        <f t="shared" si="1"/>
        <v>0.28164502159999999</v>
      </c>
      <c r="K10" s="6">
        <f t="shared" si="2"/>
        <v>0</v>
      </c>
      <c r="L10">
        <f t="shared" si="3"/>
        <v>0.84493506480000002</v>
      </c>
      <c r="M10">
        <f t="shared" si="4"/>
        <v>0.84493506480000002</v>
      </c>
      <c r="N10">
        <f t="shared" si="5"/>
        <v>0</v>
      </c>
      <c r="O10" s="25">
        <v>5</v>
      </c>
    </row>
    <row r="11" spans="1:15">
      <c r="A11" s="4" t="s">
        <v>98</v>
      </c>
      <c r="B11" s="5" t="s">
        <v>19</v>
      </c>
      <c r="C11" s="5" t="s">
        <v>20</v>
      </c>
      <c r="D11">
        <v>0.20587860760000001</v>
      </c>
      <c r="E11" s="6">
        <f t="shared" si="6"/>
        <v>0.61763582280000007</v>
      </c>
      <c r="F11" s="16">
        <v>1</v>
      </c>
      <c r="G11" s="16">
        <v>1</v>
      </c>
      <c r="H11" s="18">
        <v>1</v>
      </c>
      <c r="I11" s="4">
        <f t="shared" si="0"/>
        <v>0.20587860760000001</v>
      </c>
      <c r="J11" s="5">
        <f t="shared" si="1"/>
        <v>0.20587860760000001</v>
      </c>
      <c r="K11" s="6">
        <f t="shared" si="2"/>
        <v>0.20587860760000001</v>
      </c>
      <c r="L11">
        <f t="shared" si="3"/>
        <v>0.61763582280000007</v>
      </c>
      <c r="M11">
        <f t="shared" si="4"/>
        <v>0.61763582280000007</v>
      </c>
      <c r="N11">
        <f t="shared" si="5"/>
        <v>0.61763582280000007</v>
      </c>
      <c r="O11" s="25">
        <v>5</v>
      </c>
    </row>
    <row r="12" spans="1:15">
      <c r="A12" s="4" t="s">
        <v>98</v>
      </c>
      <c r="B12" s="5" t="s">
        <v>17</v>
      </c>
      <c r="C12" s="5" t="s">
        <v>18</v>
      </c>
      <c r="D12">
        <v>0.25167798810000003</v>
      </c>
      <c r="E12" s="6">
        <f t="shared" si="6"/>
        <v>0.75503396430000014</v>
      </c>
      <c r="F12" s="16">
        <v>1</v>
      </c>
      <c r="G12" s="16">
        <v>1</v>
      </c>
      <c r="H12" s="18">
        <v>1</v>
      </c>
      <c r="I12" s="4">
        <f t="shared" si="0"/>
        <v>0.25167798810000003</v>
      </c>
      <c r="J12" s="5">
        <f t="shared" si="1"/>
        <v>0.25167798810000003</v>
      </c>
      <c r="K12" s="6">
        <f t="shared" si="2"/>
        <v>0.25167798810000003</v>
      </c>
      <c r="L12">
        <f t="shared" si="3"/>
        <v>0.75503396430000014</v>
      </c>
      <c r="M12">
        <f t="shared" si="4"/>
        <v>0.75503396430000014</v>
      </c>
      <c r="N12">
        <f t="shared" si="5"/>
        <v>0.75503396430000014</v>
      </c>
      <c r="O12" s="25">
        <v>5</v>
      </c>
    </row>
    <row r="13" spans="1:15">
      <c r="A13" s="4" t="s">
        <v>98</v>
      </c>
      <c r="B13" s="5" t="s">
        <v>15</v>
      </c>
      <c r="C13" s="5" t="s">
        <v>16</v>
      </c>
      <c r="D13">
        <v>0.2632262474</v>
      </c>
      <c r="E13" s="6">
        <f t="shared" si="6"/>
        <v>0.78967874220000001</v>
      </c>
      <c r="F13" s="16">
        <v>1</v>
      </c>
      <c r="G13" s="16">
        <v>1</v>
      </c>
      <c r="H13" s="18">
        <v>0</v>
      </c>
      <c r="I13" s="4">
        <f t="shared" si="0"/>
        <v>0.2632262474</v>
      </c>
      <c r="J13" s="5">
        <f t="shared" si="1"/>
        <v>0.2632262474</v>
      </c>
      <c r="K13" s="6">
        <f t="shared" si="2"/>
        <v>0</v>
      </c>
      <c r="L13">
        <f t="shared" si="3"/>
        <v>0.78967874220000001</v>
      </c>
      <c r="M13">
        <f t="shared" si="4"/>
        <v>0.78967874220000001</v>
      </c>
      <c r="N13">
        <f t="shared" si="5"/>
        <v>0</v>
      </c>
      <c r="O13" s="25">
        <v>4</v>
      </c>
    </row>
    <row r="14" spans="1:15">
      <c r="A14" s="4" t="s">
        <v>98</v>
      </c>
      <c r="B14" s="5" t="s">
        <v>13</v>
      </c>
      <c r="C14" s="5" t="s">
        <v>14</v>
      </c>
      <c r="D14">
        <v>0.24858039849999999</v>
      </c>
      <c r="E14" s="6">
        <f t="shared" si="6"/>
        <v>0.74574119549999995</v>
      </c>
      <c r="F14" s="16">
        <v>1</v>
      </c>
      <c r="G14" s="16">
        <v>1</v>
      </c>
      <c r="H14" s="18">
        <v>0</v>
      </c>
      <c r="I14" s="4">
        <f t="shared" si="0"/>
        <v>0.24858039849999999</v>
      </c>
      <c r="J14" s="5">
        <f t="shared" si="1"/>
        <v>0.24858039849999999</v>
      </c>
      <c r="K14" s="6">
        <f t="shared" si="2"/>
        <v>0</v>
      </c>
      <c r="L14">
        <f t="shared" si="3"/>
        <v>0.74574119549999995</v>
      </c>
      <c r="M14">
        <f t="shared" si="4"/>
        <v>0.74574119549999995</v>
      </c>
      <c r="N14">
        <f t="shared" si="5"/>
        <v>0</v>
      </c>
      <c r="O14" s="25">
        <v>4</v>
      </c>
    </row>
    <row r="15" spans="1:15">
      <c r="A15" s="4" t="s">
        <v>98</v>
      </c>
      <c r="B15" s="5" t="s">
        <v>11</v>
      </c>
      <c r="C15" s="5" t="s">
        <v>12</v>
      </c>
      <c r="D15">
        <v>0.1904761904</v>
      </c>
      <c r="E15" s="6">
        <f t="shared" si="6"/>
        <v>0.57142857120000001</v>
      </c>
      <c r="F15" s="16">
        <v>1</v>
      </c>
      <c r="G15" s="16">
        <v>1</v>
      </c>
      <c r="H15" s="18">
        <v>0</v>
      </c>
      <c r="I15" s="4">
        <f t="shared" si="0"/>
        <v>0.1904761904</v>
      </c>
      <c r="J15" s="5">
        <f t="shared" si="1"/>
        <v>0.1904761904</v>
      </c>
      <c r="K15" s="6">
        <f t="shared" si="2"/>
        <v>0</v>
      </c>
      <c r="L15">
        <f t="shared" si="3"/>
        <v>0.57142857120000001</v>
      </c>
      <c r="M15">
        <f t="shared" si="4"/>
        <v>0.57142857120000001</v>
      </c>
      <c r="N15">
        <f t="shared" si="5"/>
        <v>0</v>
      </c>
      <c r="O15" s="25">
        <v>5</v>
      </c>
    </row>
    <row r="16" spans="1:15">
      <c r="A16" s="4" t="s">
        <v>98</v>
      </c>
      <c r="B16" s="5" t="s">
        <v>9</v>
      </c>
      <c r="C16" s="5" t="s">
        <v>10</v>
      </c>
      <c r="D16">
        <v>0.212923007</v>
      </c>
      <c r="E16" s="6">
        <f t="shared" si="6"/>
        <v>0.63876902099999999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0.212923007</v>
      </c>
      <c r="L16">
        <f t="shared" si="3"/>
        <v>0</v>
      </c>
      <c r="M16">
        <f t="shared" si="4"/>
        <v>0</v>
      </c>
      <c r="N16">
        <f t="shared" si="5"/>
        <v>0.63876902099999999</v>
      </c>
      <c r="O16" s="25">
        <v>5</v>
      </c>
    </row>
    <row r="17" spans="1:15">
      <c r="A17" s="4" t="s">
        <v>98</v>
      </c>
      <c r="B17" s="5" t="s">
        <v>7</v>
      </c>
      <c r="C17" s="5" t="s">
        <v>8</v>
      </c>
      <c r="D17">
        <v>0.27272727270000002</v>
      </c>
      <c r="E17" s="6">
        <f>D17*2</f>
        <v>0.54545454540000005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0.27272727270000002</v>
      </c>
      <c r="L17">
        <f t="shared" si="3"/>
        <v>0</v>
      </c>
      <c r="M17">
        <f t="shared" si="4"/>
        <v>0</v>
      </c>
      <c r="N17">
        <f t="shared" si="5"/>
        <v>0.54545454540000005</v>
      </c>
      <c r="O17" s="25">
        <v>4</v>
      </c>
    </row>
    <row r="18" spans="1:15">
      <c r="A18" s="4" t="s">
        <v>98</v>
      </c>
      <c r="B18" s="5" t="s">
        <v>5</v>
      </c>
      <c r="C18" s="5" t="s">
        <v>6</v>
      </c>
      <c r="D18">
        <v>0.29864532020000001</v>
      </c>
      <c r="E18" s="6">
        <f>D18*2</f>
        <v>0.59729064040000002</v>
      </c>
      <c r="F18" s="16">
        <v>1</v>
      </c>
      <c r="G18" s="16">
        <v>1</v>
      </c>
      <c r="H18" s="18">
        <v>0</v>
      </c>
      <c r="I18" s="4">
        <f t="shared" si="0"/>
        <v>0.29864532020000001</v>
      </c>
      <c r="J18" s="5">
        <f t="shared" si="1"/>
        <v>0.29864532020000001</v>
      </c>
      <c r="K18" s="6">
        <f t="shared" si="2"/>
        <v>0</v>
      </c>
      <c r="L18">
        <f t="shared" si="3"/>
        <v>0.59729064040000002</v>
      </c>
      <c r="M18">
        <f t="shared" si="4"/>
        <v>0.59729064040000002</v>
      </c>
      <c r="N18">
        <f t="shared" si="5"/>
        <v>0</v>
      </c>
      <c r="O18" s="25">
        <v>4</v>
      </c>
    </row>
    <row r="19" spans="1:15">
      <c r="A19" s="4" t="s">
        <v>98</v>
      </c>
      <c r="B19" s="5" t="s">
        <v>57</v>
      </c>
      <c r="C19" s="5" t="s">
        <v>58</v>
      </c>
      <c r="D19">
        <v>0.25714285710000001</v>
      </c>
      <c r="E19" s="6">
        <f>D19*3</f>
        <v>0.77142857129999998</v>
      </c>
      <c r="F19" s="16">
        <v>1</v>
      </c>
      <c r="G19" s="16">
        <v>1</v>
      </c>
      <c r="H19" s="18">
        <v>0</v>
      </c>
      <c r="I19" s="4">
        <f t="shared" si="0"/>
        <v>0.25714285710000001</v>
      </c>
      <c r="J19" s="5">
        <f t="shared" si="1"/>
        <v>0.25714285710000001</v>
      </c>
      <c r="K19" s="6">
        <f t="shared" si="2"/>
        <v>0</v>
      </c>
      <c r="L19">
        <f t="shared" si="3"/>
        <v>0.77142857129999998</v>
      </c>
      <c r="M19">
        <f t="shared" si="4"/>
        <v>0.77142857129999998</v>
      </c>
      <c r="N19">
        <f t="shared" si="5"/>
        <v>0</v>
      </c>
      <c r="O19" s="25">
        <v>3</v>
      </c>
    </row>
    <row r="20" spans="1:15">
      <c r="A20" s="4" t="s">
        <v>98</v>
      </c>
      <c r="B20" s="5" t="s">
        <v>59</v>
      </c>
      <c r="C20" s="5" t="s">
        <v>60</v>
      </c>
      <c r="D20">
        <v>0.28030303029999998</v>
      </c>
      <c r="E20" s="6">
        <f>D20*2</f>
        <v>0.56060606059999996</v>
      </c>
      <c r="F20" s="16">
        <v>1</v>
      </c>
      <c r="G20" s="16">
        <v>1</v>
      </c>
      <c r="H20" s="18">
        <v>1</v>
      </c>
      <c r="I20" s="4">
        <f t="shared" si="0"/>
        <v>0.28030303029999998</v>
      </c>
      <c r="J20" s="5">
        <f t="shared" si="1"/>
        <v>0.28030303029999998</v>
      </c>
      <c r="K20" s="6">
        <f t="shared" si="2"/>
        <v>0.28030303029999998</v>
      </c>
      <c r="L20">
        <f t="shared" si="3"/>
        <v>0.56060606059999996</v>
      </c>
      <c r="M20">
        <f t="shared" si="4"/>
        <v>0.56060606059999996</v>
      </c>
      <c r="N20">
        <f t="shared" si="5"/>
        <v>0.56060606059999996</v>
      </c>
      <c r="O20" s="25">
        <v>5</v>
      </c>
    </row>
    <row r="21" spans="1:15">
      <c r="A21" s="4" t="s">
        <v>98</v>
      </c>
      <c r="B21" s="5" t="s">
        <v>61</v>
      </c>
      <c r="C21" s="5" t="s">
        <v>62</v>
      </c>
      <c r="D21">
        <v>0.18622482130000001</v>
      </c>
      <c r="E21" s="6">
        <f>D21*2</f>
        <v>0.37244964260000002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0.18622482130000001</v>
      </c>
      <c r="K21" s="6">
        <f t="shared" si="2"/>
        <v>0</v>
      </c>
      <c r="L21">
        <f t="shared" si="3"/>
        <v>0</v>
      </c>
      <c r="M21">
        <f t="shared" si="4"/>
        <v>0.37244964260000002</v>
      </c>
      <c r="N21">
        <f t="shared" si="5"/>
        <v>0</v>
      </c>
      <c r="O21" s="25">
        <v>3</v>
      </c>
    </row>
    <row r="22" spans="1:15">
      <c r="A22" s="4" t="s">
        <v>98</v>
      </c>
      <c r="B22" s="5" t="s">
        <v>63</v>
      </c>
      <c r="C22" s="5" t="s">
        <v>64</v>
      </c>
      <c r="D22">
        <v>0.18518518519999999</v>
      </c>
      <c r="E22" s="6">
        <f>D22*4</f>
        <v>0.74074074079999996</v>
      </c>
      <c r="F22" s="16">
        <v>1</v>
      </c>
      <c r="G22" s="16">
        <v>1</v>
      </c>
      <c r="H22" s="18">
        <v>0</v>
      </c>
      <c r="I22" s="4">
        <f t="shared" si="0"/>
        <v>0.18518518519999999</v>
      </c>
      <c r="J22" s="5">
        <f t="shared" si="1"/>
        <v>0.18518518519999999</v>
      </c>
      <c r="K22" s="6">
        <f t="shared" si="2"/>
        <v>0</v>
      </c>
      <c r="L22">
        <f t="shared" si="3"/>
        <v>0.74074074079999996</v>
      </c>
      <c r="M22">
        <f t="shared" si="4"/>
        <v>0.74074074079999996</v>
      </c>
      <c r="N22">
        <f t="shared" si="5"/>
        <v>0</v>
      </c>
      <c r="O22" s="25">
        <v>3</v>
      </c>
    </row>
    <row r="23" spans="1:15">
      <c r="A23" s="4" t="s">
        <v>98</v>
      </c>
      <c r="B23" s="5" t="s">
        <v>65</v>
      </c>
      <c r="C23" s="5" t="s">
        <v>66</v>
      </c>
      <c r="D23">
        <v>0.11111111110000001</v>
      </c>
      <c r="E23" s="6">
        <f>D23*5</f>
        <v>0.55555555550000002</v>
      </c>
      <c r="F23" s="16">
        <v>1</v>
      </c>
      <c r="G23" s="16">
        <v>0</v>
      </c>
      <c r="H23" s="18">
        <v>1</v>
      </c>
      <c r="I23" s="4">
        <f t="shared" si="0"/>
        <v>0.11111111110000001</v>
      </c>
      <c r="J23" s="5">
        <f t="shared" si="1"/>
        <v>0</v>
      </c>
      <c r="K23" s="6">
        <f t="shared" si="2"/>
        <v>0.11111111110000001</v>
      </c>
      <c r="L23">
        <f t="shared" si="3"/>
        <v>0.55555555550000002</v>
      </c>
      <c r="M23">
        <f t="shared" si="4"/>
        <v>0</v>
      </c>
      <c r="N23">
        <f t="shared" si="5"/>
        <v>0.55555555550000002</v>
      </c>
      <c r="O23" s="25">
        <v>4</v>
      </c>
    </row>
    <row r="24" spans="1:15">
      <c r="A24" s="4" t="s">
        <v>98</v>
      </c>
      <c r="B24" s="5" t="s">
        <v>67</v>
      </c>
      <c r="C24" s="5" t="s">
        <v>68</v>
      </c>
      <c r="D24">
        <v>0.11111111110000001</v>
      </c>
      <c r="E24" s="6">
        <f>D24*4</f>
        <v>0.44444444440000003</v>
      </c>
      <c r="F24" s="16">
        <v>1</v>
      </c>
      <c r="G24" s="16">
        <v>1</v>
      </c>
      <c r="H24" s="18">
        <v>0</v>
      </c>
      <c r="I24" s="4">
        <f t="shared" si="0"/>
        <v>0.11111111110000001</v>
      </c>
      <c r="J24" s="5">
        <f t="shared" si="1"/>
        <v>0.11111111110000001</v>
      </c>
      <c r="K24" s="6">
        <f t="shared" si="2"/>
        <v>0</v>
      </c>
      <c r="L24">
        <f t="shared" si="3"/>
        <v>0.44444444440000003</v>
      </c>
      <c r="M24">
        <f t="shared" si="4"/>
        <v>0.44444444440000003</v>
      </c>
      <c r="N24">
        <f t="shared" si="5"/>
        <v>0</v>
      </c>
      <c r="O24" s="25">
        <v>4</v>
      </c>
    </row>
    <row r="25" spans="1:15">
      <c r="A25" s="4" t="s">
        <v>98</v>
      </c>
      <c r="B25" s="5" t="s">
        <v>69</v>
      </c>
      <c r="C25" s="5" t="s">
        <v>70</v>
      </c>
      <c r="D25">
        <v>0.21052631569999999</v>
      </c>
      <c r="E25" s="6">
        <f>D25*3</f>
        <v>0.63157894709999995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0.21052631569999999</v>
      </c>
      <c r="L25">
        <f t="shared" si="3"/>
        <v>0</v>
      </c>
      <c r="M25">
        <f t="shared" si="4"/>
        <v>0</v>
      </c>
      <c r="N25">
        <f t="shared" si="5"/>
        <v>0.63157894709999995</v>
      </c>
      <c r="O25" s="25">
        <v>3</v>
      </c>
    </row>
    <row r="26" spans="1:15">
      <c r="A26" s="4" t="s">
        <v>98</v>
      </c>
      <c r="B26" s="5" t="s">
        <v>71</v>
      </c>
      <c r="C26" s="5" t="s">
        <v>72</v>
      </c>
      <c r="D26">
        <v>0.2382346478</v>
      </c>
      <c r="E26" s="6">
        <f>D26*2</f>
        <v>0.47646929560000001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0.2382346478</v>
      </c>
      <c r="L26">
        <f t="shared" si="3"/>
        <v>0</v>
      </c>
      <c r="M26">
        <f t="shared" si="4"/>
        <v>0</v>
      </c>
      <c r="N26">
        <f t="shared" si="5"/>
        <v>0.47646929560000001</v>
      </c>
      <c r="O26" s="25">
        <v>5</v>
      </c>
    </row>
    <row r="27" spans="1:15">
      <c r="A27" s="4" t="s">
        <v>98</v>
      </c>
      <c r="B27" s="5" t="s">
        <v>73</v>
      </c>
      <c r="C27" s="5" t="s">
        <v>74</v>
      </c>
      <c r="D27">
        <v>0.2382346478</v>
      </c>
      <c r="E27" s="6">
        <f>D27*3</f>
        <v>0.71470394339999999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0.2382346478</v>
      </c>
      <c r="L27">
        <f t="shared" si="3"/>
        <v>0</v>
      </c>
      <c r="M27">
        <f t="shared" si="4"/>
        <v>0</v>
      </c>
      <c r="N27">
        <f t="shared" si="5"/>
        <v>0.71470394339999999</v>
      </c>
      <c r="O27" s="25">
        <v>5</v>
      </c>
    </row>
    <row r="28" spans="1:15">
      <c r="A28" s="4" t="s">
        <v>98</v>
      </c>
      <c r="B28" s="5" t="s">
        <v>55</v>
      </c>
      <c r="C28" s="5" t="s">
        <v>56</v>
      </c>
      <c r="D28">
        <v>0.28809523809999998</v>
      </c>
      <c r="E28" s="6">
        <f>D28*2</f>
        <v>0.57619047619999997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0.28809523809999998</v>
      </c>
      <c r="L28">
        <f t="shared" si="3"/>
        <v>0</v>
      </c>
      <c r="M28">
        <f t="shared" si="4"/>
        <v>0</v>
      </c>
      <c r="N28">
        <f t="shared" si="5"/>
        <v>0.57619047619999997</v>
      </c>
      <c r="O28" s="25">
        <v>4</v>
      </c>
    </row>
    <row r="29" spans="1:15">
      <c r="A29" s="4" t="s">
        <v>98</v>
      </c>
      <c r="B29" s="5" t="s">
        <v>53</v>
      </c>
      <c r="C29" s="5" t="s">
        <v>54</v>
      </c>
      <c r="D29">
        <v>0.22018547050000001</v>
      </c>
      <c r="E29" s="6">
        <f>D29*2</f>
        <v>0.44037094100000002</v>
      </c>
      <c r="F29" s="16">
        <v>1</v>
      </c>
      <c r="G29" s="16">
        <v>1</v>
      </c>
      <c r="H29" s="18">
        <v>1</v>
      </c>
      <c r="I29" s="4">
        <f t="shared" si="0"/>
        <v>0.22018547050000001</v>
      </c>
      <c r="J29" s="5">
        <f t="shared" si="1"/>
        <v>0.22018547050000001</v>
      </c>
      <c r="K29" s="6">
        <f t="shared" si="2"/>
        <v>0.22018547050000001</v>
      </c>
      <c r="L29">
        <f t="shared" si="3"/>
        <v>0.44037094100000002</v>
      </c>
      <c r="M29">
        <f t="shared" si="4"/>
        <v>0.44037094100000002</v>
      </c>
      <c r="N29">
        <f t="shared" si="5"/>
        <v>0.44037094100000002</v>
      </c>
      <c r="O29" s="25">
        <v>4</v>
      </c>
    </row>
    <row r="30" spans="1:15">
      <c r="A30" s="4" t="s">
        <v>98</v>
      </c>
      <c r="B30" s="5" t="s">
        <v>51</v>
      </c>
      <c r="C30" s="5" t="s">
        <v>52</v>
      </c>
      <c r="D30">
        <v>0.25820668689999998</v>
      </c>
      <c r="E30" s="6">
        <f>D30*3</f>
        <v>0.7746200607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0.25820668689999998</v>
      </c>
      <c r="K30" s="6">
        <f t="shared" si="2"/>
        <v>0</v>
      </c>
      <c r="L30">
        <f t="shared" si="3"/>
        <v>0</v>
      </c>
      <c r="M30">
        <f t="shared" si="4"/>
        <v>0.7746200607</v>
      </c>
      <c r="N30">
        <f t="shared" si="5"/>
        <v>0</v>
      </c>
      <c r="O30" s="25">
        <v>4</v>
      </c>
    </row>
    <row r="31" spans="1:15">
      <c r="A31" s="4" t="s">
        <v>98</v>
      </c>
      <c r="B31" s="5" t="s">
        <v>49</v>
      </c>
      <c r="C31" s="5" t="s">
        <v>50</v>
      </c>
      <c r="D31">
        <v>0.2110609393</v>
      </c>
      <c r="E31" s="6">
        <f>D31*2</f>
        <v>0.4221218786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0.2110609393</v>
      </c>
      <c r="K31" s="6">
        <f t="shared" si="2"/>
        <v>0.2110609393</v>
      </c>
      <c r="L31">
        <f t="shared" si="3"/>
        <v>0</v>
      </c>
      <c r="M31">
        <f t="shared" si="4"/>
        <v>0.4221218786</v>
      </c>
      <c r="N31">
        <f t="shared" si="5"/>
        <v>0.4221218786</v>
      </c>
      <c r="O31" s="25">
        <v>3</v>
      </c>
    </row>
    <row r="32" spans="1:15">
      <c r="A32" s="4" t="s">
        <v>98</v>
      </c>
      <c r="B32" s="5" t="s">
        <v>47</v>
      </c>
      <c r="C32" s="5" t="s">
        <v>48</v>
      </c>
      <c r="D32">
        <v>0.2110609393</v>
      </c>
      <c r="E32" s="6">
        <f>D32*2</f>
        <v>0.4221218786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0.2110609393</v>
      </c>
      <c r="K32" s="6">
        <f t="shared" si="2"/>
        <v>0.2110609393</v>
      </c>
      <c r="L32">
        <f t="shared" si="3"/>
        <v>0</v>
      </c>
      <c r="M32">
        <f t="shared" si="4"/>
        <v>0.4221218786</v>
      </c>
      <c r="N32">
        <f t="shared" si="5"/>
        <v>0.4221218786</v>
      </c>
      <c r="O32" s="25">
        <v>3</v>
      </c>
    </row>
    <row r="33" spans="1:15">
      <c r="A33" s="4" t="s">
        <v>98</v>
      </c>
      <c r="B33" s="5" t="s">
        <v>45</v>
      </c>
      <c r="C33" s="5" t="s">
        <v>46</v>
      </c>
      <c r="D33">
        <v>0.26079948419999999</v>
      </c>
      <c r="E33" s="6">
        <f>D33*2</f>
        <v>0.52159896839999997</v>
      </c>
      <c r="F33" s="16">
        <v>1</v>
      </c>
      <c r="G33" s="16">
        <v>1</v>
      </c>
      <c r="H33" s="18">
        <v>1</v>
      </c>
      <c r="I33" s="4">
        <f t="shared" si="0"/>
        <v>0.26079948419999999</v>
      </c>
      <c r="J33" s="5">
        <f t="shared" si="1"/>
        <v>0.26079948419999999</v>
      </c>
      <c r="K33" s="6">
        <f t="shared" si="2"/>
        <v>0.26079948419999999</v>
      </c>
      <c r="L33">
        <f t="shared" si="3"/>
        <v>0.52159896839999997</v>
      </c>
      <c r="M33">
        <f t="shared" si="4"/>
        <v>0.52159896839999997</v>
      </c>
      <c r="N33">
        <f t="shared" si="5"/>
        <v>0.52159896839999997</v>
      </c>
      <c r="O33" s="25">
        <v>4</v>
      </c>
    </row>
    <row r="34" spans="1:15">
      <c r="A34" s="4" t="s">
        <v>98</v>
      </c>
      <c r="B34" s="5" t="s">
        <v>43</v>
      </c>
      <c r="C34" s="5" t="s">
        <v>44</v>
      </c>
      <c r="D34">
        <v>0.25531914890000001</v>
      </c>
      <c r="E34" s="6">
        <f>D34*1</f>
        <v>0.25531914890000001</v>
      </c>
      <c r="F34" s="16">
        <v>1</v>
      </c>
      <c r="G34" s="16">
        <v>1</v>
      </c>
      <c r="H34" s="18">
        <v>0</v>
      </c>
      <c r="I34" s="4">
        <f t="shared" si="0"/>
        <v>0.25531914890000001</v>
      </c>
      <c r="J34" s="5">
        <f t="shared" si="1"/>
        <v>0.25531914890000001</v>
      </c>
      <c r="K34" s="6">
        <f t="shared" si="2"/>
        <v>0</v>
      </c>
      <c r="L34">
        <f t="shared" si="3"/>
        <v>0.25531914890000001</v>
      </c>
      <c r="M34">
        <f t="shared" si="4"/>
        <v>0.25531914890000001</v>
      </c>
      <c r="N34">
        <f t="shared" si="5"/>
        <v>0</v>
      </c>
      <c r="O34" s="25">
        <v>4</v>
      </c>
    </row>
    <row r="35" spans="1:15">
      <c r="A35" s="4" t="s">
        <v>98</v>
      </c>
      <c r="B35" s="5" t="s">
        <v>41</v>
      </c>
      <c r="C35" s="5" t="s">
        <v>42</v>
      </c>
      <c r="D35">
        <v>0.25531914890000001</v>
      </c>
      <c r="E35" s="6">
        <f>D35*1</f>
        <v>0.25531914890000001</v>
      </c>
      <c r="F35" s="27">
        <v>1</v>
      </c>
      <c r="G35" s="14">
        <v>1</v>
      </c>
      <c r="H35" s="15">
        <v>1</v>
      </c>
      <c r="I35" s="4">
        <f t="shared" si="0"/>
        <v>0.25531914890000001</v>
      </c>
      <c r="J35" s="5">
        <f t="shared" si="1"/>
        <v>0.25531914890000001</v>
      </c>
      <c r="K35" s="6">
        <f t="shared" si="2"/>
        <v>0.25531914890000001</v>
      </c>
      <c r="L35">
        <f t="shared" si="3"/>
        <v>0.25531914890000001</v>
      </c>
      <c r="M35">
        <f t="shared" si="4"/>
        <v>0.25531914890000001</v>
      </c>
      <c r="N35">
        <f t="shared" si="5"/>
        <v>0.25531914890000001</v>
      </c>
      <c r="O35" s="25">
        <v>4</v>
      </c>
    </row>
    <row r="36" spans="1:15" ht="15.75" thickBot="1">
      <c r="A36" s="7" t="s">
        <v>98</v>
      </c>
      <c r="B36" s="8" t="s">
        <v>39</v>
      </c>
      <c r="C36" s="8" t="s">
        <v>40</v>
      </c>
      <c r="D36">
        <v>0.1951219512</v>
      </c>
      <c r="E36" s="9">
        <f>D36*1</f>
        <v>0.1951219512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0.1951219512</v>
      </c>
      <c r="L36">
        <f t="shared" si="3"/>
        <v>0</v>
      </c>
      <c r="M36">
        <f t="shared" si="4"/>
        <v>0</v>
      </c>
      <c r="N36">
        <f t="shared" si="5"/>
        <v>0.1951219512</v>
      </c>
      <c r="O36" s="26">
        <v>4</v>
      </c>
    </row>
    <row r="37" spans="1:15" ht="15.75" thickBot="1">
      <c r="D37" s="28">
        <f>SUM(D2:D36)</f>
        <v>7.9122744471999988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4.2743716039999997</v>
      </c>
      <c r="J37" s="20">
        <f t="shared" si="7"/>
        <v>5.1262923030999996</v>
      </c>
      <c r="K37" s="21">
        <f t="shared" si="7"/>
        <v>4.8770302862000001</v>
      </c>
      <c r="L37" s="10">
        <f>SUM(L2:L36)</f>
        <v>12.034901364099998</v>
      </c>
      <c r="M37" s="11">
        <f>SUM(M2:M36)</f>
        <v>13.059111992399998</v>
      </c>
      <c r="N37" s="12">
        <f>SUM(N2:N36)</f>
        <v>12.353939043800001</v>
      </c>
    </row>
    <row r="38" spans="1:15" ht="15.75" thickBot="1">
      <c r="D38" s="29">
        <f>D37/35</f>
        <v>0.22606498420571425</v>
      </c>
      <c r="I38" s="33">
        <f>I37/F37</f>
        <v>0.22496692652631578</v>
      </c>
      <c r="J38" s="34">
        <f>J37/G37</f>
        <v>0.23301328650454545</v>
      </c>
      <c r="K38" s="35">
        <f>K37/H37</f>
        <v>0.22168319482727272</v>
      </c>
      <c r="L38" s="30">
        <f>L37/F37</f>
        <v>0.63341586126842098</v>
      </c>
      <c r="M38" s="31">
        <f>M37/G37</f>
        <v>0.59359599965454535</v>
      </c>
      <c r="N38" s="32">
        <f>N37/H37</f>
        <v>0.56154268380909089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99</v>
      </c>
      <c r="B2" s="2" t="s">
        <v>37</v>
      </c>
      <c r="C2" s="2" t="s">
        <v>38</v>
      </c>
      <c r="D2">
        <v>0.17819487440000001</v>
      </c>
      <c r="E2" s="3">
        <f>D2*4</f>
        <v>0.71277949760000003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0.17819487440000001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0.71277949760000003</v>
      </c>
      <c r="O2" s="24">
        <v>3</v>
      </c>
    </row>
    <row r="3" spans="1:15">
      <c r="A3" s="4" t="s">
        <v>99</v>
      </c>
      <c r="B3" s="5" t="s">
        <v>35</v>
      </c>
      <c r="C3" s="5" t="s">
        <v>36</v>
      </c>
      <c r="D3">
        <v>0.1802893901</v>
      </c>
      <c r="E3" s="6">
        <f>D3*5</f>
        <v>0.90144695050000001</v>
      </c>
      <c r="F3" s="16">
        <v>1</v>
      </c>
      <c r="G3" s="16">
        <v>0</v>
      </c>
      <c r="H3" s="18">
        <v>0</v>
      </c>
      <c r="I3" s="4">
        <f t="shared" si="0"/>
        <v>0.1802893901</v>
      </c>
      <c r="J3" s="5">
        <f t="shared" si="1"/>
        <v>0</v>
      </c>
      <c r="K3" s="6">
        <f t="shared" si="2"/>
        <v>0</v>
      </c>
      <c r="L3">
        <f t="shared" si="3"/>
        <v>0.90144695050000001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99</v>
      </c>
      <c r="B4" s="5" t="s">
        <v>33</v>
      </c>
      <c r="C4" s="5" t="s">
        <v>34</v>
      </c>
      <c r="D4">
        <v>0.19195724820000001</v>
      </c>
      <c r="E4" s="6">
        <f>D4*5</f>
        <v>0.9597862410000001</v>
      </c>
      <c r="F4" s="16">
        <v>1</v>
      </c>
      <c r="G4" s="16">
        <v>1</v>
      </c>
      <c r="H4" s="18">
        <v>1</v>
      </c>
      <c r="I4" s="4">
        <f t="shared" si="0"/>
        <v>0.19195724820000001</v>
      </c>
      <c r="J4" s="5">
        <f t="shared" si="1"/>
        <v>0.19195724820000001</v>
      </c>
      <c r="K4" s="6">
        <f t="shared" si="2"/>
        <v>0.19195724820000001</v>
      </c>
      <c r="L4">
        <f t="shared" si="3"/>
        <v>0.9597862410000001</v>
      </c>
      <c r="M4">
        <f t="shared" si="4"/>
        <v>0.9597862410000001</v>
      </c>
      <c r="N4">
        <f t="shared" si="5"/>
        <v>0.9597862410000001</v>
      </c>
      <c r="O4" s="25">
        <v>4</v>
      </c>
    </row>
    <row r="5" spans="1:15">
      <c r="A5" s="4" t="s">
        <v>99</v>
      </c>
      <c r="B5" s="5" t="s">
        <v>31</v>
      </c>
      <c r="C5" s="5" t="s">
        <v>32</v>
      </c>
      <c r="D5">
        <v>0.1191077441</v>
      </c>
      <c r="E5" s="6">
        <f>D5*2</f>
        <v>0.23821548819999999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0.1191077441</v>
      </c>
      <c r="K5" s="6">
        <f t="shared" si="2"/>
        <v>0</v>
      </c>
      <c r="L5">
        <f t="shared" si="3"/>
        <v>0</v>
      </c>
      <c r="M5">
        <f t="shared" si="4"/>
        <v>0.23821548819999999</v>
      </c>
      <c r="N5">
        <f t="shared" si="5"/>
        <v>0</v>
      </c>
      <c r="O5" s="25">
        <v>4</v>
      </c>
    </row>
    <row r="6" spans="1:15">
      <c r="A6" s="4" t="s">
        <v>99</v>
      </c>
      <c r="B6" s="5" t="s">
        <v>29</v>
      </c>
      <c r="C6" s="5" t="s">
        <v>30</v>
      </c>
      <c r="D6">
        <v>0.25006642220000003</v>
      </c>
      <c r="E6" s="6">
        <f>D6*3</f>
        <v>0.75019926660000014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0.25006642220000003</v>
      </c>
      <c r="L6">
        <f t="shared" si="3"/>
        <v>0</v>
      </c>
      <c r="M6">
        <f t="shared" si="4"/>
        <v>0</v>
      </c>
      <c r="N6">
        <f t="shared" si="5"/>
        <v>0.75019926660000014</v>
      </c>
      <c r="O6" s="25">
        <v>5</v>
      </c>
    </row>
    <row r="7" spans="1:15">
      <c r="A7" s="4" t="s">
        <v>99</v>
      </c>
      <c r="B7" s="5" t="s">
        <v>27</v>
      </c>
      <c r="C7" s="5" t="s">
        <v>28</v>
      </c>
      <c r="D7">
        <v>0.10526315780000001</v>
      </c>
      <c r="E7" s="6">
        <f>D7*3</f>
        <v>0.31578947340000002</v>
      </c>
      <c r="F7" s="16">
        <v>1</v>
      </c>
      <c r="G7" s="16">
        <v>1</v>
      </c>
      <c r="H7" s="18">
        <v>1</v>
      </c>
      <c r="I7" s="4">
        <f t="shared" si="0"/>
        <v>0.10526315780000001</v>
      </c>
      <c r="J7" s="5">
        <f t="shared" si="1"/>
        <v>0.10526315780000001</v>
      </c>
      <c r="K7" s="6">
        <f t="shared" si="2"/>
        <v>0.10526315780000001</v>
      </c>
      <c r="L7">
        <f t="shared" si="3"/>
        <v>0.31578947340000002</v>
      </c>
      <c r="M7">
        <f t="shared" si="4"/>
        <v>0.31578947340000002</v>
      </c>
      <c r="N7">
        <f t="shared" si="5"/>
        <v>0.31578947340000002</v>
      </c>
      <c r="O7" s="25">
        <v>3</v>
      </c>
    </row>
    <row r="8" spans="1:15">
      <c r="A8" s="4" t="s">
        <v>99</v>
      </c>
      <c r="B8" s="5" t="s">
        <v>25</v>
      </c>
      <c r="C8" s="5" t="s">
        <v>26</v>
      </c>
      <c r="D8">
        <v>0.17402820769999999</v>
      </c>
      <c r="E8" s="6">
        <f>D8*2</f>
        <v>0.34805641539999999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0.17402820769999999</v>
      </c>
      <c r="L8">
        <f t="shared" si="3"/>
        <v>0</v>
      </c>
      <c r="M8">
        <f t="shared" si="4"/>
        <v>0</v>
      </c>
      <c r="N8">
        <f t="shared" si="5"/>
        <v>0.34805641539999999</v>
      </c>
      <c r="O8" s="25">
        <v>3</v>
      </c>
    </row>
    <row r="9" spans="1:15">
      <c r="A9" s="4" t="s">
        <v>99</v>
      </c>
      <c r="B9" s="5" t="s">
        <v>23</v>
      </c>
      <c r="C9" s="5" t="s">
        <v>24</v>
      </c>
      <c r="D9">
        <v>0.23187052590000001</v>
      </c>
      <c r="E9" s="6">
        <f t="shared" ref="E9:E16" si="6">D9*3</f>
        <v>0.69561157770000004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0.23187052590000001</v>
      </c>
      <c r="L9">
        <f t="shared" si="3"/>
        <v>0</v>
      </c>
      <c r="M9">
        <f t="shared" si="4"/>
        <v>0</v>
      </c>
      <c r="N9">
        <f t="shared" si="5"/>
        <v>0.69561157770000004</v>
      </c>
      <c r="O9" s="25">
        <v>4</v>
      </c>
    </row>
    <row r="10" spans="1:15">
      <c r="A10" s="4" t="s">
        <v>99</v>
      </c>
      <c r="B10" s="5" t="s">
        <v>21</v>
      </c>
      <c r="C10" s="5" t="s">
        <v>22</v>
      </c>
      <c r="D10">
        <v>0.1414646464</v>
      </c>
      <c r="E10" s="6">
        <f t="shared" si="6"/>
        <v>0.42439393920000001</v>
      </c>
      <c r="F10" s="16">
        <v>1</v>
      </c>
      <c r="G10" s="16">
        <v>1</v>
      </c>
      <c r="H10" s="18">
        <v>0</v>
      </c>
      <c r="I10" s="4">
        <f t="shared" si="0"/>
        <v>0.1414646464</v>
      </c>
      <c r="J10" s="5">
        <f t="shared" si="1"/>
        <v>0.1414646464</v>
      </c>
      <c r="K10" s="6">
        <f t="shared" si="2"/>
        <v>0</v>
      </c>
      <c r="L10">
        <f t="shared" si="3"/>
        <v>0.42439393920000001</v>
      </c>
      <c r="M10">
        <f t="shared" si="4"/>
        <v>0.42439393920000001</v>
      </c>
      <c r="N10">
        <f t="shared" si="5"/>
        <v>0</v>
      </c>
      <c r="O10" s="25">
        <v>5</v>
      </c>
    </row>
    <row r="11" spans="1:15">
      <c r="A11" s="4" t="s">
        <v>99</v>
      </c>
      <c r="B11" s="5" t="s">
        <v>19</v>
      </c>
      <c r="C11" s="5" t="s">
        <v>20</v>
      </c>
      <c r="D11">
        <v>0.15932283320000001</v>
      </c>
      <c r="E11" s="6">
        <f t="shared" si="6"/>
        <v>0.47796849960000004</v>
      </c>
      <c r="F11" s="16">
        <v>1</v>
      </c>
      <c r="G11" s="16">
        <v>1</v>
      </c>
      <c r="H11" s="18">
        <v>1</v>
      </c>
      <c r="I11" s="4">
        <f t="shared" si="0"/>
        <v>0.15932283320000001</v>
      </c>
      <c r="J11" s="5">
        <f t="shared" si="1"/>
        <v>0.15932283320000001</v>
      </c>
      <c r="K11" s="6">
        <f t="shared" si="2"/>
        <v>0.15932283320000001</v>
      </c>
      <c r="L11">
        <f t="shared" si="3"/>
        <v>0.47796849960000004</v>
      </c>
      <c r="M11">
        <f t="shared" si="4"/>
        <v>0.47796849960000004</v>
      </c>
      <c r="N11">
        <f t="shared" si="5"/>
        <v>0.47796849960000004</v>
      </c>
      <c r="O11" s="25">
        <v>5</v>
      </c>
    </row>
    <row r="12" spans="1:15">
      <c r="A12" s="4" t="s">
        <v>99</v>
      </c>
      <c r="B12" s="5" t="s">
        <v>17</v>
      </c>
      <c r="C12" s="5" t="s">
        <v>18</v>
      </c>
      <c r="D12">
        <v>0.15667003900000001</v>
      </c>
      <c r="E12" s="6">
        <f t="shared" si="6"/>
        <v>0.47001011700000006</v>
      </c>
      <c r="F12" s="16">
        <v>1</v>
      </c>
      <c r="G12" s="16">
        <v>1</v>
      </c>
      <c r="H12" s="18">
        <v>1</v>
      </c>
      <c r="I12" s="4">
        <f t="shared" si="0"/>
        <v>0.15667003900000001</v>
      </c>
      <c r="J12" s="5">
        <f t="shared" si="1"/>
        <v>0.15667003900000001</v>
      </c>
      <c r="K12" s="6">
        <f t="shared" si="2"/>
        <v>0.15667003900000001</v>
      </c>
      <c r="L12">
        <f t="shared" si="3"/>
        <v>0.47001011700000006</v>
      </c>
      <c r="M12">
        <f t="shared" si="4"/>
        <v>0.47001011700000006</v>
      </c>
      <c r="N12">
        <f t="shared" si="5"/>
        <v>0.47001011700000006</v>
      </c>
      <c r="O12" s="25">
        <v>5</v>
      </c>
    </row>
    <row r="13" spans="1:15">
      <c r="A13" s="4" t="s">
        <v>99</v>
      </c>
      <c r="B13" s="5" t="s">
        <v>15</v>
      </c>
      <c r="C13" s="5" t="s">
        <v>16</v>
      </c>
      <c r="D13">
        <v>0.17371269080000001</v>
      </c>
      <c r="E13" s="6">
        <f t="shared" si="6"/>
        <v>0.5211380724000001</v>
      </c>
      <c r="F13" s="16">
        <v>1</v>
      </c>
      <c r="G13" s="16">
        <v>1</v>
      </c>
      <c r="H13" s="18">
        <v>0</v>
      </c>
      <c r="I13" s="4">
        <f t="shared" si="0"/>
        <v>0.17371269080000001</v>
      </c>
      <c r="J13" s="5">
        <f t="shared" si="1"/>
        <v>0.17371269080000001</v>
      </c>
      <c r="K13" s="6">
        <f t="shared" si="2"/>
        <v>0</v>
      </c>
      <c r="L13">
        <f t="shared" si="3"/>
        <v>0.5211380724000001</v>
      </c>
      <c r="M13">
        <f t="shared" si="4"/>
        <v>0.5211380724000001</v>
      </c>
      <c r="N13">
        <f t="shared" si="5"/>
        <v>0</v>
      </c>
      <c r="O13" s="25">
        <v>4</v>
      </c>
    </row>
    <row r="14" spans="1:15">
      <c r="A14" s="4" t="s">
        <v>99</v>
      </c>
      <c r="B14" s="5" t="s">
        <v>13</v>
      </c>
      <c r="C14" s="5" t="s">
        <v>14</v>
      </c>
      <c r="D14">
        <v>0.17088354580000001</v>
      </c>
      <c r="E14" s="6">
        <f t="shared" si="6"/>
        <v>0.51265063740000005</v>
      </c>
      <c r="F14" s="16">
        <v>1</v>
      </c>
      <c r="G14" s="16">
        <v>1</v>
      </c>
      <c r="H14" s="18">
        <v>0</v>
      </c>
      <c r="I14" s="4">
        <f t="shared" si="0"/>
        <v>0.17088354580000001</v>
      </c>
      <c r="J14" s="5">
        <f t="shared" si="1"/>
        <v>0.17088354580000001</v>
      </c>
      <c r="K14" s="6">
        <f t="shared" si="2"/>
        <v>0</v>
      </c>
      <c r="L14">
        <f t="shared" si="3"/>
        <v>0.51265063740000005</v>
      </c>
      <c r="M14">
        <f t="shared" si="4"/>
        <v>0.51265063740000005</v>
      </c>
      <c r="N14">
        <f t="shared" si="5"/>
        <v>0</v>
      </c>
      <c r="O14" s="25">
        <v>4</v>
      </c>
    </row>
    <row r="15" spans="1:15">
      <c r="A15" s="4" t="s">
        <v>99</v>
      </c>
      <c r="B15" s="5" t="s">
        <v>11</v>
      </c>
      <c r="C15" s="5" t="s">
        <v>12</v>
      </c>
      <c r="D15">
        <v>0.23809523799999999</v>
      </c>
      <c r="E15" s="6">
        <f t="shared" si="6"/>
        <v>0.71428571399999996</v>
      </c>
      <c r="F15" s="16">
        <v>1</v>
      </c>
      <c r="G15" s="16">
        <v>1</v>
      </c>
      <c r="H15" s="18">
        <v>0</v>
      </c>
      <c r="I15" s="4">
        <f t="shared" si="0"/>
        <v>0.23809523799999999</v>
      </c>
      <c r="J15" s="5">
        <f t="shared" si="1"/>
        <v>0.23809523799999999</v>
      </c>
      <c r="K15" s="6">
        <f t="shared" si="2"/>
        <v>0</v>
      </c>
      <c r="L15">
        <f t="shared" si="3"/>
        <v>0.71428571399999996</v>
      </c>
      <c r="M15">
        <f t="shared" si="4"/>
        <v>0.71428571399999996</v>
      </c>
      <c r="N15">
        <f t="shared" si="5"/>
        <v>0</v>
      </c>
      <c r="O15" s="25">
        <v>5</v>
      </c>
    </row>
    <row r="16" spans="1:15">
      <c r="A16" s="4" t="s">
        <v>99</v>
      </c>
      <c r="B16" s="5" t="s">
        <v>9</v>
      </c>
      <c r="C16" s="5" t="s">
        <v>10</v>
      </c>
      <c r="D16">
        <v>0.15888787939999999</v>
      </c>
      <c r="E16" s="6">
        <f t="shared" si="6"/>
        <v>0.47666363819999996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0.15888787939999999</v>
      </c>
      <c r="L16">
        <f t="shared" si="3"/>
        <v>0</v>
      </c>
      <c r="M16">
        <f t="shared" si="4"/>
        <v>0</v>
      </c>
      <c r="N16">
        <f t="shared" si="5"/>
        <v>0.47666363819999996</v>
      </c>
      <c r="O16" s="25">
        <v>5</v>
      </c>
    </row>
    <row r="17" spans="1:15">
      <c r="A17" s="4" t="s">
        <v>99</v>
      </c>
      <c r="B17" s="5" t="s">
        <v>7</v>
      </c>
      <c r="C17" s="5" t="s">
        <v>8</v>
      </c>
      <c r="D17">
        <v>0.1882828282</v>
      </c>
      <c r="E17" s="6">
        <f>D17*2</f>
        <v>0.3765656564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0.1882828282</v>
      </c>
      <c r="L17">
        <f t="shared" si="3"/>
        <v>0</v>
      </c>
      <c r="M17">
        <f t="shared" si="4"/>
        <v>0</v>
      </c>
      <c r="N17">
        <f t="shared" si="5"/>
        <v>0.3765656564</v>
      </c>
      <c r="O17" s="25">
        <v>4</v>
      </c>
    </row>
    <row r="18" spans="1:15">
      <c r="A18" s="4" t="s">
        <v>99</v>
      </c>
      <c r="B18" s="5" t="s">
        <v>5</v>
      </c>
      <c r="C18" s="5" t="s">
        <v>6</v>
      </c>
      <c r="D18">
        <v>0.1754926108</v>
      </c>
      <c r="E18" s="6">
        <f>D18*2</f>
        <v>0.35098522160000001</v>
      </c>
      <c r="F18" s="16">
        <v>1</v>
      </c>
      <c r="G18" s="16">
        <v>1</v>
      </c>
      <c r="H18" s="18">
        <v>0</v>
      </c>
      <c r="I18" s="4">
        <f t="shared" si="0"/>
        <v>0.1754926108</v>
      </c>
      <c r="J18" s="5">
        <f t="shared" si="1"/>
        <v>0.1754926108</v>
      </c>
      <c r="K18" s="6">
        <f t="shared" si="2"/>
        <v>0</v>
      </c>
      <c r="L18">
        <f t="shared" si="3"/>
        <v>0.35098522160000001</v>
      </c>
      <c r="M18">
        <f t="shared" si="4"/>
        <v>0.35098522160000001</v>
      </c>
      <c r="N18">
        <f t="shared" si="5"/>
        <v>0</v>
      </c>
      <c r="O18" s="25">
        <v>4</v>
      </c>
    </row>
    <row r="19" spans="1:15">
      <c r="A19" s="4" t="s">
        <v>99</v>
      </c>
      <c r="B19" s="5" t="s">
        <v>57</v>
      </c>
      <c r="C19" s="5" t="s">
        <v>58</v>
      </c>
      <c r="D19">
        <v>0.17499999999999999</v>
      </c>
      <c r="E19" s="6">
        <f>D19*3</f>
        <v>0.52499999999999991</v>
      </c>
      <c r="F19" s="16">
        <v>1</v>
      </c>
      <c r="G19" s="16">
        <v>1</v>
      </c>
      <c r="H19" s="18">
        <v>0</v>
      </c>
      <c r="I19" s="4">
        <f t="shared" si="0"/>
        <v>0.17499999999999999</v>
      </c>
      <c r="J19" s="5">
        <f t="shared" si="1"/>
        <v>0.17499999999999999</v>
      </c>
      <c r="K19" s="6">
        <f t="shared" si="2"/>
        <v>0</v>
      </c>
      <c r="L19">
        <f t="shared" si="3"/>
        <v>0.52499999999999991</v>
      </c>
      <c r="M19">
        <f t="shared" si="4"/>
        <v>0.52499999999999991</v>
      </c>
      <c r="N19">
        <f t="shared" si="5"/>
        <v>0</v>
      </c>
      <c r="O19" s="25">
        <v>3</v>
      </c>
    </row>
    <row r="20" spans="1:15">
      <c r="A20" s="4" t="s">
        <v>99</v>
      </c>
      <c r="B20" s="5" t="s">
        <v>59</v>
      </c>
      <c r="C20" s="5" t="s">
        <v>60</v>
      </c>
      <c r="D20">
        <v>0.1180555556</v>
      </c>
      <c r="E20" s="6">
        <f>D20*2</f>
        <v>0.2361111112</v>
      </c>
      <c r="F20" s="16">
        <v>1</v>
      </c>
      <c r="G20" s="16">
        <v>1</v>
      </c>
      <c r="H20" s="18">
        <v>1</v>
      </c>
      <c r="I20" s="4">
        <f t="shared" si="0"/>
        <v>0.1180555556</v>
      </c>
      <c r="J20" s="5">
        <f t="shared" si="1"/>
        <v>0.1180555556</v>
      </c>
      <c r="K20" s="6">
        <f t="shared" si="2"/>
        <v>0.1180555556</v>
      </c>
      <c r="L20">
        <f t="shared" si="3"/>
        <v>0.2361111112</v>
      </c>
      <c r="M20">
        <f t="shared" si="4"/>
        <v>0.2361111112</v>
      </c>
      <c r="N20">
        <f t="shared" si="5"/>
        <v>0.2361111112</v>
      </c>
      <c r="O20" s="25">
        <v>5</v>
      </c>
    </row>
    <row r="21" spans="1:15">
      <c r="A21" s="4" t="s">
        <v>99</v>
      </c>
      <c r="B21" s="5" t="s">
        <v>61</v>
      </c>
      <c r="C21" s="5" t="s">
        <v>62</v>
      </c>
      <c r="D21">
        <v>0.1301494476</v>
      </c>
      <c r="E21" s="6">
        <f>D21*2</f>
        <v>0.26029889519999999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0.1301494476</v>
      </c>
      <c r="K21" s="6">
        <f t="shared" si="2"/>
        <v>0</v>
      </c>
      <c r="L21">
        <f t="shared" si="3"/>
        <v>0</v>
      </c>
      <c r="M21">
        <f t="shared" si="4"/>
        <v>0.26029889519999999</v>
      </c>
      <c r="N21">
        <f t="shared" si="5"/>
        <v>0</v>
      </c>
      <c r="O21" s="25">
        <v>3</v>
      </c>
    </row>
    <row r="22" spans="1:15">
      <c r="A22" s="4" t="s">
        <v>99</v>
      </c>
      <c r="B22" s="5" t="s">
        <v>63</v>
      </c>
      <c r="C22" s="5" t="s">
        <v>64</v>
      </c>
      <c r="D22">
        <v>0.25925925919999998</v>
      </c>
      <c r="E22" s="6">
        <f>D22*4</f>
        <v>1.0370370367999999</v>
      </c>
      <c r="F22" s="16">
        <v>1</v>
      </c>
      <c r="G22" s="16">
        <v>1</v>
      </c>
      <c r="H22" s="18">
        <v>0</v>
      </c>
      <c r="I22" s="4">
        <f t="shared" si="0"/>
        <v>0.25925925919999998</v>
      </c>
      <c r="J22" s="5">
        <f t="shared" si="1"/>
        <v>0.25925925919999998</v>
      </c>
      <c r="K22" s="6">
        <f t="shared" si="2"/>
        <v>0</v>
      </c>
      <c r="L22">
        <f t="shared" si="3"/>
        <v>1.0370370367999999</v>
      </c>
      <c r="M22">
        <f t="shared" si="4"/>
        <v>1.0370370367999999</v>
      </c>
      <c r="N22">
        <f t="shared" si="5"/>
        <v>0</v>
      </c>
      <c r="O22" s="25">
        <v>3</v>
      </c>
    </row>
    <row r="23" spans="1:15">
      <c r="A23" s="4" t="s">
        <v>99</v>
      </c>
      <c r="B23" s="5" t="s">
        <v>65</v>
      </c>
      <c r="C23" s="5" t="s">
        <v>66</v>
      </c>
      <c r="D23">
        <v>0.33333333329999998</v>
      </c>
      <c r="E23" s="6">
        <f>D23*5</f>
        <v>1.6666666664999998</v>
      </c>
      <c r="F23" s="16">
        <v>1</v>
      </c>
      <c r="G23" s="16">
        <v>0</v>
      </c>
      <c r="H23" s="18">
        <v>1</v>
      </c>
      <c r="I23" s="4">
        <f t="shared" si="0"/>
        <v>0.33333333329999998</v>
      </c>
      <c r="J23" s="5">
        <f t="shared" si="1"/>
        <v>0</v>
      </c>
      <c r="K23" s="6">
        <f t="shared" si="2"/>
        <v>0.33333333329999998</v>
      </c>
      <c r="L23">
        <f t="shared" si="3"/>
        <v>1.6666666664999998</v>
      </c>
      <c r="M23">
        <f t="shared" si="4"/>
        <v>0</v>
      </c>
      <c r="N23">
        <f t="shared" si="5"/>
        <v>1.6666666664999998</v>
      </c>
      <c r="O23" s="25">
        <v>4</v>
      </c>
    </row>
    <row r="24" spans="1:15">
      <c r="A24" s="4" t="s">
        <v>99</v>
      </c>
      <c r="B24" s="5" t="s">
        <v>67</v>
      </c>
      <c r="C24" s="5" t="s">
        <v>68</v>
      </c>
      <c r="D24">
        <v>0.33333333329999998</v>
      </c>
      <c r="E24" s="6">
        <f>D24*4</f>
        <v>1.3333333331999999</v>
      </c>
      <c r="F24" s="16">
        <v>1</v>
      </c>
      <c r="G24" s="16">
        <v>1</v>
      </c>
      <c r="H24" s="18">
        <v>0</v>
      </c>
      <c r="I24" s="4">
        <f t="shared" si="0"/>
        <v>0.33333333329999998</v>
      </c>
      <c r="J24" s="5">
        <f t="shared" si="1"/>
        <v>0.33333333329999998</v>
      </c>
      <c r="K24" s="6">
        <f t="shared" si="2"/>
        <v>0</v>
      </c>
      <c r="L24">
        <f t="shared" si="3"/>
        <v>1.3333333331999999</v>
      </c>
      <c r="M24">
        <f t="shared" si="4"/>
        <v>1.3333333331999999</v>
      </c>
      <c r="N24">
        <f t="shared" si="5"/>
        <v>0</v>
      </c>
      <c r="O24" s="25">
        <v>4</v>
      </c>
    </row>
    <row r="25" spans="1:15">
      <c r="A25" s="4" t="s">
        <v>99</v>
      </c>
      <c r="B25" s="5" t="s">
        <v>69</v>
      </c>
      <c r="C25" s="5" t="s">
        <v>70</v>
      </c>
      <c r="D25">
        <v>0.10526315780000001</v>
      </c>
      <c r="E25" s="6">
        <f>D25*3</f>
        <v>0.31578947340000002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0.10526315780000001</v>
      </c>
      <c r="L25">
        <f t="shared" si="3"/>
        <v>0</v>
      </c>
      <c r="M25">
        <f t="shared" si="4"/>
        <v>0</v>
      </c>
      <c r="N25">
        <f t="shared" si="5"/>
        <v>0.31578947340000002</v>
      </c>
      <c r="O25" s="25">
        <v>3</v>
      </c>
    </row>
    <row r="26" spans="1:15">
      <c r="A26" s="4" t="s">
        <v>99</v>
      </c>
      <c r="B26" s="5" t="s">
        <v>71</v>
      </c>
      <c r="C26" s="5" t="s">
        <v>72</v>
      </c>
      <c r="D26">
        <v>0.17547156189999999</v>
      </c>
      <c r="E26" s="6">
        <f>D26*2</f>
        <v>0.35094312379999998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0.17547156189999999</v>
      </c>
      <c r="L26">
        <f t="shared" si="3"/>
        <v>0</v>
      </c>
      <c r="M26">
        <f t="shared" si="4"/>
        <v>0</v>
      </c>
      <c r="N26">
        <f t="shared" si="5"/>
        <v>0.35094312379999998</v>
      </c>
      <c r="O26" s="25">
        <v>5</v>
      </c>
    </row>
    <row r="27" spans="1:15">
      <c r="A27" s="4" t="s">
        <v>99</v>
      </c>
      <c r="B27" s="5" t="s">
        <v>73</v>
      </c>
      <c r="C27" s="5" t="s">
        <v>74</v>
      </c>
      <c r="D27">
        <v>0.17547156189999999</v>
      </c>
      <c r="E27" s="6">
        <f>D27*3</f>
        <v>0.52641468569999994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0.17547156189999999</v>
      </c>
      <c r="L27">
        <f t="shared" si="3"/>
        <v>0</v>
      </c>
      <c r="M27">
        <f t="shared" si="4"/>
        <v>0</v>
      </c>
      <c r="N27">
        <f t="shared" si="5"/>
        <v>0.52641468569999994</v>
      </c>
      <c r="O27" s="25">
        <v>5</v>
      </c>
    </row>
    <row r="28" spans="1:15">
      <c r="A28" s="4" t="s">
        <v>99</v>
      </c>
      <c r="B28" s="5" t="s">
        <v>55</v>
      </c>
      <c r="C28" s="5" t="s">
        <v>56</v>
      </c>
      <c r="D28">
        <v>0.1776455026</v>
      </c>
      <c r="E28" s="6">
        <f>D28*2</f>
        <v>0.35529100520000001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0.1776455026</v>
      </c>
      <c r="L28">
        <f t="shared" si="3"/>
        <v>0</v>
      </c>
      <c r="M28">
        <f t="shared" si="4"/>
        <v>0</v>
      </c>
      <c r="N28">
        <f t="shared" si="5"/>
        <v>0.35529100520000001</v>
      </c>
      <c r="O28" s="25">
        <v>4</v>
      </c>
    </row>
    <row r="29" spans="1:15">
      <c r="A29" s="4" t="s">
        <v>99</v>
      </c>
      <c r="B29" s="5" t="s">
        <v>53</v>
      </c>
      <c r="C29" s="5" t="s">
        <v>54</v>
      </c>
      <c r="D29">
        <v>0.16072063659999999</v>
      </c>
      <c r="E29" s="6">
        <f>D29*2</f>
        <v>0.32144127319999999</v>
      </c>
      <c r="F29" s="16">
        <v>1</v>
      </c>
      <c r="G29" s="16">
        <v>1</v>
      </c>
      <c r="H29" s="18">
        <v>1</v>
      </c>
      <c r="I29" s="4">
        <f t="shared" si="0"/>
        <v>0.16072063659999999</v>
      </c>
      <c r="J29" s="5">
        <f t="shared" si="1"/>
        <v>0.16072063659999999</v>
      </c>
      <c r="K29" s="6">
        <f t="shared" si="2"/>
        <v>0.16072063659999999</v>
      </c>
      <c r="L29">
        <f t="shared" si="3"/>
        <v>0.32144127319999999</v>
      </c>
      <c r="M29">
        <f t="shared" si="4"/>
        <v>0.32144127319999999</v>
      </c>
      <c r="N29">
        <f t="shared" si="5"/>
        <v>0.32144127319999999</v>
      </c>
      <c r="O29" s="25">
        <v>4</v>
      </c>
    </row>
    <row r="30" spans="1:15">
      <c r="A30" s="4" t="s">
        <v>99</v>
      </c>
      <c r="B30" s="5" t="s">
        <v>51</v>
      </c>
      <c r="C30" s="5" t="s">
        <v>52</v>
      </c>
      <c r="D30">
        <v>0.16226612630000001</v>
      </c>
      <c r="E30" s="6">
        <f>D30*3</f>
        <v>0.4867983789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0.16226612630000001</v>
      </c>
      <c r="K30" s="6">
        <f t="shared" si="2"/>
        <v>0</v>
      </c>
      <c r="L30">
        <f t="shared" si="3"/>
        <v>0</v>
      </c>
      <c r="M30">
        <f t="shared" si="4"/>
        <v>0.4867983789</v>
      </c>
      <c r="N30">
        <f t="shared" si="5"/>
        <v>0</v>
      </c>
      <c r="O30" s="25">
        <v>4</v>
      </c>
    </row>
    <row r="31" spans="1:15">
      <c r="A31" s="4" t="s">
        <v>99</v>
      </c>
      <c r="B31" s="5" t="s">
        <v>49</v>
      </c>
      <c r="C31" s="5" t="s">
        <v>50</v>
      </c>
      <c r="D31">
        <v>0.15553653379999999</v>
      </c>
      <c r="E31" s="6">
        <f>D31*2</f>
        <v>0.31107306759999998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0.15553653379999999</v>
      </c>
      <c r="K31" s="6">
        <f t="shared" si="2"/>
        <v>0.15553653379999999</v>
      </c>
      <c r="L31">
        <f t="shared" si="3"/>
        <v>0</v>
      </c>
      <c r="M31">
        <f t="shared" si="4"/>
        <v>0.31107306759999998</v>
      </c>
      <c r="N31">
        <f t="shared" si="5"/>
        <v>0.31107306759999998</v>
      </c>
      <c r="O31" s="25">
        <v>3</v>
      </c>
    </row>
    <row r="32" spans="1:15">
      <c r="A32" s="4" t="s">
        <v>99</v>
      </c>
      <c r="B32" s="5" t="s">
        <v>47</v>
      </c>
      <c r="C32" s="5" t="s">
        <v>48</v>
      </c>
      <c r="D32">
        <v>0.15553653379999999</v>
      </c>
      <c r="E32" s="6">
        <f>D32*2</f>
        <v>0.31107306759999998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0.15553653379999999</v>
      </c>
      <c r="K32" s="6">
        <f t="shared" si="2"/>
        <v>0.15553653379999999</v>
      </c>
      <c r="L32">
        <f t="shared" si="3"/>
        <v>0</v>
      </c>
      <c r="M32">
        <f t="shared" si="4"/>
        <v>0.31107306759999998</v>
      </c>
      <c r="N32">
        <f t="shared" si="5"/>
        <v>0.31107306759999998</v>
      </c>
      <c r="O32" s="25">
        <v>3</v>
      </c>
    </row>
    <row r="33" spans="1:15">
      <c r="A33" s="4" t="s">
        <v>99</v>
      </c>
      <c r="B33" s="5" t="s">
        <v>45</v>
      </c>
      <c r="C33" s="5" t="s">
        <v>46</v>
      </c>
      <c r="D33">
        <v>0.16883193639999999</v>
      </c>
      <c r="E33" s="6">
        <f>D33*2</f>
        <v>0.33766387279999999</v>
      </c>
      <c r="F33" s="16">
        <v>1</v>
      </c>
      <c r="G33" s="16">
        <v>1</v>
      </c>
      <c r="H33" s="18">
        <v>1</v>
      </c>
      <c r="I33" s="4">
        <f t="shared" si="0"/>
        <v>0.16883193639999999</v>
      </c>
      <c r="J33" s="5">
        <f t="shared" si="1"/>
        <v>0.16883193639999999</v>
      </c>
      <c r="K33" s="6">
        <f t="shared" si="2"/>
        <v>0.16883193639999999</v>
      </c>
      <c r="L33">
        <f t="shared" si="3"/>
        <v>0.33766387279999999</v>
      </c>
      <c r="M33">
        <f t="shared" si="4"/>
        <v>0.33766387279999999</v>
      </c>
      <c r="N33">
        <f t="shared" si="5"/>
        <v>0.33766387279999999</v>
      </c>
      <c r="O33" s="25">
        <v>4</v>
      </c>
    </row>
    <row r="34" spans="1:15">
      <c r="A34" s="4" t="s">
        <v>99</v>
      </c>
      <c r="B34" s="5" t="s">
        <v>43</v>
      </c>
      <c r="C34" s="5" t="s">
        <v>44</v>
      </c>
      <c r="D34">
        <v>0.1914893617</v>
      </c>
      <c r="E34" s="6">
        <f>D34*1</f>
        <v>0.1914893617</v>
      </c>
      <c r="F34" s="16">
        <v>1</v>
      </c>
      <c r="G34" s="16">
        <v>1</v>
      </c>
      <c r="H34" s="18">
        <v>0</v>
      </c>
      <c r="I34" s="4">
        <f t="shared" si="0"/>
        <v>0.1914893617</v>
      </c>
      <c r="J34" s="5">
        <f t="shared" si="1"/>
        <v>0.1914893617</v>
      </c>
      <c r="K34" s="6">
        <f t="shared" si="2"/>
        <v>0</v>
      </c>
      <c r="L34">
        <f t="shared" si="3"/>
        <v>0.1914893617</v>
      </c>
      <c r="M34">
        <f t="shared" si="4"/>
        <v>0.1914893617</v>
      </c>
      <c r="N34">
        <f t="shared" si="5"/>
        <v>0</v>
      </c>
      <c r="O34" s="25">
        <v>4</v>
      </c>
    </row>
    <row r="35" spans="1:15">
      <c r="A35" s="4" t="s">
        <v>99</v>
      </c>
      <c r="B35" s="5" t="s">
        <v>41</v>
      </c>
      <c r="C35" s="5" t="s">
        <v>42</v>
      </c>
      <c r="D35">
        <v>0.1914893617</v>
      </c>
      <c r="E35" s="6">
        <f>D35*1</f>
        <v>0.1914893617</v>
      </c>
      <c r="F35" s="27">
        <v>1</v>
      </c>
      <c r="G35" s="14">
        <v>1</v>
      </c>
      <c r="H35" s="15">
        <v>1</v>
      </c>
      <c r="I35" s="4">
        <f t="shared" si="0"/>
        <v>0.1914893617</v>
      </c>
      <c r="J35" s="5">
        <f t="shared" si="1"/>
        <v>0.1914893617</v>
      </c>
      <c r="K35" s="6">
        <f t="shared" si="2"/>
        <v>0.1914893617</v>
      </c>
      <c r="L35">
        <f t="shared" si="3"/>
        <v>0.1914893617</v>
      </c>
      <c r="M35">
        <f t="shared" si="4"/>
        <v>0.1914893617</v>
      </c>
      <c r="N35">
        <f t="shared" si="5"/>
        <v>0.1914893617</v>
      </c>
      <c r="O35" s="25">
        <v>4</v>
      </c>
    </row>
    <row r="36" spans="1:15" ht="15.75" thickBot="1">
      <c r="A36" s="7" t="s">
        <v>99</v>
      </c>
      <c r="B36" s="8" t="s">
        <v>39</v>
      </c>
      <c r="C36" s="8" t="s">
        <v>40</v>
      </c>
      <c r="D36">
        <v>0.29268292680000002</v>
      </c>
      <c r="E36" s="9">
        <f>D36*1</f>
        <v>0.29268292680000002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0.29268292680000002</v>
      </c>
      <c r="L36">
        <f t="shared" si="3"/>
        <v>0</v>
      </c>
      <c r="M36">
        <f t="shared" si="4"/>
        <v>0</v>
      </c>
      <c r="N36">
        <f t="shared" si="5"/>
        <v>0.29268292680000002</v>
      </c>
      <c r="O36" s="26">
        <v>4</v>
      </c>
    </row>
    <row r="37" spans="1:15" ht="15.75" thickBot="1">
      <c r="D37" s="28">
        <f>SUM(D2:D36)</f>
        <v>6.4551260123000009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3.6246641779000002</v>
      </c>
      <c r="J37" s="20">
        <f t="shared" si="7"/>
        <v>3.8336378400999997</v>
      </c>
      <c r="K37" s="21">
        <f t="shared" si="7"/>
        <v>4.0045826181999997</v>
      </c>
      <c r="L37" s="10">
        <f>SUM(L2:L36)</f>
        <v>11.488686883200003</v>
      </c>
      <c r="M37" s="11">
        <f>SUM(M2:M36)</f>
        <v>10.528032163700002</v>
      </c>
      <c r="N37" s="12">
        <f>SUM(N2:N36)</f>
        <v>10.800070018400001</v>
      </c>
    </row>
    <row r="38" spans="1:15" ht="15.75" thickBot="1">
      <c r="D38" s="29">
        <f>D37/35</f>
        <v>0.18443217178000001</v>
      </c>
      <c r="I38" s="33">
        <f>I37/F37</f>
        <v>0.19077179883684212</v>
      </c>
      <c r="J38" s="34">
        <f>J37/G37</f>
        <v>0.1742562654590909</v>
      </c>
      <c r="K38" s="35">
        <f>K37/H37</f>
        <v>0.18202648264545454</v>
      </c>
      <c r="L38" s="30">
        <f>L37/F37</f>
        <v>0.604667730694737</v>
      </c>
      <c r="M38" s="31">
        <f>M37/G37</f>
        <v>0.4785469165318183</v>
      </c>
      <c r="N38" s="32">
        <f>N37/H37</f>
        <v>0.49091227356363643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100</v>
      </c>
      <c r="B2" s="2" t="s">
        <v>37</v>
      </c>
      <c r="C2" s="2" t="s">
        <v>38</v>
      </c>
      <c r="D2">
        <v>0.50054251230000002</v>
      </c>
      <c r="E2" s="3">
        <f>D2*4</f>
        <v>2.0021700492000001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0.50054251230000002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2.0021700492000001</v>
      </c>
      <c r="O2" s="24">
        <v>3</v>
      </c>
    </row>
    <row r="3" spans="1:15">
      <c r="A3" s="4" t="s">
        <v>100</v>
      </c>
      <c r="B3" s="5" t="s">
        <v>35</v>
      </c>
      <c r="C3" s="5" t="s">
        <v>36</v>
      </c>
      <c r="D3">
        <v>0.44292403549999998</v>
      </c>
      <c r="E3" s="6">
        <f>D3*5</f>
        <v>2.2146201775000001</v>
      </c>
      <c r="F3" s="16">
        <v>1</v>
      </c>
      <c r="G3" s="16">
        <v>0</v>
      </c>
      <c r="H3" s="18">
        <v>0</v>
      </c>
      <c r="I3" s="4">
        <f t="shared" si="0"/>
        <v>0.44292403549999998</v>
      </c>
      <c r="J3" s="5">
        <f t="shared" si="1"/>
        <v>0</v>
      </c>
      <c r="K3" s="6">
        <f t="shared" si="2"/>
        <v>0</v>
      </c>
      <c r="L3">
        <f t="shared" si="3"/>
        <v>2.2146201775000001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100</v>
      </c>
      <c r="B4" s="5" t="s">
        <v>33</v>
      </c>
      <c r="C4" s="5" t="s">
        <v>34</v>
      </c>
      <c r="D4">
        <v>0.43923319770000002</v>
      </c>
      <c r="E4" s="6">
        <f>D4*5</f>
        <v>2.1961659885000002</v>
      </c>
      <c r="F4" s="16">
        <v>1</v>
      </c>
      <c r="G4" s="16">
        <v>1</v>
      </c>
      <c r="H4" s="18">
        <v>1</v>
      </c>
      <c r="I4" s="4">
        <f t="shared" si="0"/>
        <v>0.43923319770000002</v>
      </c>
      <c r="J4" s="5">
        <f t="shared" si="1"/>
        <v>0.43923319770000002</v>
      </c>
      <c r="K4" s="6">
        <f t="shared" si="2"/>
        <v>0.43923319770000002</v>
      </c>
      <c r="L4">
        <f t="shared" si="3"/>
        <v>2.1961659885000002</v>
      </c>
      <c r="M4">
        <f t="shared" si="4"/>
        <v>2.1961659885000002</v>
      </c>
      <c r="N4">
        <f t="shared" si="5"/>
        <v>2.1961659885000002</v>
      </c>
      <c r="O4" s="25">
        <v>4</v>
      </c>
    </row>
    <row r="5" spans="1:15">
      <c r="A5" s="4" t="s">
        <v>100</v>
      </c>
      <c r="B5" s="5" t="s">
        <v>31</v>
      </c>
      <c r="C5" s="5" t="s">
        <v>32</v>
      </c>
      <c r="D5">
        <v>0.27584175080000001</v>
      </c>
      <c r="E5" s="6">
        <f>D5*2</f>
        <v>0.55168350160000001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0.27584175080000001</v>
      </c>
      <c r="K5" s="6">
        <f t="shared" si="2"/>
        <v>0</v>
      </c>
      <c r="L5">
        <f t="shared" si="3"/>
        <v>0</v>
      </c>
      <c r="M5">
        <f t="shared" si="4"/>
        <v>0.55168350160000001</v>
      </c>
      <c r="N5">
        <f t="shared" si="5"/>
        <v>0</v>
      </c>
      <c r="O5" s="25">
        <v>4</v>
      </c>
    </row>
    <row r="6" spans="1:15">
      <c r="A6" s="4" t="s">
        <v>100</v>
      </c>
      <c r="B6" s="5" t="s">
        <v>29</v>
      </c>
      <c r="C6" s="5" t="s">
        <v>30</v>
      </c>
      <c r="D6">
        <v>0.50197495430000005</v>
      </c>
      <c r="E6" s="6">
        <f>D6*3</f>
        <v>1.5059248629000002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0.50197495430000005</v>
      </c>
      <c r="L6">
        <f t="shared" si="3"/>
        <v>0</v>
      </c>
      <c r="M6">
        <f t="shared" si="4"/>
        <v>0</v>
      </c>
      <c r="N6">
        <f t="shared" si="5"/>
        <v>1.5059248629000002</v>
      </c>
      <c r="O6" s="25">
        <v>5</v>
      </c>
    </row>
    <row r="7" spans="1:15">
      <c r="A7" s="4" t="s">
        <v>100</v>
      </c>
      <c r="B7" s="5" t="s">
        <v>27</v>
      </c>
      <c r="C7" s="5" t="s">
        <v>28</v>
      </c>
      <c r="D7">
        <v>0.47368421049999998</v>
      </c>
      <c r="E7" s="6">
        <f>D7*3</f>
        <v>1.4210526314999998</v>
      </c>
      <c r="F7" s="16">
        <v>1</v>
      </c>
      <c r="G7" s="16">
        <v>1</v>
      </c>
      <c r="H7" s="18">
        <v>1</v>
      </c>
      <c r="I7" s="4">
        <f t="shared" si="0"/>
        <v>0.47368421049999998</v>
      </c>
      <c r="J7" s="5">
        <f t="shared" si="1"/>
        <v>0.47368421049999998</v>
      </c>
      <c r="K7" s="6">
        <f t="shared" si="2"/>
        <v>0.47368421049999998</v>
      </c>
      <c r="L7">
        <f t="shared" si="3"/>
        <v>1.4210526314999998</v>
      </c>
      <c r="M7">
        <f t="shared" si="4"/>
        <v>1.4210526314999998</v>
      </c>
      <c r="N7">
        <f t="shared" si="5"/>
        <v>1.4210526314999998</v>
      </c>
      <c r="O7" s="25">
        <v>3</v>
      </c>
    </row>
    <row r="8" spans="1:15">
      <c r="A8" s="4" t="s">
        <v>100</v>
      </c>
      <c r="B8" s="5" t="s">
        <v>25</v>
      </c>
      <c r="C8" s="5" t="s">
        <v>26</v>
      </c>
      <c r="D8">
        <v>0.56095917900000003</v>
      </c>
      <c r="E8" s="6">
        <f>D8*2</f>
        <v>1.1219183580000001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0.56095917900000003</v>
      </c>
      <c r="L8">
        <f t="shared" si="3"/>
        <v>0</v>
      </c>
      <c r="M8">
        <f t="shared" si="4"/>
        <v>0</v>
      </c>
      <c r="N8">
        <f t="shared" si="5"/>
        <v>1.1219183580000001</v>
      </c>
      <c r="O8" s="25">
        <v>3</v>
      </c>
    </row>
    <row r="9" spans="1:15">
      <c r="A9" s="4" t="s">
        <v>100</v>
      </c>
      <c r="B9" s="5" t="s">
        <v>23</v>
      </c>
      <c r="C9" s="5" t="s">
        <v>24</v>
      </c>
      <c r="D9">
        <v>0.55783794990000002</v>
      </c>
      <c r="E9" s="6">
        <f t="shared" ref="E9:E16" si="6">D9*3</f>
        <v>1.6735138496999999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0.55783794990000002</v>
      </c>
      <c r="L9">
        <f t="shared" si="3"/>
        <v>0</v>
      </c>
      <c r="M9">
        <f t="shared" si="4"/>
        <v>0</v>
      </c>
      <c r="N9">
        <f t="shared" si="5"/>
        <v>1.6735138496999999</v>
      </c>
      <c r="O9" s="25">
        <v>4</v>
      </c>
    </row>
    <row r="10" spans="1:15">
      <c r="A10" s="4" t="s">
        <v>100</v>
      </c>
      <c r="B10" s="5" t="s">
        <v>21</v>
      </c>
      <c r="C10" s="5" t="s">
        <v>22</v>
      </c>
      <c r="D10">
        <v>0.30479076469999999</v>
      </c>
      <c r="E10" s="6">
        <f t="shared" si="6"/>
        <v>0.91437229409999998</v>
      </c>
      <c r="F10" s="16">
        <v>1</v>
      </c>
      <c r="G10" s="16">
        <v>1</v>
      </c>
      <c r="H10" s="18">
        <v>0</v>
      </c>
      <c r="I10" s="4">
        <f t="shared" si="0"/>
        <v>0.30479076469999999</v>
      </c>
      <c r="J10" s="5">
        <f t="shared" si="1"/>
        <v>0.30479076469999999</v>
      </c>
      <c r="K10" s="6">
        <f t="shared" si="2"/>
        <v>0</v>
      </c>
      <c r="L10">
        <f t="shared" si="3"/>
        <v>0.91437229409999998</v>
      </c>
      <c r="M10">
        <f t="shared" si="4"/>
        <v>0.91437229409999998</v>
      </c>
      <c r="N10">
        <f t="shared" si="5"/>
        <v>0</v>
      </c>
      <c r="O10" s="25">
        <v>5</v>
      </c>
    </row>
    <row r="11" spans="1:15">
      <c r="A11" s="4" t="s">
        <v>100</v>
      </c>
      <c r="B11" s="5" t="s">
        <v>19</v>
      </c>
      <c r="C11" s="5" t="s">
        <v>20</v>
      </c>
      <c r="D11">
        <v>0.36841983210000001</v>
      </c>
      <c r="E11" s="6">
        <f t="shared" si="6"/>
        <v>1.1052594963</v>
      </c>
      <c r="F11" s="16">
        <v>1</v>
      </c>
      <c r="G11" s="16">
        <v>1</v>
      </c>
      <c r="H11" s="18">
        <v>1</v>
      </c>
      <c r="I11" s="4">
        <f t="shared" si="0"/>
        <v>0.36841983210000001</v>
      </c>
      <c r="J11" s="5">
        <f t="shared" si="1"/>
        <v>0.36841983210000001</v>
      </c>
      <c r="K11" s="6">
        <f t="shared" si="2"/>
        <v>0.36841983210000001</v>
      </c>
      <c r="L11">
        <f t="shared" si="3"/>
        <v>1.1052594963</v>
      </c>
      <c r="M11">
        <f t="shared" si="4"/>
        <v>1.1052594963</v>
      </c>
      <c r="N11">
        <f t="shared" si="5"/>
        <v>1.1052594963</v>
      </c>
      <c r="O11" s="25">
        <v>5</v>
      </c>
    </row>
    <row r="12" spans="1:15">
      <c r="A12" s="4" t="s">
        <v>100</v>
      </c>
      <c r="B12" s="5" t="s">
        <v>17</v>
      </c>
      <c r="C12" s="5" t="s">
        <v>18</v>
      </c>
      <c r="D12">
        <v>0.3186688828</v>
      </c>
      <c r="E12" s="6">
        <f t="shared" si="6"/>
        <v>0.95600664840000005</v>
      </c>
      <c r="F12" s="16">
        <v>1</v>
      </c>
      <c r="G12" s="16">
        <v>1</v>
      </c>
      <c r="H12" s="18">
        <v>1</v>
      </c>
      <c r="I12" s="4">
        <f t="shared" si="0"/>
        <v>0.3186688828</v>
      </c>
      <c r="J12" s="5">
        <f t="shared" si="1"/>
        <v>0.3186688828</v>
      </c>
      <c r="K12" s="6">
        <f t="shared" si="2"/>
        <v>0.3186688828</v>
      </c>
      <c r="L12">
        <f t="shared" si="3"/>
        <v>0.95600664840000005</v>
      </c>
      <c r="M12">
        <f t="shared" si="4"/>
        <v>0.95600664840000005</v>
      </c>
      <c r="N12">
        <f t="shared" si="5"/>
        <v>0.95600664840000005</v>
      </c>
      <c r="O12" s="25">
        <v>5</v>
      </c>
    </row>
    <row r="13" spans="1:15">
      <c r="A13" s="4" t="s">
        <v>100</v>
      </c>
      <c r="B13" s="5" t="s">
        <v>15</v>
      </c>
      <c r="C13" s="5" t="s">
        <v>16</v>
      </c>
      <c r="D13">
        <v>0.32889325580000001</v>
      </c>
      <c r="E13" s="6">
        <f t="shared" si="6"/>
        <v>0.98667976740000007</v>
      </c>
      <c r="F13" s="16">
        <v>1</v>
      </c>
      <c r="G13" s="16">
        <v>1</v>
      </c>
      <c r="H13" s="18">
        <v>0</v>
      </c>
      <c r="I13" s="4">
        <f t="shared" si="0"/>
        <v>0.32889325580000001</v>
      </c>
      <c r="J13" s="5">
        <f t="shared" si="1"/>
        <v>0.32889325580000001</v>
      </c>
      <c r="K13" s="6">
        <f t="shared" si="2"/>
        <v>0</v>
      </c>
      <c r="L13">
        <f t="shared" si="3"/>
        <v>0.98667976740000007</v>
      </c>
      <c r="M13">
        <f t="shared" si="4"/>
        <v>0.98667976740000007</v>
      </c>
      <c r="N13">
        <f t="shared" si="5"/>
        <v>0</v>
      </c>
      <c r="O13" s="25">
        <v>4</v>
      </c>
    </row>
    <row r="14" spans="1:15">
      <c r="A14" s="4" t="s">
        <v>100</v>
      </c>
      <c r="B14" s="5" t="s">
        <v>13</v>
      </c>
      <c r="C14" s="5" t="s">
        <v>14</v>
      </c>
      <c r="D14">
        <v>0.3582363207</v>
      </c>
      <c r="E14" s="6">
        <f t="shared" si="6"/>
        <v>1.0747089620999999</v>
      </c>
      <c r="F14" s="16">
        <v>1</v>
      </c>
      <c r="G14" s="16">
        <v>1</v>
      </c>
      <c r="H14" s="18">
        <v>0</v>
      </c>
      <c r="I14" s="4">
        <f t="shared" si="0"/>
        <v>0.3582363207</v>
      </c>
      <c r="J14" s="5">
        <f t="shared" si="1"/>
        <v>0.3582363207</v>
      </c>
      <c r="K14" s="6">
        <f t="shared" si="2"/>
        <v>0</v>
      </c>
      <c r="L14">
        <f t="shared" si="3"/>
        <v>1.0747089620999999</v>
      </c>
      <c r="M14">
        <f t="shared" si="4"/>
        <v>1.0747089620999999</v>
      </c>
      <c r="N14">
        <f t="shared" si="5"/>
        <v>0</v>
      </c>
      <c r="O14" s="25">
        <v>4</v>
      </c>
    </row>
    <row r="15" spans="1:15">
      <c r="A15" s="4" t="s">
        <v>100</v>
      </c>
      <c r="B15" s="5" t="s">
        <v>11</v>
      </c>
      <c r="C15" s="5" t="s">
        <v>12</v>
      </c>
      <c r="D15">
        <v>0.5</v>
      </c>
      <c r="E15" s="6">
        <f t="shared" si="6"/>
        <v>1.5</v>
      </c>
      <c r="F15" s="16">
        <v>1</v>
      </c>
      <c r="G15" s="16">
        <v>1</v>
      </c>
      <c r="H15" s="18">
        <v>0</v>
      </c>
      <c r="I15" s="4">
        <f t="shared" si="0"/>
        <v>0.5</v>
      </c>
      <c r="J15" s="5">
        <f t="shared" si="1"/>
        <v>0.5</v>
      </c>
      <c r="K15" s="6">
        <f t="shared" si="2"/>
        <v>0</v>
      </c>
      <c r="L15">
        <f t="shared" si="3"/>
        <v>1.5</v>
      </c>
      <c r="M15">
        <f t="shared" si="4"/>
        <v>1.5</v>
      </c>
      <c r="N15">
        <f t="shared" si="5"/>
        <v>0</v>
      </c>
      <c r="O15" s="25">
        <v>5</v>
      </c>
    </row>
    <row r="16" spans="1:15">
      <c r="A16" s="4" t="s">
        <v>100</v>
      </c>
      <c r="B16" s="5" t="s">
        <v>9</v>
      </c>
      <c r="C16" s="5" t="s">
        <v>10</v>
      </c>
      <c r="D16">
        <v>0.3257532742</v>
      </c>
      <c r="E16" s="6">
        <f t="shared" si="6"/>
        <v>0.97725982259999999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0.3257532742</v>
      </c>
      <c r="L16">
        <f t="shared" si="3"/>
        <v>0</v>
      </c>
      <c r="M16">
        <f t="shared" si="4"/>
        <v>0</v>
      </c>
      <c r="N16">
        <f t="shared" si="5"/>
        <v>0.97725982259999999</v>
      </c>
      <c r="O16" s="25">
        <v>5</v>
      </c>
    </row>
    <row r="17" spans="1:15">
      <c r="A17" s="4" t="s">
        <v>100</v>
      </c>
      <c r="B17" s="5" t="s">
        <v>7</v>
      </c>
      <c r="C17" s="5" t="s">
        <v>8</v>
      </c>
      <c r="D17">
        <v>0.35191919189999998</v>
      </c>
      <c r="E17" s="6">
        <f>D17*2</f>
        <v>0.70383838379999997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0.35191919189999998</v>
      </c>
      <c r="L17">
        <f t="shared" si="3"/>
        <v>0</v>
      </c>
      <c r="M17">
        <f t="shared" si="4"/>
        <v>0</v>
      </c>
      <c r="N17">
        <f t="shared" si="5"/>
        <v>0.70383838379999997</v>
      </c>
      <c r="O17" s="25">
        <v>4</v>
      </c>
    </row>
    <row r="18" spans="1:15">
      <c r="A18" s="4" t="s">
        <v>100</v>
      </c>
      <c r="B18" s="5" t="s">
        <v>5</v>
      </c>
      <c r="C18" s="5" t="s">
        <v>6</v>
      </c>
      <c r="D18">
        <v>0.31619458119999999</v>
      </c>
      <c r="E18" s="6">
        <f>D18*2</f>
        <v>0.63238916239999998</v>
      </c>
      <c r="F18" s="16">
        <v>1</v>
      </c>
      <c r="G18" s="16">
        <v>1</v>
      </c>
      <c r="H18" s="18">
        <v>0</v>
      </c>
      <c r="I18" s="4">
        <f t="shared" si="0"/>
        <v>0.31619458119999999</v>
      </c>
      <c r="J18" s="5">
        <f t="shared" si="1"/>
        <v>0.31619458119999999</v>
      </c>
      <c r="K18" s="6">
        <f t="shared" si="2"/>
        <v>0</v>
      </c>
      <c r="L18">
        <f t="shared" si="3"/>
        <v>0.63238916239999998</v>
      </c>
      <c r="M18">
        <f t="shared" si="4"/>
        <v>0.63238916239999998</v>
      </c>
      <c r="N18">
        <f t="shared" si="5"/>
        <v>0</v>
      </c>
      <c r="O18" s="25">
        <v>4</v>
      </c>
    </row>
    <row r="19" spans="1:15">
      <c r="A19" s="4" t="s">
        <v>100</v>
      </c>
      <c r="B19" s="5" t="s">
        <v>57</v>
      </c>
      <c r="C19" s="5" t="s">
        <v>58</v>
      </c>
      <c r="D19">
        <v>0.34821428570000001</v>
      </c>
      <c r="E19" s="6">
        <f>D19*3</f>
        <v>1.0446428570999999</v>
      </c>
      <c r="F19" s="16">
        <v>1</v>
      </c>
      <c r="G19" s="16">
        <v>1</v>
      </c>
      <c r="H19" s="18">
        <v>0</v>
      </c>
      <c r="I19" s="4">
        <f t="shared" si="0"/>
        <v>0.34821428570000001</v>
      </c>
      <c r="J19" s="5">
        <f t="shared" si="1"/>
        <v>0.34821428570000001</v>
      </c>
      <c r="K19" s="6">
        <f t="shared" si="2"/>
        <v>0</v>
      </c>
      <c r="L19">
        <f t="shared" si="3"/>
        <v>1.0446428570999999</v>
      </c>
      <c r="M19">
        <f t="shared" si="4"/>
        <v>1.0446428570999999</v>
      </c>
      <c r="N19">
        <f t="shared" si="5"/>
        <v>0</v>
      </c>
      <c r="O19" s="25">
        <v>3</v>
      </c>
    </row>
    <row r="20" spans="1:15">
      <c r="A20" s="4" t="s">
        <v>100</v>
      </c>
      <c r="B20" s="5" t="s">
        <v>59</v>
      </c>
      <c r="C20" s="5" t="s">
        <v>60</v>
      </c>
      <c r="D20">
        <v>0.26982323229999999</v>
      </c>
      <c r="E20" s="6">
        <f>D20*2</f>
        <v>0.53964646459999999</v>
      </c>
      <c r="F20" s="16">
        <v>1</v>
      </c>
      <c r="G20" s="16">
        <v>1</v>
      </c>
      <c r="H20" s="18">
        <v>1</v>
      </c>
      <c r="I20" s="4">
        <f t="shared" si="0"/>
        <v>0.26982323229999999</v>
      </c>
      <c r="J20" s="5">
        <f t="shared" si="1"/>
        <v>0.26982323229999999</v>
      </c>
      <c r="K20" s="6">
        <f t="shared" si="2"/>
        <v>0.26982323229999999</v>
      </c>
      <c r="L20">
        <f t="shared" si="3"/>
        <v>0.53964646459999999</v>
      </c>
      <c r="M20">
        <f t="shared" si="4"/>
        <v>0.53964646459999999</v>
      </c>
      <c r="N20">
        <f t="shared" si="5"/>
        <v>0.53964646459999999</v>
      </c>
      <c r="O20" s="25">
        <v>5</v>
      </c>
    </row>
    <row r="21" spans="1:15">
      <c r="A21" s="4" t="s">
        <v>100</v>
      </c>
      <c r="B21" s="5" t="s">
        <v>61</v>
      </c>
      <c r="C21" s="5" t="s">
        <v>62</v>
      </c>
      <c r="D21">
        <v>0.42517868739999998</v>
      </c>
      <c r="E21" s="6">
        <f>D21*2</f>
        <v>0.85035737479999995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0.42517868739999998</v>
      </c>
      <c r="K21" s="6">
        <f t="shared" si="2"/>
        <v>0</v>
      </c>
      <c r="L21">
        <f t="shared" si="3"/>
        <v>0</v>
      </c>
      <c r="M21">
        <f t="shared" si="4"/>
        <v>0.85035737479999995</v>
      </c>
      <c r="N21">
        <f t="shared" si="5"/>
        <v>0</v>
      </c>
      <c r="O21" s="25">
        <v>3</v>
      </c>
    </row>
    <row r="22" spans="1:15">
      <c r="A22" s="4" t="s">
        <v>100</v>
      </c>
      <c r="B22" s="5" t="s">
        <v>63</v>
      </c>
      <c r="C22" s="5" t="s">
        <v>64</v>
      </c>
      <c r="D22">
        <v>0.38148148139999999</v>
      </c>
      <c r="E22" s="6">
        <f>D22*4</f>
        <v>1.5259259256</v>
      </c>
      <c r="F22" s="16">
        <v>1</v>
      </c>
      <c r="G22" s="16">
        <v>1</v>
      </c>
      <c r="H22" s="18">
        <v>0</v>
      </c>
      <c r="I22" s="4">
        <f t="shared" si="0"/>
        <v>0.38148148139999999</v>
      </c>
      <c r="J22" s="5">
        <f t="shared" si="1"/>
        <v>0.38148148139999999</v>
      </c>
      <c r="K22" s="6">
        <f t="shared" si="2"/>
        <v>0</v>
      </c>
      <c r="L22">
        <f t="shared" si="3"/>
        <v>1.5259259256</v>
      </c>
      <c r="M22">
        <f t="shared" si="4"/>
        <v>1.5259259256</v>
      </c>
      <c r="N22">
        <f t="shared" si="5"/>
        <v>0</v>
      </c>
      <c r="O22" s="25">
        <v>3</v>
      </c>
    </row>
    <row r="23" spans="1:15">
      <c r="A23" s="4" t="s">
        <v>100</v>
      </c>
      <c r="B23" s="5" t="s">
        <v>65</v>
      </c>
      <c r="C23" s="5" t="s">
        <v>66</v>
      </c>
      <c r="D23">
        <v>0.44444444440000003</v>
      </c>
      <c r="E23" s="6">
        <f>D23*5</f>
        <v>2.2222222220000001</v>
      </c>
      <c r="F23" s="16">
        <v>1</v>
      </c>
      <c r="G23" s="16">
        <v>0</v>
      </c>
      <c r="H23" s="18">
        <v>1</v>
      </c>
      <c r="I23" s="4">
        <f t="shared" si="0"/>
        <v>0.44444444440000003</v>
      </c>
      <c r="J23" s="5">
        <f t="shared" si="1"/>
        <v>0</v>
      </c>
      <c r="K23" s="6">
        <f t="shared" si="2"/>
        <v>0.44444444440000003</v>
      </c>
      <c r="L23">
        <f t="shared" si="3"/>
        <v>2.2222222220000001</v>
      </c>
      <c r="M23">
        <f t="shared" si="4"/>
        <v>0</v>
      </c>
      <c r="N23">
        <f t="shared" si="5"/>
        <v>2.2222222220000001</v>
      </c>
      <c r="O23" s="25">
        <v>4</v>
      </c>
    </row>
    <row r="24" spans="1:15">
      <c r="A24" s="4" t="s">
        <v>100</v>
      </c>
      <c r="B24" s="5" t="s">
        <v>67</v>
      </c>
      <c r="C24" s="5" t="s">
        <v>68</v>
      </c>
      <c r="D24">
        <v>0.44444444440000003</v>
      </c>
      <c r="E24" s="6">
        <f>D24*4</f>
        <v>1.7777777776000001</v>
      </c>
      <c r="F24" s="16">
        <v>1</v>
      </c>
      <c r="G24" s="16">
        <v>1</v>
      </c>
      <c r="H24" s="18">
        <v>0</v>
      </c>
      <c r="I24" s="4">
        <f t="shared" si="0"/>
        <v>0.44444444440000003</v>
      </c>
      <c r="J24" s="5">
        <f t="shared" si="1"/>
        <v>0.44444444440000003</v>
      </c>
      <c r="K24" s="6">
        <f t="shared" si="2"/>
        <v>0</v>
      </c>
      <c r="L24">
        <f t="shared" si="3"/>
        <v>1.7777777776000001</v>
      </c>
      <c r="M24">
        <f t="shared" si="4"/>
        <v>1.7777777776000001</v>
      </c>
      <c r="N24">
        <f t="shared" si="5"/>
        <v>0</v>
      </c>
      <c r="O24" s="25">
        <v>4</v>
      </c>
    </row>
    <row r="25" spans="1:15">
      <c r="A25" s="4" t="s">
        <v>100</v>
      </c>
      <c r="B25" s="5" t="s">
        <v>69</v>
      </c>
      <c r="C25" s="5" t="s">
        <v>70</v>
      </c>
      <c r="D25">
        <v>0.47368421049999998</v>
      </c>
      <c r="E25" s="6">
        <f>D25*3</f>
        <v>1.4210526314999998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0.47368421049999998</v>
      </c>
      <c r="L25">
        <f t="shared" si="3"/>
        <v>0</v>
      </c>
      <c r="M25">
        <f t="shared" si="4"/>
        <v>0</v>
      </c>
      <c r="N25">
        <f t="shared" si="5"/>
        <v>1.4210526314999998</v>
      </c>
      <c r="O25" s="25">
        <v>3</v>
      </c>
    </row>
    <row r="26" spans="1:15">
      <c r="A26" s="4" t="s">
        <v>100</v>
      </c>
      <c r="B26" s="5" t="s">
        <v>71</v>
      </c>
      <c r="C26" s="5" t="s">
        <v>72</v>
      </c>
      <c r="D26">
        <v>0.3329207435</v>
      </c>
      <c r="E26" s="6">
        <f>D26*2</f>
        <v>0.66584148700000001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0.3329207435</v>
      </c>
      <c r="L26">
        <f t="shared" si="3"/>
        <v>0</v>
      </c>
      <c r="M26">
        <f t="shared" si="4"/>
        <v>0</v>
      </c>
      <c r="N26">
        <f t="shared" si="5"/>
        <v>0.66584148700000001</v>
      </c>
      <c r="O26" s="25">
        <v>5</v>
      </c>
    </row>
    <row r="27" spans="1:15">
      <c r="A27" s="4" t="s">
        <v>100</v>
      </c>
      <c r="B27" s="5" t="s">
        <v>73</v>
      </c>
      <c r="C27" s="5" t="s">
        <v>74</v>
      </c>
      <c r="D27">
        <v>0.3329207435</v>
      </c>
      <c r="E27" s="6">
        <f>D27*3</f>
        <v>0.99876223050000001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0.3329207435</v>
      </c>
      <c r="L27">
        <f t="shared" si="3"/>
        <v>0</v>
      </c>
      <c r="M27">
        <f t="shared" si="4"/>
        <v>0</v>
      </c>
      <c r="N27">
        <f t="shared" si="5"/>
        <v>0.99876223050000001</v>
      </c>
      <c r="O27" s="25">
        <v>5</v>
      </c>
    </row>
    <row r="28" spans="1:15">
      <c r="A28" s="4" t="s">
        <v>100</v>
      </c>
      <c r="B28" s="5" t="s">
        <v>55</v>
      </c>
      <c r="C28" s="5" t="s">
        <v>56</v>
      </c>
      <c r="D28">
        <v>0.31157407409999999</v>
      </c>
      <c r="E28" s="6">
        <f>D28*2</f>
        <v>0.62314814819999997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0.31157407409999999</v>
      </c>
      <c r="L28">
        <f t="shared" si="3"/>
        <v>0</v>
      </c>
      <c r="M28">
        <f t="shared" si="4"/>
        <v>0</v>
      </c>
      <c r="N28">
        <f t="shared" si="5"/>
        <v>0.62314814819999997</v>
      </c>
      <c r="O28" s="25">
        <v>4</v>
      </c>
    </row>
    <row r="29" spans="1:15">
      <c r="A29" s="4" t="s">
        <v>100</v>
      </c>
      <c r="B29" s="5" t="s">
        <v>53</v>
      </c>
      <c r="C29" s="5" t="s">
        <v>54</v>
      </c>
      <c r="D29">
        <v>0.32111178369999999</v>
      </c>
      <c r="E29" s="6">
        <f>D29*2</f>
        <v>0.64222356739999997</v>
      </c>
      <c r="F29" s="16">
        <v>1</v>
      </c>
      <c r="G29" s="16">
        <v>1</v>
      </c>
      <c r="H29" s="18">
        <v>1</v>
      </c>
      <c r="I29" s="4">
        <f t="shared" si="0"/>
        <v>0.32111178369999999</v>
      </c>
      <c r="J29" s="5">
        <f t="shared" si="1"/>
        <v>0.32111178369999999</v>
      </c>
      <c r="K29" s="6">
        <f t="shared" si="2"/>
        <v>0.32111178369999999</v>
      </c>
      <c r="L29">
        <f t="shared" si="3"/>
        <v>0.64222356739999997</v>
      </c>
      <c r="M29">
        <f t="shared" si="4"/>
        <v>0.64222356739999997</v>
      </c>
      <c r="N29">
        <f t="shared" si="5"/>
        <v>0.64222356739999997</v>
      </c>
      <c r="O29" s="25">
        <v>4</v>
      </c>
    </row>
    <row r="30" spans="1:15">
      <c r="A30" s="4" t="s">
        <v>100</v>
      </c>
      <c r="B30" s="5" t="s">
        <v>51</v>
      </c>
      <c r="C30" s="5" t="s">
        <v>52</v>
      </c>
      <c r="D30">
        <v>0.31651300230000001</v>
      </c>
      <c r="E30" s="6">
        <f>D30*3</f>
        <v>0.94953900690000004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0.31651300230000001</v>
      </c>
      <c r="K30" s="6">
        <f t="shared" si="2"/>
        <v>0</v>
      </c>
      <c r="L30">
        <f t="shared" si="3"/>
        <v>0</v>
      </c>
      <c r="M30">
        <f t="shared" si="4"/>
        <v>0.94953900690000004</v>
      </c>
      <c r="N30">
        <f t="shared" si="5"/>
        <v>0</v>
      </c>
      <c r="O30" s="25">
        <v>4</v>
      </c>
    </row>
    <row r="31" spans="1:15">
      <c r="A31" s="4" t="s">
        <v>100</v>
      </c>
      <c r="B31" s="5" t="s">
        <v>49</v>
      </c>
      <c r="C31" s="5" t="s">
        <v>50</v>
      </c>
      <c r="D31">
        <v>0.33489248599999999</v>
      </c>
      <c r="E31" s="6">
        <f>D31*2</f>
        <v>0.66978497199999998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0.33489248599999999</v>
      </c>
      <c r="K31" s="6">
        <f t="shared" si="2"/>
        <v>0.33489248599999999</v>
      </c>
      <c r="L31">
        <f t="shared" si="3"/>
        <v>0</v>
      </c>
      <c r="M31">
        <f t="shared" si="4"/>
        <v>0.66978497199999998</v>
      </c>
      <c r="N31">
        <f t="shared" si="5"/>
        <v>0.66978497199999998</v>
      </c>
      <c r="O31" s="25">
        <v>3</v>
      </c>
    </row>
    <row r="32" spans="1:15">
      <c r="A32" s="4" t="s">
        <v>100</v>
      </c>
      <c r="B32" s="5" t="s">
        <v>47</v>
      </c>
      <c r="C32" s="5" t="s">
        <v>48</v>
      </c>
      <c r="D32">
        <v>0.33489248599999999</v>
      </c>
      <c r="E32" s="6">
        <f>D32*2</f>
        <v>0.66978497199999998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0.33489248599999999</v>
      </c>
      <c r="K32" s="6">
        <f t="shared" si="2"/>
        <v>0.33489248599999999</v>
      </c>
      <c r="L32">
        <f t="shared" si="3"/>
        <v>0</v>
      </c>
      <c r="M32">
        <f t="shared" si="4"/>
        <v>0.66978497199999998</v>
      </c>
      <c r="N32">
        <f t="shared" si="5"/>
        <v>0.66978497199999998</v>
      </c>
      <c r="O32" s="25">
        <v>3</v>
      </c>
    </row>
    <row r="33" spans="1:15">
      <c r="A33" s="4" t="s">
        <v>100</v>
      </c>
      <c r="B33" s="5" t="s">
        <v>45</v>
      </c>
      <c r="C33" s="5" t="s">
        <v>46</v>
      </c>
      <c r="D33">
        <v>0.31401246510000003</v>
      </c>
      <c r="E33" s="6">
        <f>D33*2</f>
        <v>0.62802493020000005</v>
      </c>
      <c r="F33" s="16">
        <v>1</v>
      </c>
      <c r="G33" s="16">
        <v>1</v>
      </c>
      <c r="H33" s="18">
        <v>1</v>
      </c>
      <c r="I33" s="4">
        <f t="shared" si="0"/>
        <v>0.31401246510000003</v>
      </c>
      <c r="J33" s="5">
        <f t="shared" si="1"/>
        <v>0.31401246510000003</v>
      </c>
      <c r="K33" s="6">
        <f t="shared" si="2"/>
        <v>0.31401246510000003</v>
      </c>
      <c r="L33">
        <f t="shared" si="3"/>
        <v>0.62802493020000005</v>
      </c>
      <c r="M33">
        <f t="shared" si="4"/>
        <v>0.62802493020000005</v>
      </c>
      <c r="N33">
        <f t="shared" si="5"/>
        <v>0.62802493020000005</v>
      </c>
      <c r="O33" s="25">
        <v>4</v>
      </c>
    </row>
    <row r="34" spans="1:15">
      <c r="A34" s="4" t="s">
        <v>100</v>
      </c>
      <c r="B34" s="5" t="s">
        <v>43</v>
      </c>
      <c r="C34" s="5" t="s">
        <v>44</v>
      </c>
      <c r="D34">
        <v>0.32978723399999998</v>
      </c>
      <c r="E34" s="6">
        <f>D34*1</f>
        <v>0.32978723399999998</v>
      </c>
      <c r="F34" s="16">
        <v>1</v>
      </c>
      <c r="G34" s="16">
        <v>1</v>
      </c>
      <c r="H34" s="18">
        <v>0</v>
      </c>
      <c r="I34" s="4">
        <f t="shared" si="0"/>
        <v>0.32978723399999998</v>
      </c>
      <c r="J34" s="5">
        <f t="shared" si="1"/>
        <v>0.32978723399999998</v>
      </c>
      <c r="K34" s="6">
        <f t="shared" si="2"/>
        <v>0</v>
      </c>
      <c r="L34">
        <f t="shared" si="3"/>
        <v>0.32978723399999998</v>
      </c>
      <c r="M34">
        <f t="shared" si="4"/>
        <v>0.32978723399999998</v>
      </c>
      <c r="N34">
        <f t="shared" si="5"/>
        <v>0</v>
      </c>
      <c r="O34" s="25">
        <v>4</v>
      </c>
    </row>
    <row r="35" spans="1:15">
      <c r="A35" s="4" t="s">
        <v>100</v>
      </c>
      <c r="B35" s="5" t="s">
        <v>41</v>
      </c>
      <c r="C35" s="5" t="s">
        <v>42</v>
      </c>
      <c r="D35">
        <v>0.32978723399999998</v>
      </c>
      <c r="E35" s="6">
        <f>D35*1</f>
        <v>0.32978723399999998</v>
      </c>
      <c r="F35" s="27">
        <v>1</v>
      </c>
      <c r="G35" s="14">
        <v>1</v>
      </c>
      <c r="H35" s="15">
        <v>1</v>
      </c>
      <c r="I35" s="4">
        <f t="shared" si="0"/>
        <v>0.32978723399999998</v>
      </c>
      <c r="J35" s="5">
        <f t="shared" si="1"/>
        <v>0.32978723399999998</v>
      </c>
      <c r="K35" s="6">
        <f t="shared" si="2"/>
        <v>0.32978723399999998</v>
      </c>
      <c r="L35">
        <f t="shared" si="3"/>
        <v>0.32978723399999998</v>
      </c>
      <c r="M35">
        <f t="shared" si="4"/>
        <v>0.32978723399999998</v>
      </c>
      <c r="N35">
        <f t="shared" si="5"/>
        <v>0.32978723399999998</v>
      </c>
      <c r="O35" s="25">
        <v>4</v>
      </c>
    </row>
    <row r="36" spans="1:15" ht="15.75" thickBot="1">
      <c r="A36" s="7" t="s">
        <v>100</v>
      </c>
      <c r="B36" s="8" t="s">
        <v>39</v>
      </c>
      <c r="C36" s="8" t="s">
        <v>40</v>
      </c>
      <c r="D36">
        <v>0.4024390243</v>
      </c>
      <c r="E36" s="9">
        <f>D36*1</f>
        <v>0.4024390243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0.4024390243</v>
      </c>
      <c r="L36">
        <f t="shared" si="3"/>
        <v>0</v>
      </c>
      <c r="M36">
        <f t="shared" si="4"/>
        <v>0</v>
      </c>
      <c r="N36">
        <f t="shared" si="5"/>
        <v>0.4024390243</v>
      </c>
      <c r="O36" s="26">
        <v>4</v>
      </c>
    </row>
    <row r="37" spans="1:15" ht="15.75" thickBot="1">
      <c r="D37" s="28">
        <f>SUM(D2:D36)</f>
        <v>13.373995955999998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7.0341516860000013</v>
      </c>
      <c r="J37" s="20">
        <f t="shared" si="7"/>
        <v>7.8341016186000019</v>
      </c>
      <c r="K37" s="21">
        <f t="shared" si="7"/>
        <v>8.6014961121000013</v>
      </c>
      <c r="L37" s="10">
        <f>SUM(L2:L36)</f>
        <v>22.041293340700001</v>
      </c>
      <c r="M37" s="11">
        <f>SUM(M2:M36)</f>
        <v>21.295600768499998</v>
      </c>
      <c r="N37" s="12">
        <f>SUM(N2:N36)</f>
        <v>23.475827974599998</v>
      </c>
    </row>
    <row r="38" spans="1:15" ht="15.75" thickBot="1">
      <c r="D38" s="29">
        <f>D37/35</f>
        <v>0.38211417017142851</v>
      </c>
      <c r="I38" s="33">
        <f>I37/F37</f>
        <v>0.37021850978947374</v>
      </c>
      <c r="J38" s="34">
        <f>J37/G37</f>
        <v>0.3560955281181819</v>
      </c>
      <c r="K38" s="35">
        <f>K37/H37</f>
        <v>0.3909770960045455</v>
      </c>
      <c r="L38" s="30">
        <f>L37/F37</f>
        <v>1.1600680705631579</v>
      </c>
      <c r="M38" s="31">
        <f>M37/G37</f>
        <v>0.96798185311363627</v>
      </c>
      <c r="N38" s="32">
        <f>N37/H37</f>
        <v>1.0670830897545454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101</v>
      </c>
      <c r="B2" s="2" t="s">
        <v>37</v>
      </c>
      <c r="C2" s="2" t="s">
        <v>38</v>
      </c>
      <c r="D2">
        <v>0.46724572869999997</v>
      </c>
      <c r="E2" s="3">
        <f>D2*4</f>
        <v>1.8689829147999999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0.46724572869999997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1.8689829147999999</v>
      </c>
      <c r="O2" s="24">
        <v>3</v>
      </c>
    </row>
    <row r="3" spans="1:15">
      <c r="A3" s="4" t="s">
        <v>101</v>
      </c>
      <c r="B3" s="5" t="s">
        <v>35</v>
      </c>
      <c r="C3" s="5" t="s">
        <v>36</v>
      </c>
      <c r="D3">
        <v>0.45220252560000002</v>
      </c>
      <c r="E3" s="6">
        <f>D3*5</f>
        <v>2.261012628</v>
      </c>
      <c r="F3" s="16">
        <v>1</v>
      </c>
      <c r="G3" s="16">
        <v>0</v>
      </c>
      <c r="H3" s="18">
        <v>0</v>
      </c>
      <c r="I3" s="4">
        <f t="shared" si="0"/>
        <v>0.45220252560000002</v>
      </c>
      <c r="J3" s="5">
        <f t="shared" si="1"/>
        <v>0</v>
      </c>
      <c r="K3" s="6">
        <f t="shared" si="2"/>
        <v>0</v>
      </c>
      <c r="L3">
        <f t="shared" si="3"/>
        <v>2.261012628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101</v>
      </c>
      <c r="B4" s="5" t="s">
        <v>33</v>
      </c>
      <c r="C4" s="5" t="s">
        <v>34</v>
      </c>
      <c r="D4">
        <v>0.45867325310000001</v>
      </c>
      <c r="E4" s="6">
        <f>D4*5</f>
        <v>2.2933662655</v>
      </c>
      <c r="F4" s="16">
        <v>1</v>
      </c>
      <c r="G4" s="16">
        <v>1</v>
      </c>
      <c r="H4" s="18">
        <v>1</v>
      </c>
      <c r="I4" s="4">
        <f t="shared" si="0"/>
        <v>0.45867325310000001</v>
      </c>
      <c r="J4" s="5">
        <f t="shared" si="1"/>
        <v>0.45867325310000001</v>
      </c>
      <c r="K4" s="6">
        <f t="shared" si="2"/>
        <v>0.45867325310000001</v>
      </c>
      <c r="L4">
        <f t="shared" si="3"/>
        <v>2.2933662655</v>
      </c>
      <c r="M4">
        <f t="shared" si="4"/>
        <v>2.2933662655</v>
      </c>
      <c r="N4">
        <f t="shared" si="5"/>
        <v>2.2933662655</v>
      </c>
      <c r="O4" s="25">
        <v>4</v>
      </c>
    </row>
    <row r="5" spans="1:15">
      <c r="A5" s="4" t="s">
        <v>101</v>
      </c>
      <c r="B5" s="5" t="s">
        <v>31</v>
      </c>
      <c r="C5" s="5" t="s">
        <v>32</v>
      </c>
      <c r="D5">
        <v>0.42356902349999997</v>
      </c>
      <c r="E5" s="6">
        <f>D5*2</f>
        <v>0.84713804699999995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0.42356902349999997</v>
      </c>
      <c r="K5" s="6">
        <f t="shared" si="2"/>
        <v>0</v>
      </c>
      <c r="L5">
        <f t="shared" si="3"/>
        <v>0</v>
      </c>
      <c r="M5">
        <f t="shared" si="4"/>
        <v>0.84713804699999995</v>
      </c>
      <c r="N5">
        <f t="shared" si="5"/>
        <v>0</v>
      </c>
      <c r="O5" s="25">
        <v>4</v>
      </c>
    </row>
    <row r="6" spans="1:15">
      <c r="A6" s="4" t="s">
        <v>101</v>
      </c>
      <c r="B6" s="5" t="s">
        <v>29</v>
      </c>
      <c r="C6" s="5" t="s">
        <v>30</v>
      </c>
      <c r="D6">
        <v>0.52817188299999995</v>
      </c>
      <c r="E6" s="6">
        <f>D6*3</f>
        <v>1.5845156489999999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0.52817188299999995</v>
      </c>
      <c r="L6">
        <f t="shared" si="3"/>
        <v>0</v>
      </c>
      <c r="M6">
        <f t="shared" si="4"/>
        <v>0</v>
      </c>
      <c r="N6">
        <f t="shared" si="5"/>
        <v>1.5845156489999999</v>
      </c>
      <c r="O6" s="25">
        <v>5</v>
      </c>
    </row>
    <row r="7" spans="1:15">
      <c r="A7" s="4" t="s">
        <v>101</v>
      </c>
      <c r="B7" s="5" t="s">
        <v>27</v>
      </c>
      <c r="C7" s="5" t="s">
        <v>28</v>
      </c>
      <c r="D7">
        <v>0.4210526315</v>
      </c>
      <c r="E7" s="6">
        <f>D7*3</f>
        <v>1.2631578944999999</v>
      </c>
      <c r="F7" s="16">
        <v>1</v>
      </c>
      <c r="G7" s="16">
        <v>1</v>
      </c>
      <c r="H7" s="18">
        <v>1</v>
      </c>
      <c r="I7" s="4">
        <f t="shared" si="0"/>
        <v>0.4210526315</v>
      </c>
      <c r="J7" s="5">
        <f t="shared" si="1"/>
        <v>0.4210526315</v>
      </c>
      <c r="K7" s="6">
        <f t="shared" si="2"/>
        <v>0.4210526315</v>
      </c>
      <c r="L7">
        <f t="shared" si="3"/>
        <v>1.2631578944999999</v>
      </c>
      <c r="M7">
        <f t="shared" si="4"/>
        <v>1.2631578944999999</v>
      </c>
      <c r="N7">
        <f t="shared" si="5"/>
        <v>1.2631578944999999</v>
      </c>
      <c r="O7" s="25">
        <v>3</v>
      </c>
    </row>
    <row r="8" spans="1:15">
      <c r="A8" s="4" t="s">
        <v>101</v>
      </c>
      <c r="B8" s="5" t="s">
        <v>25</v>
      </c>
      <c r="C8" s="5" t="s">
        <v>26</v>
      </c>
      <c r="D8">
        <v>0.51724572869999996</v>
      </c>
      <c r="E8" s="6">
        <f>D8*2</f>
        <v>1.0344914573999999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0.51724572869999996</v>
      </c>
      <c r="L8">
        <f t="shared" si="3"/>
        <v>0</v>
      </c>
      <c r="M8">
        <f t="shared" si="4"/>
        <v>0</v>
      </c>
      <c r="N8">
        <f t="shared" si="5"/>
        <v>1.0344914573999999</v>
      </c>
      <c r="O8" s="25">
        <v>3</v>
      </c>
    </row>
    <row r="9" spans="1:15">
      <c r="A9" s="4" t="s">
        <v>101</v>
      </c>
      <c r="B9" s="5" t="s">
        <v>23</v>
      </c>
      <c r="C9" s="5" t="s">
        <v>24</v>
      </c>
      <c r="D9">
        <v>0.51177508039999997</v>
      </c>
      <c r="E9" s="6">
        <f t="shared" ref="E9:E16" si="6">D9*3</f>
        <v>1.5353252411999998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0.51177508039999997</v>
      </c>
      <c r="L9">
        <f t="shared" si="3"/>
        <v>0</v>
      </c>
      <c r="M9">
        <f t="shared" si="4"/>
        <v>0</v>
      </c>
      <c r="N9">
        <f t="shared" si="5"/>
        <v>1.5353252411999998</v>
      </c>
      <c r="O9" s="25">
        <v>4</v>
      </c>
    </row>
    <row r="10" spans="1:15">
      <c r="A10" s="4" t="s">
        <v>101</v>
      </c>
      <c r="B10" s="5" t="s">
        <v>21</v>
      </c>
      <c r="C10" s="5" t="s">
        <v>22</v>
      </c>
      <c r="D10">
        <v>0.39414141409999998</v>
      </c>
      <c r="E10" s="6">
        <f t="shared" si="6"/>
        <v>1.1824242423</v>
      </c>
      <c r="F10" s="16">
        <v>1</v>
      </c>
      <c r="G10" s="16">
        <v>1</v>
      </c>
      <c r="H10" s="18">
        <v>0</v>
      </c>
      <c r="I10" s="4">
        <f t="shared" si="0"/>
        <v>0.39414141409999998</v>
      </c>
      <c r="J10" s="5">
        <f t="shared" si="1"/>
        <v>0.39414141409999998</v>
      </c>
      <c r="K10" s="6">
        <f t="shared" si="2"/>
        <v>0</v>
      </c>
      <c r="L10">
        <f t="shared" si="3"/>
        <v>1.1824242423</v>
      </c>
      <c r="M10">
        <f t="shared" si="4"/>
        <v>1.1824242423</v>
      </c>
      <c r="N10">
        <f t="shared" si="5"/>
        <v>0</v>
      </c>
      <c r="O10" s="25">
        <v>5</v>
      </c>
    </row>
    <row r="11" spans="1:15">
      <c r="A11" s="4" t="s">
        <v>101</v>
      </c>
      <c r="B11" s="5" t="s">
        <v>19</v>
      </c>
      <c r="C11" s="5" t="s">
        <v>20</v>
      </c>
      <c r="D11">
        <v>0.41664437999999998</v>
      </c>
      <c r="E11" s="6">
        <f t="shared" si="6"/>
        <v>1.24993314</v>
      </c>
      <c r="F11" s="16">
        <v>1</v>
      </c>
      <c r="G11" s="16">
        <v>1</v>
      </c>
      <c r="H11" s="18">
        <v>1</v>
      </c>
      <c r="I11" s="4">
        <f t="shared" si="0"/>
        <v>0.41664437999999998</v>
      </c>
      <c r="J11" s="5">
        <f t="shared" si="1"/>
        <v>0.41664437999999998</v>
      </c>
      <c r="K11" s="6">
        <f t="shared" si="2"/>
        <v>0.41664437999999998</v>
      </c>
      <c r="L11">
        <f t="shared" si="3"/>
        <v>1.24993314</v>
      </c>
      <c r="M11">
        <f t="shared" si="4"/>
        <v>1.24993314</v>
      </c>
      <c r="N11">
        <f t="shared" si="5"/>
        <v>1.24993314</v>
      </c>
      <c r="O11" s="25">
        <v>5</v>
      </c>
    </row>
    <row r="12" spans="1:15">
      <c r="A12" s="4" t="s">
        <v>101</v>
      </c>
      <c r="B12" s="5" t="s">
        <v>17</v>
      </c>
      <c r="C12" s="5" t="s">
        <v>18</v>
      </c>
      <c r="D12">
        <v>0.43853447020000003</v>
      </c>
      <c r="E12" s="6">
        <f t="shared" si="6"/>
        <v>1.3156034106000001</v>
      </c>
      <c r="F12" s="16">
        <v>1</v>
      </c>
      <c r="G12" s="16">
        <v>1</v>
      </c>
      <c r="H12" s="18">
        <v>1</v>
      </c>
      <c r="I12" s="4">
        <f t="shared" si="0"/>
        <v>0.43853447020000003</v>
      </c>
      <c r="J12" s="5">
        <f t="shared" si="1"/>
        <v>0.43853447020000003</v>
      </c>
      <c r="K12" s="6">
        <f t="shared" si="2"/>
        <v>0.43853447020000003</v>
      </c>
      <c r="L12">
        <f t="shared" si="3"/>
        <v>1.3156034106000001</v>
      </c>
      <c r="M12">
        <f t="shared" si="4"/>
        <v>1.3156034106000001</v>
      </c>
      <c r="N12">
        <f t="shared" si="5"/>
        <v>1.3156034106000001</v>
      </c>
      <c r="O12" s="25">
        <v>5</v>
      </c>
    </row>
    <row r="13" spans="1:15">
      <c r="A13" s="4" t="s">
        <v>101</v>
      </c>
      <c r="B13" s="5" t="s">
        <v>15</v>
      </c>
      <c r="C13" s="5" t="s">
        <v>16</v>
      </c>
      <c r="D13">
        <v>0.37702969539999998</v>
      </c>
      <c r="E13" s="6">
        <f t="shared" si="6"/>
        <v>1.1310890861999998</v>
      </c>
      <c r="F13" s="16">
        <v>1</v>
      </c>
      <c r="G13" s="16">
        <v>1</v>
      </c>
      <c r="H13" s="18">
        <v>0</v>
      </c>
      <c r="I13" s="4">
        <f t="shared" si="0"/>
        <v>0.37702969539999998</v>
      </c>
      <c r="J13" s="5">
        <f t="shared" si="1"/>
        <v>0.37702969539999998</v>
      </c>
      <c r="K13" s="6">
        <f t="shared" si="2"/>
        <v>0</v>
      </c>
      <c r="L13">
        <f t="shared" si="3"/>
        <v>1.1310890861999998</v>
      </c>
      <c r="M13">
        <f t="shared" si="4"/>
        <v>1.1310890861999998</v>
      </c>
      <c r="N13">
        <f t="shared" si="5"/>
        <v>0</v>
      </c>
      <c r="O13" s="25">
        <v>4</v>
      </c>
    </row>
    <row r="14" spans="1:15">
      <c r="A14" s="4" t="s">
        <v>101</v>
      </c>
      <c r="B14" s="5" t="s">
        <v>13</v>
      </c>
      <c r="C14" s="5" t="s">
        <v>14</v>
      </c>
      <c r="D14">
        <v>0.40485940479999999</v>
      </c>
      <c r="E14" s="6">
        <f t="shared" si="6"/>
        <v>1.2145782143999999</v>
      </c>
      <c r="F14" s="16">
        <v>1</v>
      </c>
      <c r="G14" s="16">
        <v>1</v>
      </c>
      <c r="H14" s="18">
        <v>0</v>
      </c>
      <c r="I14" s="4">
        <f t="shared" si="0"/>
        <v>0.40485940479999999</v>
      </c>
      <c r="J14" s="5">
        <f t="shared" si="1"/>
        <v>0.40485940479999999</v>
      </c>
      <c r="K14" s="6">
        <f t="shared" si="2"/>
        <v>0</v>
      </c>
      <c r="L14">
        <f t="shared" si="3"/>
        <v>1.2145782143999999</v>
      </c>
      <c r="M14">
        <f t="shared" si="4"/>
        <v>1.2145782143999999</v>
      </c>
      <c r="N14">
        <f t="shared" si="5"/>
        <v>0</v>
      </c>
      <c r="O14" s="25">
        <v>4</v>
      </c>
    </row>
    <row r="15" spans="1:15">
      <c r="A15" s="4" t="s">
        <v>101</v>
      </c>
      <c r="B15" s="5" t="s">
        <v>11</v>
      </c>
      <c r="C15" s="5" t="s">
        <v>12</v>
      </c>
      <c r="D15">
        <v>0.42857142850000002</v>
      </c>
      <c r="E15" s="6">
        <f t="shared" si="6"/>
        <v>1.2857142855000001</v>
      </c>
      <c r="F15" s="16">
        <v>1</v>
      </c>
      <c r="G15" s="16">
        <v>1</v>
      </c>
      <c r="H15" s="18">
        <v>0</v>
      </c>
      <c r="I15" s="4">
        <f t="shared" si="0"/>
        <v>0.42857142850000002</v>
      </c>
      <c r="J15" s="5">
        <f t="shared" si="1"/>
        <v>0.42857142850000002</v>
      </c>
      <c r="K15" s="6">
        <f t="shared" si="2"/>
        <v>0</v>
      </c>
      <c r="L15">
        <f t="shared" si="3"/>
        <v>1.2857142855000001</v>
      </c>
      <c r="M15">
        <f t="shared" si="4"/>
        <v>1.2857142855000001</v>
      </c>
      <c r="N15">
        <f t="shared" si="5"/>
        <v>0</v>
      </c>
      <c r="O15" s="25">
        <v>5</v>
      </c>
    </row>
    <row r="16" spans="1:15">
      <c r="A16" s="4" t="s">
        <v>101</v>
      </c>
      <c r="B16" s="5" t="s">
        <v>9</v>
      </c>
      <c r="C16" s="5" t="s">
        <v>10</v>
      </c>
      <c r="D16">
        <v>0.4173480202</v>
      </c>
      <c r="E16" s="6">
        <f t="shared" si="6"/>
        <v>1.2520440606000001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0.4173480202</v>
      </c>
      <c r="L16">
        <f t="shared" si="3"/>
        <v>0</v>
      </c>
      <c r="M16">
        <f t="shared" si="4"/>
        <v>0</v>
      </c>
      <c r="N16">
        <f t="shared" si="5"/>
        <v>1.2520440606000001</v>
      </c>
      <c r="O16" s="25">
        <v>5</v>
      </c>
    </row>
    <row r="17" spans="1:15">
      <c r="A17" s="4" t="s">
        <v>101</v>
      </c>
      <c r="B17" s="5" t="s">
        <v>7</v>
      </c>
      <c r="C17" s="5" t="s">
        <v>8</v>
      </c>
      <c r="D17">
        <v>0.47353535349999998</v>
      </c>
      <c r="E17" s="6">
        <f>D17*2</f>
        <v>0.94707070699999996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0.47353535349999998</v>
      </c>
      <c r="L17">
        <f t="shared" si="3"/>
        <v>0</v>
      </c>
      <c r="M17">
        <f t="shared" si="4"/>
        <v>0</v>
      </c>
      <c r="N17">
        <f t="shared" si="5"/>
        <v>0.94707070699999996</v>
      </c>
      <c r="O17" s="25">
        <v>4</v>
      </c>
    </row>
    <row r="18" spans="1:15">
      <c r="A18" s="4" t="s">
        <v>101</v>
      </c>
      <c r="B18" s="5" t="s">
        <v>5</v>
      </c>
      <c r="C18" s="5" t="s">
        <v>6</v>
      </c>
      <c r="D18">
        <v>0.43903940879999998</v>
      </c>
      <c r="E18" s="6">
        <f>D18*2</f>
        <v>0.87807881759999995</v>
      </c>
      <c r="F18" s="16">
        <v>1</v>
      </c>
      <c r="G18" s="16">
        <v>1</v>
      </c>
      <c r="H18" s="18">
        <v>0</v>
      </c>
      <c r="I18" s="4">
        <f t="shared" si="0"/>
        <v>0.43903940879999998</v>
      </c>
      <c r="J18" s="5">
        <f t="shared" si="1"/>
        <v>0.43903940879999998</v>
      </c>
      <c r="K18" s="6">
        <f t="shared" si="2"/>
        <v>0</v>
      </c>
      <c r="L18">
        <f t="shared" si="3"/>
        <v>0.87807881759999995</v>
      </c>
      <c r="M18">
        <f t="shared" si="4"/>
        <v>0.87807881759999995</v>
      </c>
      <c r="N18">
        <f t="shared" si="5"/>
        <v>0</v>
      </c>
      <c r="O18" s="25">
        <v>4</v>
      </c>
    </row>
    <row r="19" spans="1:15">
      <c r="A19" s="4" t="s">
        <v>101</v>
      </c>
      <c r="B19" s="5" t="s">
        <v>57</v>
      </c>
      <c r="C19" s="5" t="s">
        <v>58</v>
      </c>
      <c r="D19">
        <v>0.35</v>
      </c>
      <c r="E19" s="6">
        <f>D19*3</f>
        <v>1.0499999999999998</v>
      </c>
      <c r="F19" s="16">
        <v>1</v>
      </c>
      <c r="G19" s="16">
        <v>1</v>
      </c>
      <c r="H19" s="18">
        <v>0</v>
      </c>
      <c r="I19" s="4">
        <f t="shared" si="0"/>
        <v>0.35</v>
      </c>
      <c r="J19" s="5">
        <f t="shared" si="1"/>
        <v>0.35</v>
      </c>
      <c r="K19" s="6">
        <f t="shared" si="2"/>
        <v>0</v>
      </c>
      <c r="L19">
        <f t="shared" si="3"/>
        <v>1.0499999999999998</v>
      </c>
      <c r="M19">
        <f t="shared" si="4"/>
        <v>1.0499999999999998</v>
      </c>
      <c r="N19">
        <f t="shared" si="5"/>
        <v>0</v>
      </c>
      <c r="O19" s="25">
        <v>3</v>
      </c>
    </row>
    <row r="20" spans="1:15">
      <c r="A20" s="4" t="s">
        <v>101</v>
      </c>
      <c r="B20" s="5" t="s">
        <v>59</v>
      </c>
      <c r="C20" s="5" t="s">
        <v>60</v>
      </c>
      <c r="D20">
        <v>0.4383838384</v>
      </c>
      <c r="E20" s="6">
        <f>D20*2</f>
        <v>0.87676767680000001</v>
      </c>
      <c r="F20" s="16">
        <v>1</v>
      </c>
      <c r="G20" s="16">
        <v>1</v>
      </c>
      <c r="H20" s="18">
        <v>1</v>
      </c>
      <c r="I20" s="4">
        <f t="shared" si="0"/>
        <v>0.4383838384</v>
      </c>
      <c r="J20" s="5">
        <f t="shared" si="1"/>
        <v>0.4383838384</v>
      </c>
      <c r="K20" s="6">
        <f t="shared" si="2"/>
        <v>0.4383838384</v>
      </c>
      <c r="L20">
        <f t="shared" si="3"/>
        <v>0.87676767680000001</v>
      </c>
      <c r="M20">
        <f t="shared" si="4"/>
        <v>0.87676767680000001</v>
      </c>
      <c r="N20">
        <f t="shared" si="5"/>
        <v>0.87676767680000001</v>
      </c>
      <c r="O20" s="25">
        <v>5</v>
      </c>
    </row>
    <row r="21" spans="1:15">
      <c r="A21" s="4" t="s">
        <v>101</v>
      </c>
      <c r="B21" s="5" t="s">
        <v>61</v>
      </c>
      <c r="C21" s="5" t="s">
        <v>62</v>
      </c>
      <c r="D21">
        <v>0.42183235860000001</v>
      </c>
      <c r="E21" s="6">
        <f>D21*2</f>
        <v>0.84366471720000002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0.42183235860000001</v>
      </c>
      <c r="K21" s="6">
        <f t="shared" si="2"/>
        <v>0</v>
      </c>
      <c r="L21">
        <f t="shared" si="3"/>
        <v>0</v>
      </c>
      <c r="M21">
        <f t="shared" si="4"/>
        <v>0.84366471720000002</v>
      </c>
      <c r="N21">
        <f t="shared" si="5"/>
        <v>0</v>
      </c>
      <c r="O21" s="25">
        <v>3</v>
      </c>
    </row>
    <row r="22" spans="1:15">
      <c r="A22" s="4" t="s">
        <v>101</v>
      </c>
      <c r="B22" s="5" t="s">
        <v>63</v>
      </c>
      <c r="C22" s="5" t="s">
        <v>64</v>
      </c>
      <c r="D22">
        <v>0.51111111109999996</v>
      </c>
      <c r="E22" s="6">
        <f>D22*4</f>
        <v>2.0444444443999998</v>
      </c>
      <c r="F22" s="16">
        <v>1</v>
      </c>
      <c r="G22" s="16">
        <v>1</v>
      </c>
      <c r="H22" s="18">
        <v>0</v>
      </c>
      <c r="I22" s="4">
        <f t="shared" si="0"/>
        <v>0.51111111109999996</v>
      </c>
      <c r="J22" s="5">
        <f t="shared" si="1"/>
        <v>0.51111111109999996</v>
      </c>
      <c r="K22" s="6">
        <f t="shared" si="2"/>
        <v>0</v>
      </c>
      <c r="L22">
        <f t="shared" si="3"/>
        <v>2.0444444443999998</v>
      </c>
      <c r="M22">
        <f t="shared" si="4"/>
        <v>2.0444444443999998</v>
      </c>
      <c r="N22">
        <f t="shared" si="5"/>
        <v>0</v>
      </c>
      <c r="O22" s="25">
        <v>3</v>
      </c>
    </row>
    <row r="23" spans="1:15">
      <c r="A23" s="4" t="s">
        <v>101</v>
      </c>
      <c r="B23" s="5" t="s">
        <v>65</v>
      </c>
      <c r="C23" s="5" t="s">
        <v>66</v>
      </c>
      <c r="D23">
        <v>0.55555555550000002</v>
      </c>
      <c r="E23" s="6">
        <f>D23*5</f>
        <v>2.7777777774999999</v>
      </c>
      <c r="F23" s="16">
        <v>1</v>
      </c>
      <c r="G23" s="16">
        <v>0</v>
      </c>
      <c r="H23" s="18">
        <v>1</v>
      </c>
      <c r="I23" s="4">
        <f t="shared" si="0"/>
        <v>0.55555555550000002</v>
      </c>
      <c r="J23" s="5">
        <f t="shared" si="1"/>
        <v>0</v>
      </c>
      <c r="K23" s="6">
        <f t="shared" si="2"/>
        <v>0.55555555550000002</v>
      </c>
      <c r="L23">
        <f t="shared" si="3"/>
        <v>2.7777777774999999</v>
      </c>
      <c r="M23">
        <f t="shared" si="4"/>
        <v>0</v>
      </c>
      <c r="N23">
        <f t="shared" si="5"/>
        <v>2.7777777774999999</v>
      </c>
      <c r="O23" s="25">
        <v>4</v>
      </c>
    </row>
    <row r="24" spans="1:15">
      <c r="A24" s="4" t="s">
        <v>101</v>
      </c>
      <c r="B24" s="5" t="s">
        <v>67</v>
      </c>
      <c r="C24" s="5" t="s">
        <v>68</v>
      </c>
      <c r="D24">
        <v>0.55555555550000002</v>
      </c>
      <c r="E24" s="6">
        <f>D24*4</f>
        <v>2.2222222220000001</v>
      </c>
      <c r="F24" s="16">
        <v>1</v>
      </c>
      <c r="G24" s="16">
        <v>1</v>
      </c>
      <c r="H24" s="18">
        <v>0</v>
      </c>
      <c r="I24" s="4">
        <f t="shared" si="0"/>
        <v>0.55555555550000002</v>
      </c>
      <c r="J24" s="5">
        <f t="shared" si="1"/>
        <v>0.55555555550000002</v>
      </c>
      <c r="K24" s="6">
        <f t="shared" si="2"/>
        <v>0</v>
      </c>
      <c r="L24">
        <f t="shared" si="3"/>
        <v>2.2222222220000001</v>
      </c>
      <c r="M24">
        <f t="shared" si="4"/>
        <v>2.2222222220000001</v>
      </c>
      <c r="N24">
        <f t="shared" si="5"/>
        <v>0</v>
      </c>
      <c r="O24" s="25">
        <v>4</v>
      </c>
    </row>
    <row r="25" spans="1:15">
      <c r="A25" s="4" t="s">
        <v>101</v>
      </c>
      <c r="B25" s="5" t="s">
        <v>69</v>
      </c>
      <c r="C25" s="5" t="s">
        <v>70</v>
      </c>
      <c r="D25">
        <v>0.4210526315</v>
      </c>
      <c r="E25" s="6">
        <f>D25*3</f>
        <v>1.2631578944999999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0.4210526315</v>
      </c>
      <c r="L25">
        <f t="shared" si="3"/>
        <v>0</v>
      </c>
      <c r="M25">
        <f t="shared" si="4"/>
        <v>0</v>
      </c>
      <c r="N25">
        <f t="shared" si="5"/>
        <v>1.2631578944999999</v>
      </c>
      <c r="O25" s="25">
        <v>3</v>
      </c>
    </row>
    <row r="26" spans="1:15">
      <c r="A26" s="4" t="s">
        <v>101</v>
      </c>
      <c r="B26" s="5" t="s">
        <v>71</v>
      </c>
      <c r="C26" s="5" t="s">
        <v>72</v>
      </c>
      <c r="D26">
        <v>0.43664148359999999</v>
      </c>
      <c r="E26" s="6">
        <f>D26*2</f>
        <v>0.87328296719999998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0.43664148359999999</v>
      </c>
      <c r="L26">
        <f t="shared" si="3"/>
        <v>0</v>
      </c>
      <c r="M26">
        <f t="shared" si="4"/>
        <v>0</v>
      </c>
      <c r="N26">
        <f t="shared" si="5"/>
        <v>0.87328296719999998</v>
      </c>
      <c r="O26" s="25">
        <v>5</v>
      </c>
    </row>
    <row r="27" spans="1:15">
      <c r="A27" s="4" t="s">
        <v>101</v>
      </c>
      <c r="B27" s="5" t="s">
        <v>73</v>
      </c>
      <c r="C27" s="5" t="s">
        <v>74</v>
      </c>
      <c r="D27">
        <v>0.43664148359999999</v>
      </c>
      <c r="E27" s="6">
        <f>D27*3</f>
        <v>1.3099244508000001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0.43664148359999999</v>
      </c>
      <c r="L27">
        <f t="shared" si="3"/>
        <v>0</v>
      </c>
      <c r="M27">
        <f t="shared" si="4"/>
        <v>0</v>
      </c>
      <c r="N27">
        <f t="shared" si="5"/>
        <v>1.3099244508000001</v>
      </c>
      <c r="O27" s="25">
        <v>5</v>
      </c>
    </row>
    <row r="28" spans="1:15">
      <c r="A28" s="4" t="s">
        <v>101</v>
      </c>
      <c r="B28" s="5" t="s">
        <v>55</v>
      </c>
      <c r="C28" s="5" t="s">
        <v>56</v>
      </c>
      <c r="D28">
        <v>0.43333333330000001</v>
      </c>
      <c r="E28" s="6">
        <f>D28*2</f>
        <v>0.86666666660000002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0.43333333330000001</v>
      </c>
      <c r="L28">
        <f t="shared" si="3"/>
        <v>0</v>
      </c>
      <c r="M28">
        <f t="shared" si="4"/>
        <v>0</v>
      </c>
      <c r="N28">
        <f t="shared" si="5"/>
        <v>0.86666666660000002</v>
      </c>
      <c r="O28" s="25">
        <v>4</v>
      </c>
    </row>
    <row r="29" spans="1:15">
      <c r="A29" s="4" t="s">
        <v>101</v>
      </c>
      <c r="B29" s="5" t="s">
        <v>53</v>
      </c>
      <c r="C29" s="5" t="s">
        <v>54</v>
      </c>
      <c r="D29">
        <v>0.42488024990000001</v>
      </c>
      <c r="E29" s="6">
        <f>D29*2</f>
        <v>0.84976049980000001</v>
      </c>
      <c r="F29" s="16">
        <v>1</v>
      </c>
      <c r="G29" s="16">
        <v>1</v>
      </c>
      <c r="H29" s="18">
        <v>1</v>
      </c>
      <c r="I29" s="4">
        <f t="shared" si="0"/>
        <v>0.42488024990000001</v>
      </c>
      <c r="J29" s="5">
        <f t="shared" si="1"/>
        <v>0.42488024990000001</v>
      </c>
      <c r="K29" s="6">
        <f t="shared" si="2"/>
        <v>0.42488024990000001</v>
      </c>
      <c r="L29">
        <f t="shared" si="3"/>
        <v>0.84976049980000001</v>
      </c>
      <c r="M29">
        <f t="shared" si="4"/>
        <v>0.84976049980000001</v>
      </c>
      <c r="N29">
        <f t="shared" si="5"/>
        <v>0.84976049980000001</v>
      </c>
      <c r="O29" s="25">
        <v>4</v>
      </c>
    </row>
    <row r="30" spans="1:15">
      <c r="A30" s="4" t="s">
        <v>101</v>
      </c>
      <c r="B30" s="5" t="s">
        <v>51</v>
      </c>
      <c r="C30" s="5" t="s">
        <v>52</v>
      </c>
      <c r="D30">
        <v>0.40122931439999998</v>
      </c>
      <c r="E30" s="6">
        <f>D30*3</f>
        <v>1.2036879431999998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0.40122931439999998</v>
      </c>
      <c r="K30" s="6">
        <f t="shared" si="2"/>
        <v>0</v>
      </c>
      <c r="L30">
        <f t="shared" si="3"/>
        <v>0</v>
      </c>
      <c r="M30">
        <f t="shared" si="4"/>
        <v>1.2036879431999998</v>
      </c>
      <c r="N30">
        <f t="shared" si="5"/>
        <v>0</v>
      </c>
      <c r="O30" s="25">
        <v>4</v>
      </c>
    </row>
    <row r="31" spans="1:15">
      <c r="A31" s="4" t="s">
        <v>101</v>
      </c>
      <c r="B31" s="5" t="s">
        <v>49</v>
      </c>
      <c r="C31" s="5" t="s">
        <v>50</v>
      </c>
      <c r="D31">
        <v>0.4352843113</v>
      </c>
      <c r="E31" s="6">
        <f>D31*2</f>
        <v>0.87056862260000001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0.4352843113</v>
      </c>
      <c r="K31" s="6">
        <f t="shared" si="2"/>
        <v>0.4352843113</v>
      </c>
      <c r="L31">
        <f t="shared" si="3"/>
        <v>0</v>
      </c>
      <c r="M31">
        <f t="shared" si="4"/>
        <v>0.87056862260000001</v>
      </c>
      <c r="N31">
        <f t="shared" si="5"/>
        <v>0.87056862260000001</v>
      </c>
      <c r="O31" s="25">
        <v>3</v>
      </c>
    </row>
    <row r="32" spans="1:15">
      <c r="A32" s="4" t="s">
        <v>101</v>
      </c>
      <c r="B32" s="5" t="s">
        <v>47</v>
      </c>
      <c r="C32" s="5" t="s">
        <v>48</v>
      </c>
      <c r="D32">
        <v>0.4352843113</v>
      </c>
      <c r="E32" s="6">
        <f>D32*2</f>
        <v>0.87056862260000001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0.4352843113</v>
      </c>
      <c r="K32" s="6">
        <f t="shared" si="2"/>
        <v>0.4352843113</v>
      </c>
      <c r="L32">
        <f t="shared" si="3"/>
        <v>0</v>
      </c>
      <c r="M32">
        <f t="shared" si="4"/>
        <v>0.87056862260000001</v>
      </c>
      <c r="N32">
        <f t="shared" si="5"/>
        <v>0.87056862260000001</v>
      </c>
      <c r="O32" s="25">
        <v>3</v>
      </c>
    </row>
    <row r="33" spans="1:15">
      <c r="A33" s="4" t="s">
        <v>101</v>
      </c>
      <c r="B33" s="5" t="s">
        <v>45</v>
      </c>
      <c r="C33" s="5" t="s">
        <v>46</v>
      </c>
      <c r="D33">
        <v>0.43840532980000002</v>
      </c>
      <c r="E33" s="6">
        <f>D33*2</f>
        <v>0.87681065960000004</v>
      </c>
      <c r="F33" s="16">
        <v>1</v>
      </c>
      <c r="G33" s="16">
        <v>1</v>
      </c>
      <c r="H33" s="18">
        <v>1</v>
      </c>
      <c r="I33" s="4">
        <f t="shared" si="0"/>
        <v>0.43840532980000002</v>
      </c>
      <c r="J33" s="5">
        <f t="shared" si="1"/>
        <v>0.43840532980000002</v>
      </c>
      <c r="K33" s="6">
        <f t="shared" si="2"/>
        <v>0.43840532980000002</v>
      </c>
      <c r="L33">
        <f t="shared" si="3"/>
        <v>0.87681065960000004</v>
      </c>
      <c r="M33">
        <f t="shared" si="4"/>
        <v>0.87681065960000004</v>
      </c>
      <c r="N33">
        <f t="shared" si="5"/>
        <v>0.87681065960000004</v>
      </c>
      <c r="O33" s="25">
        <v>4</v>
      </c>
    </row>
    <row r="34" spans="1:15">
      <c r="A34" s="4" t="s">
        <v>101</v>
      </c>
      <c r="B34" s="5" t="s">
        <v>43</v>
      </c>
      <c r="C34" s="5" t="s">
        <v>44</v>
      </c>
      <c r="D34">
        <v>0.36170212759999998</v>
      </c>
      <c r="E34" s="6">
        <f>D34*1</f>
        <v>0.36170212759999998</v>
      </c>
      <c r="F34" s="16">
        <v>1</v>
      </c>
      <c r="G34" s="16">
        <v>1</v>
      </c>
      <c r="H34" s="18">
        <v>0</v>
      </c>
      <c r="I34" s="4">
        <f t="shared" si="0"/>
        <v>0.36170212759999998</v>
      </c>
      <c r="J34" s="5">
        <f t="shared" si="1"/>
        <v>0.36170212759999998</v>
      </c>
      <c r="K34" s="6">
        <f t="shared" si="2"/>
        <v>0</v>
      </c>
      <c r="L34">
        <f t="shared" si="3"/>
        <v>0.36170212759999998</v>
      </c>
      <c r="M34">
        <f t="shared" si="4"/>
        <v>0.36170212759999998</v>
      </c>
      <c r="N34">
        <f t="shared" si="5"/>
        <v>0</v>
      </c>
      <c r="O34" s="25">
        <v>4</v>
      </c>
    </row>
    <row r="35" spans="1:15">
      <c r="A35" s="4" t="s">
        <v>101</v>
      </c>
      <c r="B35" s="5" t="s">
        <v>41</v>
      </c>
      <c r="C35" s="5" t="s">
        <v>42</v>
      </c>
      <c r="D35">
        <v>0.36170212759999998</v>
      </c>
      <c r="E35" s="6">
        <f>D35*1</f>
        <v>0.36170212759999998</v>
      </c>
      <c r="F35" s="27">
        <v>1</v>
      </c>
      <c r="G35" s="14">
        <v>1</v>
      </c>
      <c r="H35" s="15">
        <v>1</v>
      </c>
      <c r="I35" s="4">
        <f t="shared" si="0"/>
        <v>0.36170212759999998</v>
      </c>
      <c r="J35" s="5">
        <f t="shared" si="1"/>
        <v>0.36170212759999998</v>
      </c>
      <c r="K35" s="6">
        <f t="shared" si="2"/>
        <v>0.36170212759999998</v>
      </c>
      <c r="L35">
        <f t="shared" si="3"/>
        <v>0.36170212759999998</v>
      </c>
      <c r="M35">
        <f t="shared" si="4"/>
        <v>0.36170212759999998</v>
      </c>
      <c r="N35">
        <f t="shared" si="5"/>
        <v>0.36170212759999998</v>
      </c>
      <c r="O35" s="25">
        <v>4</v>
      </c>
    </row>
    <row r="36" spans="1:15" ht="15.75" thickBot="1">
      <c r="A36" s="7" t="s">
        <v>101</v>
      </c>
      <c r="B36" s="8" t="s">
        <v>39</v>
      </c>
      <c r="C36" s="8" t="s">
        <v>40</v>
      </c>
      <c r="D36">
        <v>0.53658536580000005</v>
      </c>
      <c r="E36" s="9">
        <f>D36*1</f>
        <v>0.53658536580000005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0.53658536580000005</v>
      </c>
      <c r="L36">
        <f t="shared" si="3"/>
        <v>0</v>
      </c>
      <c r="M36">
        <f t="shared" si="4"/>
        <v>0</v>
      </c>
      <c r="N36">
        <f t="shared" si="5"/>
        <v>0.53658536580000005</v>
      </c>
      <c r="O36" s="26">
        <v>4</v>
      </c>
    </row>
    <row r="37" spans="1:15" ht="15.75" thickBot="1">
      <c r="D37" s="28">
        <f>SUM(D2:D36)</f>
        <v>15.524819918799999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8.2280445073999999</v>
      </c>
      <c r="J37" s="20">
        <f t="shared" si="7"/>
        <v>9.3374857453999986</v>
      </c>
      <c r="K37" s="21">
        <f t="shared" si="7"/>
        <v>10.003976550900001</v>
      </c>
      <c r="L37" s="10">
        <f>SUM(L2:L36)</f>
        <v>25.496145519899997</v>
      </c>
      <c r="M37" s="11">
        <f>SUM(M2:M36)</f>
        <v>25.092983066999995</v>
      </c>
      <c r="N37" s="12">
        <f>SUM(N2:N36)</f>
        <v>26.678064072000002</v>
      </c>
    </row>
    <row r="38" spans="1:15" ht="15.75" thickBot="1">
      <c r="D38" s="29">
        <f>D37/35</f>
        <v>0.44356628339428567</v>
      </c>
      <c r="I38" s="33">
        <f>I37/F37</f>
        <v>0.43305497407368421</v>
      </c>
      <c r="J38" s="34">
        <f>J37/G37</f>
        <v>0.42443117024545446</v>
      </c>
      <c r="K38" s="35">
        <f>K37/H37</f>
        <v>0.45472620685909093</v>
      </c>
      <c r="L38" s="30">
        <f>L37/F37</f>
        <v>1.3419023957842104</v>
      </c>
      <c r="M38" s="31">
        <f>M37/G37</f>
        <v>1.1405901394090907</v>
      </c>
      <c r="N38" s="32">
        <f>N37/H37</f>
        <v>1.212639276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O39"/>
  <sheetViews>
    <sheetView topLeftCell="D1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147</v>
      </c>
      <c r="B2" s="2" t="s">
        <v>37</v>
      </c>
      <c r="C2" s="2" t="s">
        <v>38</v>
      </c>
      <c r="D2">
        <v>0.2601522188</v>
      </c>
      <c r="E2" s="3">
        <f>D2*4</f>
        <v>1.0406088752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0.2601522188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1.0406088752</v>
      </c>
      <c r="O2" s="24">
        <v>3</v>
      </c>
    </row>
    <row r="3" spans="1:15">
      <c r="A3" s="4" t="s">
        <v>147</v>
      </c>
      <c r="B3" s="5" t="s">
        <v>35</v>
      </c>
      <c r="C3" s="5" t="s">
        <v>36</v>
      </c>
      <c r="D3">
        <v>0.20170096000000001</v>
      </c>
      <c r="E3" s="6">
        <f>D3*5</f>
        <v>1.0085048000000001</v>
      </c>
      <c r="F3" s="16">
        <v>1</v>
      </c>
      <c r="G3" s="16">
        <v>0</v>
      </c>
      <c r="H3" s="18">
        <v>0</v>
      </c>
      <c r="I3" s="4">
        <f t="shared" si="0"/>
        <v>0.20170096000000001</v>
      </c>
      <c r="J3" s="5">
        <f t="shared" si="1"/>
        <v>0</v>
      </c>
      <c r="K3" s="6">
        <f t="shared" si="2"/>
        <v>0</v>
      </c>
      <c r="L3">
        <f t="shared" si="3"/>
        <v>1.0085048000000001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147</v>
      </c>
      <c r="B4" s="5" t="s">
        <v>33</v>
      </c>
      <c r="C4" s="5" t="s">
        <v>34</v>
      </c>
      <c r="D4">
        <v>0.21890565779999999</v>
      </c>
      <c r="E4" s="6">
        <f>D4*5</f>
        <v>1.0945282889999999</v>
      </c>
      <c r="F4" s="16">
        <v>1</v>
      </c>
      <c r="G4" s="16">
        <v>1</v>
      </c>
      <c r="H4" s="18">
        <v>1</v>
      </c>
      <c r="I4" s="4">
        <f t="shared" si="0"/>
        <v>0.21890565779999999</v>
      </c>
      <c r="J4" s="5">
        <f t="shared" si="1"/>
        <v>0.21890565779999999</v>
      </c>
      <c r="K4" s="6">
        <f t="shared" si="2"/>
        <v>0.21890565779999999</v>
      </c>
      <c r="L4">
        <f t="shared" si="3"/>
        <v>1.0945282889999999</v>
      </c>
      <c r="M4">
        <f t="shared" si="4"/>
        <v>1.0945282889999999</v>
      </c>
      <c r="N4">
        <f t="shared" si="5"/>
        <v>1.0945282889999999</v>
      </c>
      <c r="O4" s="25">
        <v>4</v>
      </c>
    </row>
    <row r="5" spans="1:15">
      <c r="A5" s="4" t="s">
        <v>147</v>
      </c>
      <c r="B5" s="5" t="s">
        <v>31</v>
      </c>
      <c r="C5" s="5" t="s">
        <v>32</v>
      </c>
      <c r="D5">
        <v>9.7643097600000006E-2</v>
      </c>
      <c r="E5" s="6">
        <f>D5*2</f>
        <v>0.19528619520000001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9.7643097600000006E-2</v>
      </c>
      <c r="K5" s="6">
        <f t="shared" si="2"/>
        <v>0</v>
      </c>
      <c r="L5">
        <f t="shared" si="3"/>
        <v>0</v>
      </c>
      <c r="M5">
        <f t="shared" si="4"/>
        <v>0.19528619520000001</v>
      </c>
      <c r="N5">
        <f t="shared" si="5"/>
        <v>0</v>
      </c>
      <c r="O5" s="25">
        <v>4</v>
      </c>
    </row>
    <row r="6" spans="1:15">
      <c r="A6" s="4" t="s">
        <v>147</v>
      </c>
      <c r="B6" s="5" t="s">
        <v>29</v>
      </c>
      <c r="C6" s="5" t="s">
        <v>30</v>
      </c>
      <c r="D6">
        <v>0.29045113979999998</v>
      </c>
      <c r="E6" s="6">
        <f>D6*3</f>
        <v>0.87135341939999988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0.29045113979999998</v>
      </c>
      <c r="L6">
        <f t="shared" si="3"/>
        <v>0</v>
      </c>
      <c r="M6">
        <f t="shared" si="4"/>
        <v>0</v>
      </c>
      <c r="N6">
        <f t="shared" si="5"/>
        <v>0.87135341939999988</v>
      </c>
      <c r="O6" s="25">
        <v>5</v>
      </c>
    </row>
    <row r="7" spans="1:15">
      <c r="A7" s="4" t="s">
        <v>147</v>
      </c>
      <c r="B7" s="5" t="s">
        <v>27</v>
      </c>
      <c r="C7" s="5" t="s">
        <v>28</v>
      </c>
      <c r="D7">
        <v>0.26315789470000001</v>
      </c>
      <c r="E7" s="6">
        <f>D7*3</f>
        <v>0.78947368410000007</v>
      </c>
      <c r="F7" s="16">
        <v>1</v>
      </c>
      <c r="G7" s="16">
        <v>1</v>
      </c>
      <c r="H7" s="18">
        <v>1</v>
      </c>
      <c r="I7" s="4">
        <f t="shared" si="0"/>
        <v>0.26315789470000001</v>
      </c>
      <c r="J7" s="5">
        <f t="shared" si="1"/>
        <v>0.26315789470000001</v>
      </c>
      <c r="K7" s="6">
        <f t="shared" si="2"/>
        <v>0.26315789470000001</v>
      </c>
      <c r="L7">
        <f t="shared" si="3"/>
        <v>0.78947368410000007</v>
      </c>
      <c r="M7">
        <f t="shared" si="4"/>
        <v>0.78947368410000007</v>
      </c>
      <c r="N7">
        <f t="shared" si="5"/>
        <v>0.78947368410000007</v>
      </c>
      <c r="O7" s="25">
        <v>3</v>
      </c>
    </row>
    <row r="8" spans="1:15">
      <c r="A8" s="4" t="s">
        <v>147</v>
      </c>
      <c r="B8" s="5" t="s">
        <v>25</v>
      </c>
      <c r="C8" s="5" t="s">
        <v>26</v>
      </c>
      <c r="D8">
        <v>0.27265221880000001</v>
      </c>
      <c r="E8" s="6">
        <f>D8*2</f>
        <v>0.54530443760000002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0.27265221880000001</v>
      </c>
      <c r="L8">
        <f t="shared" si="3"/>
        <v>0</v>
      </c>
      <c r="M8">
        <f t="shared" si="4"/>
        <v>0</v>
      </c>
      <c r="N8">
        <f t="shared" si="5"/>
        <v>0.54530443760000002</v>
      </c>
      <c r="O8" s="25">
        <v>3</v>
      </c>
    </row>
    <row r="9" spans="1:15">
      <c r="A9" s="4" t="s">
        <v>147</v>
      </c>
      <c r="B9" s="5" t="s">
        <v>23</v>
      </c>
      <c r="C9" s="5" t="s">
        <v>24</v>
      </c>
      <c r="D9">
        <v>0.30438842199999999</v>
      </c>
      <c r="E9" s="6">
        <f t="shared" ref="E9:E16" si="6">D9*3</f>
        <v>0.91316526600000003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0.30438842199999999</v>
      </c>
      <c r="L9">
        <f t="shared" si="3"/>
        <v>0</v>
      </c>
      <c r="M9">
        <f t="shared" si="4"/>
        <v>0</v>
      </c>
      <c r="N9">
        <f t="shared" si="5"/>
        <v>0.91316526600000003</v>
      </c>
      <c r="O9" s="25">
        <v>4</v>
      </c>
    </row>
    <row r="10" spans="1:15">
      <c r="A10" s="4" t="s">
        <v>147</v>
      </c>
      <c r="B10" s="5" t="s">
        <v>21</v>
      </c>
      <c r="C10" s="5" t="s">
        <v>22</v>
      </c>
      <c r="D10">
        <v>0.14715728710000001</v>
      </c>
      <c r="E10" s="6">
        <f t="shared" si="6"/>
        <v>0.44147186130000005</v>
      </c>
      <c r="F10" s="16">
        <v>1</v>
      </c>
      <c r="G10" s="16">
        <v>1</v>
      </c>
      <c r="H10" s="18">
        <v>0</v>
      </c>
      <c r="I10" s="4">
        <f t="shared" si="0"/>
        <v>0.14715728710000001</v>
      </c>
      <c r="J10" s="5">
        <f t="shared" si="1"/>
        <v>0.14715728710000001</v>
      </c>
      <c r="K10" s="6">
        <f t="shared" si="2"/>
        <v>0</v>
      </c>
      <c r="L10">
        <f t="shared" si="3"/>
        <v>0.44147186130000005</v>
      </c>
      <c r="M10">
        <f t="shared" si="4"/>
        <v>0.44147186130000005</v>
      </c>
      <c r="N10">
        <f t="shared" si="5"/>
        <v>0</v>
      </c>
      <c r="O10" s="25">
        <v>5</v>
      </c>
    </row>
    <row r="11" spans="1:15">
      <c r="A11" s="4" t="s">
        <v>147</v>
      </c>
      <c r="B11" s="5" t="s">
        <v>19</v>
      </c>
      <c r="C11" s="5" t="s">
        <v>20</v>
      </c>
      <c r="D11">
        <v>0.1479372534</v>
      </c>
      <c r="E11" s="6">
        <f t="shared" si="6"/>
        <v>0.44381176020000002</v>
      </c>
      <c r="F11" s="16">
        <v>1</v>
      </c>
      <c r="G11" s="16">
        <v>1</v>
      </c>
      <c r="H11" s="18">
        <v>1</v>
      </c>
      <c r="I11" s="4">
        <f t="shared" si="0"/>
        <v>0.1479372534</v>
      </c>
      <c r="J11" s="5">
        <f t="shared" si="1"/>
        <v>0.1479372534</v>
      </c>
      <c r="K11" s="6">
        <f t="shared" si="2"/>
        <v>0.1479372534</v>
      </c>
      <c r="L11">
        <f t="shared" si="3"/>
        <v>0.44381176020000002</v>
      </c>
      <c r="M11">
        <f t="shared" si="4"/>
        <v>0.44381176020000002</v>
      </c>
      <c r="N11">
        <f t="shared" si="5"/>
        <v>0.44381176020000002</v>
      </c>
      <c r="O11" s="25">
        <v>5</v>
      </c>
    </row>
    <row r="12" spans="1:15">
      <c r="A12" s="4" t="s">
        <v>147</v>
      </c>
      <c r="B12" s="5" t="s">
        <v>17</v>
      </c>
      <c r="C12" s="5" t="s">
        <v>18</v>
      </c>
      <c r="D12">
        <v>0.1246249458</v>
      </c>
      <c r="E12" s="6">
        <f t="shared" si="6"/>
        <v>0.37387483739999999</v>
      </c>
      <c r="F12" s="16">
        <v>1</v>
      </c>
      <c r="G12" s="16">
        <v>1</v>
      </c>
      <c r="H12" s="18">
        <v>1</v>
      </c>
      <c r="I12" s="4">
        <f t="shared" si="0"/>
        <v>0.1246249458</v>
      </c>
      <c r="J12" s="5">
        <f t="shared" si="1"/>
        <v>0.1246249458</v>
      </c>
      <c r="K12" s="6">
        <f t="shared" si="2"/>
        <v>0.1246249458</v>
      </c>
      <c r="L12">
        <f t="shared" si="3"/>
        <v>0.37387483739999999</v>
      </c>
      <c r="M12">
        <f t="shared" si="4"/>
        <v>0.37387483739999999</v>
      </c>
      <c r="N12">
        <f t="shared" si="5"/>
        <v>0.37387483739999999</v>
      </c>
      <c r="O12" s="25">
        <v>5</v>
      </c>
    </row>
    <row r="13" spans="1:15">
      <c r="A13" s="4" t="s">
        <v>147</v>
      </c>
      <c r="B13" s="5" t="s">
        <v>15</v>
      </c>
      <c r="C13" s="5" t="s">
        <v>16</v>
      </c>
      <c r="D13">
        <v>0.19710640230000001</v>
      </c>
      <c r="E13" s="6">
        <f t="shared" si="6"/>
        <v>0.59131920690000006</v>
      </c>
      <c r="F13" s="16">
        <v>1</v>
      </c>
      <c r="G13" s="16">
        <v>1</v>
      </c>
      <c r="H13" s="18">
        <v>0</v>
      </c>
      <c r="I13" s="4">
        <f t="shared" si="0"/>
        <v>0.19710640230000001</v>
      </c>
      <c r="J13" s="5">
        <f t="shared" si="1"/>
        <v>0.19710640230000001</v>
      </c>
      <c r="K13" s="6">
        <f t="shared" si="2"/>
        <v>0</v>
      </c>
      <c r="L13">
        <f t="shared" si="3"/>
        <v>0.59131920690000006</v>
      </c>
      <c r="M13">
        <f t="shared" si="4"/>
        <v>0.59131920690000006</v>
      </c>
      <c r="N13">
        <f t="shared" si="5"/>
        <v>0</v>
      </c>
      <c r="O13" s="25">
        <v>4</v>
      </c>
    </row>
    <row r="14" spans="1:15">
      <c r="A14" s="4" t="s">
        <v>147</v>
      </c>
      <c r="B14" s="5" t="s">
        <v>13</v>
      </c>
      <c r="C14" s="5" t="s">
        <v>14</v>
      </c>
      <c r="D14">
        <v>0.1846174096</v>
      </c>
      <c r="E14" s="6">
        <f t="shared" si="6"/>
        <v>0.55385222880000007</v>
      </c>
      <c r="F14" s="16">
        <v>1</v>
      </c>
      <c r="G14" s="16">
        <v>1</v>
      </c>
      <c r="H14" s="18">
        <v>0</v>
      </c>
      <c r="I14" s="4">
        <f t="shared" si="0"/>
        <v>0.1846174096</v>
      </c>
      <c r="J14" s="5">
        <f t="shared" si="1"/>
        <v>0.1846174096</v>
      </c>
      <c r="K14" s="6">
        <f t="shared" si="2"/>
        <v>0</v>
      </c>
      <c r="L14">
        <f t="shared" si="3"/>
        <v>0.55385222880000007</v>
      </c>
      <c r="M14">
        <f t="shared" si="4"/>
        <v>0.55385222880000007</v>
      </c>
      <c r="N14">
        <f t="shared" si="5"/>
        <v>0</v>
      </c>
      <c r="O14" s="25">
        <v>4</v>
      </c>
    </row>
    <row r="15" spans="1:15">
      <c r="A15" s="4" t="s">
        <v>147</v>
      </c>
      <c r="B15" s="5" t="s">
        <v>11</v>
      </c>
      <c r="C15" s="5" t="s">
        <v>12</v>
      </c>
      <c r="D15">
        <v>0.1428571428</v>
      </c>
      <c r="E15" s="6">
        <f t="shared" si="6"/>
        <v>0.42857142840000001</v>
      </c>
      <c r="F15" s="16">
        <v>1</v>
      </c>
      <c r="G15" s="16">
        <v>1</v>
      </c>
      <c r="H15" s="18">
        <v>0</v>
      </c>
      <c r="I15" s="4">
        <f t="shared" si="0"/>
        <v>0.1428571428</v>
      </c>
      <c r="J15" s="5">
        <f t="shared" si="1"/>
        <v>0.1428571428</v>
      </c>
      <c r="K15" s="6">
        <f t="shared" si="2"/>
        <v>0</v>
      </c>
      <c r="L15">
        <f t="shared" si="3"/>
        <v>0.42857142840000001</v>
      </c>
      <c r="M15">
        <f t="shared" si="4"/>
        <v>0.42857142840000001</v>
      </c>
      <c r="N15">
        <f t="shared" si="5"/>
        <v>0</v>
      </c>
      <c r="O15" s="25">
        <v>5</v>
      </c>
    </row>
    <row r="16" spans="1:15">
      <c r="A16" s="4" t="s">
        <v>147</v>
      </c>
      <c r="B16" s="5" t="s">
        <v>9</v>
      </c>
      <c r="C16" s="5" t="s">
        <v>10</v>
      </c>
      <c r="D16">
        <v>9.2153077400000005E-2</v>
      </c>
      <c r="E16" s="6">
        <f t="shared" si="6"/>
        <v>0.27645923220000002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9.2153077400000005E-2</v>
      </c>
      <c r="L16">
        <f t="shared" si="3"/>
        <v>0</v>
      </c>
      <c r="M16">
        <f t="shared" si="4"/>
        <v>0</v>
      </c>
      <c r="N16">
        <f t="shared" si="5"/>
        <v>0.27645923220000002</v>
      </c>
      <c r="O16" s="25">
        <v>5</v>
      </c>
    </row>
    <row r="17" spans="1:15">
      <c r="A17" s="4" t="s">
        <v>147</v>
      </c>
      <c r="B17" s="5" t="s">
        <v>7</v>
      </c>
      <c r="C17" s="5" t="s">
        <v>8</v>
      </c>
      <c r="D17">
        <v>0.2123232323</v>
      </c>
      <c r="E17" s="6">
        <f>D17*2</f>
        <v>0.4246464646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0.2123232323</v>
      </c>
      <c r="L17">
        <f t="shared" si="3"/>
        <v>0</v>
      </c>
      <c r="M17">
        <f t="shared" si="4"/>
        <v>0</v>
      </c>
      <c r="N17">
        <f t="shared" si="5"/>
        <v>0.4246464646</v>
      </c>
      <c r="O17" s="25">
        <v>4</v>
      </c>
    </row>
    <row r="18" spans="1:15">
      <c r="A18" s="4" t="s">
        <v>147</v>
      </c>
      <c r="B18" s="5" t="s">
        <v>5</v>
      </c>
      <c r="C18" s="5" t="s">
        <v>6</v>
      </c>
      <c r="D18">
        <v>0.1754926108</v>
      </c>
      <c r="E18" s="6">
        <f>D18*2</f>
        <v>0.35098522160000001</v>
      </c>
      <c r="F18" s="16">
        <v>1</v>
      </c>
      <c r="G18" s="16">
        <v>1</v>
      </c>
      <c r="H18" s="18">
        <v>0</v>
      </c>
      <c r="I18" s="4">
        <f t="shared" si="0"/>
        <v>0.1754926108</v>
      </c>
      <c r="J18" s="5">
        <f t="shared" si="1"/>
        <v>0.1754926108</v>
      </c>
      <c r="K18" s="6">
        <f t="shared" si="2"/>
        <v>0</v>
      </c>
      <c r="L18">
        <f t="shared" si="3"/>
        <v>0.35098522160000001</v>
      </c>
      <c r="M18">
        <f t="shared" si="4"/>
        <v>0.35098522160000001</v>
      </c>
      <c r="N18">
        <f t="shared" si="5"/>
        <v>0</v>
      </c>
      <c r="O18" s="25">
        <v>4</v>
      </c>
    </row>
    <row r="19" spans="1:15">
      <c r="A19" s="4" t="s">
        <v>147</v>
      </c>
      <c r="B19" s="5" t="s">
        <v>57</v>
      </c>
      <c r="C19" s="5" t="s">
        <v>58</v>
      </c>
      <c r="D19">
        <v>0.2214285714</v>
      </c>
      <c r="E19" s="6">
        <f>D19*3</f>
        <v>0.66428571420000004</v>
      </c>
      <c r="F19" s="16">
        <v>1</v>
      </c>
      <c r="G19" s="16">
        <v>1</v>
      </c>
      <c r="H19" s="18">
        <v>0</v>
      </c>
      <c r="I19" s="4">
        <f t="shared" si="0"/>
        <v>0.2214285714</v>
      </c>
      <c r="J19" s="5">
        <f t="shared" si="1"/>
        <v>0.2214285714</v>
      </c>
      <c r="K19" s="6">
        <f t="shared" si="2"/>
        <v>0</v>
      </c>
      <c r="L19">
        <f t="shared" si="3"/>
        <v>0.66428571420000004</v>
      </c>
      <c r="M19">
        <f t="shared" si="4"/>
        <v>0.66428571420000004</v>
      </c>
      <c r="N19">
        <f t="shared" si="5"/>
        <v>0</v>
      </c>
      <c r="O19" s="25">
        <v>3</v>
      </c>
    </row>
    <row r="20" spans="1:15">
      <c r="A20" s="4" t="s">
        <v>147</v>
      </c>
      <c r="B20" s="5" t="s">
        <v>59</v>
      </c>
      <c r="C20" s="5" t="s">
        <v>60</v>
      </c>
      <c r="D20">
        <v>0.101010101</v>
      </c>
      <c r="E20" s="6">
        <f>D20*2</f>
        <v>0.20202020200000001</v>
      </c>
      <c r="F20" s="16">
        <v>1</v>
      </c>
      <c r="G20" s="16">
        <v>1</v>
      </c>
      <c r="H20" s="18">
        <v>1</v>
      </c>
      <c r="I20" s="4">
        <f t="shared" si="0"/>
        <v>0.101010101</v>
      </c>
      <c r="J20" s="5">
        <f t="shared" si="1"/>
        <v>0.101010101</v>
      </c>
      <c r="K20" s="6">
        <f t="shared" si="2"/>
        <v>0.101010101</v>
      </c>
      <c r="L20">
        <f t="shared" si="3"/>
        <v>0.20202020200000001</v>
      </c>
      <c r="M20">
        <f t="shared" si="4"/>
        <v>0.20202020200000001</v>
      </c>
      <c r="N20">
        <f t="shared" si="5"/>
        <v>0.20202020200000001</v>
      </c>
      <c r="O20" s="25">
        <v>5</v>
      </c>
    </row>
    <row r="21" spans="1:15">
      <c r="A21" s="4" t="s">
        <v>147</v>
      </c>
      <c r="B21" s="5" t="s">
        <v>61</v>
      </c>
      <c r="C21" s="5" t="s">
        <v>62</v>
      </c>
      <c r="D21">
        <v>0.2327810266</v>
      </c>
      <c r="E21" s="6">
        <f>D21*2</f>
        <v>0.46556205319999999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0.2327810266</v>
      </c>
      <c r="K21" s="6">
        <f t="shared" si="2"/>
        <v>0</v>
      </c>
      <c r="L21">
        <f t="shared" si="3"/>
        <v>0</v>
      </c>
      <c r="M21">
        <f t="shared" si="4"/>
        <v>0.46556205319999999</v>
      </c>
      <c r="N21">
        <f t="shared" si="5"/>
        <v>0</v>
      </c>
      <c r="O21" s="25">
        <v>3</v>
      </c>
    </row>
    <row r="22" spans="1:15">
      <c r="A22" s="4" t="s">
        <v>147</v>
      </c>
      <c r="B22" s="5" t="s">
        <v>63</v>
      </c>
      <c r="C22" s="5" t="s">
        <v>64</v>
      </c>
      <c r="D22">
        <v>0.22222222220000001</v>
      </c>
      <c r="E22" s="6">
        <f>D22*4</f>
        <v>0.88888888880000005</v>
      </c>
      <c r="F22" s="16">
        <v>1</v>
      </c>
      <c r="G22" s="16">
        <v>1</v>
      </c>
      <c r="H22" s="18">
        <v>0</v>
      </c>
      <c r="I22" s="4">
        <f t="shared" si="0"/>
        <v>0.22222222220000001</v>
      </c>
      <c r="J22" s="5">
        <f t="shared" si="1"/>
        <v>0.22222222220000001</v>
      </c>
      <c r="K22" s="6">
        <f t="shared" si="2"/>
        <v>0</v>
      </c>
      <c r="L22">
        <f t="shared" si="3"/>
        <v>0.88888888880000005</v>
      </c>
      <c r="M22">
        <f t="shared" si="4"/>
        <v>0.88888888880000005</v>
      </c>
      <c r="N22">
        <f t="shared" si="5"/>
        <v>0</v>
      </c>
      <c r="O22" s="25">
        <v>3</v>
      </c>
    </row>
    <row r="23" spans="1:15">
      <c r="A23" s="4" t="s">
        <v>147</v>
      </c>
      <c r="B23" s="5" t="s">
        <v>65</v>
      </c>
      <c r="C23" s="5" t="s">
        <v>66</v>
      </c>
      <c r="D23">
        <v>0.27777777770000001</v>
      </c>
      <c r="E23" s="6">
        <f>D23*5</f>
        <v>1.3888888884999999</v>
      </c>
      <c r="F23" s="16">
        <v>1</v>
      </c>
      <c r="G23" s="16">
        <v>0</v>
      </c>
      <c r="H23" s="18">
        <v>1</v>
      </c>
      <c r="I23" s="4">
        <f t="shared" si="0"/>
        <v>0.27777777770000001</v>
      </c>
      <c r="J23" s="5">
        <f t="shared" si="1"/>
        <v>0</v>
      </c>
      <c r="K23" s="6">
        <f t="shared" si="2"/>
        <v>0.27777777770000001</v>
      </c>
      <c r="L23">
        <f t="shared" si="3"/>
        <v>1.3888888884999999</v>
      </c>
      <c r="M23">
        <f t="shared" si="4"/>
        <v>0</v>
      </c>
      <c r="N23">
        <f t="shared" si="5"/>
        <v>1.3888888884999999</v>
      </c>
      <c r="O23" s="25">
        <v>4</v>
      </c>
    </row>
    <row r="24" spans="1:15">
      <c r="A24" s="4" t="s">
        <v>147</v>
      </c>
      <c r="B24" s="5" t="s">
        <v>67</v>
      </c>
      <c r="C24" s="5" t="s">
        <v>68</v>
      </c>
      <c r="D24">
        <v>0.27777777770000001</v>
      </c>
      <c r="E24" s="6">
        <f>D24*4</f>
        <v>1.1111111108</v>
      </c>
      <c r="F24" s="16">
        <v>1</v>
      </c>
      <c r="G24" s="16">
        <v>1</v>
      </c>
      <c r="H24" s="18">
        <v>0</v>
      </c>
      <c r="I24" s="4">
        <f t="shared" si="0"/>
        <v>0.27777777770000001</v>
      </c>
      <c r="J24" s="5">
        <f t="shared" si="1"/>
        <v>0.27777777770000001</v>
      </c>
      <c r="K24" s="6">
        <f t="shared" si="2"/>
        <v>0</v>
      </c>
      <c r="L24">
        <f t="shared" si="3"/>
        <v>1.1111111108</v>
      </c>
      <c r="M24">
        <f t="shared" si="4"/>
        <v>1.1111111108</v>
      </c>
      <c r="N24">
        <f t="shared" si="5"/>
        <v>0</v>
      </c>
      <c r="O24" s="25">
        <v>4</v>
      </c>
    </row>
    <row r="25" spans="1:15">
      <c r="A25" s="4" t="s">
        <v>147</v>
      </c>
      <c r="B25" s="5" t="s">
        <v>69</v>
      </c>
      <c r="C25" s="5" t="s">
        <v>70</v>
      </c>
      <c r="D25">
        <v>0.26315789470000001</v>
      </c>
      <c r="E25" s="6">
        <f>D25*3</f>
        <v>0.78947368410000007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0.26315789470000001</v>
      </c>
      <c r="L25">
        <f t="shared" si="3"/>
        <v>0</v>
      </c>
      <c r="M25">
        <f t="shared" si="4"/>
        <v>0</v>
      </c>
      <c r="N25">
        <f t="shared" si="5"/>
        <v>0.78947368410000007</v>
      </c>
      <c r="O25" s="25">
        <v>3</v>
      </c>
    </row>
    <row r="26" spans="1:15">
      <c r="A26" s="4" t="s">
        <v>147</v>
      </c>
      <c r="B26" s="5" t="s">
        <v>71</v>
      </c>
      <c r="C26" s="5" t="s">
        <v>72</v>
      </c>
      <c r="D26">
        <v>0.1310824813</v>
      </c>
      <c r="E26" s="6">
        <f>D26*2</f>
        <v>0.2621649626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0.1310824813</v>
      </c>
      <c r="L26">
        <f t="shared" si="3"/>
        <v>0</v>
      </c>
      <c r="M26">
        <f t="shared" si="4"/>
        <v>0</v>
      </c>
      <c r="N26">
        <f t="shared" si="5"/>
        <v>0.2621649626</v>
      </c>
      <c r="O26" s="25">
        <v>5</v>
      </c>
    </row>
    <row r="27" spans="1:15">
      <c r="A27" s="4" t="s">
        <v>147</v>
      </c>
      <c r="B27" s="5" t="s">
        <v>73</v>
      </c>
      <c r="C27" s="5" t="s">
        <v>74</v>
      </c>
      <c r="D27">
        <v>0.1310824813</v>
      </c>
      <c r="E27" s="6">
        <f>D27*3</f>
        <v>0.39324744389999999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0.1310824813</v>
      </c>
      <c r="L27">
        <f t="shared" si="3"/>
        <v>0</v>
      </c>
      <c r="M27">
        <f t="shared" si="4"/>
        <v>0</v>
      </c>
      <c r="N27">
        <f t="shared" si="5"/>
        <v>0.39324744389999999</v>
      </c>
      <c r="O27" s="25">
        <v>5</v>
      </c>
    </row>
    <row r="28" spans="1:15">
      <c r="A28" s="4" t="s">
        <v>147</v>
      </c>
      <c r="B28" s="5" t="s">
        <v>55</v>
      </c>
      <c r="C28" s="5" t="s">
        <v>56</v>
      </c>
      <c r="D28">
        <v>0.15238095230000001</v>
      </c>
      <c r="E28" s="6">
        <f>D28*2</f>
        <v>0.30476190460000002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0.15238095230000001</v>
      </c>
      <c r="L28">
        <f t="shared" si="3"/>
        <v>0</v>
      </c>
      <c r="M28">
        <f t="shared" si="4"/>
        <v>0</v>
      </c>
      <c r="N28">
        <f t="shared" si="5"/>
        <v>0.30476190460000002</v>
      </c>
      <c r="O28" s="25">
        <v>4</v>
      </c>
    </row>
    <row r="29" spans="1:15">
      <c r="A29" s="4" t="s">
        <v>147</v>
      </c>
      <c r="B29" s="5" t="s">
        <v>53</v>
      </c>
      <c r="C29" s="5" t="s">
        <v>54</v>
      </c>
      <c r="D29">
        <v>0.1446374544</v>
      </c>
      <c r="E29" s="6">
        <f>D29*2</f>
        <v>0.28927490880000001</v>
      </c>
      <c r="F29" s="16">
        <v>1</v>
      </c>
      <c r="G29" s="16">
        <v>1</v>
      </c>
      <c r="H29" s="18">
        <v>1</v>
      </c>
      <c r="I29" s="4">
        <f t="shared" si="0"/>
        <v>0.1446374544</v>
      </c>
      <c r="J29" s="5">
        <f t="shared" si="1"/>
        <v>0.1446374544</v>
      </c>
      <c r="K29" s="6">
        <f t="shared" si="2"/>
        <v>0.1446374544</v>
      </c>
      <c r="L29">
        <f t="shared" si="3"/>
        <v>0.28927490880000001</v>
      </c>
      <c r="M29">
        <f t="shared" si="4"/>
        <v>0.28927490880000001</v>
      </c>
      <c r="N29">
        <f t="shared" si="5"/>
        <v>0.28927490880000001</v>
      </c>
      <c r="O29" s="25">
        <v>4</v>
      </c>
    </row>
    <row r="30" spans="1:15">
      <c r="A30" s="4" t="s">
        <v>147</v>
      </c>
      <c r="B30" s="5" t="s">
        <v>51</v>
      </c>
      <c r="C30" s="5" t="s">
        <v>52</v>
      </c>
      <c r="D30">
        <v>0.14613644040000001</v>
      </c>
      <c r="E30" s="6">
        <f>D30*3</f>
        <v>0.43840932120000004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0.14613644040000001</v>
      </c>
      <c r="K30" s="6">
        <f t="shared" si="2"/>
        <v>0</v>
      </c>
      <c r="L30">
        <f t="shared" si="3"/>
        <v>0</v>
      </c>
      <c r="M30">
        <f t="shared" si="4"/>
        <v>0.43840932120000004</v>
      </c>
      <c r="N30">
        <f t="shared" si="5"/>
        <v>0</v>
      </c>
      <c r="O30" s="25">
        <v>4</v>
      </c>
    </row>
    <row r="31" spans="1:15">
      <c r="A31" s="4" t="s">
        <v>147</v>
      </c>
      <c r="B31" s="5" t="s">
        <v>49</v>
      </c>
      <c r="C31" s="5" t="s">
        <v>50</v>
      </c>
      <c r="D31">
        <v>0.1523891708</v>
      </c>
      <c r="E31" s="6">
        <f>D31*2</f>
        <v>0.3047783416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0.1523891708</v>
      </c>
      <c r="K31" s="6">
        <f t="shared" si="2"/>
        <v>0.1523891708</v>
      </c>
      <c r="L31">
        <f t="shared" si="3"/>
        <v>0</v>
      </c>
      <c r="M31">
        <f t="shared" si="4"/>
        <v>0.3047783416</v>
      </c>
      <c r="N31">
        <f t="shared" si="5"/>
        <v>0.3047783416</v>
      </c>
      <c r="O31" s="25">
        <v>3</v>
      </c>
    </row>
    <row r="32" spans="1:15">
      <c r="A32" s="4" t="s">
        <v>147</v>
      </c>
      <c r="B32" s="5" t="s">
        <v>47</v>
      </c>
      <c r="C32" s="5" t="s">
        <v>48</v>
      </c>
      <c r="D32">
        <v>0.1523891708</v>
      </c>
      <c r="E32" s="6">
        <f>D32*2</f>
        <v>0.3047783416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0.1523891708</v>
      </c>
      <c r="K32" s="6">
        <f t="shared" si="2"/>
        <v>0.1523891708</v>
      </c>
      <c r="L32">
        <f t="shared" si="3"/>
        <v>0</v>
      </c>
      <c r="M32">
        <f t="shared" si="4"/>
        <v>0.3047783416</v>
      </c>
      <c r="N32">
        <f t="shared" si="5"/>
        <v>0.3047783416</v>
      </c>
      <c r="O32" s="25">
        <v>3</v>
      </c>
    </row>
    <row r="33" spans="1:15">
      <c r="A33" s="4" t="s">
        <v>147</v>
      </c>
      <c r="B33" s="5" t="s">
        <v>45</v>
      </c>
      <c r="C33" s="5" t="s">
        <v>46</v>
      </c>
      <c r="D33">
        <v>0.17385020409999999</v>
      </c>
      <c r="E33" s="6">
        <f>D33*2</f>
        <v>0.34770040819999998</v>
      </c>
      <c r="F33" s="16">
        <v>1</v>
      </c>
      <c r="G33" s="16">
        <v>1</v>
      </c>
      <c r="H33" s="18">
        <v>1</v>
      </c>
      <c r="I33" s="4">
        <f t="shared" si="0"/>
        <v>0.17385020409999999</v>
      </c>
      <c r="J33" s="5">
        <f t="shared" si="1"/>
        <v>0.17385020409999999</v>
      </c>
      <c r="K33" s="6">
        <f t="shared" si="2"/>
        <v>0.17385020409999999</v>
      </c>
      <c r="L33">
        <f t="shared" si="3"/>
        <v>0.34770040819999998</v>
      </c>
      <c r="M33">
        <f t="shared" si="4"/>
        <v>0.34770040819999998</v>
      </c>
      <c r="N33">
        <f t="shared" si="5"/>
        <v>0.34770040819999998</v>
      </c>
      <c r="O33" s="25">
        <v>4</v>
      </c>
    </row>
    <row r="34" spans="1:15">
      <c r="A34" s="4" t="s">
        <v>147</v>
      </c>
      <c r="B34" s="5" t="s">
        <v>43</v>
      </c>
      <c r="C34" s="5" t="s">
        <v>44</v>
      </c>
      <c r="D34">
        <v>0.1489361702</v>
      </c>
      <c r="E34" s="6">
        <f>D34*1</f>
        <v>0.1489361702</v>
      </c>
      <c r="F34" s="16">
        <v>1</v>
      </c>
      <c r="G34" s="16">
        <v>1</v>
      </c>
      <c r="H34" s="18">
        <v>0</v>
      </c>
      <c r="I34" s="4">
        <f t="shared" si="0"/>
        <v>0.1489361702</v>
      </c>
      <c r="J34" s="5">
        <f t="shared" si="1"/>
        <v>0.1489361702</v>
      </c>
      <c r="K34" s="6">
        <f t="shared" si="2"/>
        <v>0</v>
      </c>
      <c r="L34">
        <f t="shared" si="3"/>
        <v>0.1489361702</v>
      </c>
      <c r="M34">
        <f t="shared" si="4"/>
        <v>0.1489361702</v>
      </c>
      <c r="N34">
        <f t="shared" si="5"/>
        <v>0</v>
      </c>
      <c r="O34" s="25">
        <v>4</v>
      </c>
    </row>
    <row r="35" spans="1:15">
      <c r="A35" s="4" t="s">
        <v>147</v>
      </c>
      <c r="B35" s="5" t="s">
        <v>41</v>
      </c>
      <c r="C35" s="5" t="s">
        <v>42</v>
      </c>
      <c r="D35">
        <v>0.1489361702</v>
      </c>
      <c r="E35" s="6">
        <f>D35*1</f>
        <v>0.1489361702</v>
      </c>
      <c r="F35" s="27">
        <v>1</v>
      </c>
      <c r="G35" s="14">
        <v>1</v>
      </c>
      <c r="H35" s="15">
        <v>1</v>
      </c>
      <c r="I35" s="4">
        <f t="shared" si="0"/>
        <v>0.1489361702</v>
      </c>
      <c r="J35" s="5">
        <f t="shared" si="1"/>
        <v>0.1489361702</v>
      </c>
      <c r="K35" s="6">
        <f t="shared" si="2"/>
        <v>0.1489361702</v>
      </c>
      <c r="L35">
        <f t="shared" si="3"/>
        <v>0.1489361702</v>
      </c>
      <c r="M35">
        <f t="shared" si="4"/>
        <v>0.1489361702</v>
      </c>
      <c r="N35">
        <f t="shared" si="5"/>
        <v>0.1489361702</v>
      </c>
      <c r="O35" s="25">
        <v>4</v>
      </c>
    </row>
    <row r="36" spans="1:15" ht="15.75" thickBot="1">
      <c r="A36" s="7" t="s">
        <v>147</v>
      </c>
      <c r="B36" s="8" t="s">
        <v>39</v>
      </c>
      <c r="C36" s="8" t="s">
        <v>40</v>
      </c>
      <c r="D36">
        <v>0.243902439</v>
      </c>
      <c r="E36" s="9">
        <f>D36*1</f>
        <v>0.243902439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0.243902439</v>
      </c>
      <c r="L36">
        <f t="shared" si="3"/>
        <v>0</v>
      </c>
      <c r="M36">
        <f t="shared" si="4"/>
        <v>0</v>
      </c>
      <c r="N36">
        <f t="shared" si="5"/>
        <v>0.243902439</v>
      </c>
      <c r="O36" s="26">
        <v>4</v>
      </c>
    </row>
    <row r="37" spans="1:15" ht="15.75" thickBot="1">
      <c r="D37" s="28">
        <f>SUM(D2:D36)</f>
        <v>6.6551994771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3.5201340131999999</v>
      </c>
      <c r="J37" s="20">
        <f t="shared" si="7"/>
        <v>3.8219941816999992</v>
      </c>
      <c r="K37" s="21">
        <f t="shared" si="7"/>
        <v>4.2593423583999996</v>
      </c>
      <c r="L37" s="10">
        <f>SUM(L2:L36)</f>
        <v>11.2664357794</v>
      </c>
      <c r="M37" s="11">
        <f>SUM(M2:M36)</f>
        <v>10.577856343700002</v>
      </c>
      <c r="N37" s="12">
        <f>SUM(N2:N36)</f>
        <v>11.753153960799999</v>
      </c>
    </row>
    <row r="38" spans="1:15" ht="15.75" thickBot="1">
      <c r="D38" s="29">
        <f>D37/35</f>
        <v>0.19014855648857143</v>
      </c>
      <c r="I38" s="33">
        <f>I37/F37</f>
        <v>0.18527021122105261</v>
      </c>
      <c r="J38" s="34">
        <f>J37/G37</f>
        <v>0.17372700825909088</v>
      </c>
      <c r="K38" s="35">
        <f>K37/H37</f>
        <v>0.19360647083636362</v>
      </c>
      <c r="L38" s="30">
        <f>L37/F37</f>
        <v>0.59297030417894736</v>
      </c>
      <c r="M38" s="31">
        <f>M37/G37</f>
        <v>0.48081165198636372</v>
      </c>
      <c r="N38" s="32">
        <f>N37/H37</f>
        <v>0.5342342709454545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102</v>
      </c>
      <c r="B2" s="2" t="s">
        <v>37</v>
      </c>
      <c r="C2" s="2" t="s">
        <v>38</v>
      </c>
      <c r="D2">
        <v>4.8732943500000001E-2</v>
      </c>
      <c r="E2" s="3">
        <f>D2*4</f>
        <v>0.194931774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4.8732943500000001E-2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0.194931774</v>
      </c>
      <c r="O2" s="24">
        <v>3</v>
      </c>
    </row>
    <row r="3" spans="1:15">
      <c r="A3" s="4" t="s">
        <v>102</v>
      </c>
      <c r="B3" s="5" t="s">
        <v>35</v>
      </c>
      <c r="C3" s="5" t="s">
        <v>36</v>
      </c>
      <c r="D3">
        <v>5.4885445099999999E-2</v>
      </c>
      <c r="E3" s="6">
        <f>D3*5</f>
        <v>0.27442722549999998</v>
      </c>
      <c r="F3" s="16">
        <v>1</v>
      </c>
      <c r="G3" s="16">
        <v>0</v>
      </c>
      <c r="H3" s="18">
        <v>0</v>
      </c>
      <c r="I3" s="4">
        <f t="shared" si="0"/>
        <v>5.4885445099999999E-2</v>
      </c>
      <c r="J3" s="5">
        <f t="shared" si="1"/>
        <v>0</v>
      </c>
      <c r="K3" s="6">
        <f t="shared" si="2"/>
        <v>0</v>
      </c>
      <c r="L3">
        <f t="shared" si="3"/>
        <v>0.27442722549999998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102</v>
      </c>
      <c r="B4" s="5" t="s">
        <v>33</v>
      </c>
      <c r="C4" s="5" t="s">
        <v>34</v>
      </c>
      <c r="D4">
        <v>7.7845580100000006E-2</v>
      </c>
      <c r="E4" s="6">
        <f>D4*5</f>
        <v>0.3892279005</v>
      </c>
      <c r="F4" s="16">
        <v>1</v>
      </c>
      <c r="G4" s="16">
        <v>1</v>
      </c>
      <c r="H4" s="18">
        <v>1</v>
      </c>
      <c r="I4" s="4">
        <f t="shared" si="0"/>
        <v>7.7845580100000006E-2</v>
      </c>
      <c r="J4" s="5">
        <f t="shared" si="1"/>
        <v>7.7845580100000006E-2</v>
      </c>
      <c r="K4" s="6">
        <f t="shared" si="2"/>
        <v>7.7845580100000006E-2</v>
      </c>
      <c r="L4">
        <f t="shared" si="3"/>
        <v>0.3892279005</v>
      </c>
      <c r="M4">
        <f t="shared" si="4"/>
        <v>0.3892279005</v>
      </c>
      <c r="N4">
        <f t="shared" si="5"/>
        <v>0.3892279005</v>
      </c>
      <c r="O4" s="25">
        <v>4</v>
      </c>
    </row>
    <row r="5" spans="1:15">
      <c r="A5" s="4" t="s">
        <v>102</v>
      </c>
      <c r="B5" s="5" t="s">
        <v>31</v>
      </c>
      <c r="C5" s="5" t="s">
        <v>32</v>
      </c>
      <c r="D5">
        <v>8.7878787799999997E-2</v>
      </c>
      <c r="E5" s="6">
        <f>D5*2</f>
        <v>0.17575757559999999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8.7878787799999997E-2</v>
      </c>
      <c r="K5" s="6">
        <f t="shared" si="2"/>
        <v>0</v>
      </c>
      <c r="L5">
        <f t="shared" si="3"/>
        <v>0</v>
      </c>
      <c r="M5">
        <f t="shared" si="4"/>
        <v>0.17575757559999999</v>
      </c>
      <c r="N5">
        <f t="shared" si="5"/>
        <v>0</v>
      </c>
      <c r="O5" s="25">
        <v>4</v>
      </c>
    </row>
    <row r="6" spans="1:15">
      <c r="A6" s="4" t="s">
        <v>102</v>
      </c>
      <c r="B6" s="5" t="s">
        <v>29</v>
      </c>
      <c r="C6" s="5" t="s">
        <v>30</v>
      </c>
      <c r="D6">
        <v>2.8605841600000001E-2</v>
      </c>
      <c r="E6" s="6">
        <f>D6*3</f>
        <v>8.5817524800000003E-2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2.8605841600000001E-2</v>
      </c>
      <c r="L6">
        <f t="shared" si="3"/>
        <v>0</v>
      </c>
      <c r="M6">
        <f t="shared" si="4"/>
        <v>0</v>
      </c>
      <c r="N6">
        <f t="shared" si="5"/>
        <v>8.5817524800000003E-2</v>
      </c>
      <c r="O6" s="25">
        <v>5</v>
      </c>
    </row>
    <row r="7" spans="1:15">
      <c r="A7" s="4" t="s">
        <v>102</v>
      </c>
      <c r="B7" s="5" t="s">
        <v>27</v>
      </c>
      <c r="C7" s="5" t="s">
        <v>28</v>
      </c>
      <c r="D7">
        <v>0.15789473679999999</v>
      </c>
      <c r="E7" s="6">
        <f>D7*3</f>
        <v>0.47368421039999997</v>
      </c>
      <c r="F7" s="16">
        <v>1</v>
      </c>
      <c r="G7" s="16">
        <v>1</v>
      </c>
      <c r="H7" s="18">
        <v>1</v>
      </c>
      <c r="I7" s="4">
        <f t="shared" si="0"/>
        <v>0.15789473679999999</v>
      </c>
      <c r="J7" s="5">
        <f t="shared" si="1"/>
        <v>0.15789473679999999</v>
      </c>
      <c r="K7" s="6">
        <f t="shared" si="2"/>
        <v>0.15789473679999999</v>
      </c>
      <c r="L7">
        <f t="shared" si="3"/>
        <v>0.47368421039999997</v>
      </c>
      <c r="M7">
        <f t="shared" si="4"/>
        <v>0.47368421039999997</v>
      </c>
      <c r="N7">
        <f t="shared" si="5"/>
        <v>0.47368421039999997</v>
      </c>
      <c r="O7" s="25">
        <v>3</v>
      </c>
    </row>
    <row r="8" spans="1:15">
      <c r="A8" s="4" t="s">
        <v>102</v>
      </c>
      <c r="B8" s="5" t="s">
        <v>25</v>
      </c>
      <c r="C8" s="5" t="s">
        <v>26</v>
      </c>
      <c r="D8">
        <v>6.5399610100000005E-2</v>
      </c>
      <c r="E8" s="6">
        <f>D8*2</f>
        <v>0.13079922020000001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6.5399610100000005E-2</v>
      </c>
      <c r="L8">
        <f t="shared" si="3"/>
        <v>0</v>
      </c>
      <c r="M8">
        <f t="shared" si="4"/>
        <v>0</v>
      </c>
      <c r="N8">
        <f t="shared" si="5"/>
        <v>0.13079922020000001</v>
      </c>
      <c r="O8" s="25">
        <v>3</v>
      </c>
    </row>
    <row r="9" spans="1:15">
      <c r="A9" s="4" t="s">
        <v>102</v>
      </c>
      <c r="B9" s="5" t="s">
        <v>23</v>
      </c>
      <c r="C9" s="5" t="s">
        <v>24</v>
      </c>
      <c r="D9">
        <v>4.7826538000000002E-2</v>
      </c>
      <c r="E9" s="6">
        <f t="shared" ref="E9:E16" si="6">D9*3</f>
        <v>0.14347961400000001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4.7826538000000002E-2</v>
      </c>
      <c r="L9">
        <f t="shared" si="3"/>
        <v>0</v>
      </c>
      <c r="M9">
        <f t="shared" si="4"/>
        <v>0</v>
      </c>
      <c r="N9">
        <f t="shared" si="5"/>
        <v>0.14347961400000001</v>
      </c>
      <c r="O9" s="25">
        <v>4</v>
      </c>
    </row>
    <row r="10" spans="1:15">
      <c r="A10" s="4" t="s">
        <v>102</v>
      </c>
      <c r="B10" s="5" t="s">
        <v>21</v>
      </c>
      <c r="C10" s="5" t="s">
        <v>22</v>
      </c>
      <c r="D10">
        <v>5.8441558400000003E-2</v>
      </c>
      <c r="E10" s="6">
        <f t="shared" si="6"/>
        <v>0.1753246752</v>
      </c>
      <c r="F10" s="16">
        <v>1</v>
      </c>
      <c r="G10" s="16">
        <v>1</v>
      </c>
      <c r="H10" s="18">
        <v>0</v>
      </c>
      <c r="I10" s="4">
        <f t="shared" si="0"/>
        <v>5.8441558400000003E-2</v>
      </c>
      <c r="J10" s="5">
        <f t="shared" si="1"/>
        <v>5.8441558400000003E-2</v>
      </c>
      <c r="K10" s="6">
        <f t="shared" si="2"/>
        <v>0</v>
      </c>
      <c r="L10">
        <f t="shared" si="3"/>
        <v>0.1753246752</v>
      </c>
      <c r="M10">
        <f t="shared" si="4"/>
        <v>0.1753246752</v>
      </c>
      <c r="N10">
        <f t="shared" si="5"/>
        <v>0</v>
      </c>
      <c r="O10" s="25">
        <v>5</v>
      </c>
    </row>
    <row r="11" spans="1:15">
      <c r="A11" s="4" t="s">
        <v>102</v>
      </c>
      <c r="B11" s="5" t="s">
        <v>19</v>
      </c>
      <c r="C11" s="5" t="s">
        <v>20</v>
      </c>
      <c r="D11">
        <v>4.9747765200000002E-2</v>
      </c>
      <c r="E11" s="6">
        <f t="shared" si="6"/>
        <v>0.14924329559999999</v>
      </c>
      <c r="F11" s="16">
        <v>1</v>
      </c>
      <c r="G11" s="16">
        <v>1</v>
      </c>
      <c r="H11" s="18">
        <v>1</v>
      </c>
      <c r="I11" s="4">
        <f t="shared" si="0"/>
        <v>4.9747765200000002E-2</v>
      </c>
      <c r="J11" s="5">
        <f t="shared" si="1"/>
        <v>4.9747765200000002E-2</v>
      </c>
      <c r="K11" s="6">
        <f t="shared" si="2"/>
        <v>4.9747765200000002E-2</v>
      </c>
      <c r="L11">
        <f t="shared" si="3"/>
        <v>0.14924329559999999</v>
      </c>
      <c r="M11">
        <f t="shared" si="4"/>
        <v>0.14924329559999999</v>
      </c>
      <c r="N11">
        <f t="shared" si="5"/>
        <v>0.14924329559999999</v>
      </c>
      <c r="O11" s="25">
        <v>5</v>
      </c>
    </row>
    <row r="12" spans="1:15">
      <c r="A12" s="4" t="s">
        <v>102</v>
      </c>
      <c r="B12" s="5" t="s">
        <v>17</v>
      </c>
      <c r="C12" s="5" t="s">
        <v>18</v>
      </c>
      <c r="D12">
        <v>9.3140627200000006E-2</v>
      </c>
      <c r="E12" s="6">
        <f t="shared" si="6"/>
        <v>0.27942188160000003</v>
      </c>
      <c r="F12" s="16">
        <v>1</v>
      </c>
      <c r="G12" s="16">
        <v>1</v>
      </c>
      <c r="H12" s="18">
        <v>1</v>
      </c>
      <c r="I12" s="4">
        <f t="shared" si="0"/>
        <v>9.3140627200000006E-2</v>
      </c>
      <c r="J12" s="5">
        <f t="shared" si="1"/>
        <v>9.3140627200000006E-2</v>
      </c>
      <c r="K12" s="6">
        <f t="shared" si="2"/>
        <v>9.3140627200000006E-2</v>
      </c>
      <c r="L12">
        <f t="shared" si="3"/>
        <v>0.27942188160000003</v>
      </c>
      <c r="M12">
        <f t="shared" si="4"/>
        <v>0.27942188160000003</v>
      </c>
      <c r="N12">
        <f t="shared" si="5"/>
        <v>0.27942188160000003</v>
      </c>
      <c r="O12" s="25">
        <v>5</v>
      </c>
    </row>
    <row r="13" spans="1:15">
      <c r="A13" s="4" t="s">
        <v>102</v>
      </c>
      <c r="B13" s="5" t="s">
        <v>15</v>
      </c>
      <c r="C13" s="5" t="s">
        <v>16</v>
      </c>
      <c r="D13">
        <v>8.9880003E-2</v>
      </c>
      <c r="E13" s="6">
        <f t="shared" si="6"/>
        <v>0.26964000900000001</v>
      </c>
      <c r="F13" s="16">
        <v>1</v>
      </c>
      <c r="G13" s="16">
        <v>1</v>
      </c>
      <c r="H13" s="18">
        <v>0</v>
      </c>
      <c r="I13" s="4">
        <f t="shared" si="0"/>
        <v>8.9880003E-2</v>
      </c>
      <c r="J13" s="5">
        <f t="shared" si="1"/>
        <v>8.9880003E-2</v>
      </c>
      <c r="K13" s="6">
        <f t="shared" si="2"/>
        <v>0</v>
      </c>
      <c r="L13">
        <f t="shared" si="3"/>
        <v>0.26964000900000001</v>
      </c>
      <c r="M13">
        <f t="shared" si="4"/>
        <v>0.26964000900000001</v>
      </c>
      <c r="N13">
        <f t="shared" si="5"/>
        <v>0</v>
      </c>
      <c r="O13" s="25">
        <v>4</v>
      </c>
    </row>
    <row r="14" spans="1:15">
      <c r="A14" s="4" t="s">
        <v>102</v>
      </c>
      <c r="B14" s="5" t="s">
        <v>13</v>
      </c>
      <c r="C14" s="5" t="s">
        <v>14</v>
      </c>
      <c r="D14">
        <v>6.2277212300000002E-2</v>
      </c>
      <c r="E14" s="6">
        <f t="shared" si="6"/>
        <v>0.18683163690000001</v>
      </c>
      <c r="F14" s="16">
        <v>1</v>
      </c>
      <c r="G14" s="16">
        <v>1</v>
      </c>
      <c r="H14" s="18">
        <v>0</v>
      </c>
      <c r="I14" s="4">
        <f t="shared" si="0"/>
        <v>6.2277212300000002E-2</v>
      </c>
      <c r="J14" s="5">
        <f t="shared" si="1"/>
        <v>6.2277212300000002E-2</v>
      </c>
      <c r="K14" s="6">
        <f t="shared" si="2"/>
        <v>0</v>
      </c>
      <c r="L14">
        <f t="shared" si="3"/>
        <v>0.18683163690000001</v>
      </c>
      <c r="M14">
        <f t="shared" si="4"/>
        <v>0.18683163690000001</v>
      </c>
      <c r="N14">
        <f t="shared" si="5"/>
        <v>0</v>
      </c>
      <c r="O14" s="25">
        <v>4</v>
      </c>
    </row>
    <row r="15" spans="1:15">
      <c r="A15" s="4" t="s">
        <v>102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102</v>
      </c>
      <c r="B16" s="5" t="s">
        <v>9</v>
      </c>
      <c r="C16" s="5" t="s">
        <v>10</v>
      </c>
      <c r="D16">
        <v>6.7548641100000001E-2</v>
      </c>
      <c r="E16" s="6">
        <f t="shared" si="6"/>
        <v>0.2026459233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6.7548641100000001E-2</v>
      </c>
      <c r="L16">
        <f t="shared" si="3"/>
        <v>0</v>
      </c>
      <c r="M16">
        <f t="shared" si="4"/>
        <v>0</v>
      </c>
      <c r="N16">
        <f t="shared" si="5"/>
        <v>0.2026459233</v>
      </c>
      <c r="O16" s="25">
        <v>5</v>
      </c>
    </row>
    <row r="17" spans="1:15">
      <c r="A17" s="4" t="s">
        <v>102</v>
      </c>
      <c r="B17" s="5" t="s">
        <v>7</v>
      </c>
      <c r="C17" s="5" t="s">
        <v>8</v>
      </c>
      <c r="D17">
        <v>7.2727272699999998E-2</v>
      </c>
      <c r="E17" s="6">
        <f>D17*2</f>
        <v>0.1454545454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7.2727272699999998E-2</v>
      </c>
      <c r="L17">
        <f t="shared" si="3"/>
        <v>0</v>
      </c>
      <c r="M17">
        <f t="shared" si="4"/>
        <v>0</v>
      </c>
      <c r="N17">
        <f t="shared" si="5"/>
        <v>0.1454545454</v>
      </c>
      <c r="O17" s="25">
        <v>4</v>
      </c>
    </row>
    <row r="18" spans="1:15">
      <c r="A18" s="4" t="s">
        <v>102</v>
      </c>
      <c r="B18" s="5" t="s">
        <v>5</v>
      </c>
      <c r="C18" s="5" t="s">
        <v>6</v>
      </c>
      <c r="D18">
        <v>5.2339901500000001E-2</v>
      </c>
      <c r="E18" s="6">
        <f>D18*2</f>
        <v>0.104679803</v>
      </c>
      <c r="F18" s="16">
        <v>1</v>
      </c>
      <c r="G18" s="16">
        <v>1</v>
      </c>
      <c r="H18" s="18">
        <v>0</v>
      </c>
      <c r="I18" s="4">
        <f t="shared" si="0"/>
        <v>5.2339901500000001E-2</v>
      </c>
      <c r="J18" s="5">
        <f t="shared" si="1"/>
        <v>5.2339901500000001E-2</v>
      </c>
      <c r="K18" s="6">
        <f t="shared" si="2"/>
        <v>0</v>
      </c>
      <c r="L18">
        <f t="shared" si="3"/>
        <v>0.104679803</v>
      </c>
      <c r="M18">
        <f t="shared" si="4"/>
        <v>0.104679803</v>
      </c>
      <c r="N18">
        <f t="shared" si="5"/>
        <v>0</v>
      </c>
      <c r="O18" s="25">
        <v>4</v>
      </c>
    </row>
    <row r="19" spans="1:15">
      <c r="A19" s="4" t="s">
        <v>102</v>
      </c>
      <c r="B19" s="5" t="s">
        <v>57</v>
      </c>
      <c r="C19" s="5" t="s">
        <v>58</v>
      </c>
      <c r="D19">
        <v>1.42857143E-2</v>
      </c>
      <c r="E19" s="6">
        <f>D19*3</f>
        <v>4.2857142899999999E-2</v>
      </c>
      <c r="F19" s="16">
        <v>1</v>
      </c>
      <c r="G19" s="16">
        <v>1</v>
      </c>
      <c r="H19" s="18">
        <v>0</v>
      </c>
      <c r="I19" s="4">
        <f t="shared" si="0"/>
        <v>1.42857143E-2</v>
      </c>
      <c r="J19" s="5">
        <f t="shared" si="1"/>
        <v>1.42857143E-2</v>
      </c>
      <c r="K19" s="6">
        <f t="shared" si="2"/>
        <v>0</v>
      </c>
      <c r="L19">
        <f t="shared" si="3"/>
        <v>4.2857142899999999E-2</v>
      </c>
      <c r="M19">
        <f t="shared" si="4"/>
        <v>4.2857142899999999E-2</v>
      </c>
      <c r="N19">
        <f t="shared" si="5"/>
        <v>0</v>
      </c>
      <c r="O19" s="25">
        <v>3</v>
      </c>
    </row>
    <row r="20" spans="1:15">
      <c r="A20" s="4" t="s">
        <v>102</v>
      </c>
      <c r="B20" s="5" t="s">
        <v>59</v>
      </c>
      <c r="C20" s="5" t="s">
        <v>60</v>
      </c>
      <c r="D20">
        <v>0.1015151515</v>
      </c>
      <c r="E20" s="6">
        <f>D20*2</f>
        <v>0.203030303</v>
      </c>
      <c r="F20" s="16">
        <v>1</v>
      </c>
      <c r="G20" s="16">
        <v>1</v>
      </c>
      <c r="H20" s="18">
        <v>1</v>
      </c>
      <c r="I20" s="4">
        <f t="shared" si="0"/>
        <v>0.1015151515</v>
      </c>
      <c r="J20" s="5">
        <f t="shared" si="1"/>
        <v>0.1015151515</v>
      </c>
      <c r="K20" s="6">
        <f t="shared" si="2"/>
        <v>0.1015151515</v>
      </c>
      <c r="L20">
        <f t="shared" si="3"/>
        <v>0.203030303</v>
      </c>
      <c r="M20">
        <f t="shared" si="4"/>
        <v>0.203030303</v>
      </c>
      <c r="N20">
        <f t="shared" si="5"/>
        <v>0.203030303</v>
      </c>
      <c r="O20" s="25">
        <v>5</v>
      </c>
    </row>
    <row r="21" spans="1:15">
      <c r="A21" s="4" t="s">
        <v>102</v>
      </c>
      <c r="B21" s="5" t="s">
        <v>61</v>
      </c>
      <c r="C21" s="5" t="s">
        <v>62</v>
      </c>
      <c r="D21">
        <v>0.10263157890000001</v>
      </c>
      <c r="E21" s="6">
        <f>D21*2</f>
        <v>0.20526315780000001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0.10263157890000001</v>
      </c>
      <c r="K21" s="6">
        <f t="shared" si="2"/>
        <v>0</v>
      </c>
      <c r="L21">
        <f t="shared" si="3"/>
        <v>0</v>
      </c>
      <c r="M21">
        <f t="shared" si="4"/>
        <v>0.20526315780000001</v>
      </c>
      <c r="N21">
        <f t="shared" si="5"/>
        <v>0</v>
      </c>
      <c r="O21" s="25">
        <v>3</v>
      </c>
    </row>
    <row r="22" spans="1:15">
      <c r="A22" s="4" t="s">
        <v>102</v>
      </c>
      <c r="B22" s="5" t="s">
        <v>63</v>
      </c>
      <c r="C22" s="5" t="s">
        <v>64</v>
      </c>
      <c r="D22">
        <v>9.6296296300000001E-2</v>
      </c>
      <c r="E22" s="6">
        <f>D22*4</f>
        <v>0.3851851852</v>
      </c>
      <c r="F22" s="16">
        <v>1</v>
      </c>
      <c r="G22" s="16">
        <v>1</v>
      </c>
      <c r="H22" s="18">
        <v>0</v>
      </c>
      <c r="I22" s="4">
        <f t="shared" si="0"/>
        <v>9.6296296300000001E-2</v>
      </c>
      <c r="J22" s="5">
        <f t="shared" si="1"/>
        <v>9.6296296300000001E-2</v>
      </c>
      <c r="K22" s="6">
        <f t="shared" si="2"/>
        <v>0</v>
      </c>
      <c r="L22">
        <f t="shared" si="3"/>
        <v>0.3851851852</v>
      </c>
      <c r="M22">
        <f t="shared" si="4"/>
        <v>0.3851851852</v>
      </c>
      <c r="N22">
        <f t="shared" si="5"/>
        <v>0</v>
      </c>
      <c r="O22" s="25">
        <v>3</v>
      </c>
    </row>
    <row r="23" spans="1:15">
      <c r="A23" s="4" t="s">
        <v>102</v>
      </c>
      <c r="B23" s="5" t="s">
        <v>65</v>
      </c>
      <c r="C23" s="5" t="s">
        <v>66</v>
      </c>
      <c r="D23">
        <v>0.11111111110000001</v>
      </c>
      <c r="E23" s="6">
        <f>D23*5</f>
        <v>0.55555555550000002</v>
      </c>
      <c r="F23" s="16">
        <v>1</v>
      </c>
      <c r="G23" s="16">
        <v>0</v>
      </c>
      <c r="H23" s="18">
        <v>1</v>
      </c>
      <c r="I23" s="4">
        <f t="shared" si="0"/>
        <v>0.11111111110000001</v>
      </c>
      <c r="J23" s="5">
        <f t="shared" si="1"/>
        <v>0</v>
      </c>
      <c r="K23" s="6">
        <f t="shared" si="2"/>
        <v>0.11111111110000001</v>
      </c>
      <c r="L23">
        <f t="shared" si="3"/>
        <v>0.55555555550000002</v>
      </c>
      <c r="M23">
        <f t="shared" si="4"/>
        <v>0</v>
      </c>
      <c r="N23">
        <f t="shared" si="5"/>
        <v>0.55555555550000002</v>
      </c>
      <c r="O23" s="25">
        <v>4</v>
      </c>
    </row>
    <row r="24" spans="1:15">
      <c r="A24" s="4" t="s">
        <v>102</v>
      </c>
      <c r="B24" s="5" t="s">
        <v>67</v>
      </c>
      <c r="C24" s="5" t="s">
        <v>68</v>
      </c>
      <c r="D24">
        <v>0.11111111110000001</v>
      </c>
      <c r="E24" s="6">
        <f>D24*4</f>
        <v>0.44444444440000003</v>
      </c>
      <c r="F24" s="16">
        <v>1</v>
      </c>
      <c r="G24" s="16">
        <v>1</v>
      </c>
      <c r="H24" s="18">
        <v>0</v>
      </c>
      <c r="I24" s="4">
        <f t="shared" si="0"/>
        <v>0.11111111110000001</v>
      </c>
      <c r="J24" s="5">
        <f t="shared" si="1"/>
        <v>0.11111111110000001</v>
      </c>
      <c r="K24" s="6">
        <f t="shared" si="2"/>
        <v>0</v>
      </c>
      <c r="L24">
        <f t="shared" si="3"/>
        <v>0.44444444440000003</v>
      </c>
      <c r="M24">
        <f t="shared" si="4"/>
        <v>0.44444444440000003</v>
      </c>
      <c r="N24">
        <f t="shared" si="5"/>
        <v>0</v>
      </c>
      <c r="O24" s="25">
        <v>4</v>
      </c>
    </row>
    <row r="25" spans="1:15">
      <c r="A25" s="4" t="s">
        <v>102</v>
      </c>
      <c r="B25" s="5" t="s">
        <v>69</v>
      </c>
      <c r="C25" s="5" t="s">
        <v>70</v>
      </c>
      <c r="D25">
        <v>0.15789473679999999</v>
      </c>
      <c r="E25" s="6">
        <f>D25*3</f>
        <v>0.47368421039999997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0.15789473679999999</v>
      </c>
      <c r="L25">
        <f t="shared" si="3"/>
        <v>0</v>
      </c>
      <c r="M25">
        <f t="shared" si="4"/>
        <v>0</v>
      </c>
      <c r="N25">
        <f t="shared" si="5"/>
        <v>0.47368421039999997</v>
      </c>
      <c r="O25" s="25">
        <v>3</v>
      </c>
    </row>
    <row r="26" spans="1:15">
      <c r="A26" s="4" t="s">
        <v>102</v>
      </c>
      <c r="B26" s="5" t="s">
        <v>71</v>
      </c>
      <c r="C26" s="5" t="s">
        <v>72</v>
      </c>
      <c r="D26">
        <v>7.0594697999999997E-2</v>
      </c>
      <c r="E26" s="6">
        <f>D26*2</f>
        <v>0.14118939599999999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7.0594697999999997E-2</v>
      </c>
      <c r="L26">
        <f t="shared" si="3"/>
        <v>0</v>
      </c>
      <c r="M26">
        <f t="shared" si="4"/>
        <v>0</v>
      </c>
      <c r="N26">
        <f t="shared" si="5"/>
        <v>0.14118939599999999</v>
      </c>
      <c r="O26" s="25">
        <v>5</v>
      </c>
    </row>
    <row r="27" spans="1:15">
      <c r="A27" s="4" t="s">
        <v>102</v>
      </c>
      <c r="B27" s="5" t="s">
        <v>73</v>
      </c>
      <c r="C27" s="5" t="s">
        <v>74</v>
      </c>
      <c r="D27">
        <v>7.0594697999999997E-2</v>
      </c>
      <c r="E27" s="6">
        <f>D27*3</f>
        <v>0.21178409399999998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7.0594697999999997E-2</v>
      </c>
      <c r="L27">
        <f t="shared" si="3"/>
        <v>0</v>
      </c>
      <c r="M27">
        <f t="shared" si="4"/>
        <v>0</v>
      </c>
      <c r="N27">
        <f t="shared" si="5"/>
        <v>0.21178409399999998</v>
      </c>
      <c r="O27" s="25">
        <v>5</v>
      </c>
    </row>
    <row r="28" spans="1:15">
      <c r="A28" s="4" t="s">
        <v>102</v>
      </c>
      <c r="B28" s="5" t="s">
        <v>55</v>
      </c>
      <c r="C28" s="5" t="s">
        <v>56</v>
      </c>
      <c r="D28">
        <v>8.9021164E-2</v>
      </c>
      <c r="E28" s="6">
        <f>D28*2</f>
        <v>0.178042328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8.9021164E-2</v>
      </c>
      <c r="L28">
        <f t="shared" si="3"/>
        <v>0</v>
      </c>
      <c r="M28">
        <f t="shared" si="4"/>
        <v>0</v>
      </c>
      <c r="N28">
        <f t="shared" si="5"/>
        <v>0.178042328</v>
      </c>
      <c r="O28" s="25">
        <v>4</v>
      </c>
    </row>
    <row r="29" spans="1:15">
      <c r="A29" s="4" t="s">
        <v>102</v>
      </c>
      <c r="B29" s="5" t="s">
        <v>53</v>
      </c>
      <c r="C29" s="5" t="s">
        <v>54</v>
      </c>
      <c r="D29">
        <v>6.0762032100000002E-2</v>
      </c>
      <c r="E29" s="6">
        <f>D29*2</f>
        <v>0.1215240642</v>
      </c>
      <c r="F29" s="16">
        <v>1</v>
      </c>
      <c r="G29" s="16">
        <v>1</v>
      </c>
      <c r="H29" s="18">
        <v>1</v>
      </c>
      <c r="I29" s="4">
        <f t="shared" si="0"/>
        <v>6.0762032100000002E-2</v>
      </c>
      <c r="J29" s="5">
        <f t="shared" si="1"/>
        <v>6.0762032100000002E-2</v>
      </c>
      <c r="K29" s="6">
        <f t="shared" si="2"/>
        <v>6.0762032100000002E-2</v>
      </c>
      <c r="L29">
        <f t="shared" si="3"/>
        <v>0.1215240642</v>
      </c>
      <c r="M29">
        <f t="shared" si="4"/>
        <v>0.1215240642</v>
      </c>
      <c r="N29">
        <f t="shared" si="5"/>
        <v>0.1215240642</v>
      </c>
      <c r="O29" s="25">
        <v>4</v>
      </c>
    </row>
    <row r="30" spans="1:15">
      <c r="A30" s="4" t="s">
        <v>102</v>
      </c>
      <c r="B30" s="5" t="s">
        <v>51</v>
      </c>
      <c r="C30" s="5" t="s">
        <v>52</v>
      </c>
      <c r="D30">
        <v>7.2131036800000006E-2</v>
      </c>
      <c r="E30" s="6">
        <f>D30*3</f>
        <v>0.21639311040000003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7.2131036800000006E-2</v>
      </c>
      <c r="K30" s="6">
        <f t="shared" si="2"/>
        <v>0</v>
      </c>
      <c r="L30">
        <f t="shared" si="3"/>
        <v>0</v>
      </c>
      <c r="M30">
        <f t="shared" si="4"/>
        <v>0.21639311040000003</v>
      </c>
      <c r="N30">
        <f t="shared" si="5"/>
        <v>0</v>
      </c>
      <c r="O30" s="25">
        <v>4</v>
      </c>
    </row>
    <row r="31" spans="1:15">
      <c r="A31" s="4" t="s">
        <v>102</v>
      </c>
      <c r="B31" s="5" t="s">
        <v>49</v>
      </c>
      <c r="C31" s="5" t="s">
        <v>50</v>
      </c>
      <c r="D31">
        <v>7.2913122900000002E-2</v>
      </c>
      <c r="E31" s="6">
        <f>D31*2</f>
        <v>0.1458262458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7.2913122900000002E-2</v>
      </c>
      <c r="K31" s="6">
        <f t="shared" si="2"/>
        <v>7.2913122900000002E-2</v>
      </c>
      <c r="L31">
        <f t="shared" si="3"/>
        <v>0</v>
      </c>
      <c r="M31">
        <f t="shared" si="4"/>
        <v>0.1458262458</v>
      </c>
      <c r="N31">
        <f t="shared" si="5"/>
        <v>0.1458262458</v>
      </c>
      <c r="O31" s="25">
        <v>3</v>
      </c>
    </row>
    <row r="32" spans="1:15">
      <c r="A32" s="4" t="s">
        <v>102</v>
      </c>
      <c r="B32" s="5" t="s">
        <v>47</v>
      </c>
      <c r="C32" s="5" t="s">
        <v>48</v>
      </c>
      <c r="D32">
        <v>7.2913122900000002E-2</v>
      </c>
      <c r="E32" s="6">
        <f>D32*2</f>
        <v>0.1458262458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7.2913122900000002E-2</v>
      </c>
      <c r="K32" s="6">
        <f t="shared" si="2"/>
        <v>7.2913122900000002E-2</v>
      </c>
      <c r="L32">
        <f t="shared" si="3"/>
        <v>0</v>
      </c>
      <c r="M32">
        <f t="shared" si="4"/>
        <v>0.1458262458</v>
      </c>
      <c r="N32">
        <f t="shared" si="5"/>
        <v>0.1458262458</v>
      </c>
      <c r="O32" s="25">
        <v>3</v>
      </c>
    </row>
    <row r="33" spans="1:15">
      <c r="A33" s="4" t="s">
        <v>102</v>
      </c>
      <c r="B33" s="5" t="s">
        <v>45</v>
      </c>
      <c r="C33" s="5" t="s">
        <v>46</v>
      </c>
      <c r="D33">
        <v>8.8684719499999995E-2</v>
      </c>
      <c r="E33" s="6">
        <f>D33*2</f>
        <v>0.17736943899999999</v>
      </c>
      <c r="F33" s="16">
        <v>1</v>
      </c>
      <c r="G33" s="16">
        <v>1</v>
      </c>
      <c r="H33" s="18">
        <v>1</v>
      </c>
      <c r="I33" s="4">
        <f t="shared" si="0"/>
        <v>8.8684719499999995E-2</v>
      </c>
      <c r="J33" s="5">
        <f t="shared" si="1"/>
        <v>8.8684719499999995E-2</v>
      </c>
      <c r="K33" s="6">
        <f t="shared" si="2"/>
        <v>8.8684719499999995E-2</v>
      </c>
      <c r="L33">
        <f t="shared" si="3"/>
        <v>0.17736943899999999</v>
      </c>
      <c r="M33">
        <f t="shared" si="4"/>
        <v>0.17736943899999999</v>
      </c>
      <c r="N33">
        <f t="shared" si="5"/>
        <v>0.17736943899999999</v>
      </c>
      <c r="O33" s="25">
        <v>4</v>
      </c>
    </row>
    <row r="34" spans="1:15">
      <c r="A34" s="4" t="s">
        <v>102</v>
      </c>
      <c r="B34" s="5" t="s">
        <v>43</v>
      </c>
      <c r="C34" s="5" t="s">
        <v>44</v>
      </c>
      <c r="D34">
        <v>6.3829787200000002E-2</v>
      </c>
      <c r="E34" s="6">
        <f>D34*1</f>
        <v>6.3829787200000002E-2</v>
      </c>
      <c r="F34" s="16">
        <v>1</v>
      </c>
      <c r="G34" s="16">
        <v>1</v>
      </c>
      <c r="H34" s="18">
        <v>0</v>
      </c>
      <c r="I34" s="4">
        <f t="shared" si="0"/>
        <v>6.3829787200000002E-2</v>
      </c>
      <c r="J34" s="5">
        <f t="shared" si="1"/>
        <v>6.3829787200000002E-2</v>
      </c>
      <c r="K34" s="6">
        <f t="shared" si="2"/>
        <v>0</v>
      </c>
      <c r="L34">
        <f t="shared" si="3"/>
        <v>6.3829787200000002E-2</v>
      </c>
      <c r="M34">
        <f t="shared" si="4"/>
        <v>6.3829787200000002E-2</v>
      </c>
      <c r="N34">
        <f t="shared" si="5"/>
        <v>0</v>
      </c>
      <c r="O34" s="25">
        <v>4</v>
      </c>
    </row>
    <row r="35" spans="1:15">
      <c r="A35" s="4" t="s">
        <v>102</v>
      </c>
      <c r="B35" s="5" t="s">
        <v>41</v>
      </c>
      <c r="C35" s="5" t="s">
        <v>42</v>
      </c>
      <c r="D35">
        <v>6.3829787200000002E-2</v>
      </c>
      <c r="E35" s="6">
        <f>D35*1</f>
        <v>6.3829787200000002E-2</v>
      </c>
      <c r="F35" s="27">
        <v>1</v>
      </c>
      <c r="G35" s="14">
        <v>1</v>
      </c>
      <c r="H35" s="15">
        <v>1</v>
      </c>
      <c r="I35" s="4">
        <f t="shared" si="0"/>
        <v>6.3829787200000002E-2</v>
      </c>
      <c r="J35" s="5">
        <f t="shared" si="1"/>
        <v>6.3829787200000002E-2</v>
      </c>
      <c r="K35" s="6">
        <f t="shared" si="2"/>
        <v>6.3829787200000002E-2</v>
      </c>
      <c r="L35">
        <f t="shared" si="3"/>
        <v>6.3829787200000002E-2</v>
      </c>
      <c r="M35">
        <f t="shared" si="4"/>
        <v>6.3829787200000002E-2</v>
      </c>
      <c r="N35">
        <f t="shared" si="5"/>
        <v>6.3829787200000002E-2</v>
      </c>
      <c r="O35" s="25">
        <v>4</v>
      </c>
    </row>
    <row r="36" spans="1:15" ht="15.75" thickBot="1">
      <c r="A36" s="7" t="s">
        <v>102</v>
      </c>
      <c r="B36" s="8" t="s">
        <v>39</v>
      </c>
      <c r="C36" s="8" t="s">
        <v>40</v>
      </c>
      <c r="D36">
        <v>4.8780487800000001E-2</v>
      </c>
      <c r="E36" s="9">
        <f>D36*1</f>
        <v>4.8780487800000001E-2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4.8780487800000001E-2</v>
      </c>
      <c r="L36">
        <f t="shared" si="3"/>
        <v>0</v>
      </c>
      <c r="M36">
        <f t="shared" si="4"/>
        <v>0</v>
      </c>
      <c r="N36">
        <f t="shared" si="5"/>
        <v>4.8780487800000001E-2</v>
      </c>
      <c r="O36" s="26">
        <v>4</v>
      </c>
    </row>
    <row r="37" spans="1:15" ht="15.75" thickBot="1">
      <c r="D37" s="28">
        <f>SUM(D2:D36)</f>
        <v>2.5840728208000008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1.4078785399000002</v>
      </c>
      <c r="J37" s="20">
        <f t="shared" si="7"/>
        <v>1.650349633</v>
      </c>
      <c r="K37" s="21">
        <f t="shared" si="7"/>
        <v>1.7180843881000003</v>
      </c>
      <c r="L37" s="10">
        <f>SUM(L2:L36)</f>
        <v>4.3601063463000003</v>
      </c>
      <c r="M37" s="11">
        <f>SUM(M2:M36)</f>
        <v>4.4191899007000002</v>
      </c>
      <c r="N37" s="12">
        <f>SUM(N2:N36)</f>
        <v>4.661148046500001</v>
      </c>
    </row>
    <row r="38" spans="1:15" ht="15.75" thickBot="1">
      <c r="D38" s="29">
        <f>D37/35</f>
        <v>7.3830652022857171E-2</v>
      </c>
      <c r="I38" s="33">
        <f>I37/F37</f>
        <v>7.4098870521052643E-2</v>
      </c>
      <c r="J38" s="34">
        <f>J37/G37</f>
        <v>7.5015892409090915E-2</v>
      </c>
      <c r="K38" s="35">
        <f>K37/H37</f>
        <v>7.8094744913636382E-2</v>
      </c>
      <c r="L38" s="30">
        <f>L37/F37</f>
        <v>0.22947928138421053</v>
      </c>
      <c r="M38" s="31">
        <f>M37/G37</f>
        <v>0.20087226821363638</v>
      </c>
      <c r="N38" s="32">
        <f>N37/H37</f>
        <v>0.21187036575000004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103</v>
      </c>
      <c r="B2" s="2" t="s">
        <v>37</v>
      </c>
      <c r="C2" s="2" t="s">
        <v>38</v>
      </c>
      <c r="D2">
        <v>0.110625215</v>
      </c>
      <c r="E2" s="3">
        <f>D2*4</f>
        <v>0.44250086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0.110625215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0.44250086</v>
      </c>
      <c r="O2" s="24">
        <v>3</v>
      </c>
    </row>
    <row r="3" spans="1:15">
      <c r="A3" s="4" t="s">
        <v>103</v>
      </c>
      <c r="B3" s="5" t="s">
        <v>35</v>
      </c>
      <c r="C3" s="5" t="s">
        <v>36</v>
      </c>
      <c r="D3">
        <v>0.10875051970000001</v>
      </c>
      <c r="E3" s="6">
        <f>D3*5</f>
        <v>0.54375259850000002</v>
      </c>
      <c r="F3" s="16">
        <v>1</v>
      </c>
      <c r="G3" s="16">
        <v>0</v>
      </c>
      <c r="H3" s="18">
        <v>0</v>
      </c>
      <c r="I3" s="4">
        <f t="shared" si="0"/>
        <v>0.10875051970000001</v>
      </c>
      <c r="J3" s="5">
        <f t="shared" si="1"/>
        <v>0</v>
      </c>
      <c r="K3" s="6">
        <f t="shared" si="2"/>
        <v>0</v>
      </c>
      <c r="L3">
        <f t="shared" si="3"/>
        <v>0.54375259850000002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103</v>
      </c>
      <c r="B4" s="5" t="s">
        <v>33</v>
      </c>
      <c r="C4" s="5" t="s">
        <v>34</v>
      </c>
      <c r="D4">
        <v>8.0539815700000003E-2</v>
      </c>
      <c r="E4" s="6">
        <f>D4*5</f>
        <v>0.40269907850000003</v>
      </c>
      <c r="F4" s="16">
        <v>1</v>
      </c>
      <c r="G4" s="16">
        <v>1</v>
      </c>
      <c r="H4" s="18">
        <v>1</v>
      </c>
      <c r="I4" s="4">
        <f t="shared" si="0"/>
        <v>8.0539815700000003E-2</v>
      </c>
      <c r="J4" s="5">
        <f t="shared" si="1"/>
        <v>8.0539815700000003E-2</v>
      </c>
      <c r="K4" s="6">
        <f t="shared" si="2"/>
        <v>8.0539815700000003E-2</v>
      </c>
      <c r="L4">
        <f t="shared" si="3"/>
        <v>0.40269907850000003</v>
      </c>
      <c r="M4">
        <f t="shared" si="4"/>
        <v>0.40269907850000003</v>
      </c>
      <c r="N4">
        <f t="shared" si="5"/>
        <v>0.40269907850000003</v>
      </c>
      <c r="O4" s="25">
        <v>4</v>
      </c>
    </row>
    <row r="5" spans="1:15">
      <c r="A5" s="4" t="s">
        <v>103</v>
      </c>
      <c r="B5" s="5" t="s">
        <v>31</v>
      </c>
      <c r="C5" s="5" t="s">
        <v>32</v>
      </c>
      <c r="D5">
        <v>0.16279461270000001</v>
      </c>
      <c r="E5" s="6">
        <f>D5*2</f>
        <v>0.32558922540000002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0.16279461270000001</v>
      </c>
      <c r="K5" s="6">
        <f t="shared" si="2"/>
        <v>0</v>
      </c>
      <c r="L5">
        <f t="shared" si="3"/>
        <v>0</v>
      </c>
      <c r="M5">
        <f t="shared" si="4"/>
        <v>0.32558922540000002</v>
      </c>
      <c r="N5">
        <f t="shared" si="5"/>
        <v>0</v>
      </c>
      <c r="O5" s="25">
        <v>4</v>
      </c>
    </row>
    <row r="6" spans="1:15">
      <c r="A6" s="4" t="s">
        <v>103</v>
      </c>
      <c r="B6" s="5" t="s">
        <v>29</v>
      </c>
      <c r="C6" s="5" t="s">
        <v>30</v>
      </c>
      <c r="D6">
        <v>0.19459057330000001</v>
      </c>
      <c r="E6" s="6">
        <f>D6*3</f>
        <v>0.5837717199000001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0.19459057330000001</v>
      </c>
      <c r="L6">
        <f t="shared" si="3"/>
        <v>0</v>
      </c>
      <c r="M6">
        <f t="shared" si="4"/>
        <v>0</v>
      </c>
      <c r="N6">
        <f t="shared" si="5"/>
        <v>0.5837717199000001</v>
      </c>
      <c r="O6" s="25">
        <v>5</v>
      </c>
    </row>
    <row r="7" spans="1:15">
      <c r="A7" s="4" t="s">
        <v>103</v>
      </c>
      <c r="B7" s="5" t="s">
        <v>27</v>
      </c>
      <c r="C7" s="5" t="s">
        <v>28</v>
      </c>
      <c r="D7">
        <v>5.2631578900000003E-2</v>
      </c>
      <c r="E7" s="6">
        <f>D7*3</f>
        <v>0.15789473670000001</v>
      </c>
      <c r="F7" s="16">
        <v>1</v>
      </c>
      <c r="G7" s="16">
        <v>1</v>
      </c>
      <c r="H7" s="18">
        <v>1</v>
      </c>
      <c r="I7" s="4">
        <f t="shared" si="0"/>
        <v>5.2631578900000003E-2</v>
      </c>
      <c r="J7" s="5">
        <f t="shared" si="1"/>
        <v>5.2631578900000003E-2</v>
      </c>
      <c r="K7" s="6">
        <f t="shared" si="2"/>
        <v>5.2631578900000003E-2</v>
      </c>
      <c r="L7">
        <f t="shared" si="3"/>
        <v>0.15789473670000001</v>
      </c>
      <c r="M7">
        <f t="shared" si="4"/>
        <v>0.15789473670000001</v>
      </c>
      <c r="N7">
        <f t="shared" si="5"/>
        <v>0.15789473670000001</v>
      </c>
      <c r="O7" s="25">
        <v>3</v>
      </c>
    </row>
    <row r="8" spans="1:15">
      <c r="A8" s="4" t="s">
        <v>103</v>
      </c>
      <c r="B8" s="5" t="s">
        <v>25</v>
      </c>
      <c r="C8" s="5" t="s">
        <v>26</v>
      </c>
      <c r="D8">
        <v>0.148125215</v>
      </c>
      <c r="E8" s="6">
        <f>D8*2</f>
        <v>0.29625043000000001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0.148125215</v>
      </c>
      <c r="L8">
        <f t="shared" si="3"/>
        <v>0</v>
      </c>
      <c r="M8">
        <f t="shared" si="4"/>
        <v>0</v>
      </c>
      <c r="N8">
        <f t="shared" si="5"/>
        <v>0.29625043000000001</v>
      </c>
      <c r="O8" s="25">
        <v>3</v>
      </c>
    </row>
    <row r="9" spans="1:15">
      <c r="A9" s="4" t="s">
        <v>103</v>
      </c>
      <c r="B9" s="5" t="s">
        <v>23</v>
      </c>
      <c r="C9" s="5" t="s">
        <v>24</v>
      </c>
      <c r="D9">
        <v>0.18425147829999999</v>
      </c>
      <c r="E9" s="6">
        <f t="shared" ref="E9:E16" si="6">D9*3</f>
        <v>0.55275443489999998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0.18425147829999999</v>
      </c>
      <c r="L9">
        <f t="shared" si="3"/>
        <v>0</v>
      </c>
      <c r="M9">
        <f t="shared" si="4"/>
        <v>0</v>
      </c>
      <c r="N9">
        <f t="shared" si="5"/>
        <v>0.55275443489999998</v>
      </c>
      <c r="O9" s="25">
        <v>4</v>
      </c>
    </row>
    <row r="10" spans="1:15">
      <c r="A10" s="4" t="s">
        <v>103</v>
      </c>
      <c r="B10" s="5" t="s">
        <v>21</v>
      </c>
      <c r="C10" s="5" t="s">
        <v>22</v>
      </c>
      <c r="D10">
        <v>0.1548196248</v>
      </c>
      <c r="E10" s="6">
        <f t="shared" si="6"/>
        <v>0.4644588744</v>
      </c>
      <c r="F10" s="16">
        <v>1</v>
      </c>
      <c r="G10" s="16">
        <v>1</v>
      </c>
      <c r="H10" s="18">
        <v>0</v>
      </c>
      <c r="I10" s="4">
        <f t="shared" si="0"/>
        <v>0.1548196248</v>
      </c>
      <c r="J10" s="5">
        <f t="shared" si="1"/>
        <v>0.1548196248</v>
      </c>
      <c r="K10" s="6">
        <f t="shared" si="2"/>
        <v>0</v>
      </c>
      <c r="L10">
        <f t="shared" si="3"/>
        <v>0.4644588744</v>
      </c>
      <c r="M10">
        <f t="shared" si="4"/>
        <v>0.4644588744</v>
      </c>
      <c r="N10">
        <f t="shared" si="5"/>
        <v>0</v>
      </c>
      <c r="O10" s="25">
        <v>5</v>
      </c>
    </row>
    <row r="11" spans="1:15">
      <c r="A11" s="4" t="s">
        <v>103</v>
      </c>
      <c r="B11" s="5" t="s">
        <v>19</v>
      </c>
      <c r="C11" s="5" t="s">
        <v>20</v>
      </c>
      <c r="D11">
        <v>0.1050968169</v>
      </c>
      <c r="E11" s="6">
        <f t="shared" si="6"/>
        <v>0.3152904507</v>
      </c>
      <c r="F11" s="16">
        <v>1</v>
      </c>
      <c r="G11" s="16">
        <v>1</v>
      </c>
      <c r="H11" s="18">
        <v>1</v>
      </c>
      <c r="I11" s="4">
        <f t="shared" si="0"/>
        <v>0.1050968169</v>
      </c>
      <c r="J11" s="5">
        <f t="shared" si="1"/>
        <v>0.1050968169</v>
      </c>
      <c r="K11" s="6">
        <f t="shared" si="2"/>
        <v>0.1050968169</v>
      </c>
      <c r="L11">
        <f t="shared" si="3"/>
        <v>0.3152904507</v>
      </c>
      <c r="M11">
        <f t="shared" si="4"/>
        <v>0.3152904507</v>
      </c>
      <c r="N11">
        <f t="shared" si="5"/>
        <v>0.3152904507</v>
      </c>
      <c r="O11" s="25">
        <v>5</v>
      </c>
    </row>
    <row r="12" spans="1:15">
      <c r="A12" s="4" t="s">
        <v>103</v>
      </c>
      <c r="B12" s="5" t="s">
        <v>17</v>
      </c>
      <c r="C12" s="5" t="s">
        <v>18</v>
      </c>
      <c r="D12">
        <v>0.1229888712</v>
      </c>
      <c r="E12" s="6">
        <f t="shared" si="6"/>
        <v>0.36896661359999999</v>
      </c>
      <c r="F12" s="16">
        <v>1</v>
      </c>
      <c r="G12" s="16">
        <v>1</v>
      </c>
      <c r="H12" s="18">
        <v>1</v>
      </c>
      <c r="I12" s="4">
        <f t="shared" si="0"/>
        <v>0.1229888712</v>
      </c>
      <c r="J12" s="5">
        <f t="shared" si="1"/>
        <v>0.1229888712</v>
      </c>
      <c r="K12" s="6">
        <f t="shared" si="2"/>
        <v>0.1229888712</v>
      </c>
      <c r="L12">
        <f t="shared" si="3"/>
        <v>0.36896661359999999</v>
      </c>
      <c r="M12">
        <f t="shared" si="4"/>
        <v>0.36896661359999999</v>
      </c>
      <c r="N12">
        <f t="shared" si="5"/>
        <v>0.36896661359999999</v>
      </c>
      <c r="O12" s="25">
        <v>5</v>
      </c>
    </row>
    <row r="13" spans="1:15">
      <c r="A13" s="4" t="s">
        <v>103</v>
      </c>
      <c r="B13" s="5" t="s">
        <v>15</v>
      </c>
      <c r="C13" s="5" t="s">
        <v>16</v>
      </c>
      <c r="D13">
        <v>0.1083390293</v>
      </c>
      <c r="E13" s="6">
        <f t="shared" si="6"/>
        <v>0.3250170879</v>
      </c>
      <c r="F13" s="16">
        <v>1</v>
      </c>
      <c r="G13" s="16">
        <v>1</v>
      </c>
      <c r="H13" s="18">
        <v>0</v>
      </c>
      <c r="I13" s="4">
        <f t="shared" si="0"/>
        <v>0.1083390293</v>
      </c>
      <c r="J13" s="5">
        <f t="shared" si="1"/>
        <v>0.1083390293</v>
      </c>
      <c r="K13" s="6">
        <f t="shared" si="2"/>
        <v>0</v>
      </c>
      <c r="L13">
        <f t="shared" si="3"/>
        <v>0.3250170879</v>
      </c>
      <c r="M13">
        <f t="shared" si="4"/>
        <v>0.3250170879</v>
      </c>
      <c r="N13">
        <f t="shared" si="5"/>
        <v>0</v>
      </c>
      <c r="O13" s="25">
        <v>4</v>
      </c>
    </row>
    <row r="14" spans="1:15">
      <c r="A14" s="4" t="s">
        <v>103</v>
      </c>
      <c r="B14" s="5" t="s">
        <v>13</v>
      </c>
      <c r="C14" s="5" t="s">
        <v>14</v>
      </c>
      <c r="D14">
        <v>0.12143539640000001</v>
      </c>
      <c r="E14" s="6">
        <f t="shared" si="6"/>
        <v>0.36430618920000002</v>
      </c>
      <c r="F14" s="16">
        <v>1</v>
      </c>
      <c r="G14" s="16">
        <v>1</v>
      </c>
      <c r="H14" s="18">
        <v>0</v>
      </c>
      <c r="I14" s="4">
        <f t="shared" si="0"/>
        <v>0.12143539640000001</v>
      </c>
      <c r="J14" s="5">
        <f t="shared" si="1"/>
        <v>0.12143539640000001</v>
      </c>
      <c r="K14" s="6">
        <f t="shared" si="2"/>
        <v>0</v>
      </c>
      <c r="L14">
        <f t="shared" si="3"/>
        <v>0.36430618920000002</v>
      </c>
      <c r="M14">
        <f t="shared" si="4"/>
        <v>0.36430618920000002</v>
      </c>
      <c r="N14">
        <f t="shared" si="5"/>
        <v>0</v>
      </c>
      <c r="O14" s="25">
        <v>4</v>
      </c>
    </row>
    <row r="15" spans="1:15">
      <c r="A15" s="4" t="s">
        <v>103</v>
      </c>
      <c r="B15" s="5" t="s">
        <v>11</v>
      </c>
      <c r="C15" s="5" t="s">
        <v>12</v>
      </c>
      <c r="D15">
        <v>4.7619047599999999E-2</v>
      </c>
      <c r="E15" s="6">
        <f t="shared" si="6"/>
        <v>0.1428571428</v>
      </c>
      <c r="F15" s="16">
        <v>1</v>
      </c>
      <c r="G15" s="16">
        <v>1</v>
      </c>
      <c r="H15" s="18">
        <v>0</v>
      </c>
      <c r="I15" s="4">
        <f t="shared" si="0"/>
        <v>4.7619047599999999E-2</v>
      </c>
      <c r="J15" s="5">
        <f t="shared" si="1"/>
        <v>4.7619047599999999E-2</v>
      </c>
      <c r="K15" s="6">
        <f t="shared" si="2"/>
        <v>0</v>
      </c>
      <c r="L15">
        <f t="shared" si="3"/>
        <v>0.1428571428</v>
      </c>
      <c r="M15">
        <f t="shared" si="4"/>
        <v>0.1428571428</v>
      </c>
      <c r="N15">
        <f t="shared" si="5"/>
        <v>0</v>
      </c>
      <c r="O15" s="25">
        <v>5</v>
      </c>
    </row>
    <row r="16" spans="1:15">
      <c r="A16" s="4" t="s">
        <v>103</v>
      </c>
      <c r="B16" s="5" t="s">
        <v>9</v>
      </c>
      <c r="C16" s="5" t="s">
        <v>10</v>
      </c>
      <c r="D16">
        <v>0.1080702551</v>
      </c>
      <c r="E16" s="6">
        <f t="shared" si="6"/>
        <v>0.32421076529999998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0.1080702551</v>
      </c>
      <c r="L16">
        <f t="shared" si="3"/>
        <v>0</v>
      </c>
      <c r="M16">
        <f t="shared" si="4"/>
        <v>0</v>
      </c>
      <c r="N16">
        <f t="shared" si="5"/>
        <v>0.32421076529999998</v>
      </c>
      <c r="O16" s="25">
        <v>5</v>
      </c>
    </row>
    <row r="17" spans="1:15">
      <c r="A17" s="4" t="s">
        <v>103</v>
      </c>
      <c r="B17" s="5" t="s">
        <v>7</v>
      </c>
      <c r="C17" s="5" t="s">
        <v>8</v>
      </c>
      <c r="D17">
        <v>0.1022222222</v>
      </c>
      <c r="E17" s="6">
        <f>D17*2</f>
        <v>0.20444444440000001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0.1022222222</v>
      </c>
      <c r="L17">
        <f t="shared" si="3"/>
        <v>0</v>
      </c>
      <c r="M17">
        <f t="shared" si="4"/>
        <v>0</v>
      </c>
      <c r="N17">
        <f t="shared" si="5"/>
        <v>0.20444444440000001</v>
      </c>
      <c r="O17" s="25">
        <v>4</v>
      </c>
    </row>
    <row r="18" spans="1:15">
      <c r="A18" s="4" t="s">
        <v>103</v>
      </c>
      <c r="B18" s="5" t="s">
        <v>5</v>
      </c>
      <c r="C18" s="5" t="s">
        <v>6</v>
      </c>
      <c r="D18">
        <v>0.10529556650000001</v>
      </c>
      <c r="E18" s="6">
        <f>D18*2</f>
        <v>0.21059113300000001</v>
      </c>
      <c r="F18" s="16">
        <v>1</v>
      </c>
      <c r="G18" s="16">
        <v>1</v>
      </c>
      <c r="H18" s="18">
        <v>0</v>
      </c>
      <c r="I18" s="4">
        <f t="shared" si="0"/>
        <v>0.10529556650000001</v>
      </c>
      <c r="J18" s="5">
        <f t="shared" si="1"/>
        <v>0.10529556650000001</v>
      </c>
      <c r="K18" s="6">
        <f t="shared" si="2"/>
        <v>0</v>
      </c>
      <c r="L18">
        <f t="shared" si="3"/>
        <v>0.21059113300000001</v>
      </c>
      <c r="M18">
        <f t="shared" si="4"/>
        <v>0.21059113300000001</v>
      </c>
      <c r="N18">
        <f t="shared" si="5"/>
        <v>0</v>
      </c>
      <c r="O18" s="25">
        <v>4</v>
      </c>
    </row>
    <row r="19" spans="1:15">
      <c r="A19" s="4" t="s">
        <v>103</v>
      </c>
      <c r="B19" s="5" t="s">
        <v>57</v>
      </c>
      <c r="C19" s="5" t="s">
        <v>58</v>
      </c>
      <c r="D19">
        <v>0.1428571428</v>
      </c>
      <c r="E19" s="6">
        <f>D19*3</f>
        <v>0.42857142840000001</v>
      </c>
      <c r="F19" s="16">
        <v>1</v>
      </c>
      <c r="G19" s="16">
        <v>1</v>
      </c>
      <c r="H19" s="18">
        <v>0</v>
      </c>
      <c r="I19" s="4">
        <f t="shared" si="0"/>
        <v>0.1428571428</v>
      </c>
      <c r="J19" s="5">
        <f t="shared" si="1"/>
        <v>0.1428571428</v>
      </c>
      <c r="K19" s="6">
        <f t="shared" si="2"/>
        <v>0</v>
      </c>
      <c r="L19">
        <f t="shared" si="3"/>
        <v>0.42857142840000001</v>
      </c>
      <c r="M19">
        <f t="shared" si="4"/>
        <v>0.42857142840000001</v>
      </c>
      <c r="N19">
        <f t="shared" si="5"/>
        <v>0</v>
      </c>
      <c r="O19" s="25">
        <v>3</v>
      </c>
    </row>
    <row r="20" spans="1:15">
      <c r="A20" s="4" t="s">
        <v>103</v>
      </c>
      <c r="B20" s="5" t="s">
        <v>59</v>
      </c>
      <c r="C20" s="5" t="s">
        <v>60</v>
      </c>
      <c r="D20">
        <v>0.16843434339999999</v>
      </c>
      <c r="E20" s="6">
        <f>D20*2</f>
        <v>0.33686868679999998</v>
      </c>
      <c r="F20" s="16">
        <v>1</v>
      </c>
      <c r="G20" s="16">
        <v>1</v>
      </c>
      <c r="H20" s="18">
        <v>1</v>
      </c>
      <c r="I20" s="4">
        <f t="shared" si="0"/>
        <v>0.16843434339999999</v>
      </c>
      <c r="J20" s="5">
        <f t="shared" si="1"/>
        <v>0.16843434339999999</v>
      </c>
      <c r="K20" s="6">
        <f t="shared" si="2"/>
        <v>0.16843434339999999</v>
      </c>
      <c r="L20">
        <f t="shared" si="3"/>
        <v>0.33686868679999998</v>
      </c>
      <c r="M20">
        <f t="shared" si="4"/>
        <v>0.33686868679999998</v>
      </c>
      <c r="N20">
        <f t="shared" si="5"/>
        <v>0.33686868679999998</v>
      </c>
      <c r="O20" s="25">
        <v>5</v>
      </c>
    </row>
    <row r="21" spans="1:15">
      <c r="A21" s="4" t="s">
        <v>103</v>
      </c>
      <c r="B21" s="5" t="s">
        <v>61</v>
      </c>
      <c r="C21" s="5" t="s">
        <v>62</v>
      </c>
      <c r="D21">
        <v>8.3593242299999995E-2</v>
      </c>
      <c r="E21" s="6">
        <f>D21*2</f>
        <v>0.16718648459999999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8.3593242299999995E-2</v>
      </c>
      <c r="K21" s="6">
        <f t="shared" si="2"/>
        <v>0</v>
      </c>
      <c r="L21">
        <f t="shared" si="3"/>
        <v>0</v>
      </c>
      <c r="M21">
        <f t="shared" si="4"/>
        <v>0.16718648459999999</v>
      </c>
      <c r="N21">
        <f t="shared" si="5"/>
        <v>0</v>
      </c>
      <c r="O21" s="25">
        <v>3</v>
      </c>
    </row>
    <row r="22" spans="1:15">
      <c r="A22" s="4" t="s">
        <v>103</v>
      </c>
      <c r="B22" s="5" t="s">
        <v>63</v>
      </c>
      <c r="C22" s="5" t="s">
        <v>64</v>
      </c>
      <c r="D22">
        <v>0.1333333333</v>
      </c>
      <c r="E22" s="6">
        <f>D22*4</f>
        <v>0.53333333319999998</v>
      </c>
      <c r="F22" s="16">
        <v>1</v>
      </c>
      <c r="G22" s="16">
        <v>1</v>
      </c>
      <c r="H22" s="18">
        <v>0</v>
      </c>
      <c r="I22" s="4">
        <f t="shared" si="0"/>
        <v>0.1333333333</v>
      </c>
      <c r="J22" s="5">
        <f t="shared" si="1"/>
        <v>0.1333333333</v>
      </c>
      <c r="K22" s="6">
        <f t="shared" si="2"/>
        <v>0</v>
      </c>
      <c r="L22">
        <f t="shared" si="3"/>
        <v>0.53333333319999998</v>
      </c>
      <c r="M22">
        <f t="shared" si="4"/>
        <v>0.53333333319999998</v>
      </c>
      <c r="N22">
        <f t="shared" si="5"/>
        <v>0</v>
      </c>
      <c r="O22" s="25">
        <v>3</v>
      </c>
    </row>
    <row r="23" spans="1:15">
      <c r="A23" s="4" t="s">
        <v>103</v>
      </c>
      <c r="B23" s="5" t="s">
        <v>65</v>
      </c>
      <c r="C23" s="5" t="s">
        <v>66</v>
      </c>
      <c r="D23">
        <v>0.11111111110000001</v>
      </c>
      <c r="E23" s="6">
        <f>D23*5</f>
        <v>0.55555555550000002</v>
      </c>
      <c r="F23" s="16">
        <v>1</v>
      </c>
      <c r="G23" s="16">
        <v>0</v>
      </c>
      <c r="H23" s="18">
        <v>1</v>
      </c>
      <c r="I23" s="4">
        <f t="shared" si="0"/>
        <v>0.11111111110000001</v>
      </c>
      <c r="J23" s="5">
        <f t="shared" si="1"/>
        <v>0</v>
      </c>
      <c r="K23" s="6">
        <f t="shared" si="2"/>
        <v>0.11111111110000001</v>
      </c>
      <c r="L23">
        <f t="shared" si="3"/>
        <v>0.55555555550000002</v>
      </c>
      <c r="M23">
        <f t="shared" si="4"/>
        <v>0</v>
      </c>
      <c r="N23">
        <f t="shared" si="5"/>
        <v>0.55555555550000002</v>
      </c>
      <c r="O23" s="25">
        <v>4</v>
      </c>
    </row>
    <row r="24" spans="1:15">
      <c r="A24" s="4" t="s">
        <v>103</v>
      </c>
      <c r="B24" s="5" t="s">
        <v>67</v>
      </c>
      <c r="C24" s="5" t="s">
        <v>68</v>
      </c>
      <c r="D24">
        <v>0.11111111110000001</v>
      </c>
      <c r="E24" s="6">
        <f>D24*4</f>
        <v>0.44444444440000003</v>
      </c>
      <c r="F24" s="16">
        <v>1</v>
      </c>
      <c r="G24" s="16">
        <v>1</v>
      </c>
      <c r="H24" s="18">
        <v>0</v>
      </c>
      <c r="I24" s="4">
        <f t="shared" si="0"/>
        <v>0.11111111110000001</v>
      </c>
      <c r="J24" s="5">
        <f t="shared" si="1"/>
        <v>0.11111111110000001</v>
      </c>
      <c r="K24" s="6">
        <f t="shared" si="2"/>
        <v>0</v>
      </c>
      <c r="L24">
        <f t="shared" si="3"/>
        <v>0.44444444440000003</v>
      </c>
      <c r="M24">
        <f t="shared" si="4"/>
        <v>0.44444444440000003</v>
      </c>
      <c r="N24">
        <f t="shared" si="5"/>
        <v>0</v>
      </c>
      <c r="O24" s="25">
        <v>4</v>
      </c>
    </row>
    <row r="25" spans="1:15">
      <c r="A25" s="4" t="s">
        <v>103</v>
      </c>
      <c r="B25" s="5" t="s">
        <v>69</v>
      </c>
      <c r="C25" s="5" t="s">
        <v>70</v>
      </c>
      <c r="D25">
        <v>5.2631578900000003E-2</v>
      </c>
      <c r="E25" s="6">
        <f>D25*3</f>
        <v>0.15789473670000001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5.2631578900000003E-2</v>
      </c>
      <c r="L25">
        <f t="shared" si="3"/>
        <v>0</v>
      </c>
      <c r="M25">
        <f t="shared" si="4"/>
        <v>0</v>
      </c>
      <c r="N25">
        <f t="shared" si="5"/>
        <v>0.15789473670000001</v>
      </c>
      <c r="O25" s="25">
        <v>3</v>
      </c>
    </row>
    <row r="26" spans="1:15">
      <c r="A26" s="4" t="s">
        <v>103</v>
      </c>
      <c r="B26" s="5" t="s">
        <v>71</v>
      </c>
      <c r="C26" s="5" t="s">
        <v>72</v>
      </c>
      <c r="D26">
        <v>0.16861560270000001</v>
      </c>
      <c r="E26" s="6">
        <f>D26*2</f>
        <v>0.33723120540000001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0.16861560270000001</v>
      </c>
      <c r="L26">
        <f t="shared" si="3"/>
        <v>0</v>
      </c>
      <c r="M26">
        <f t="shared" si="4"/>
        <v>0</v>
      </c>
      <c r="N26">
        <f t="shared" si="5"/>
        <v>0.33723120540000001</v>
      </c>
      <c r="O26" s="25">
        <v>5</v>
      </c>
    </row>
    <row r="27" spans="1:15">
      <c r="A27" s="4" t="s">
        <v>103</v>
      </c>
      <c r="B27" s="5" t="s">
        <v>73</v>
      </c>
      <c r="C27" s="5" t="s">
        <v>74</v>
      </c>
      <c r="D27">
        <v>0.16861560270000001</v>
      </c>
      <c r="E27" s="6">
        <f>D27*3</f>
        <v>0.50584680810000004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0.16861560270000001</v>
      </c>
      <c r="L27">
        <f t="shared" si="3"/>
        <v>0</v>
      </c>
      <c r="M27">
        <f t="shared" si="4"/>
        <v>0</v>
      </c>
      <c r="N27">
        <f t="shared" si="5"/>
        <v>0.50584680810000004</v>
      </c>
      <c r="O27" s="25">
        <v>5</v>
      </c>
    </row>
    <row r="28" spans="1:15">
      <c r="A28" s="4" t="s">
        <v>103</v>
      </c>
      <c r="B28" s="5" t="s">
        <v>55</v>
      </c>
      <c r="C28" s="5" t="s">
        <v>56</v>
      </c>
      <c r="D28">
        <v>0.1171957671</v>
      </c>
      <c r="E28" s="6">
        <f>D28*2</f>
        <v>0.2343915342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0.1171957671</v>
      </c>
      <c r="L28">
        <f t="shared" si="3"/>
        <v>0</v>
      </c>
      <c r="M28">
        <f t="shared" si="4"/>
        <v>0</v>
      </c>
      <c r="N28">
        <f t="shared" si="5"/>
        <v>0.2343915342</v>
      </c>
      <c r="O28" s="25">
        <v>4</v>
      </c>
    </row>
    <row r="29" spans="1:15">
      <c r="A29" s="4" t="s">
        <v>103</v>
      </c>
      <c r="B29" s="5" t="s">
        <v>53</v>
      </c>
      <c r="C29" s="5" t="s">
        <v>54</v>
      </c>
      <c r="D29">
        <v>0.1010345839</v>
      </c>
      <c r="E29" s="6">
        <f>D29*2</f>
        <v>0.2020691678</v>
      </c>
      <c r="F29" s="16">
        <v>1</v>
      </c>
      <c r="G29" s="16">
        <v>1</v>
      </c>
      <c r="H29" s="18">
        <v>1</v>
      </c>
      <c r="I29" s="4">
        <f t="shared" si="0"/>
        <v>0.1010345839</v>
      </c>
      <c r="J29" s="5">
        <f t="shared" si="1"/>
        <v>0.1010345839</v>
      </c>
      <c r="K29" s="6">
        <f t="shared" si="2"/>
        <v>0.1010345839</v>
      </c>
      <c r="L29">
        <f t="shared" si="3"/>
        <v>0.2020691678</v>
      </c>
      <c r="M29">
        <f t="shared" si="4"/>
        <v>0.2020691678</v>
      </c>
      <c r="N29">
        <f t="shared" si="5"/>
        <v>0.2020691678</v>
      </c>
      <c r="O29" s="25">
        <v>4</v>
      </c>
    </row>
    <row r="30" spans="1:15">
      <c r="A30" s="4" t="s">
        <v>103</v>
      </c>
      <c r="B30" s="5" t="s">
        <v>51</v>
      </c>
      <c r="C30" s="5" t="s">
        <v>52</v>
      </c>
      <c r="D30">
        <v>0.1131813576</v>
      </c>
      <c r="E30" s="6">
        <f>D30*3</f>
        <v>0.33954407279999999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0.1131813576</v>
      </c>
      <c r="K30" s="6">
        <f t="shared" si="2"/>
        <v>0</v>
      </c>
      <c r="L30">
        <f t="shared" si="3"/>
        <v>0</v>
      </c>
      <c r="M30">
        <f t="shared" si="4"/>
        <v>0.33954407279999999</v>
      </c>
      <c r="N30">
        <f t="shared" si="5"/>
        <v>0</v>
      </c>
      <c r="O30" s="25">
        <v>4</v>
      </c>
    </row>
    <row r="31" spans="1:15">
      <c r="A31" s="4" t="s">
        <v>103</v>
      </c>
      <c r="B31" s="5" t="s">
        <v>49</v>
      </c>
      <c r="C31" s="5" t="s">
        <v>50</v>
      </c>
      <c r="D31">
        <v>8.1309950800000003E-2</v>
      </c>
      <c r="E31" s="6">
        <f>D31*2</f>
        <v>0.16261990160000001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8.1309950800000003E-2</v>
      </c>
      <c r="K31" s="6">
        <f t="shared" si="2"/>
        <v>8.1309950800000003E-2</v>
      </c>
      <c r="L31">
        <f t="shared" si="3"/>
        <v>0</v>
      </c>
      <c r="M31">
        <f t="shared" si="4"/>
        <v>0.16261990160000001</v>
      </c>
      <c r="N31">
        <f t="shared" si="5"/>
        <v>0.16261990160000001</v>
      </c>
      <c r="O31" s="25">
        <v>3</v>
      </c>
    </row>
    <row r="32" spans="1:15">
      <c r="A32" s="4" t="s">
        <v>103</v>
      </c>
      <c r="B32" s="5" t="s">
        <v>47</v>
      </c>
      <c r="C32" s="5" t="s">
        <v>48</v>
      </c>
      <c r="D32">
        <v>8.1309950800000003E-2</v>
      </c>
      <c r="E32" s="6">
        <f>D32*2</f>
        <v>0.16261990160000001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8.1309950800000003E-2</v>
      </c>
      <c r="K32" s="6">
        <f t="shared" si="2"/>
        <v>8.1309950800000003E-2</v>
      </c>
      <c r="L32">
        <f t="shared" si="3"/>
        <v>0</v>
      </c>
      <c r="M32">
        <f t="shared" si="4"/>
        <v>0.16261990160000001</v>
      </c>
      <c r="N32">
        <f t="shared" si="5"/>
        <v>0.16261990160000001</v>
      </c>
      <c r="O32" s="25">
        <v>3</v>
      </c>
    </row>
    <row r="33" spans="1:15">
      <c r="A33" s="4" t="s">
        <v>103</v>
      </c>
      <c r="B33" s="5" t="s">
        <v>45</v>
      </c>
      <c r="C33" s="5" t="s">
        <v>46</v>
      </c>
      <c r="D33">
        <v>8.4676552700000005E-2</v>
      </c>
      <c r="E33" s="6">
        <f>D33*2</f>
        <v>0.16935310540000001</v>
      </c>
      <c r="F33" s="16">
        <v>1</v>
      </c>
      <c r="G33" s="16">
        <v>1</v>
      </c>
      <c r="H33" s="18">
        <v>1</v>
      </c>
      <c r="I33" s="4">
        <f t="shared" si="0"/>
        <v>8.4676552700000005E-2</v>
      </c>
      <c r="J33" s="5">
        <f t="shared" si="1"/>
        <v>8.4676552700000005E-2</v>
      </c>
      <c r="K33" s="6">
        <f t="shared" si="2"/>
        <v>8.4676552700000005E-2</v>
      </c>
      <c r="L33">
        <f t="shared" si="3"/>
        <v>0.16935310540000001</v>
      </c>
      <c r="M33">
        <f t="shared" si="4"/>
        <v>0.16935310540000001</v>
      </c>
      <c r="N33">
        <f t="shared" si="5"/>
        <v>0.16935310540000001</v>
      </c>
      <c r="O33" s="25">
        <v>4</v>
      </c>
    </row>
    <row r="34" spans="1:15">
      <c r="A34" s="4" t="s">
        <v>103</v>
      </c>
      <c r="B34" s="5" t="s">
        <v>43</v>
      </c>
      <c r="C34" s="5" t="s">
        <v>44</v>
      </c>
      <c r="D34">
        <v>0.10638297870000001</v>
      </c>
      <c r="E34" s="6">
        <f>D34*1</f>
        <v>0.10638297870000001</v>
      </c>
      <c r="F34" s="16">
        <v>1</v>
      </c>
      <c r="G34" s="16">
        <v>1</v>
      </c>
      <c r="H34" s="18">
        <v>0</v>
      </c>
      <c r="I34" s="4">
        <f t="shared" si="0"/>
        <v>0.10638297870000001</v>
      </c>
      <c r="J34" s="5">
        <f t="shared" si="1"/>
        <v>0.10638297870000001</v>
      </c>
      <c r="K34" s="6">
        <f t="shared" si="2"/>
        <v>0</v>
      </c>
      <c r="L34">
        <f t="shared" si="3"/>
        <v>0.10638297870000001</v>
      </c>
      <c r="M34">
        <f t="shared" si="4"/>
        <v>0.10638297870000001</v>
      </c>
      <c r="N34">
        <f t="shared" si="5"/>
        <v>0</v>
      </c>
      <c r="O34" s="25">
        <v>4</v>
      </c>
    </row>
    <row r="35" spans="1:15">
      <c r="A35" s="4" t="s">
        <v>103</v>
      </c>
      <c r="B35" s="5" t="s">
        <v>41</v>
      </c>
      <c r="C35" s="5" t="s">
        <v>42</v>
      </c>
      <c r="D35">
        <v>0.10638297870000001</v>
      </c>
      <c r="E35" s="6">
        <f>D35*1</f>
        <v>0.10638297870000001</v>
      </c>
      <c r="F35" s="27">
        <v>1</v>
      </c>
      <c r="G35" s="14">
        <v>1</v>
      </c>
      <c r="H35" s="15">
        <v>1</v>
      </c>
      <c r="I35" s="4">
        <f t="shared" si="0"/>
        <v>0.10638297870000001</v>
      </c>
      <c r="J35" s="5">
        <f t="shared" si="1"/>
        <v>0.10638297870000001</v>
      </c>
      <c r="K35" s="6">
        <f t="shared" si="2"/>
        <v>0.10638297870000001</v>
      </c>
      <c r="L35">
        <f t="shared" si="3"/>
        <v>0.10638297870000001</v>
      </c>
      <c r="M35">
        <f t="shared" si="4"/>
        <v>0.10638297870000001</v>
      </c>
      <c r="N35">
        <f t="shared" si="5"/>
        <v>0.10638297870000001</v>
      </c>
      <c r="O35" s="25">
        <v>4</v>
      </c>
    </row>
    <row r="36" spans="1:15" ht="15.75" thickBot="1">
      <c r="A36" s="7" t="s">
        <v>103</v>
      </c>
      <c r="B36" s="8" t="s">
        <v>39</v>
      </c>
      <c r="C36" s="8" t="s">
        <v>40</v>
      </c>
      <c r="D36">
        <v>0.243902439</v>
      </c>
      <c r="E36" s="9">
        <f>D36*1</f>
        <v>0.243902439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0.243902439</v>
      </c>
      <c r="L36">
        <f t="shared" si="3"/>
        <v>0</v>
      </c>
      <c r="M36">
        <f t="shared" si="4"/>
        <v>0</v>
      </c>
      <c r="N36">
        <f t="shared" si="5"/>
        <v>0.243902439</v>
      </c>
      <c r="O36" s="26">
        <v>4</v>
      </c>
    </row>
    <row r="37" spans="1:15" ht="15.75" thickBot="1">
      <c r="D37" s="28">
        <f>SUM(D2:D36)</f>
        <v>4.1938754662000006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2.0728404026999998</v>
      </c>
      <c r="J37" s="20">
        <f t="shared" si="7"/>
        <v>2.3751678861000003</v>
      </c>
      <c r="K37" s="21">
        <f t="shared" si="7"/>
        <v>2.6943625034000007</v>
      </c>
      <c r="L37" s="10">
        <f>SUM(L2:L36)</f>
        <v>6.1787955842000013</v>
      </c>
      <c r="M37" s="11">
        <f>SUM(M2:M36)</f>
        <v>6.2370470162000018</v>
      </c>
      <c r="N37" s="12">
        <f>SUM(N2:N36)</f>
        <v>6.8235195548000025</v>
      </c>
    </row>
    <row r="38" spans="1:15" ht="15.75" thickBot="1">
      <c r="D38" s="29">
        <f>D37/35</f>
        <v>0.11982501332000002</v>
      </c>
      <c r="I38" s="33">
        <f>I37/F37</f>
        <v>0.10909686329999999</v>
      </c>
      <c r="J38" s="34">
        <f>J37/G37</f>
        <v>0.10796217664090911</v>
      </c>
      <c r="K38" s="35">
        <f>K37/H37</f>
        <v>0.12247102288181821</v>
      </c>
      <c r="L38" s="30">
        <f>L37/F37</f>
        <v>0.32519976758947378</v>
      </c>
      <c r="M38" s="31">
        <f>M37/G37</f>
        <v>0.28350213710000011</v>
      </c>
      <c r="N38" s="32">
        <f>N37/H37</f>
        <v>0.31015997976363646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148</v>
      </c>
      <c r="B2" s="2" t="s">
        <v>37</v>
      </c>
      <c r="C2" s="2" t="s">
        <v>38</v>
      </c>
      <c r="D2">
        <v>0</v>
      </c>
      <c r="E2" s="3">
        <f>D2*4</f>
        <v>0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</v>
      </c>
      <c r="O2" s="24">
        <v>3</v>
      </c>
    </row>
    <row r="3" spans="1:15">
      <c r="A3" s="4" t="s">
        <v>148</v>
      </c>
      <c r="B3" s="5" t="s">
        <v>35</v>
      </c>
      <c r="C3" s="5" t="s">
        <v>36</v>
      </c>
      <c r="D3">
        <v>0</v>
      </c>
      <c r="E3" s="6">
        <f>D3*5</f>
        <v>0</v>
      </c>
      <c r="F3" s="16">
        <v>1</v>
      </c>
      <c r="G3" s="16">
        <v>0</v>
      </c>
      <c r="H3" s="18">
        <v>0</v>
      </c>
      <c r="I3" s="4">
        <f t="shared" si="0"/>
        <v>0</v>
      </c>
      <c r="J3" s="5">
        <f t="shared" si="1"/>
        <v>0</v>
      </c>
      <c r="K3" s="6">
        <f t="shared" si="2"/>
        <v>0</v>
      </c>
      <c r="L3">
        <f t="shared" si="3"/>
        <v>0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148</v>
      </c>
      <c r="B4" s="5" t="s">
        <v>33</v>
      </c>
      <c r="C4" s="5" t="s">
        <v>34</v>
      </c>
      <c r="D4">
        <v>0</v>
      </c>
      <c r="E4" s="6">
        <f>D4*5</f>
        <v>0</v>
      </c>
      <c r="F4" s="16">
        <v>1</v>
      </c>
      <c r="G4" s="16">
        <v>1</v>
      </c>
      <c r="H4" s="18">
        <v>1</v>
      </c>
      <c r="I4" s="4">
        <f t="shared" si="0"/>
        <v>0</v>
      </c>
      <c r="J4" s="5">
        <f t="shared" si="1"/>
        <v>0</v>
      </c>
      <c r="K4" s="6">
        <f t="shared" si="2"/>
        <v>0</v>
      </c>
      <c r="L4">
        <f t="shared" si="3"/>
        <v>0</v>
      </c>
      <c r="M4">
        <f t="shared" si="4"/>
        <v>0</v>
      </c>
      <c r="N4">
        <f t="shared" si="5"/>
        <v>0</v>
      </c>
      <c r="O4" s="25">
        <v>4</v>
      </c>
    </row>
    <row r="5" spans="1:15">
      <c r="A5" s="4" t="s">
        <v>148</v>
      </c>
      <c r="B5" s="5" t="s">
        <v>31</v>
      </c>
      <c r="C5" s="5" t="s">
        <v>32</v>
      </c>
      <c r="D5">
        <v>7.4747474699999997E-2</v>
      </c>
      <c r="E5" s="6">
        <f>D5*2</f>
        <v>0.14949494939999999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7.4747474699999997E-2</v>
      </c>
      <c r="K5" s="6">
        <f t="shared" si="2"/>
        <v>0</v>
      </c>
      <c r="L5">
        <f t="shared" si="3"/>
        <v>0</v>
      </c>
      <c r="M5">
        <f t="shared" si="4"/>
        <v>0.14949494939999999</v>
      </c>
      <c r="N5">
        <f t="shared" si="5"/>
        <v>0</v>
      </c>
      <c r="O5" s="25">
        <v>4</v>
      </c>
    </row>
    <row r="6" spans="1:15">
      <c r="A6" s="4" t="s">
        <v>148</v>
      </c>
      <c r="B6" s="5" t="s">
        <v>29</v>
      </c>
      <c r="C6" s="5" t="s">
        <v>30</v>
      </c>
      <c r="D6">
        <v>8.1300812999999996E-3</v>
      </c>
      <c r="E6" s="6">
        <f>D6*3</f>
        <v>2.4390243899999997E-2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8.1300812999999996E-3</v>
      </c>
      <c r="L6">
        <f t="shared" si="3"/>
        <v>0</v>
      </c>
      <c r="M6">
        <f t="shared" si="4"/>
        <v>0</v>
      </c>
      <c r="N6">
        <f t="shared" si="5"/>
        <v>2.4390243899999997E-2</v>
      </c>
      <c r="O6" s="25">
        <v>5</v>
      </c>
    </row>
    <row r="7" spans="1:15">
      <c r="A7" s="4" t="s">
        <v>148</v>
      </c>
      <c r="B7" s="5" t="s">
        <v>27</v>
      </c>
      <c r="C7" s="5" t="s">
        <v>28</v>
      </c>
      <c r="D7">
        <v>0</v>
      </c>
      <c r="E7" s="6">
        <f>D7*3</f>
        <v>0</v>
      </c>
      <c r="F7" s="16">
        <v>1</v>
      </c>
      <c r="G7" s="16">
        <v>1</v>
      </c>
      <c r="H7" s="18">
        <v>1</v>
      </c>
      <c r="I7" s="4">
        <f t="shared" si="0"/>
        <v>0</v>
      </c>
      <c r="J7" s="5">
        <f t="shared" si="1"/>
        <v>0</v>
      </c>
      <c r="K7" s="6">
        <f t="shared" si="2"/>
        <v>0</v>
      </c>
      <c r="L7">
        <f t="shared" si="3"/>
        <v>0</v>
      </c>
      <c r="M7">
        <f t="shared" si="4"/>
        <v>0</v>
      </c>
      <c r="N7">
        <f t="shared" si="5"/>
        <v>0</v>
      </c>
      <c r="O7" s="25">
        <v>3</v>
      </c>
    </row>
    <row r="8" spans="1:15">
      <c r="A8" s="4" t="s">
        <v>148</v>
      </c>
      <c r="B8" s="5" t="s">
        <v>25</v>
      </c>
      <c r="C8" s="5" t="s">
        <v>26</v>
      </c>
      <c r="D8">
        <v>0</v>
      </c>
      <c r="E8" s="6">
        <f>D8*2</f>
        <v>0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</v>
      </c>
      <c r="L8">
        <f t="shared" si="3"/>
        <v>0</v>
      </c>
      <c r="M8">
        <f t="shared" si="4"/>
        <v>0</v>
      </c>
      <c r="N8">
        <f t="shared" si="5"/>
        <v>0</v>
      </c>
      <c r="O8" s="25">
        <v>3</v>
      </c>
    </row>
    <row r="9" spans="1:15">
      <c r="A9" s="4" t="s">
        <v>148</v>
      </c>
      <c r="B9" s="5" t="s">
        <v>23</v>
      </c>
      <c r="C9" s="5" t="s">
        <v>24</v>
      </c>
      <c r="D9">
        <v>0</v>
      </c>
      <c r="E9" s="6">
        <f t="shared" ref="E9:E16" si="6">D9*3</f>
        <v>0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</v>
      </c>
      <c r="L9">
        <f t="shared" si="3"/>
        <v>0</v>
      </c>
      <c r="M9">
        <f t="shared" si="4"/>
        <v>0</v>
      </c>
      <c r="N9">
        <f t="shared" si="5"/>
        <v>0</v>
      </c>
      <c r="O9" s="25">
        <v>4</v>
      </c>
    </row>
    <row r="10" spans="1:15">
      <c r="A10" s="4" t="s">
        <v>148</v>
      </c>
      <c r="B10" s="5" t="s">
        <v>21</v>
      </c>
      <c r="C10" s="5" t="s">
        <v>22</v>
      </c>
      <c r="D10">
        <v>6.34199134E-2</v>
      </c>
      <c r="E10" s="6">
        <f t="shared" si="6"/>
        <v>0.1902597402</v>
      </c>
      <c r="F10" s="16">
        <v>1</v>
      </c>
      <c r="G10" s="16">
        <v>1</v>
      </c>
      <c r="H10" s="18">
        <v>0</v>
      </c>
      <c r="I10" s="4">
        <f t="shared" si="0"/>
        <v>6.34199134E-2</v>
      </c>
      <c r="J10" s="5">
        <f t="shared" si="1"/>
        <v>6.34199134E-2</v>
      </c>
      <c r="K10" s="6">
        <f t="shared" si="2"/>
        <v>0</v>
      </c>
      <c r="L10">
        <f t="shared" si="3"/>
        <v>0.1902597402</v>
      </c>
      <c r="M10">
        <f t="shared" si="4"/>
        <v>0.1902597402</v>
      </c>
      <c r="N10">
        <f t="shared" si="5"/>
        <v>0</v>
      </c>
      <c r="O10" s="25">
        <v>5</v>
      </c>
    </row>
    <row r="11" spans="1:15">
      <c r="A11" s="4" t="s">
        <v>148</v>
      </c>
      <c r="B11" s="5" t="s">
        <v>19</v>
      </c>
      <c r="C11" s="5" t="s">
        <v>20</v>
      </c>
      <c r="D11">
        <v>1.72238797E-2</v>
      </c>
      <c r="E11" s="6">
        <f t="shared" si="6"/>
        <v>5.16716391E-2</v>
      </c>
      <c r="F11" s="16">
        <v>1</v>
      </c>
      <c r="G11" s="16">
        <v>1</v>
      </c>
      <c r="H11" s="18">
        <v>1</v>
      </c>
      <c r="I11" s="4">
        <f t="shared" si="0"/>
        <v>1.72238797E-2</v>
      </c>
      <c r="J11" s="5">
        <f t="shared" si="1"/>
        <v>1.72238797E-2</v>
      </c>
      <c r="K11" s="6">
        <f t="shared" si="2"/>
        <v>1.72238797E-2</v>
      </c>
      <c r="L11">
        <f t="shared" si="3"/>
        <v>5.16716391E-2</v>
      </c>
      <c r="M11">
        <f t="shared" si="4"/>
        <v>5.16716391E-2</v>
      </c>
      <c r="N11">
        <f t="shared" si="5"/>
        <v>5.16716391E-2</v>
      </c>
      <c r="O11" s="25">
        <v>5</v>
      </c>
    </row>
    <row r="12" spans="1:15">
      <c r="A12" s="4" t="s">
        <v>148</v>
      </c>
      <c r="B12" s="5" t="s">
        <v>17</v>
      </c>
      <c r="C12" s="5" t="s">
        <v>18</v>
      </c>
      <c r="D12">
        <v>5.7339210799999998E-2</v>
      </c>
      <c r="E12" s="6">
        <f t="shared" si="6"/>
        <v>0.17201763240000001</v>
      </c>
      <c r="F12" s="16">
        <v>1</v>
      </c>
      <c r="G12" s="16">
        <v>1</v>
      </c>
      <c r="H12" s="18">
        <v>1</v>
      </c>
      <c r="I12" s="4">
        <f t="shared" si="0"/>
        <v>5.7339210799999998E-2</v>
      </c>
      <c r="J12" s="5">
        <f t="shared" si="1"/>
        <v>5.7339210799999998E-2</v>
      </c>
      <c r="K12" s="6">
        <f t="shared" si="2"/>
        <v>5.7339210799999998E-2</v>
      </c>
      <c r="L12">
        <f t="shared" si="3"/>
        <v>0.17201763240000001</v>
      </c>
      <c r="M12">
        <f t="shared" si="4"/>
        <v>0.17201763240000001</v>
      </c>
      <c r="N12">
        <f t="shared" si="5"/>
        <v>0.17201763240000001</v>
      </c>
      <c r="O12" s="25">
        <v>5</v>
      </c>
    </row>
    <row r="13" spans="1:15">
      <c r="A13" s="4" t="s">
        <v>148</v>
      </c>
      <c r="B13" s="5" t="s">
        <v>15</v>
      </c>
      <c r="C13" s="5" t="s">
        <v>16</v>
      </c>
      <c r="D13">
        <v>4.1594516599999999E-2</v>
      </c>
      <c r="E13" s="6">
        <f t="shared" si="6"/>
        <v>0.1247835498</v>
      </c>
      <c r="F13" s="16">
        <v>1</v>
      </c>
      <c r="G13" s="16">
        <v>1</v>
      </c>
      <c r="H13" s="18">
        <v>0</v>
      </c>
      <c r="I13" s="4">
        <f t="shared" si="0"/>
        <v>4.1594516599999999E-2</v>
      </c>
      <c r="J13" s="5">
        <f t="shared" si="1"/>
        <v>4.1594516599999999E-2</v>
      </c>
      <c r="K13" s="6">
        <f t="shared" si="2"/>
        <v>0</v>
      </c>
      <c r="L13">
        <f t="shared" si="3"/>
        <v>0.1247835498</v>
      </c>
      <c r="M13">
        <f t="shared" si="4"/>
        <v>0.1247835498</v>
      </c>
      <c r="N13">
        <f t="shared" si="5"/>
        <v>0</v>
      </c>
      <c r="O13" s="25">
        <v>4</v>
      </c>
    </row>
    <row r="14" spans="1:15">
      <c r="A14" s="4" t="s">
        <v>148</v>
      </c>
      <c r="B14" s="5" t="s">
        <v>13</v>
      </c>
      <c r="C14" s="5" t="s">
        <v>14</v>
      </c>
      <c r="D14">
        <v>5.0346125300000003E-2</v>
      </c>
      <c r="E14" s="6">
        <f t="shared" si="6"/>
        <v>0.15103837590000002</v>
      </c>
      <c r="F14" s="16">
        <v>1</v>
      </c>
      <c r="G14" s="16">
        <v>1</v>
      </c>
      <c r="H14" s="18">
        <v>0</v>
      </c>
      <c r="I14" s="4">
        <f t="shared" si="0"/>
        <v>5.0346125300000003E-2</v>
      </c>
      <c r="J14" s="5">
        <f t="shared" si="1"/>
        <v>5.0346125300000003E-2</v>
      </c>
      <c r="K14" s="6">
        <f t="shared" si="2"/>
        <v>0</v>
      </c>
      <c r="L14">
        <f t="shared" si="3"/>
        <v>0.15103837590000002</v>
      </c>
      <c r="M14">
        <f t="shared" si="4"/>
        <v>0.15103837590000002</v>
      </c>
      <c r="N14">
        <f t="shared" si="5"/>
        <v>0</v>
      </c>
      <c r="O14" s="25">
        <v>4</v>
      </c>
    </row>
    <row r="15" spans="1:15">
      <c r="A15" s="4" t="s">
        <v>148</v>
      </c>
      <c r="B15" s="5" t="s">
        <v>11</v>
      </c>
      <c r="C15" s="5" t="s">
        <v>12</v>
      </c>
      <c r="D15">
        <v>0</v>
      </c>
      <c r="E15" s="6">
        <f t="shared" si="6"/>
        <v>0</v>
      </c>
      <c r="F15" s="16">
        <v>1</v>
      </c>
      <c r="G15" s="16">
        <v>1</v>
      </c>
      <c r="H15" s="18">
        <v>0</v>
      </c>
      <c r="I15" s="4">
        <f t="shared" si="0"/>
        <v>0</v>
      </c>
      <c r="J15" s="5">
        <f t="shared" si="1"/>
        <v>0</v>
      </c>
      <c r="K15" s="6">
        <f t="shared" si="2"/>
        <v>0</v>
      </c>
      <c r="L15">
        <f t="shared" si="3"/>
        <v>0</v>
      </c>
      <c r="M15">
        <f t="shared" si="4"/>
        <v>0</v>
      </c>
      <c r="N15">
        <f t="shared" si="5"/>
        <v>0</v>
      </c>
      <c r="O15" s="25">
        <v>5</v>
      </c>
    </row>
    <row r="16" spans="1:15">
      <c r="A16" s="4" t="s">
        <v>148</v>
      </c>
      <c r="B16" s="5" t="s">
        <v>9</v>
      </c>
      <c r="C16" s="5" t="s">
        <v>10</v>
      </c>
      <c r="D16">
        <v>4.65686274E-2</v>
      </c>
      <c r="E16" s="6">
        <f t="shared" si="6"/>
        <v>0.13970588219999999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4.65686274E-2</v>
      </c>
      <c r="L16">
        <f t="shared" si="3"/>
        <v>0</v>
      </c>
      <c r="M16">
        <f t="shared" si="4"/>
        <v>0</v>
      </c>
      <c r="N16">
        <f t="shared" si="5"/>
        <v>0.13970588219999999</v>
      </c>
      <c r="O16" s="25">
        <v>5</v>
      </c>
    </row>
    <row r="17" spans="1:15">
      <c r="A17" s="4" t="s">
        <v>148</v>
      </c>
      <c r="B17" s="5" t="s">
        <v>7</v>
      </c>
      <c r="C17" s="5" t="s">
        <v>8</v>
      </c>
      <c r="D17">
        <v>3.8181818200000002E-2</v>
      </c>
      <c r="E17" s="6">
        <f>D17*2</f>
        <v>7.6363636400000004E-2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3.8181818200000002E-2</v>
      </c>
      <c r="L17">
        <f t="shared" si="3"/>
        <v>0</v>
      </c>
      <c r="M17">
        <f t="shared" si="4"/>
        <v>0</v>
      </c>
      <c r="N17">
        <f t="shared" si="5"/>
        <v>7.6363636400000004E-2</v>
      </c>
      <c r="O17" s="25">
        <v>4</v>
      </c>
    </row>
    <row r="18" spans="1:15">
      <c r="A18" s="4" t="s">
        <v>148</v>
      </c>
      <c r="B18" s="5" t="s">
        <v>5</v>
      </c>
      <c r="C18" s="5" t="s">
        <v>6</v>
      </c>
      <c r="D18">
        <v>7.8509852199999994E-2</v>
      </c>
      <c r="E18" s="6">
        <f>D18*2</f>
        <v>0.15701970439999999</v>
      </c>
      <c r="F18" s="16">
        <v>1</v>
      </c>
      <c r="G18" s="16">
        <v>1</v>
      </c>
      <c r="H18" s="18">
        <v>0</v>
      </c>
      <c r="I18" s="4">
        <f t="shared" si="0"/>
        <v>7.8509852199999994E-2</v>
      </c>
      <c r="J18" s="5">
        <f t="shared" si="1"/>
        <v>7.8509852199999994E-2</v>
      </c>
      <c r="K18" s="6">
        <f t="shared" si="2"/>
        <v>0</v>
      </c>
      <c r="L18">
        <f t="shared" si="3"/>
        <v>0.15701970439999999</v>
      </c>
      <c r="M18">
        <f t="shared" si="4"/>
        <v>0.15701970439999999</v>
      </c>
      <c r="N18">
        <f t="shared" si="5"/>
        <v>0</v>
      </c>
      <c r="O18" s="25">
        <v>4</v>
      </c>
    </row>
    <row r="19" spans="1:15">
      <c r="A19" s="4" t="s">
        <v>148</v>
      </c>
      <c r="B19" s="5" t="s">
        <v>57</v>
      </c>
      <c r="C19" s="5" t="s">
        <v>58</v>
      </c>
      <c r="D19">
        <v>4.64285714E-2</v>
      </c>
      <c r="E19" s="6">
        <f>D19*3</f>
        <v>0.13928571419999999</v>
      </c>
      <c r="F19" s="16">
        <v>1</v>
      </c>
      <c r="G19" s="16">
        <v>1</v>
      </c>
      <c r="H19" s="18">
        <v>0</v>
      </c>
      <c r="I19" s="4">
        <f t="shared" si="0"/>
        <v>4.64285714E-2</v>
      </c>
      <c r="J19" s="5">
        <f t="shared" si="1"/>
        <v>4.64285714E-2</v>
      </c>
      <c r="K19" s="6">
        <f t="shared" si="2"/>
        <v>0</v>
      </c>
      <c r="L19">
        <f t="shared" si="3"/>
        <v>0.13928571419999999</v>
      </c>
      <c r="M19">
        <f t="shared" si="4"/>
        <v>0.13928571419999999</v>
      </c>
      <c r="N19">
        <f t="shared" si="5"/>
        <v>0</v>
      </c>
      <c r="O19" s="25">
        <v>3</v>
      </c>
    </row>
    <row r="20" spans="1:15">
      <c r="A20" s="4" t="s">
        <v>148</v>
      </c>
      <c r="B20" s="5" t="s">
        <v>59</v>
      </c>
      <c r="C20" s="5" t="s">
        <v>60</v>
      </c>
      <c r="D20">
        <v>0.11212121210000001</v>
      </c>
      <c r="E20" s="6">
        <f>D20*2</f>
        <v>0.22424242420000001</v>
      </c>
      <c r="F20" s="16">
        <v>1</v>
      </c>
      <c r="G20" s="16">
        <v>1</v>
      </c>
      <c r="H20" s="18">
        <v>1</v>
      </c>
      <c r="I20" s="4">
        <f t="shared" si="0"/>
        <v>0.11212121210000001</v>
      </c>
      <c r="J20" s="5">
        <f t="shared" si="1"/>
        <v>0.11212121210000001</v>
      </c>
      <c r="K20" s="6">
        <f t="shared" si="2"/>
        <v>0.11212121210000001</v>
      </c>
      <c r="L20">
        <f t="shared" si="3"/>
        <v>0.22424242420000001</v>
      </c>
      <c r="M20">
        <f t="shared" si="4"/>
        <v>0.22424242420000001</v>
      </c>
      <c r="N20">
        <f t="shared" si="5"/>
        <v>0.22424242420000001</v>
      </c>
      <c r="O20" s="25">
        <v>5</v>
      </c>
    </row>
    <row r="21" spans="1:15">
      <c r="A21" s="4" t="s">
        <v>148</v>
      </c>
      <c r="B21" s="5" t="s">
        <v>61</v>
      </c>
      <c r="C21" s="5" t="s">
        <v>62</v>
      </c>
      <c r="D21">
        <v>0</v>
      </c>
      <c r="E21" s="6">
        <f>D21*2</f>
        <v>0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</v>
      </c>
      <c r="K21" s="6">
        <f t="shared" si="2"/>
        <v>0</v>
      </c>
      <c r="L21">
        <f t="shared" si="3"/>
        <v>0</v>
      </c>
      <c r="M21">
        <f t="shared" si="4"/>
        <v>0</v>
      </c>
      <c r="N21">
        <f t="shared" si="5"/>
        <v>0</v>
      </c>
      <c r="O21" s="25">
        <v>3</v>
      </c>
    </row>
    <row r="22" spans="1:15">
      <c r="A22" s="4" t="s">
        <v>148</v>
      </c>
      <c r="B22" s="5" t="s">
        <v>63</v>
      </c>
      <c r="C22" s="5" t="s">
        <v>64</v>
      </c>
      <c r="D22">
        <v>4.4444444399999998E-2</v>
      </c>
      <c r="E22" s="6">
        <f>D22*4</f>
        <v>0.17777777759999999</v>
      </c>
      <c r="F22" s="16">
        <v>1</v>
      </c>
      <c r="G22" s="16">
        <v>1</v>
      </c>
      <c r="H22" s="18">
        <v>0</v>
      </c>
      <c r="I22" s="4">
        <f t="shared" si="0"/>
        <v>4.4444444399999998E-2</v>
      </c>
      <c r="J22" s="5">
        <f t="shared" si="1"/>
        <v>4.4444444399999998E-2</v>
      </c>
      <c r="K22" s="6">
        <f t="shared" si="2"/>
        <v>0</v>
      </c>
      <c r="L22">
        <f t="shared" si="3"/>
        <v>0.17777777759999999</v>
      </c>
      <c r="M22">
        <f t="shared" si="4"/>
        <v>0.17777777759999999</v>
      </c>
      <c r="N22">
        <f t="shared" si="5"/>
        <v>0</v>
      </c>
      <c r="O22" s="25">
        <v>3</v>
      </c>
    </row>
    <row r="23" spans="1:15">
      <c r="A23" s="4" t="s">
        <v>148</v>
      </c>
      <c r="B23" s="5" t="s">
        <v>65</v>
      </c>
      <c r="C23" s="5" t="s">
        <v>66</v>
      </c>
      <c r="D23">
        <v>0</v>
      </c>
      <c r="E23" s="6">
        <f>D23*5</f>
        <v>0</v>
      </c>
      <c r="F23" s="16">
        <v>1</v>
      </c>
      <c r="G23" s="16">
        <v>0</v>
      </c>
      <c r="H23" s="18">
        <v>1</v>
      </c>
      <c r="I23" s="4">
        <f t="shared" si="0"/>
        <v>0</v>
      </c>
      <c r="J23" s="5">
        <f t="shared" si="1"/>
        <v>0</v>
      </c>
      <c r="K23" s="6">
        <f t="shared" si="2"/>
        <v>0</v>
      </c>
      <c r="L23">
        <f t="shared" si="3"/>
        <v>0</v>
      </c>
      <c r="M23">
        <f t="shared" si="4"/>
        <v>0</v>
      </c>
      <c r="N23">
        <f t="shared" si="5"/>
        <v>0</v>
      </c>
      <c r="O23" s="25">
        <v>4</v>
      </c>
    </row>
    <row r="24" spans="1:15">
      <c r="A24" s="4" t="s">
        <v>148</v>
      </c>
      <c r="B24" s="5" t="s">
        <v>67</v>
      </c>
      <c r="C24" s="5" t="s">
        <v>68</v>
      </c>
      <c r="D24">
        <v>0</v>
      </c>
      <c r="E24" s="6">
        <f>D24*4</f>
        <v>0</v>
      </c>
      <c r="F24" s="16">
        <v>1</v>
      </c>
      <c r="G24" s="16">
        <v>1</v>
      </c>
      <c r="H24" s="18">
        <v>0</v>
      </c>
      <c r="I24" s="4">
        <f t="shared" si="0"/>
        <v>0</v>
      </c>
      <c r="J24" s="5">
        <f t="shared" si="1"/>
        <v>0</v>
      </c>
      <c r="K24" s="6">
        <f t="shared" si="2"/>
        <v>0</v>
      </c>
      <c r="L24">
        <f t="shared" si="3"/>
        <v>0</v>
      </c>
      <c r="M24">
        <f t="shared" si="4"/>
        <v>0</v>
      </c>
      <c r="N24">
        <f t="shared" si="5"/>
        <v>0</v>
      </c>
      <c r="O24" s="25">
        <v>4</v>
      </c>
    </row>
    <row r="25" spans="1:15">
      <c r="A25" s="4" t="s">
        <v>148</v>
      </c>
      <c r="B25" s="5" t="s">
        <v>69</v>
      </c>
      <c r="C25" s="5" t="s">
        <v>70</v>
      </c>
      <c r="D25">
        <v>0</v>
      </c>
      <c r="E25" s="6">
        <f>D25*3</f>
        <v>0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</v>
      </c>
      <c r="L25">
        <f t="shared" si="3"/>
        <v>0</v>
      </c>
      <c r="M25">
        <f t="shared" si="4"/>
        <v>0</v>
      </c>
      <c r="N25">
        <f t="shared" si="5"/>
        <v>0</v>
      </c>
      <c r="O25" s="25">
        <v>3</v>
      </c>
    </row>
    <row r="26" spans="1:15">
      <c r="A26" s="4" t="s">
        <v>148</v>
      </c>
      <c r="B26" s="5" t="s">
        <v>71</v>
      </c>
      <c r="C26" s="5" t="s">
        <v>72</v>
      </c>
      <c r="D26">
        <v>4.31073649E-2</v>
      </c>
      <c r="E26" s="6">
        <f>D26*2</f>
        <v>8.6214729800000001E-2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4.31073649E-2</v>
      </c>
      <c r="L26">
        <f t="shared" si="3"/>
        <v>0</v>
      </c>
      <c r="M26">
        <f t="shared" si="4"/>
        <v>0</v>
      </c>
      <c r="N26">
        <f t="shared" si="5"/>
        <v>8.6214729800000001E-2</v>
      </c>
      <c r="O26" s="25">
        <v>5</v>
      </c>
    </row>
    <row r="27" spans="1:15">
      <c r="A27" s="4" t="s">
        <v>148</v>
      </c>
      <c r="B27" s="5" t="s">
        <v>73</v>
      </c>
      <c r="C27" s="5" t="s">
        <v>74</v>
      </c>
      <c r="D27">
        <v>4.31073649E-2</v>
      </c>
      <c r="E27" s="6">
        <f>D27*3</f>
        <v>0.1293220947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4.31073649E-2</v>
      </c>
      <c r="L27">
        <f t="shared" si="3"/>
        <v>0</v>
      </c>
      <c r="M27">
        <f t="shared" si="4"/>
        <v>0</v>
      </c>
      <c r="N27">
        <f t="shared" si="5"/>
        <v>0.1293220947</v>
      </c>
      <c r="O27" s="25">
        <v>5</v>
      </c>
    </row>
    <row r="28" spans="1:15">
      <c r="A28" s="4" t="s">
        <v>148</v>
      </c>
      <c r="B28" s="5" t="s">
        <v>55</v>
      </c>
      <c r="C28" s="5" t="s">
        <v>56</v>
      </c>
      <c r="D28">
        <v>2.9761904799999999E-2</v>
      </c>
      <c r="E28" s="6">
        <f>D28*2</f>
        <v>5.9523809599999998E-2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2.9761904799999999E-2</v>
      </c>
      <c r="L28">
        <f t="shared" si="3"/>
        <v>0</v>
      </c>
      <c r="M28">
        <f t="shared" si="4"/>
        <v>0</v>
      </c>
      <c r="N28">
        <f t="shared" si="5"/>
        <v>5.9523809599999998E-2</v>
      </c>
      <c r="O28" s="25">
        <v>4</v>
      </c>
    </row>
    <row r="29" spans="1:15">
      <c r="A29" s="4" t="s">
        <v>148</v>
      </c>
      <c r="B29" s="5" t="s">
        <v>53</v>
      </c>
      <c r="C29" s="5" t="s">
        <v>54</v>
      </c>
      <c r="D29">
        <v>2.02906162E-2</v>
      </c>
      <c r="E29" s="6">
        <f>D29*2</f>
        <v>4.05812324E-2</v>
      </c>
      <c r="F29" s="16">
        <v>1</v>
      </c>
      <c r="G29" s="16">
        <v>1</v>
      </c>
      <c r="H29" s="18">
        <v>1</v>
      </c>
      <c r="I29" s="4">
        <f t="shared" si="0"/>
        <v>2.02906162E-2</v>
      </c>
      <c r="J29" s="5">
        <f t="shared" si="1"/>
        <v>2.02906162E-2</v>
      </c>
      <c r="K29" s="6">
        <f t="shared" si="2"/>
        <v>2.02906162E-2</v>
      </c>
      <c r="L29">
        <f t="shared" si="3"/>
        <v>4.05812324E-2</v>
      </c>
      <c r="M29">
        <f t="shared" si="4"/>
        <v>4.05812324E-2</v>
      </c>
      <c r="N29">
        <f t="shared" si="5"/>
        <v>4.05812324E-2</v>
      </c>
      <c r="O29" s="25">
        <v>4</v>
      </c>
    </row>
    <row r="30" spans="1:15">
      <c r="A30" s="4" t="s">
        <v>148</v>
      </c>
      <c r="B30" s="5" t="s">
        <v>51</v>
      </c>
      <c r="C30" s="5" t="s">
        <v>52</v>
      </c>
      <c r="D30">
        <v>5.0476190499999997E-2</v>
      </c>
      <c r="E30" s="6">
        <f>D30*3</f>
        <v>0.1514285715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5.0476190499999997E-2</v>
      </c>
      <c r="K30" s="6">
        <f t="shared" si="2"/>
        <v>0</v>
      </c>
      <c r="L30">
        <f t="shared" si="3"/>
        <v>0</v>
      </c>
      <c r="M30">
        <f t="shared" si="4"/>
        <v>0.1514285715</v>
      </c>
      <c r="N30">
        <f t="shared" si="5"/>
        <v>0</v>
      </c>
      <c r="O30" s="25">
        <v>4</v>
      </c>
    </row>
    <row r="31" spans="1:15">
      <c r="A31" s="4" t="s">
        <v>148</v>
      </c>
      <c r="B31" s="5" t="s">
        <v>49</v>
      </c>
      <c r="C31" s="5" t="s">
        <v>50</v>
      </c>
      <c r="D31">
        <v>1.5151514999999999E-3</v>
      </c>
      <c r="E31" s="6">
        <f>D31*2</f>
        <v>3.0303029999999998E-3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1.5151514999999999E-3</v>
      </c>
      <c r="K31" s="6">
        <f t="shared" si="2"/>
        <v>1.5151514999999999E-3</v>
      </c>
      <c r="L31">
        <f t="shared" si="3"/>
        <v>0</v>
      </c>
      <c r="M31">
        <f t="shared" si="4"/>
        <v>3.0303029999999998E-3</v>
      </c>
      <c r="N31">
        <f t="shared" si="5"/>
        <v>3.0303029999999998E-3</v>
      </c>
      <c r="O31" s="25">
        <v>3</v>
      </c>
    </row>
    <row r="32" spans="1:15">
      <c r="A32" s="4" t="s">
        <v>148</v>
      </c>
      <c r="B32" s="5" t="s">
        <v>47</v>
      </c>
      <c r="C32" s="5" t="s">
        <v>48</v>
      </c>
      <c r="D32">
        <v>1.5151514999999999E-3</v>
      </c>
      <c r="E32" s="6">
        <f>D32*2</f>
        <v>3.0303029999999998E-3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1.5151514999999999E-3</v>
      </c>
      <c r="K32" s="6">
        <f t="shared" si="2"/>
        <v>1.5151514999999999E-3</v>
      </c>
      <c r="L32">
        <f t="shared" si="3"/>
        <v>0</v>
      </c>
      <c r="M32">
        <f t="shared" si="4"/>
        <v>3.0303029999999998E-3</v>
      </c>
      <c r="N32">
        <f t="shared" si="5"/>
        <v>3.0303029999999998E-3</v>
      </c>
      <c r="O32" s="25">
        <v>3</v>
      </c>
    </row>
    <row r="33" spans="1:15">
      <c r="A33" s="4" t="s">
        <v>148</v>
      </c>
      <c r="B33" s="5" t="s">
        <v>45</v>
      </c>
      <c r="C33" s="5" t="s">
        <v>46</v>
      </c>
      <c r="D33">
        <v>2.2727273000000001E-3</v>
      </c>
      <c r="E33" s="6">
        <f>D33*2</f>
        <v>4.5454546000000002E-3</v>
      </c>
      <c r="F33" s="16">
        <v>1</v>
      </c>
      <c r="G33" s="16">
        <v>1</v>
      </c>
      <c r="H33" s="18">
        <v>1</v>
      </c>
      <c r="I33" s="4">
        <f t="shared" si="0"/>
        <v>2.2727273000000001E-3</v>
      </c>
      <c r="J33" s="5">
        <f t="shared" si="1"/>
        <v>2.2727273000000001E-3</v>
      </c>
      <c r="K33" s="6">
        <f t="shared" si="2"/>
        <v>2.2727273000000001E-3</v>
      </c>
      <c r="L33">
        <f t="shared" si="3"/>
        <v>4.5454546000000002E-3</v>
      </c>
      <c r="M33">
        <f t="shared" si="4"/>
        <v>4.5454546000000002E-3</v>
      </c>
      <c r="N33">
        <f t="shared" si="5"/>
        <v>4.5454546000000002E-3</v>
      </c>
      <c r="O33" s="25">
        <v>4</v>
      </c>
    </row>
    <row r="34" spans="1:15">
      <c r="A34" s="4" t="s">
        <v>148</v>
      </c>
      <c r="B34" s="5" t="s">
        <v>43</v>
      </c>
      <c r="C34" s="5" t="s">
        <v>44</v>
      </c>
      <c r="D34">
        <v>0</v>
      </c>
      <c r="E34" s="6">
        <f>D34*1</f>
        <v>0</v>
      </c>
      <c r="F34" s="16">
        <v>1</v>
      </c>
      <c r="G34" s="16">
        <v>1</v>
      </c>
      <c r="H34" s="18">
        <v>0</v>
      </c>
      <c r="I34" s="4">
        <f t="shared" si="0"/>
        <v>0</v>
      </c>
      <c r="J34" s="5">
        <f t="shared" si="1"/>
        <v>0</v>
      </c>
      <c r="K34" s="6">
        <f t="shared" si="2"/>
        <v>0</v>
      </c>
      <c r="L34">
        <f t="shared" si="3"/>
        <v>0</v>
      </c>
      <c r="M34">
        <f t="shared" si="4"/>
        <v>0</v>
      </c>
      <c r="N34">
        <f t="shared" si="5"/>
        <v>0</v>
      </c>
      <c r="O34" s="25">
        <v>4</v>
      </c>
    </row>
    <row r="35" spans="1:15">
      <c r="A35" s="4" t="s">
        <v>148</v>
      </c>
      <c r="B35" s="5" t="s">
        <v>41</v>
      </c>
      <c r="C35" s="5" t="s">
        <v>42</v>
      </c>
      <c r="D35">
        <v>0</v>
      </c>
      <c r="E35" s="6">
        <f>D35*1</f>
        <v>0</v>
      </c>
      <c r="F35" s="27">
        <v>1</v>
      </c>
      <c r="G35" s="14">
        <v>1</v>
      </c>
      <c r="H35" s="15">
        <v>1</v>
      </c>
      <c r="I35" s="4">
        <f t="shared" si="0"/>
        <v>0</v>
      </c>
      <c r="J35" s="5">
        <f t="shared" si="1"/>
        <v>0</v>
      </c>
      <c r="K35" s="6">
        <f t="shared" si="2"/>
        <v>0</v>
      </c>
      <c r="L35">
        <f t="shared" si="3"/>
        <v>0</v>
      </c>
      <c r="M35">
        <f t="shared" si="4"/>
        <v>0</v>
      </c>
      <c r="N35">
        <f t="shared" si="5"/>
        <v>0</v>
      </c>
      <c r="O35" s="25">
        <v>4</v>
      </c>
    </row>
    <row r="36" spans="1:15" ht="15.75" thickBot="1">
      <c r="A36" s="7" t="s">
        <v>148</v>
      </c>
      <c r="B36" s="8" t="s">
        <v>39</v>
      </c>
      <c r="C36" s="8" t="s">
        <v>40</v>
      </c>
      <c r="D36">
        <v>2.4390243900000001E-2</v>
      </c>
      <c r="E36" s="9">
        <f>D36*1</f>
        <v>2.4390243900000001E-2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2.4390243900000001E-2</v>
      </c>
      <c r="L36">
        <f t="shared" si="3"/>
        <v>0</v>
      </c>
      <c r="M36">
        <f t="shared" si="4"/>
        <v>0</v>
      </c>
      <c r="N36">
        <f t="shared" si="5"/>
        <v>2.4390243900000001E-2</v>
      </c>
      <c r="O36" s="26">
        <v>4</v>
      </c>
    </row>
    <row r="37" spans="1:15" ht="15.75" thickBot="1">
      <c r="D37" s="28">
        <f>SUM(D2:D36)</f>
        <v>0.89549244300000008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0.53399106940000007</v>
      </c>
      <c r="J37" s="20">
        <f t="shared" si="7"/>
        <v>0.66224503759999997</v>
      </c>
      <c r="K37" s="21">
        <f t="shared" si="7"/>
        <v>0.44552535449999997</v>
      </c>
      <c r="L37" s="10">
        <f>SUM(L2:L36)</f>
        <v>1.4332232448000002</v>
      </c>
      <c r="M37" s="11">
        <f>SUM(M2:M36)</f>
        <v>1.7402073717000004</v>
      </c>
      <c r="N37" s="12">
        <f>SUM(N2:N36)</f>
        <v>1.0390296292000003</v>
      </c>
    </row>
    <row r="38" spans="1:15" ht="15.75" thickBot="1">
      <c r="D38" s="29">
        <f>D37/35</f>
        <v>2.5585498371428574E-2</v>
      </c>
      <c r="I38" s="33">
        <f>I37/F37</f>
        <v>2.8104793126315794E-2</v>
      </c>
      <c r="J38" s="34">
        <f>J37/G37</f>
        <v>3.0102047163636361E-2</v>
      </c>
      <c r="K38" s="35">
        <f>K37/H37</f>
        <v>2.0251152477272726E-2</v>
      </c>
      <c r="L38" s="30">
        <f>L37/F37</f>
        <v>7.5432802357894749E-2</v>
      </c>
      <c r="M38" s="31">
        <f>M37/G37</f>
        <v>7.9100335077272751E-2</v>
      </c>
      <c r="N38" s="32">
        <f>N37/H37</f>
        <v>4.7228619509090922E-2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149</v>
      </c>
      <c r="B2" s="2" t="s">
        <v>37</v>
      </c>
      <c r="C2" s="2" t="s">
        <v>38</v>
      </c>
      <c r="D2">
        <v>0.3789516684</v>
      </c>
      <c r="E2" s="3">
        <f>D2*4</f>
        <v>1.5158066736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0.3789516684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1.5158066736</v>
      </c>
      <c r="O2" s="24">
        <v>3</v>
      </c>
    </row>
    <row r="3" spans="1:15">
      <c r="A3" s="4" t="s">
        <v>149</v>
      </c>
      <c r="B3" s="5" t="s">
        <v>35</v>
      </c>
      <c r="C3" s="5" t="s">
        <v>36</v>
      </c>
      <c r="D3">
        <v>0.35595936900000003</v>
      </c>
      <c r="E3" s="6">
        <f>D3*5</f>
        <v>1.7797968450000001</v>
      </c>
      <c r="F3" s="16">
        <v>1</v>
      </c>
      <c r="G3" s="16">
        <v>0</v>
      </c>
      <c r="H3" s="18">
        <v>0</v>
      </c>
      <c r="I3" s="4">
        <f t="shared" si="0"/>
        <v>0.35595936900000003</v>
      </c>
      <c r="J3" s="5">
        <f t="shared" si="1"/>
        <v>0</v>
      </c>
      <c r="K3" s="6">
        <f t="shared" si="2"/>
        <v>0</v>
      </c>
      <c r="L3">
        <f t="shared" si="3"/>
        <v>1.7797968450000001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149</v>
      </c>
      <c r="B4" s="5" t="s">
        <v>33</v>
      </c>
      <c r="C4" s="5" t="s">
        <v>34</v>
      </c>
      <c r="D4">
        <v>0.3410964004</v>
      </c>
      <c r="E4" s="6">
        <f>D4*5</f>
        <v>1.7054820020000001</v>
      </c>
      <c r="F4" s="16">
        <v>1</v>
      </c>
      <c r="G4" s="16">
        <v>1</v>
      </c>
      <c r="H4" s="18">
        <v>1</v>
      </c>
      <c r="I4" s="4">
        <f t="shared" si="0"/>
        <v>0.3410964004</v>
      </c>
      <c r="J4" s="5">
        <f t="shared" si="1"/>
        <v>0.3410964004</v>
      </c>
      <c r="K4" s="6">
        <f t="shared" si="2"/>
        <v>0.3410964004</v>
      </c>
      <c r="L4">
        <f t="shared" si="3"/>
        <v>1.7054820020000001</v>
      </c>
      <c r="M4">
        <f t="shared" si="4"/>
        <v>1.7054820020000001</v>
      </c>
      <c r="N4">
        <f t="shared" si="5"/>
        <v>1.7054820020000001</v>
      </c>
      <c r="O4" s="25">
        <v>4</v>
      </c>
    </row>
    <row r="5" spans="1:15">
      <c r="A5" s="4" t="s">
        <v>149</v>
      </c>
      <c r="B5" s="5" t="s">
        <v>31</v>
      </c>
      <c r="C5" s="5" t="s">
        <v>32</v>
      </c>
      <c r="D5">
        <v>0.25303030300000001</v>
      </c>
      <c r="E5" s="6">
        <f>D5*2</f>
        <v>0.50606060600000002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0.25303030300000001</v>
      </c>
      <c r="K5" s="6">
        <f t="shared" si="2"/>
        <v>0</v>
      </c>
      <c r="L5">
        <f t="shared" si="3"/>
        <v>0</v>
      </c>
      <c r="M5">
        <f t="shared" si="4"/>
        <v>0.50606060600000002</v>
      </c>
      <c r="N5">
        <f t="shared" si="5"/>
        <v>0</v>
      </c>
      <c r="O5" s="25">
        <v>4</v>
      </c>
    </row>
    <row r="6" spans="1:15">
      <c r="A6" s="4" t="s">
        <v>149</v>
      </c>
      <c r="B6" s="5" t="s">
        <v>29</v>
      </c>
      <c r="C6" s="5" t="s">
        <v>30</v>
      </c>
      <c r="D6">
        <v>0.41213667030000001</v>
      </c>
      <c r="E6" s="6">
        <f>D6*3</f>
        <v>1.2364100109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0.41213667030000001</v>
      </c>
      <c r="L6">
        <f t="shared" si="3"/>
        <v>0</v>
      </c>
      <c r="M6">
        <f t="shared" si="4"/>
        <v>0</v>
      </c>
      <c r="N6">
        <f t="shared" si="5"/>
        <v>1.2364100109</v>
      </c>
      <c r="O6" s="25">
        <v>5</v>
      </c>
    </row>
    <row r="7" spans="1:15">
      <c r="A7" s="4" t="s">
        <v>149</v>
      </c>
      <c r="B7" s="5" t="s">
        <v>27</v>
      </c>
      <c r="C7" s="5" t="s">
        <v>28</v>
      </c>
      <c r="D7">
        <v>0.36842105260000002</v>
      </c>
      <c r="E7" s="6">
        <f>D7*3</f>
        <v>1.1052631578000001</v>
      </c>
      <c r="F7" s="16">
        <v>1</v>
      </c>
      <c r="G7" s="16">
        <v>1</v>
      </c>
      <c r="H7" s="18">
        <v>1</v>
      </c>
      <c r="I7" s="4">
        <f t="shared" si="0"/>
        <v>0.36842105260000002</v>
      </c>
      <c r="J7" s="5">
        <f t="shared" si="1"/>
        <v>0.36842105260000002</v>
      </c>
      <c r="K7" s="6">
        <f t="shared" si="2"/>
        <v>0.36842105260000002</v>
      </c>
      <c r="L7">
        <f t="shared" si="3"/>
        <v>1.1052631578000001</v>
      </c>
      <c r="M7">
        <f t="shared" si="4"/>
        <v>1.1052631578000001</v>
      </c>
      <c r="N7">
        <f t="shared" si="5"/>
        <v>1.1052631578000001</v>
      </c>
      <c r="O7" s="25">
        <v>3</v>
      </c>
    </row>
    <row r="8" spans="1:15">
      <c r="A8" s="4" t="s">
        <v>149</v>
      </c>
      <c r="B8" s="5" t="s">
        <v>25</v>
      </c>
      <c r="C8" s="5" t="s">
        <v>26</v>
      </c>
      <c r="D8">
        <v>0.39145166840000001</v>
      </c>
      <c r="E8" s="6">
        <f>D8*2</f>
        <v>0.78290333680000002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0.39145166840000001</v>
      </c>
      <c r="L8">
        <f t="shared" si="3"/>
        <v>0</v>
      </c>
      <c r="M8">
        <f t="shared" si="4"/>
        <v>0</v>
      </c>
      <c r="N8">
        <f t="shared" si="5"/>
        <v>0.78290333680000002</v>
      </c>
      <c r="O8" s="25">
        <v>3</v>
      </c>
    </row>
    <row r="9" spans="1:15">
      <c r="A9" s="4" t="s">
        <v>149</v>
      </c>
      <c r="B9" s="5" t="s">
        <v>23</v>
      </c>
      <c r="C9" s="5" t="s">
        <v>24</v>
      </c>
      <c r="D9">
        <v>0.39651416119999999</v>
      </c>
      <c r="E9" s="6">
        <f t="shared" ref="E9:E16" si="6">D9*3</f>
        <v>1.1895424835999999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0.39651416119999999</v>
      </c>
      <c r="L9">
        <f t="shared" si="3"/>
        <v>0</v>
      </c>
      <c r="M9">
        <f t="shared" si="4"/>
        <v>0</v>
      </c>
      <c r="N9">
        <f t="shared" si="5"/>
        <v>1.1895424835999999</v>
      </c>
      <c r="O9" s="25">
        <v>4</v>
      </c>
    </row>
    <row r="10" spans="1:15">
      <c r="A10" s="4" t="s">
        <v>149</v>
      </c>
      <c r="B10" s="5" t="s">
        <v>21</v>
      </c>
      <c r="C10" s="5" t="s">
        <v>22</v>
      </c>
      <c r="D10">
        <v>0.28181818180000001</v>
      </c>
      <c r="E10" s="6">
        <f t="shared" si="6"/>
        <v>0.84545454539999998</v>
      </c>
      <c r="F10" s="16">
        <v>1</v>
      </c>
      <c r="G10" s="16">
        <v>1</v>
      </c>
      <c r="H10" s="18">
        <v>0</v>
      </c>
      <c r="I10" s="4">
        <f t="shared" si="0"/>
        <v>0.28181818180000001</v>
      </c>
      <c r="J10" s="5">
        <f t="shared" si="1"/>
        <v>0.28181818180000001</v>
      </c>
      <c r="K10" s="6">
        <f t="shared" si="2"/>
        <v>0</v>
      </c>
      <c r="L10">
        <f t="shared" si="3"/>
        <v>0.84545454539999998</v>
      </c>
      <c r="M10">
        <f t="shared" si="4"/>
        <v>0.84545454539999998</v>
      </c>
      <c r="N10">
        <f t="shared" si="5"/>
        <v>0</v>
      </c>
      <c r="O10" s="25">
        <v>5</v>
      </c>
    </row>
    <row r="11" spans="1:15">
      <c r="A11" s="4" t="s">
        <v>149</v>
      </c>
      <c r="B11" s="5" t="s">
        <v>19</v>
      </c>
      <c r="C11" s="5" t="s">
        <v>20</v>
      </c>
      <c r="D11">
        <v>0.30144001050000002</v>
      </c>
      <c r="E11" s="6">
        <f t="shared" si="6"/>
        <v>0.90432003150000007</v>
      </c>
      <c r="F11" s="16">
        <v>1</v>
      </c>
      <c r="G11" s="16">
        <v>1</v>
      </c>
      <c r="H11" s="18">
        <v>1</v>
      </c>
      <c r="I11" s="4">
        <f t="shared" si="0"/>
        <v>0.30144001050000002</v>
      </c>
      <c r="J11" s="5">
        <f t="shared" si="1"/>
        <v>0.30144001050000002</v>
      </c>
      <c r="K11" s="6">
        <f t="shared" si="2"/>
        <v>0.30144001050000002</v>
      </c>
      <c r="L11">
        <f t="shared" si="3"/>
        <v>0.90432003150000007</v>
      </c>
      <c r="M11">
        <f t="shared" si="4"/>
        <v>0.90432003150000007</v>
      </c>
      <c r="N11">
        <f t="shared" si="5"/>
        <v>0.90432003150000007</v>
      </c>
      <c r="O11" s="25">
        <v>5</v>
      </c>
    </row>
    <row r="12" spans="1:15">
      <c r="A12" s="4" t="s">
        <v>149</v>
      </c>
      <c r="B12" s="5" t="s">
        <v>17</v>
      </c>
      <c r="C12" s="5" t="s">
        <v>18</v>
      </c>
      <c r="D12">
        <v>0.2723861829</v>
      </c>
      <c r="E12" s="6">
        <f t="shared" si="6"/>
        <v>0.81715854869999993</v>
      </c>
      <c r="F12" s="16">
        <v>1</v>
      </c>
      <c r="G12" s="16">
        <v>1</v>
      </c>
      <c r="H12" s="18">
        <v>1</v>
      </c>
      <c r="I12" s="4">
        <f t="shared" si="0"/>
        <v>0.2723861829</v>
      </c>
      <c r="J12" s="5">
        <f t="shared" si="1"/>
        <v>0.2723861829</v>
      </c>
      <c r="K12" s="6">
        <f t="shared" si="2"/>
        <v>0.2723861829</v>
      </c>
      <c r="L12">
        <f t="shared" si="3"/>
        <v>0.81715854869999993</v>
      </c>
      <c r="M12">
        <f t="shared" si="4"/>
        <v>0.81715854869999993</v>
      </c>
      <c r="N12">
        <f t="shared" si="5"/>
        <v>0.81715854869999993</v>
      </c>
      <c r="O12" s="25">
        <v>5</v>
      </c>
    </row>
    <row r="13" spans="1:15">
      <c r="A13" s="4" t="s">
        <v>149</v>
      </c>
      <c r="B13" s="5" t="s">
        <v>15</v>
      </c>
      <c r="C13" s="5" t="s">
        <v>16</v>
      </c>
      <c r="D13">
        <v>0.32103554340000001</v>
      </c>
      <c r="E13" s="6">
        <f t="shared" si="6"/>
        <v>0.96310663019999998</v>
      </c>
      <c r="F13" s="16">
        <v>1</v>
      </c>
      <c r="G13" s="16">
        <v>1</v>
      </c>
      <c r="H13" s="18">
        <v>0</v>
      </c>
      <c r="I13" s="4">
        <f t="shared" si="0"/>
        <v>0.32103554340000001</v>
      </c>
      <c r="J13" s="5">
        <f t="shared" si="1"/>
        <v>0.32103554340000001</v>
      </c>
      <c r="K13" s="6">
        <f t="shared" si="2"/>
        <v>0</v>
      </c>
      <c r="L13">
        <f t="shared" si="3"/>
        <v>0.96310663019999998</v>
      </c>
      <c r="M13">
        <f t="shared" si="4"/>
        <v>0.96310663019999998</v>
      </c>
      <c r="N13">
        <f t="shared" si="5"/>
        <v>0</v>
      </c>
      <c r="O13" s="25">
        <v>4</v>
      </c>
    </row>
    <row r="14" spans="1:15">
      <c r="A14" s="4" t="s">
        <v>149</v>
      </c>
      <c r="B14" s="5" t="s">
        <v>13</v>
      </c>
      <c r="C14" s="5" t="s">
        <v>14</v>
      </c>
      <c r="D14">
        <v>0.30785168280000003</v>
      </c>
      <c r="E14" s="6">
        <f t="shared" si="6"/>
        <v>0.92355504840000013</v>
      </c>
      <c r="F14" s="16">
        <v>1</v>
      </c>
      <c r="G14" s="16">
        <v>1</v>
      </c>
      <c r="H14" s="18">
        <v>0</v>
      </c>
      <c r="I14" s="4">
        <f t="shared" si="0"/>
        <v>0.30785168280000003</v>
      </c>
      <c r="J14" s="5">
        <f t="shared" si="1"/>
        <v>0.30785168280000003</v>
      </c>
      <c r="K14" s="6">
        <f t="shared" si="2"/>
        <v>0</v>
      </c>
      <c r="L14">
        <f t="shared" si="3"/>
        <v>0.92355504840000013</v>
      </c>
      <c r="M14">
        <f t="shared" si="4"/>
        <v>0.92355504840000013</v>
      </c>
      <c r="N14">
        <f t="shared" si="5"/>
        <v>0</v>
      </c>
      <c r="O14" s="25">
        <v>4</v>
      </c>
    </row>
    <row r="15" spans="1:15">
      <c r="A15" s="4" t="s">
        <v>149</v>
      </c>
      <c r="B15" s="5" t="s">
        <v>11</v>
      </c>
      <c r="C15" s="5" t="s">
        <v>12</v>
      </c>
      <c r="D15">
        <v>0.33333333329999998</v>
      </c>
      <c r="E15" s="6">
        <f t="shared" si="6"/>
        <v>0.99999999989999999</v>
      </c>
      <c r="F15" s="16">
        <v>1</v>
      </c>
      <c r="G15" s="16">
        <v>1</v>
      </c>
      <c r="H15" s="18">
        <v>0</v>
      </c>
      <c r="I15" s="4">
        <f t="shared" si="0"/>
        <v>0.33333333329999998</v>
      </c>
      <c r="J15" s="5">
        <f t="shared" si="1"/>
        <v>0.33333333329999998</v>
      </c>
      <c r="K15" s="6">
        <f t="shared" si="2"/>
        <v>0</v>
      </c>
      <c r="L15">
        <f t="shared" si="3"/>
        <v>0.99999999989999999</v>
      </c>
      <c r="M15">
        <f t="shared" si="4"/>
        <v>0.99999999989999999</v>
      </c>
      <c r="N15">
        <f t="shared" si="5"/>
        <v>0</v>
      </c>
      <c r="O15" s="25">
        <v>5</v>
      </c>
    </row>
    <row r="16" spans="1:15">
      <c r="A16" s="4" t="s">
        <v>149</v>
      </c>
      <c r="B16" s="5" t="s">
        <v>9</v>
      </c>
      <c r="C16" s="5" t="s">
        <v>10</v>
      </c>
      <c r="D16">
        <v>0.31312930570000003</v>
      </c>
      <c r="E16" s="6">
        <f t="shared" si="6"/>
        <v>0.93938791710000014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0.31312930570000003</v>
      </c>
      <c r="L16">
        <f t="shared" si="3"/>
        <v>0</v>
      </c>
      <c r="M16">
        <f t="shared" si="4"/>
        <v>0</v>
      </c>
      <c r="N16">
        <f t="shared" si="5"/>
        <v>0.93938791710000014</v>
      </c>
      <c r="O16" s="25">
        <v>5</v>
      </c>
    </row>
    <row r="17" spans="1:15">
      <c r="A17" s="4" t="s">
        <v>149</v>
      </c>
      <c r="B17" s="5" t="s">
        <v>7</v>
      </c>
      <c r="C17" s="5" t="s">
        <v>8</v>
      </c>
      <c r="D17">
        <v>0.29212121210000003</v>
      </c>
      <c r="E17" s="6">
        <f>D17*2</f>
        <v>0.58424242420000005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0.29212121210000003</v>
      </c>
      <c r="L17">
        <f t="shared" si="3"/>
        <v>0</v>
      </c>
      <c r="M17">
        <f t="shared" si="4"/>
        <v>0</v>
      </c>
      <c r="N17">
        <f t="shared" si="5"/>
        <v>0.58424242420000005</v>
      </c>
      <c r="O17" s="25">
        <v>4</v>
      </c>
    </row>
    <row r="18" spans="1:15">
      <c r="A18" s="4" t="s">
        <v>149</v>
      </c>
      <c r="B18" s="5" t="s">
        <v>5</v>
      </c>
      <c r="C18" s="5" t="s">
        <v>6</v>
      </c>
      <c r="D18">
        <v>0.36822660099999999</v>
      </c>
      <c r="E18" s="6">
        <f>D18*2</f>
        <v>0.73645320199999997</v>
      </c>
      <c r="F18" s="16">
        <v>1</v>
      </c>
      <c r="G18" s="16">
        <v>1</v>
      </c>
      <c r="H18" s="18">
        <v>0</v>
      </c>
      <c r="I18" s="4">
        <f t="shared" si="0"/>
        <v>0.36822660099999999</v>
      </c>
      <c r="J18" s="5">
        <f t="shared" si="1"/>
        <v>0.36822660099999999</v>
      </c>
      <c r="K18" s="6">
        <f t="shared" si="2"/>
        <v>0</v>
      </c>
      <c r="L18">
        <f t="shared" si="3"/>
        <v>0.73645320199999997</v>
      </c>
      <c r="M18">
        <f t="shared" si="4"/>
        <v>0.73645320199999997</v>
      </c>
      <c r="N18">
        <f t="shared" si="5"/>
        <v>0</v>
      </c>
      <c r="O18" s="25">
        <v>4</v>
      </c>
    </row>
    <row r="19" spans="1:15">
      <c r="A19" s="4" t="s">
        <v>149</v>
      </c>
      <c r="B19" s="5" t="s">
        <v>57</v>
      </c>
      <c r="C19" s="5" t="s">
        <v>58</v>
      </c>
      <c r="D19">
        <v>0.32500000000000001</v>
      </c>
      <c r="E19" s="6">
        <f>D19*3</f>
        <v>0.97500000000000009</v>
      </c>
      <c r="F19" s="16">
        <v>1</v>
      </c>
      <c r="G19" s="16">
        <v>1</v>
      </c>
      <c r="H19" s="18">
        <v>0</v>
      </c>
      <c r="I19" s="4">
        <f t="shared" si="0"/>
        <v>0.32500000000000001</v>
      </c>
      <c r="J19" s="5">
        <f t="shared" si="1"/>
        <v>0.32500000000000001</v>
      </c>
      <c r="K19" s="6">
        <f t="shared" si="2"/>
        <v>0</v>
      </c>
      <c r="L19">
        <f t="shared" si="3"/>
        <v>0.97500000000000009</v>
      </c>
      <c r="M19">
        <f t="shared" si="4"/>
        <v>0.97500000000000009</v>
      </c>
      <c r="N19">
        <f t="shared" si="5"/>
        <v>0</v>
      </c>
      <c r="O19" s="25">
        <v>3</v>
      </c>
    </row>
    <row r="20" spans="1:15">
      <c r="A20" s="4" t="s">
        <v>149</v>
      </c>
      <c r="B20" s="5" t="s">
        <v>59</v>
      </c>
      <c r="C20" s="5" t="s">
        <v>60</v>
      </c>
      <c r="D20">
        <v>0.25833333330000002</v>
      </c>
      <c r="E20" s="6">
        <f>D20*2</f>
        <v>0.51666666660000005</v>
      </c>
      <c r="F20" s="16">
        <v>1</v>
      </c>
      <c r="G20" s="16">
        <v>1</v>
      </c>
      <c r="H20" s="18">
        <v>1</v>
      </c>
      <c r="I20" s="4">
        <f t="shared" si="0"/>
        <v>0.25833333330000002</v>
      </c>
      <c r="J20" s="5">
        <f t="shared" si="1"/>
        <v>0.25833333330000002</v>
      </c>
      <c r="K20" s="6">
        <f t="shared" si="2"/>
        <v>0.25833333330000002</v>
      </c>
      <c r="L20">
        <f t="shared" si="3"/>
        <v>0.51666666660000005</v>
      </c>
      <c r="M20">
        <f t="shared" si="4"/>
        <v>0.51666666660000005</v>
      </c>
      <c r="N20">
        <f t="shared" si="5"/>
        <v>0.51666666660000005</v>
      </c>
      <c r="O20" s="25">
        <v>5</v>
      </c>
    </row>
    <row r="21" spans="1:15">
      <c r="A21" s="4" t="s">
        <v>149</v>
      </c>
      <c r="B21" s="5" t="s">
        <v>61</v>
      </c>
      <c r="C21" s="5" t="s">
        <v>62</v>
      </c>
      <c r="D21">
        <v>0.36293047430000003</v>
      </c>
      <c r="E21" s="6">
        <f>D21*2</f>
        <v>0.72586094860000006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0.36293047430000003</v>
      </c>
      <c r="K21" s="6">
        <f t="shared" si="2"/>
        <v>0</v>
      </c>
      <c r="L21">
        <f t="shared" si="3"/>
        <v>0</v>
      </c>
      <c r="M21">
        <f t="shared" si="4"/>
        <v>0.72586094860000006</v>
      </c>
      <c r="N21">
        <f t="shared" si="5"/>
        <v>0</v>
      </c>
      <c r="O21" s="25">
        <v>3</v>
      </c>
    </row>
    <row r="22" spans="1:15">
      <c r="A22" s="4" t="s">
        <v>149</v>
      </c>
      <c r="B22" s="5" t="s">
        <v>63</v>
      </c>
      <c r="C22" s="5" t="s">
        <v>64</v>
      </c>
      <c r="D22">
        <v>0.3111111111</v>
      </c>
      <c r="E22" s="6">
        <f>D22*4</f>
        <v>1.2444444444</v>
      </c>
      <c r="F22" s="16">
        <v>1</v>
      </c>
      <c r="G22" s="16">
        <v>1</v>
      </c>
      <c r="H22" s="18">
        <v>0</v>
      </c>
      <c r="I22" s="4">
        <f t="shared" si="0"/>
        <v>0.3111111111</v>
      </c>
      <c r="J22" s="5">
        <f t="shared" si="1"/>
        <v>0.3111111111</v>
      </c>
      <c r="K22" s="6">
        <f t="shared" si="2"/>
        <v>0</v>
      </c>
      <c r="L22">
        <f t="shared" si="3"/>
        <v>1.2444444444</v>
      </c>
      <c r="M22">
        <f t="shared" si="4"/>
        <v>1.2444444444</v>
      </c>
      <c r="N22">
        <f t="shared" si="5"/>
        <v>0</v>
      </c>
      <c r="O22" s="25">
        <v>3</v>
      </c>
    </row>
    <row r="23" spans="1:15">
      <c r="A23" s="4" t="s">
        <v>149</v>
      </c>
      <c r="B23" s="5" t="s">
        <v>65</v>
      </c>
      <c r="C23" s="5" t="s">
        <v>66</v>
      </c>
      <c r="D23">
        <v>0.33333333329999998</v>
      </c>
      <c r="E23" s="6">
        <f>D23*5</f>
        <v>1.6666666664999998</v>
      </c>
      <c r="F23" s="16">
        <v>1</v>
      </c>
      <c r="G23" s="16">
        <v>0</v>
      </c>
      <c r="H23" s="18">
        <v>1</v>
      </c>
      <c r="I23" s="4">
        <f t="shared" si="0"/>
        <v>0.33333333329999998</v>
      </c>
      <c r="J23" s="5">
        <f t="shared" si="1"/>
        <v>0</v>
      </c>
      <c r="K23" s="6">
        <f t="shared" si="2"/>
        <v>0.33333333329999998</v>
      </c>
      <c r="L23">
        <f t="shared" si="3"/>
        <v>1.6666666664999998</v>
      </c>
      <c r="M23">
        <f t="shared" si="4"/>
        <v>0</v>
      </c>
      <c r="N23">
        <f t="shared" si="5"/>
        <v>1.6666666664999998</v>
      </c>
      <c r="O23" s="25">
        <v>4</v>
      </c>
    </row>
    <row r="24" spans="1:15">
      <c r="A24" s="4" t="s">
        <v>149</v>
      </c>
      <c r="B24" s="5" t="s">
        <v>67</v>
      </c>
      <c r="C24" s="5" t="s">
        <v>68</v>
      </c>
      <c r="D24">
        <v>0.33333333329999998</v>
      </c>
      <c r="E24" s="6">
        <f>D24*4</f>
        <v>1.3333333331999999</v>
      </c>
      <c r="F24" s="16">
        <v>1</v>
      </c>
      <c r="G24" s="16">
        <v>1</v>
      </c>
      <c r="H24" s="18">
        <v>0</v>
      </c>
      <c r="I24" s="4">
        <f t="shared" si="0"/>
        <v>0.33333333329999998</v>
      </c>
      <c r="J24" s="5">
        <f t="shared" si="1"/>
        <v>0.33333333329999998</v>
      </c>
      <c r="K24" s="6">
        <f t="shared" si="2"/>
        <v>0</v>
      </c>
      <c r="L24">
        <f t="shared" si="3"/>
        <v>1.3333333331999999</v>
      </c>
      <c r="M24">
        <f t="shared" si="4"/>
        <v>1.3333333331999999</v>
      </c>
      <c r="N24">
        <f t="shared" si="5"/>
        <v>0</v>
      </c>
      <c r="O24" s="25">
        <v>4</v>
      </c>
    </row>
    <row r="25" spans="1:15">
      <c r="A25" s="4" t="s">
        <v>149</v>
      </c>
      <c r="B25" s="5" t="s">
        <v>69</v>
      </c>
      <c r="C25" s="5" t="s">
        <v>70</v>
      </c>
      <c r="D25">
        <v>0.36842105260000002</v>
      </c>
      <c r="E25" s="6">
        <f>D25*3</f>
        <v>1.1052631578000001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0.36842105260000002</v>
      </c>
      <c r="L25">
        <f t="shared" si="3"/>
        <v>0</v>
      </c>
      <c r="M25">
        <f t="shared" si="4"/>
        <v>0</v>
      </c>
      <c r="N25">
        <f t="shared" si="5"/>
        <v>1.1052631578000001</v>
      </c>
      <c r="O25" s="25">
        <v>3</v>
      </c>
    </row>
    <row r="26" spans="1:15">
      <c r="A26" s="4" t="s">
        <v>149</v>
      </c>
      <c r="B26" s="5" t="s">
        <v>71</v>
      </c>
      <c r="C26" s="5" t="s">
        <v>72</v>
      </c>
      <c r="D26">
        <v>0.31751974350000001</v>
      </c>
      <c r="E26" s="6">
        <f>D26*2</f>
        <v>0.63503948700000001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0.31751974350000001</v>
      </c>
      <c r="L26">
        <f t="shared" si="3"/>
        <v>0</v>
      </c>
      <c r="M26">
        <f t="shared" si="4"/>
        <v>0</v>
      </c>
      <c r="N26">
        <f t="shared" si="5"/>
        <v>0.63503948700000001</v>
      </c>
      <c r="O26" s="25">
        <v>5</v>
      </c>
    </row>
    <row r="27" spans="1:15">
      <c r="A27" s="4" t="s">
        <v>149</v>
      </c>
      <c r="B27" s="5" t="s">
        <v>73</v>
      </c>
      <c r="C27" s="5" t="s">
        <v>74</v>
      </c>
      <c r="D27">
        <v>0.31751974350000001</v>
      </c>
      <c r="E27" s="6">
        <f>D27*3</f>
        <v>0.95255923050000002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0.31751974350000001</v>
      </c>
      <c r="L27">
        <f t="shared" si="3"/>
        <v>0</v>
      </c>
      <c r="M27">
        <f t="shared" si="4"/>
        <v>0</v>
      </c>
      <c r="N27">
        <f t="shared" si="5"/>
        <v>0.95255923050000002</v>
      </c>
      <c r="O27" s="25">
        <v>5</v>
      </c>
    </row>
    <row r="28" spans="1:15">
      <c r="A28" s="4" t="s">
        <v>149</v>
      </c>
      <c r="B28" s="5" t="s">
        <v>55</v>
      </c>
      <c r="C28" s="5" t="s">
        <v>56</v>
      </c>
      <c r="D28">
        <v>0.3133597883</v>
      </c>
      <c r="E28" s="6">
        <f>D28*2</f>
        <v>0.62671957659999999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0.3133597883</v>
      </c>
      <c r="L28">
        <f t="shared" si="3"/>
        <v>0</v>
      </c>
      <c r="M28">
        <f t="shared" si="4"/>
        <v>0</v>
      </c>
      <c r="N28">
        <f t="shared" si="5"/>
        <v>0.62671957659999999</v>
      </c>
      <c r="O28" s="25">
        <v>4</v>
      </c>
    </row>
    <row r="29" spans="1:15">
      <c r="A29" s="4" t="s">
        <v>149</v>
      </c>
      <c r="B29" s="5" t="s">
        <v>53</v>
      </c>
      <c r="C29" s="5" t="s">
        <v>54</v>
      </c>
      <c r="D29">
        <v>0.29931622679999997</v>
      </c>
      <c r="E29" s="6">
        <f>D29*2</f>
        <v>0.59863245359999995</v>
      </c>
      <c r="F29" s="16">
        <v>1</v>
      </c>
      <c r="G29" s="16">
        <v>1</v>
      </c>
      <c r="H29" s="18">
        <v>1</v>
      </c>
      <c r="I29" s="4">
        <f t="shared" si="0"/>
        <v>0.29931622679999997</v>
      </c>
      <c r="J29" s="5">
        <f t="shared" si="1"/>
        <v>0.29931622679999997</v>
      </c>
      <c r="K29" s="6">
        <f t="shared" si="2"/>
        <v>0.29931622679999997</v>
      </c>
      <c r="L29">
        <f t="shared" si="3"/>
        <v>0.59863245359999995</v>
      </c>
      <c r="M29">
        <f t="shared" si="4"/>
        <v>0.59863245359999995</v>
      </c>
      <c r="N29">
        <f t="shared" si="5"/>
        <v>0.59863245359999995</v>
      </c>
      <c r="O29" s="25">
        <v>4</v>
      </c>
    </row>
    <row r="30" spans="1:15">
      <c r="A30" s="4" t="s">
        <v>149</v>
      </c>
      <c r="B30" s="5" t="s">
        <v>51</v>
      </c>
      <c r="C30" s="5" t="s">
        <v>52</v>
      </c>
      <c r="D30">
        <v>0.31943093550000001</v>
      </c>
      <c r="E30" s="6">
        <f>D30*3</f>
        <v>0.95829280650000004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0.31943093550000001</v>
      </c>
      <c r="K30" s="6">
        <f t="shared" si="2"/>
        <v>0</v>
      </c>
      <c r="L30">
        <f t="shared" si="3"/>
        <v>0</v>
      </c>
      <c r="M30">
        <f t="shared" si="4"/>
        <v>0.95829280650000004</v>
      </c>
      <c r="N30">
        <f t="shared" si="5"/>
        <v>0</v>
      </c>
      <c r="O30" s="25">
        <v>4</v>
      </c>
    </row>
    <row r="31" spans="1:15">
      <c r="A31" s="4" t="s">
        <v>149</v>
      </c>
      <c r="B31" s="5" t="s">
        <v>49</v>
      </c>
      <c r="C31" s="5" t="s">
        <v>50</v>
      </c>
      <c r="D31">
        <v>0.28644567329999998</v>
      </c>
      <c r="E31" s="6">
        <f>D31*2</f>
        <v>0.57289134659999996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0.28644567329999998</v>
      </c>
      <c r="K31" s="6">
        <f t="shared" si="2"/>
        <v>0.28644567329999998</v>
      </c>
      <c r="L31">
        <f t="shared" si="3"/>
        <v>0</v>
      </c>
      <c r="M31">
        <f t="shared" si="4"/>
        <v>0.57289134659999996</v>
      </c>
      <c r="N31">
        <f t="shared" si="5"/>
        <v>0.57289134659999996</v>
      </c>
      <c r="O31" s="25">
        <v>3</v>
      </c>
    </row>
    <row r="32" spans="1:15">
      <c r="A32" s="4" t="s">
        <v>149</v>
      </c>
      <c r="B32" s="5" t="s">
        <v>47</v>
      </c>
      <c r="C32" s="5" t="s">
        <v>48</v>
      </c>
      <c r="D32">
        <v>0.28644567329999998</v>
      </c>
      <c r="E32" s="6">
        <f>D32*2</f>
        <v>0.57289134659999996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0.28644567329999998</v>
      </c>
      <c r="K32" s="6">
        <f t="shared" si="2"/>
        <v>0.28644567329999998</v>
      </c>
      <c r="L32">
        <f t="shared" si="3"/>
        <v>0</v>
      </c>
      <c r="M32">
        <f t="shared" si="4"/>
        <v>0.57289134659999996</v>
      </c>
      <c r="N32">
        <f t="shared" si="5"/>
        <v>0.57289134659999996</v>
      </c>
      <c r="O32" s="25">
        <v>3</v>
      </c>
    </row>
    <row r="33" spans="1:15">
      <c r="A33" s="4" t="s">
        <v>149</v>
      </c>
      <c r="B33" s="5" t="s">
        <v>45</v>
      </c>
      <c r="C33" s="5" t="s">
        <v>46</v>
      </c>
      <c r="D33">
        <v>0.28089941969999999</v>
      </c>
      <c r="E33" s="6">
        <f>D33*2</f>
        <v>0.56179883939999997</v>
      </c>
      <c r="F33" s="16">
        <v>1</v>
      </c>
      <c r="G33" s="16">
        <v>1</v>
      </c>
      <c r="H33" s="18">
        <v>1</v>
      </c>
      <c r="I33" s="4">
        <f t="shared" si="0"/>
        <v>0.28089941969999999</v>
      </c>
      <c r="J33" s="5">
        <f t="shared" si="1"/>
        <v>0.28089941969999999</v>
      </c>
      <c r="K33" s="6">
        <f t="shared" si="2"/>
        <v>0.28089941969999999</v>
      </c>
      <c r="L33">
        <f t="shared" si="3"/>
        <v>0.56179883939999997</v>
      </c>
      <c r="M33">
        <f t="shared" si="4"/>
        <v>0.56179883939999997</v>
      </c>
      <c r="N33">
        <f t="shared" si="5"/>
        <v>0.56179883939999997</v>
      </c>
      <c r="O33" s="25">
        <v>4</v>
      </c>
    </row>
    <row r="34" spans="1:15">
      <c r="A34" s="4" t="s">
        <v>149</v>
      </c>
      <c r="B34" s="5" t="s">
        <v>43</v>
      </c>
      <c r="C34" s="5" t="s">
        <v>44</v>
      </c>
      <c r="D34">
        <v>0.28723404250000001</v>
      </c>
      <c r="E34" s="6">
        <f>D34*1</f>
        <v>0.28723404250000001</v>
      </c>
      <c r="F34" s="16">
        <v>1</v>
      </c>
      <c r="G34" s="16">
        <v>1</v>
      </c>
      <c r="H34" s="18">
        <v>0</v>
      </c>
      <c r="I34" s="4">
        <f t="shared" si="0"/>
        <v>0.28723404250000001</v>
      </c>
      <c r="J34" s="5">
        <f t="shared" si="1"/>
        <v>0.28723404250000001</v>
      </c>
      <c r="K34" s="6">
        <f t="shared" si="2"/>
        <v>0</v>
      </c>
      <c r="L34">
        <f t="shared" si="3"/>
        <v>0.28723404250000001</v>
      </c>
      <c r="M34">
        <f t="shared" si="4"/>
        <v>0.28723404250000001</v>
      </c>
      <c r="N34">
        <f t="shared" si="5"/>
        <v>0</v>
      </c>
      <c r="O34" s="25">
        <v>4</v>
      </c>
    </row>
    <row r="35" spans="1:15">
      <c r="A35" s="4" t="s">
        <v>149</v>
      </c>
      <c r="B35" s="5" t="s">
        <v>41</v>
      </c>
      <c r="C35" s="5" t="s">
        <v>42</v>
      </c>
      <c r="D35">
        <v>0.28723404250000001</v>
      </c>
      <c r="E35" s="6">
        <f>D35*1</f>
        <v>0.28723404250000001</v>
      </c>
      <c r="F35" s="27">
        <v>1</v>
      </c>
      <c r="G35" s="14">
        <v>1</v>
      </c>
      <c r="H35" s="15">
        <v>1</v>
      </c>
      <c r="I35" s="4">
        <f t="shared" si="0"/>
        <v>0.28723404250000001</v>
      </c>
      <c r="J35" s="5">
        <f t="shared" si="1"/>
        <v>0.28723404250000001</v>
      </c>
      <c r="K35" s="6">
        <f t="shared" si="2"/>
        <v>0.28723404250000001</v>
      </c>
      <c r="L35">
        <f t="shared" si="3"/>
        <v>0.28723404250000001</v>
      </c>
      <c r="M35">
        <f t="shared" si="4"/>
        <v>0.28723404250000001</v>
      </c>
      <c r="N35">
        <f t="shared" si="5"/>
        <v>0.28723404250000001</v>
      </c>
      <c r="O35" s="25">
        <v>4</v>
      </c>
    </row>
    <row r="36" spans="1:15" ht="15.75" thickBot="1">
      <c r="A36" s="7" t="s">
        <v>149</v>
      </c>
      <c r="B36" s="8" t="s">
        <v>39</v>
      </c>
      <c r="C36" s="8" t="s">
        <v>40</v>
      </c>
      <c r="D36">
        <v>0.4390243902</v>
      </c>
      <c r="E36" s="9">
        <f>D36*1</f>
        <v>0.4390243902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0.4390243902</v>
      </c>
      <c r="L36">
        <f t="shared" si="3"/>
        <v>0</v>
      </c>
      <c r="M36">
        <f t="shared" si="4"/>
        <v>0</v>
      </c>
      <c r="N36">
        <f t="shared" si="5"/>
        <v>0.4390243902</v>
      </c>
      <c r="O36" s="26">
        <v>4</v>
      </c>
    </row>
    <row r="37" spans="1:15" ht="15.75" thickBot="1">
      <c r="D37" s="28">
        <f>SUM(D2:D36)</f>
        <v>11.415795663799997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5.9673632001999994</v>
      </c>
      <c r="J37" s="20">
        <f t="shared" si="7"/>
        <v>6.7863535572999991</v>
      </c>
      <c r="K37" s="21">
        <f t="shared" si="7"/>
        <v>7.2555007528000006</v>
      </c>
      <c r="L37" s="10">
        <f>SUM(L2:L36)</f>
        <v>18.251600499600002</v>
      </c>
      <c r="M37" s="11">
        <f>SUM(M2:M36)</f>
        <v>18.141134042400001</v>
      </c>
      <c r="N37" s="12">
        <f>SUM(N2:N36)</f>
        <v>19.315903790099998</v>
      </c>
    </row>
    <row r="38" spans="1:15" ht="15.75" thickBot="1">
      <c r="D38" s="29">
        <f>D37/35</f>
        <v>0.32616559039428566</v>
      </c>
      <c r="I38" s="33">
        <f>I37/F37</f>
        <v>0.31407174737894733</v>
      </c>
      <c r="J38" s="34">
        <f>J37/G37</f>
        <v>0.30847061624090905</v>
      </c>
      <c r="K38" s="35">
        <f>K37/H37</f>
        <v>0.3297954887636364</v>
      </c>
      <c r="L38" s="30">
        <f>L37/F37</f>
        <v>0.96061055261052641</v>
      </c>
      <c r="M38" s="31">
        <f>M37/G37</f>
        <v>0.82459700192727281</v>
      </c>
      <c r="N38" s="32">
        <f>N37/H37</f>
        <v>0.87799562682272725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104</v>
      </c>
      <c r="B2" s="2" t="s">
        <v>37</v>
      </c>
      <c r="C2" s="2" t="s">
        <v>38</v>
      </c>
      <c r="D2">
        <v>0.27956011349999998</v>
      </c>
      <c r="E2" s="3">
        <f>D2*4</f>
        <v>1.1182404539999999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0.27956011349999998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1.1182404539999999</v>
      </c>
      <c r="O2" s="24">
        <v>3</v>
      </c>
    </row>
    <row r="3" spans="1:15">
      <c r="A3" s="4" t="s">
        <v>104</v>
      </c>
      <c r="B3" s="5" t="s">
        <v>35</v>
      </c>
      <c r="C3" s="5" t="s">
        <v>36</v>
      </c>
      <c r="D3">
        <v>0.21996763890000001</v>
      </c>
      <c r="E3" s="6">
        <f>D3*5</f>
        <v>1.0998381945</v>
      </c>
      <c r="F3" s="16">
        <v>1</v>
      </c>
      <c r="G3" s="16">
        <v>0</v>
      </c>
      <c r="H3" s="18">
        <v>0</v>
      </c>
      <c r="I3" s="4">
        <f t="shared" si="0"/>
        <v>0.21996763890000001</v>
      </c>
      <c r="J3" s="5">
        <f t="shared" si="1"/>
        <v>0</v>
      </c>
      <c r="K3" s="6">
        <f t="shared" si="2"/>
        <v>0</v>
      </c>
      <c r="L3">
        <f t="shared" si="3"/>
        <v>1.0998381945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104</v>
      </c>
      <c r="B4" s="5" t="s">
        <v>33</v>
      </c>
      <c r="C4" s="5" t="s">
        <v>34</v>
      </c>
      <c r="D4">
        <v>0.22057211260000001</v>
      </c>
      <c r="E4" s="6">
        <f>D4*5</f>
        <v>1.1028605630000001</v>
      </c>
      <c r="F4" s="16">
        <v>1</v>
      </c>
      <c r="G4" s="16">
        <v>1</v>
      </c>
      <c r="H4" s="18">
        <v>1</v>
      </c>
      <c r="I4" s="4">
        <f t="shared" si="0"/>
        <v>0.22057211260000001</v>
      </c>
      <c r="J4" s="5">
        <f t="shared" si="1"/>
        <v>0.22057211260000001</v>
      </c>
      <c r="K4" s="6">
        <f t="shared" si="2"/>
        <v>0.22057211260000001</v>
      </c>
      <c r="L4">
        <f t="shared" si="3"/>
        <v>1.1028605630000001</v>
      </c>
      <c r="M4">
        <f t="shared" si="4"/>
        <v>1.1028605630000001</v>
      </c>
      <c r="N4">
        <f t="shared" si="5"/>
        <v>1.1028605630000001</v>
      </c>
      <c r="O4" s="25">
        <v>4</v>
      </c>
    </row>
    <row r="5" spans="1:15">
      <c r="A5" s="4" t="s">
        <v>104</v>
      </c>
      <c r="B5" s="5" t="s">
        <v>31</v>
      </c>
      <c r="C5" s="5" t="s">
        <v>32</v>
      </c>
      <c r="D5">
        <v>0.19394159620000001</v>
      </c>
      <c r="E5" s="6">
        <f>D5*2</f>
        <v>0.38788319240000002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0.19394159620000001</v>
      </c>
      <c r="K5" s="6">
        <f t="shared" si="2"/>
        <v>0</v>
      </c>
      <c r="L5">
        <f t="shared" si="3"/>
        <v>0</v>
      </c>
      <c r="M5">
        <f t="shared" si="4"/>
        <v>0.38788319240000002</v>
      </c>
      <c r="N5">
        <f t="shared" si="5"/>
        <v>0</v>
      </c>
      <c r="O5" s="25">
        <v>4</v>
      </c>
    </row>
    <row r="6" spans="1:15">
      <c r="A6" s="4" t="s">
        <v>104</v>
      </c>
      <c r="B6" s="5" t="s">
        <v>29</v>
      </c>
      <c r="C6" s="5" t="s">
        <v>30</v>
      </c>
      <c r="D6">
        <v>0.29045113979999998</v>
      </c>
      <c r="E6" s="6">
        <f>D6*3</f>
        <v>0.87135341939999988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0.29045113979999998</v>
      </c>
      <c r="L6">
        <f t="shared" si="3"/>
        <v>0</v>
      </c>
      <c r="M6">
        <f t="shared" si="4"/>
        <v>0</v>
      </c>
      <c r="N6">
        <f t="shared" si="5"/>
        <v>0.87135341939999988</v>
      </c>
      <c r="O6" s="25">
        <v>5</v>
      </c>
    </row>
    <row r="7" spans="1:15">
      <c r="A7" s="4" t="s">
        <v>104</v>
      </c>
      <c r="B7" s="5" t="s">
        <v>27</v>
      </c>
      <c r="C7" s="5" t="s">
        <v>28</v>
      </c>
      <c r="D7">
        <v>0.31578947359999998</v>
      </c>
      <c r="E7" s="6">
        <f>D7*3</f>
        <v>0.94736842079999994</v>
      </c>
      <c r="F7" s="16">
        <v>1</v>
      </c>
      <c r="G7" s="16">
        <v>1</v>
      </c>
      <c r="H7" s="18">
        <v>1</v>
      </c>
      <c r="I7" s="4">
        <f t="shared" si="0"/>
        <v>0.31578947359999998</v>
      </c>
      <c r="J7" s="5">
        <f t="shared" si="1"/>
        <v>0.31578947359999998</v>
      </c>
      <c r="K7" s="6">
        <f t="shared" si="2"/>
        <v>0.31578947359999998</v>
      </c>
      <c r="L7">
        <f t="shared" si="3"/>
        <v>0.94736842079999994</v>
      </c>
      <c r="M7">
        <f t="shared" si="4"/>
        <v>0.94736842079999994</v>
      </c>
      <c r="N7">
        <f t="shared" si="5"/>
        <v>0.94736842079999994</v>
      </c>
      <c r="O7" s="25">
        <v>3</v>
      </c>
    </row>
    <row r="8" spans="1:15">
      <c r="A8" s="4" t="s">
        <v>104</v>
      </c>
      <c r="B8" s="5" t="s">
        <v>25</v>
      </c>
      <c r="C8" s="5" t="s">
        <v>26</v>
      </c>
      <c r="D8">
        <v>0.28581011350000002</v>
      </c>
      <c r="E8" s="6">
        <f>D8*2</f>
        <v>0.57162022700000004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0.28581011350000002</v>
      </c>
      <c r="L8">
        <f t="shared" si="3"/>
        <v>0</v>
      </c>
      <c r="M8">
        <f t="shared" si="4"/>
        <v>0</v>
      </c>
      <c r="N8">
        <f t="shared" si="5"/>
        <v>0.57162022700000004</v>
      </c>
      <c r="O8" s="25">
        <v>3</v>
      </c>
    </row>
    <row r="9" spans="1:15">
      <c r="A9" s="4" t="s">
        <v>104</v>
      </c>
      <c r="B9" s="5" t="s">
        <v>23</v>
      </c>
      <c r="C9" s="5" t="s">
        <v>24</v>
      </c>
      <c r="D9">
        <v>0.29645191409999999</v>
      </c>
      <c r="E9" s="6">
        <f t="shared" ref="E9:E16" si="6">D9*3</f>
        <v>0.88935574230000003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0.29645191409999999</v>
      </c>
      <c r="L9">
        <f t="shared" si="3"/>
        <v>0</v>
      </c>
      <c r="M9">
        <f t="shared" si="4"/>
        <v>0</v>
      </c>
      <c r="N9">
        <f t="shared" si="5"/>
        <v>0.88935574230000003</v>
      </c>
      <c r="O9" s="25">
        <v>4</v>
      </c>
    </row>
    <row r="10" spans="1:15">
      <c r="A10" s="4" t="s">
        <v>104</v>
      </c>
      <c r="B10" s="5" t="s">
        <v>21</v>
      </c>
      <c r="C10" s="5" t="s">
        <v>22</v>
      </c>
      <c r="D10">
        <v>0.195650672</v>
      </c>
      <c r="E10" s="6">
        <f t="shared" si="6"/>
        <v>0.58695201600000002</v>
      </c>
      <c r="F10" s="16">
        <v>1</v>
      </c>
      <c r="G10" s="16">
        <v>1</v>
      </c>
      <c r="H10" s="18">
        <v>0</v>
      </c>
      <c r="I10" s="4">
        <f t="shared" si="0"/>
        <v>0.195650672</v>
      </c>
      <c r="J10" s="5">
        <f t="shared" si="1"/>
        <v>0.195650672</v>
      </c>
      <c r="K10" s="6">
        <f t="shared" si="2"/>
        <v>0</v>
      </c>
      <c r="L10">
        <f t="shared" si="3"/>
        <v>0.58695201600000002</v>
      </c>
      <c r="M10">
        <f t="shared" si="4"/>
        <v>0.58695201600000002</v>
      </c>
      <c r="N10">
        <f t="shared" si="5"/>
        <v>0</v>
      </c>
      <c r="O10" s="25">
        <v>5</v>
      </c>
    </row>
    <row r="11" spans="1:15">
      <c r="A11" s="4" t="s">
        <v>104</v>
      </c>
      <c r="B11" s="5" t="s">
        <v>19</v>
      </c>
      <c r="C11" s="5" t="s">
        <v>20</v>
      </c>
      <c r="D11">
        <v>0.17781177510000001</v>
      </c>
      <c r="E11" s="6">
        <f t="shared" si="6"/>
        <v>0.53343532530000004</v>
      </c>
      <c r="F11" s="16">
        <v>1</v>
      </c>
      <c r="G11" s="16">
        <v>1</v>
      </c>
      <c r="H11" s="18">
        <v>1</v>
      </c>
      <c r="I11" s="4">
        <f t="shared" si="0"/>
        <v>0.17781177510000001</v>
      </c>
      <c r="J11" s="5">
        <f t="shared" si="1"/>
        <v>0.17781177510000001</v>
      </c>
      <c r="K11" s="6">
        <f t="shared" si="2"/>
        <v>0.17781177510000001</v>
      </c>
      <c r="L11">
        <f t="shared" si="3"/>
        <v>0.53343532530000004</v>
      </c>
      <c r="M11">
        <f t="shared" si="4"/>
        <v>0.53343532530000004</v>
      </c>
      <c r="N11">
        <f t="shared" si="5"/>
        <v>0.53343532530000004</v>
      </c>
      <c r="O11" s="25">
        <v>5</v>
      </c>
    </row>
    <row r="12" spans="1:15">
      <c r="A12" s="4" t="s">
        <v>104</v>
      </c>
      <c r="B12" s="5" t="s">
        <v>17</v>
      </c>
      <c r="C12" s="5" t="s">
        <v>18</v>
      </c>
      <c r="D12">
        <v>0.1755971479</v>
      </c>
      <c r="E12" s="6">
        <f t="shared" si="6"/>
        <v>0.52679144369999997</v>
      </c>
      <c r="F12" s="16">
        <v>1</v>
      </c>
      <c r="G12" s="16">
        <v>1</v>
      </c>
      <c r="H12" s="18">
        <v>1</v>
      </c>
      <c r="I12" s="4">
        <f t="shared" si="0"/>
        <v>0.1755971479</v>
      </c>
      <c r="J12" s="5">
        <f t="shared" si="1"/>
        <v>0.1755971479</v>
      </c>
      <c r="K12" s="6">
        <f t="shared" si="2"/>
        <v>0.1755971479</v>
      </c>
      <c r="L12">
        <f t="shared" si="3"/>
        <v>0.52679144369999997</v>
      </c>
      <c r="M12">
        <f t="shared" si="4"/>
        <v>0.52679144369999997</v>
      </c>
      <c r="N12">
        <f t="shared" si="5"/>
        <v>0.52679144369999997</v>
      </c>
      <c r="O12" s="25">
        <v>5</v>
      </c>
    </row>
    <row r="13" spans="1:15">
      <c r="A13" s="4" t="s">
        <v>104</v>
      </c>
      <c r="B13" s="5" t="s">
        <v>15</v>
      </c>
      <c r="C13" s="5" t="s">
        <v>16</v>
      </c>
      <c r="D13">
        <v>0.21101902480000001</v>
      </c>
      <c r="E13" s="6">
        <f t="shared" si="6"/>
        <v>0.63305707440000003</v>
      </c>
      <c r="F13" s="16">
        <v>1</v>
      </c>
      <c r="G13" s="16">
        <v>1</v>
      </c>
      <c r="H13" s="18">
        <v>0</v>
      </c>
      <c r="I13" s="4">
        <f t="shared" si="0"/>
        <v>0.21101902480000001</v>
      </c>
      <c r="J13" s="5">
        <f t="shared" si="1"/>
        <v>0.21101902480000001</v>
      </c>
      <c r="K13" s="6">
        <f t="shared" si="2"/>
        <v>0</v>
      </c>
      <c r="L13">
        <f t="shared" si="3"/>
        <v>0.63305707440000003</v>
      </c>
      <c r="M13">
        <f t="shared" si="4"/>
        <v>0.63305707440000003</v>
      </c>
      <c r="N13">
        <f t="shared" si="5"/>
        <v>0</v>
      </c>
      <c r="O13" s="25">
        <v>4</v>
      </c>
    </row>
    <row r="14" spans="1:15">
      <c r="A14" s="4" t="s">
        <v>104</v>
      </c>
      <c r="B14" s="5" t="s">
        <v>13</v>
      </c>
      <c r="C14" s="5" t="s">
        <v>14</v>
      </c>
      <c r="D14">
        <v>0.201509139</v>
      </c>
      <c r="E14" s="6">
        <f t="shared" si="6"/>
        <v>0.60452741700000001</v>
      </c>
      <c r="F14" s="16">
        <v>1</v>
      </c>
      <c r="G14" s="16">
        <v>1</v>
      </c>
      <c r="H14" s="18">
        <v>0</v>
      </c>
      <c r="I14" s="4">
        <f t="shared" si="0"/>
        <v>0.201509139</v>
      </c>
      <c r="J14" s="5">
        <f t="shared" si="1"/>
        <v>0.201509139</v>
      </c>
      <c r="K14" s="6">
        <f t="shared" si="2"/>
        <v>0</v>
      </c>
      <c r="L14">
        <f t="shared" si="3"/>
        <v>0.60452741700000001</v>
      </c>
      <c r="M14">
        <f t="shared" si="4"/>
        <v>0.60452741700000001</v>
      </c>
      <c r="N14">
        <f t="shared" si="5"/>
        <v>0</v>
      </c>
      <c r="O14" s="25">
        <v>4</v>
      </c>
    </row>
    <row r="15" spans="1:15">
      <c r="A15" s="4" t="s">
        <v>104</v>
      </c>
      <c r="B15" s="5" t="s">
        <v>11</v>
      </c>
      <c r="C15" s="5" t="s">
        <v>12</v>
      </c>
      <c r="D15">
        <v>0.16666666660000001</v>
      </c>
      <c r="E15" s="6">
        <f t="shared" si="6"/>
        <v>0.49999999980000004</v>
      </c>
      <c r="F15" s="16">
        <v>1</v>
      </c>
      <c r="G15" s="16">
        <v>1</v>
      </c>
      <c r="H15" s="18">
        <v>0</v>
      </c>
      <c r="I15" s="4">
        <f t="shared" si="0"/>
        <v>0.16666666660000001</v>
      </c>
      <c r="J15" s="5">
        <f t="shared" si="1"/>
        <v>0.16666666660000001</v>
      </c>
      <c r="K15" s="6">
        <f t="shared" si="2"/>
        <v>0</v>
      </c>
      <c r="L15">
        <f t="shared" si="3"/>
        <v>0.49999999980000004</v>
      </c>
      <c r="M15">
        <f t="shared" si="4"/>
        <v>0.49999999980000004</v>
      </c>
      <c r="N15">
        <f t="shared" si="5"/>
        <v>0</v>
      </c>
      <c r="O15" s="25">
        <v>5</v>
      </c>
    </row>
    <row r="16" spans="1:15">
      <c r="A16" s="4" t="s">
        <v>104</v>
      </c>
      <c r="B16" s="5" t="s">
        <v>9</v>
      </c>
      <c r="C16" s="5" t="s">
        <v>10</v>
      </c>
      <c r="D16">
        <v>0.17390289440000001</v>
      </c>
      <c r="E16" s="6">
        <f t="shared" si="6"/>
        <v>0.52170868319999997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0.17390289440000001</v>
      </c>
      <c r="L16">
        <f t="shared" si="3"/>
        <v>0</v>
      </c>
      <c r="M16">
        <f t="shared" si="4"/>
        <v>0</v>
      </c>
      <c r="N16">
        <f t="shared" si="5"/>
        <v>0.52170868319999997</v>
      </c>
      <c r="O16" s="25">
        <v>5</v>
      </c>
    </row>
    <row r="17" spans="1:15">
      <c r="A17" s="4" t="s">
        <v>104</v>
      </c>
      <c r="B17" s="5" t="s">
        <v>7</v>
      </c>
      <c r="C17" s="5" t="s">
        <v>8</v>
      </c>
      <c r="D17">
        <v>0.18363636359999999</v>
      </c>
      <c r="E17" s="6">
        <f>D17*2</f>
        <v>0.36727272719999998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0.18363636359999999</v>
      </c>
      <c r="L17">
        <f t="shared" si="3"/>
        <v>0</v>
      </c>
      <c r="M17">
        <f t="shared" si="4"/>
        <v>0</v>
      </c>
      <c r="N17">
        <f t="shared" si="5"/>
        <v>0.36727272719999998</v>
      </c>
      <c r="O17" s="25">
        <v>4</v>
      </c>
    </row>
    <row r="18" spans="1:15">
      <c r="A18" s="4" t="s">
        <v>104</v>
      </c>
      <c r="B18" s="5" t="s">
        <v>5</v>
      </c>
      <c r="C18" s="5" t="s">
        <v>6</v>
      </c>
      <c r="D18">
        <v>0.20966748769999999</v>
      </c>
      <c r="E18" s="6">
        <f>D18*2</f>
        <v>0.41933497539999998</v>
      </c>
      <c r="F18" s="16">
        <v>1</v>
      </c>
      <c r="G18" s="16">
        <v>1</v>
      </c>
      <c r="H18" s="18">
        <v>0</v>
      </c>
      <c r="I18" s="4">
        <f t="shared" si="0"/>
        <v>0.20966748769999999</v>
      </c>
      <c r="J18" s="5">
        <f t="shared" si="1"/>
        <v>0.20966748769999999</v>
      </c>
      <c r="K18" s="6">
        <f t="shared" si="2"/>
        <v>0</v>
      </c>
      <c r="L18">
        <f t="shared" si="3"/>
        <v>0.41933497539999998</v>
      </c>
      <c r="M18">
        <f t="shared" si="4"/>
        <v>0.41933497539999998</v>
      </c>
      <c r="N18">
        <f t="shared" si="5"/>
        <v>0</v>
      </c>
      <c r="O18" s="25">
        <v>4</v>
      </c>
    </row>
    <row r="19" spans="1:15">
      <c r="A19" s="4" t="s">
        <v>104</v>
      </c>
      <c r="B19" s="5" t="s">
        <v>57</v>
      </c>
      <c r="C19" s="5" t="s">
        <v>58</v>
      </c>
      <c r="D19">
        <v>0.19821428569999999</v>
      </c>
      <c r="E19" s="6">
        <f>D19*3</f>
        <v>0.59464285709999998</v>
      </c>
      <c r="F19" s="16">
        <v>1</v>
      </c>
      <c r="G19" s="16">
        <v>1</v>
      </c>
      <c r="H19" s="18">
        <v>0</v>
      </c>
      <c r="I19" s="4">
        <f t="shared" si="0"/>
        <v>0.19821428569999999</v>
      </c>
      <c r="J19" s="5">
        <f t="shared" si="1"/>
        <v>0.19821428569999999</v>
      </c>
      <c r="K19" s="6">
        <f t="shared" si="2"/>
        <v>0</v>
      </c>
      <c r="L19">
        <f t="shared" si="3"/>
        <v>0.59464285709999998</v>
      </c>
      <c r="M19">
        <f t="shared" si="4"/>
        <v>0.59464285709999998</v>
      </c>
      <c r="N19">
        <f t="shared" si="5"/>
        <v>0</v>
      </c>
      <c r="O19" s="25">
        <v>3</v>
      </c>
    </row>
    <row r="20" spans="1:15">
      <c r="A20" s="4" t="s">
        <v>104</v>
      </c>
      <c r="B20" s="5" t="s">
        <v>59</v>
      </c>
      <c r="C20" s="5" t="s">
        <v>60</v>
      </c>
      <c r="D20">
        <v>0.18934989429999999</v>
      </c>
      <c r="E20" s="6">
        <f>D20*2</f>
        <v>0.37869978859999998</v>
      </c>
      <c r="F20" s="16">
        <v>1</v>
      </c>
      <c r="G20" s="16">
        <v>1</v>
      </c>
      <c r="H20" s="18">
        <v>1</v>
      </c>
      <c r="I20" s="4">
        <f t="shared" si="0"/>
        <v>0.18934989429999999</v>
      </c>
      <c r="J20" s="5">
        <f t="shared" si="1"/>
        <v>0.18934989429999999</v>
      </c>
      <c r="K20" s="6">
        <f t="shared" si="2"/>
        <v>0.18934989429999999</v>
      </c>
      <c r="L20">
        <f t="shared" si="3"/>
        <v>0.37869978859999998</v>
      </c>
      <c r="M20">
        <f t="shared" si="4"/>
        <v>0.37869978859999998</v>
      </c>
      <c r="N20">
        <f t="shared" si="5"/>
        <v>0.37869978859999998</v>
      </c>
      <c r="O20" s="25">
        <v>5</v>
      </c>
    </row>
    <row r="21" spans="1:15">
      <c r="A21" s="4" t="s">
        <v>104</v>
      </c>
      <c r="B21" s="5" t="s">
        <v>61</v>
      </c>
      <c r="C21" s="5" t="s">
        <v>62</v>
      </c>
      <c r="D21">
        <v>0.26081871340000001</v>
      </c>
      <c r="E21" s="6">
        <f>D21*2</f>
        <v>0.52163742680000003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0.26081871340000001</v>
      </c>
      <c r="K21" s="6">
        <f t="shared" si="2"/>
        <v>0</v>
      </c>
      <c r="L21">
        <f t="shared" si="3"/>
        <v>0</v>
      </c>
      <c r="M21">
        <f t="shared" si="4"/>
        <v>0.52163742680000003</v>
      </c>
      <c r="N21">
        <f t="shared" si="5"/>
        <v>0</v>
      </c>
      <c r="O21" s="25">
        <v>3</v>
      </c>
    </row>
    <row r="22" spans="1:15">
      <c r="A22" s="4" t="s">
        <v>104</v>
      </c>
      <c r="B22" s="5" t="s">
        <v>63</v>
      </c>
      <c r="C22" s="5" t="s">
        <v>64</v>
      </c>
      <c r="D22">
        <v>0.22011784509999999</v>
      </c>
      <c r="E22" s="6">
        <f>D22*4</f>
        <v>0.88047138039999995</v>
      </c>
      <c r="F22" s="16">
        <v>1</v>
      </c>
      <c r="G22" s="16">
        <v>1</v>
      </c>
      <c r="H22" s="18">
        <v>0</v>
      </c>
      <c r="I22" s="4">
        <f t="shared" si="0"/>
        <v>0.22011784509999999</v>
      </c>
      <c r="J22" s="5">
        <f t="shared" si="1"/>
        <v>0.22011784509999999</v>
      </c>
      <c r="K22" s="6">
        <f t="shared" si="2"/>
        <v>0</v>
      </c>
      <c r="L22">
        <f t="shared" si="3"/>
        <v>0.88047138039999995</v>
      </c>
      <c r="M22">
        <f t="shared" si="4"/>
        <v>0.88047138039999995</v>
      </c>
      <c r="N22">
        <f t="shared" si="5"/>
        <v>0</v>
      </c>
      <c r="O22" s="25">
        <v>3</v>
      </c>
    </row>
    <row r="23" spans="1:15">
      <c r="A23" s="4" t="s">
        <v>104</v>
      </c>
      <c r="B23" s="5" t="s">
        <v>65</v>
      </c>
      <c r="C23" s="5" t="s">
        <v>66</v>
      </c>
      <c r="D23">
        <v>0.22222222220000001</v>
      </c>
      <c r="E23" s="6">
        <f>D23*5</f>
        <v>1.111111111</v>
      </c>
      <c r="F23" s="16">
        <v>1</v>
      </c>
      <c r="G23" s="16">
        <v>0</v>
      </c>
      <c r="H23" s="18">
        <v>1</v>
      </c>
      <c r="I23" s="4">
        <f t="shared" si="0"/>
        <v>0.22222222220000001</v>
      </c>
      <c r="J23" s="5">
        <f t="shared" si="1"/>
        <v>0</v>
      </c>
      <c r="K23" s="6">
        <f t="shared" si="2"/>
        <v>0.22222222220000001</v>
      </c>
      <c r="L23">
        <f t="shared" si="3"/>
        <v>1.111111111</v>
      </c>
      <c r="M23">
        <f t="shared" si="4"/>
        <v>0</v>
      </c>
      <c r="N23">
        <f t="shared" si="5"/>
        <v>1.111111111</v>
      </c>
      <c r="O23" s="25">
        <v>4</v>
      </c>
    </row>
    <row r="24" spans="1:15">
      <c r="A24" s="4" t="s">
        <v>104</v>
      </c>
      <c r="B24" s="5" t="s">
        <v>67</v>
      </c>
      <c r="C24" s="5" t="s">
        <v>68</v>
      </c>
      <c r="D24">
        <v>0.22222222220000001</v>
      </c>
      <c r="E24" s="6">
        <f>D24*4</f>
        <v>0.88888888880000005</v>
      </c>
      <c r="F24" s="16">
        <v>1</v>
      </c>
      <c r="G24" s="16">
        <v>1</v>
      </c>
      <c r="H24" s="18">
        <v>0</v>
      </c>
      <c r="I24" s="4">
        <f t="shared" si="0"/>
        <v>0.22222222220000001</v>
      </c>
      <c r="J24" s="5">
        <f t="shared" si="1"/>
        <v>0.22222222220000001</v>
      </c>
      <c r="K24" s="6">
        <f t="shared" si="2"/>
        <v>0</v>
      </c>
      <c r="L24">
        <f t="shared" si="3"/>
        <v>0.88888888880000005</v>
      </c>
      <c r="M24">
        <f t="shared" si="4"/>
        <v>0.88888888880000005</v>
      </c>
      <c r="N24">
        <f t="shared" si="5"/>
        <v>0</v>
      </c>
      <c r="O24" s="25">
        <v>4</v>
      </c>
    </row>
    <row r="25" spans="1:15">
      <c r="A25" s="4" t="s">
        <v>104</v>
      </c>
      <c r="B25" s="5" t="s">
        <v>69</v>
      </c>
      <c r="C25" s="5" t="s">
        <v>70</v>
      </c>
      <c r="D25">
        <v>0.31578947359999998</v>
      </c>
      <c r="E25" s="6">
        <f>D25*3</f>
        <v>0.94736842079999994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0.31578947359999998</v>
      </c>
      <c r="L25">
        <f t="shared" si="3"/>
        <v>0</v>
      </c>
      <c r="M25">
        <f t="shared" si="4"/>
        <v>0</v>
      </c>
      <c r="N25">
        <f t="shared" si="5"/>
        <v>0.94736842079999994</v>
      </c>
      <c r="O25" s="25">
        <v>3</v>
      </c>
    </row>
    <row r="26" spans="1:15">
      <c r="A26" s="4" t="s">
        <v>104</v>
      </c>
      <c r="B26" s="5" t="s">
        <v>71</v>
      </c>
      <c r="C26" s="5" t="s">
        <v>72</v>
      </c>
      <c r="D26">
        <v>0.2007371962</v>
      </c>
      <c r="E26" s="6">
        <f>D26*2</f>
        <v>0.40147439239999999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0.2007371962</v>
      </c>
      <c r="L26">
        <f t="shared" si="3"/>
        <v>0</v>
      </c>
      <c r="M26">
        <f t="shared" si="4"/>
        <v>0</v>
      </c>
      <c r="N26">
        <f t="shared" si="5"/>
        <v>0.40147439239999999</v>
      </c>
      <c r="O26" s="25">
        <v>5</v>
      </c>
    </row>
    <row r="27" spans="1:15">
      <c r="A27" s="4" t="s">
        <v>104</v>
      </c>
      <c r="B27" s="5" t="s">
        <v>73</v>
      </c>
      <c r="C27" s="5" t="s">
        <v>74</v>
      </c>
      <c r="D27">
        <v>0.2007371962</v>
      </c>
      <c r="E27" s="6">
        <f>D27*3</f>
        <v>0.60221158860000001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0.2007371962</v>
      </c>
      <c r="L27">
        <f t="shared" si="3"/>
        <v>0</v>
      </c>
      <c r="M27">
        <f t="shared" si="4"/>
        <v>0</v>
      </c>
      <c r="N27">
        <f t="shared" si="5"/>
        <v>0.60221158860000001</v>
      </c>
      <c r="O27" s="25">
        <v>5</v>
      </c>
    </row>
    <row r="28" spans="1:15">
      <c r="A28" s="4" t="s">
        <v>104</v>
      </c>
      <c r="B28" s="5" t="s">
        <v>55</v>
      </c>
      <c r="C28" s="5" t="s">
        <v>56</v>
      </c>
      <c r="D28">
        <v>0.17649572650000001</v>
      </c>
      <c r="E28" s="6">
        <f>D28*2</f>
        <v>0.35299145300000001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0.17649572650000001</v>
      </c>
      <c r="L28">
        <f t="shared" si="3"/>
        <v>0</v>
      </c>
      <c r="M28">
        <f t="shared" si="4"/>
        <v>0</v>
      </c>
      <c r="N28">
        <f t="shared" si="5"/>
        <v>0.35299145300000001</v>
      </c>
      <c r="O28" s="25">
        <v>4</v>
      </c>
    </row>
    <row r="29" spans="1:15">
      <c r="A29" s="4" t="s">
        <v>104</v>
      </c>
      <c r="B29" s="5" t="s">
        <v>53</v>
      </c>
      <c r="C29" s="5" t="s">
        <v>54</v>
      </c>
      <c r="D29">
        <v>0.15310950670000001</v>
      </c>
      <c r="E29" s="6">
        <f>D29*2</f>
        <v>0.30621901340000002</v>
      </c>
      <c r="F29" s="16">
        <v>1</v>
      </c>
      <c r="G29" s="16">
        <v>1</v>
      </c>
      <c r="H29" s="18">
        <v>1</v>
      </c>
      <c r="I29" s="4">
        <f t="shared" si="0"/>
        <v>0.15310950670000001</v>
      </c>
      <c r="J29" s="5">
        <f t="shared" si="1"/>
        <v>0.15310950670000001</v>
      </c>
      <c r="K29" s="6">
        <f t="shared" si="2"/>
        <v>0.15310950670000001</v>
      </c>
      <c r="L29">
        <f t="shared" si="3"/>
        <v>0.30621901340000002</v>
      </c>
      <c r="M29">
        <f t="shared" si="4"/>
        <v>0.30621901340000002</v>
      </c>
      <c r="N29">
        <f t="shared" si="5"/>
        <v>0.30621901340000002</v>
      </c>
      <c r="O29" s="25">
        <v>4</v>
      </c>
    </row>
    <row r="30" spans="1:15">
      <c r="A30" s="4" t="s">
        <v>104</v>
      </c>
      <c r="B30" s="5" t="s">
        <v>51</v>
      </c>
      <c r="C30" s="5" t="s">
        <v>52</v>
      </c>
      <c r="D30">
        <v>0.1866688158</v>
      </c>
      <c r="E30" s="6">
        <f>D30*3</f>
        <v>0.56000644739999994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0.1866688158</v>
      </c>
      <c r="K30" s="6">
        <f t="shared" si="2"/>
        <v>0</v>
      </c>
      <c r="L30">
        <f t="shared" si="3"/>
        <v>0</v>
      </c>
      <c r="M30">
        <f t="shared" si="4"/>
        <v>0.56000644739999994</v>
      </c>
      <c r="N30">
        <f t="shared" si="5"/>
        <v>0</v>
      </c>
      <c r="O30" s="25">
        <v>4</v>
      </c>
    </row>
    <row r="31" spans="1:15">
      <c r="A31" s="4" t="s">
        <v>104</v>
      </c>
      <c r="B31" s="5" t="s">
        <v>49</v>
      </c>
      <c r="C31" s="5" t="s">
        <v>50</v>
      </c>
      <c r="D31">
        <v>0.1360137045</v>
      </c>
      <c r="E31" s="6">
        <f>D31*2</f>
        <v>0.272027409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0.1360137045</v>
      </c>
      <c r="K31" s="6">
        <f t="shared" si="2"/>
        <v>0.1360137045</v>
      </c>
      <c r="L31">
        <f t="shared" si="3"/>
        <v>0</v>
      </c>
      <c r="M31">
        <f t="shared" si="4"/>
        <v>0.272027409</v>
      </c>
      <c r="N31">
        <f t="shared" si="5"/>
        <v>0.272027409</v>
      </c>
      <c r="O31" s="25">
        <v>3</v>
      </c>
    </row>
    <row r="32" spans="1:15">
      <c r="A32" s="4" t="s">
        <v>104</v>
      </c>
      <c r="B32" s="5" t="s">
        <v>47</v>
      </c>
      <c r="C32" s="5" t="s">
        <v>48</v>
      </c>
      <c r="D32">
        <v>0.1360137045</v>
      </c>
      <c r="E32" s="6">
        <f>D32*2</f>
        <v>0.272027409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0.1360137045</v>
      </c>
      <c r="K32" s="6">
        <f t="shared" si="2"/>
        <v>0.1360137045</v>
      </c>
      <c r="L32">
        <f t="shared" si="3"/>
        <v>0</v>
      </c>
      <c r="M32">
        <f t="shared" si="4"/>
        <v>0.272027409</v>
      </c>
      <c r="N32">
        <f t="shared" si="5"/>
        <v>0.272027409</v>
      </c>
      <c r="O32" s="25">
        <v>3</v>
      </c>
    </row>
    <row r="33" spans="1:15">
      <c r="A33" s="4" t="s">
        <v>104</v>
      </c>
      <c r="B33" s="5" t="s">
        <v>45</v>
      </c>
      <c r="C33" s="5" t="s">
        <v>46</v>
      </c>
      <c r="D33">
        <v>0.13320975709999999</v>
      </c>
      <c r="E33" s="6">
        <f>D33*2</f>
        <v>0.26641951419999998</v>
      </c>
      <c r="F33" s="16">
        <v>1</v>
      </c>
      <c r="G33" s="16">
        <v>1</v>
      </c>
      <c r="H33" s="18">
        <v>1</v>
      </c>
      <c r="I33" s="4">
        <f t="shared" si="0"/>
        <v>0.13320975709999999</v>
      </c>
      <c r="J33" s="5">
        <f t="shared" si="1"/>
        <v>0.13320975709999999</v>
      </c>
      <c r="K33" s="6">
        <f t="shared" si="2"/>
        <v>0.13320975709999999</v>
      </c>
      <c r="L33">
        <f t="shared" si="3"/>
        <v>0.26641951419999998</v>
      </c>
      <c r="M33">
        <f t="shared" si="4"/>
        <v>0.26641951419999998</v>
      </c>
      <c r="N33">
        <f t="shared" si="5"/>
        <v>0.26641951419999998</v>
      </c>
      <c r="O33" s="25">
        <v>4</v>
      </c>
    </row>
    <row r="34" spans="1:15">
      <c r="A34" s="4" t="s">
        <v>104</v>
      </c>
      <c r="B34" s="5" t="s">
        <v>43</v>
      </c>
      <c r="C34" s="5" t="s">
        <v>44</v>
      </c>
      <c r="D34">
        <v>0.17021276590000001</v>
      </c>
      <c r="E34" s="6">
        <f>D34*1</f>
        <v>0.17021276590000001</v>
      </c>
      <c r="F34" s="16">
        <v>1</v>
      </c>
      <c r="G34" s="16">
        <v>1</v>
      </c>
      <c r="H34" s="18">
        <v>0</v>
      </c>
      <c r="I34" s="4">
        <f t="shared" si="0"/>
        <v>0.17021276590000001</v>
      </c>
      <c r="J34" s="5">
        <f t="shared" si="1"/>
        <v>0.17021276590000001</v>
      </c>
      <c r="K34" s="6">
        <f t="shared" si="2"/>
        <v>0</v>
      </c>
      <c r="L34">
        <f t="shared" si="3"/>
        <v>0.17021276590000001</v>
      </c>
      <c r="M34">
        <f t="shared" si="4"/>
        <v>0.17021276590000001</v>
      </c>
      <c r="N34">
        <f t="shared" si="5"/>
        <v>0</v>
      </c>
      <c r="O34" s="25">
        <v>4</v>
      </c>
    </row>
    <row r="35" spans="1:15">
      <c r="A35" s="4" t="s">
        <v>104</v>
      </c>
      <c r="B35" s="5" t="s">
        <v>41</v>
      </c>
      <c r="C35" s="5" t="s">
        <v>42</v>
      </c>
      <c r="D35">
        <v>0.17021276590000001</v>
      </c>
      <c r="E35" s="6">
        <f>D35*1</f>
        <v>0.17021276590000001</v>
      </c>
      <c r="F35" s="27">
        <v>1</v>
      </c>
      <c r="G35" s="14">
        <v>1</v>
      </c>
      <c r="H35" s="15">
        <v>1</v>
      </c>
      <c r="I35" s="4">
        <f t="shared" si="0"/>
        <v>0.17021276590000001</v>
      </c>
      <c r="J35" s="5">
        <f t="shared" si="1"/>
        <v>0.17021276590000001</v>
      </c>
      <c r="K35" s="6">
        <f t="shared" si="2"/>
        <v>0.17021276590000001</v>
      </c>
      <c r="L35">
        <f t="shared" si="3"/>
        <v>0.17021276590000001</v>
      </c>
      <c r="M35">
        <f t="shared" si="4"/>
        <v>0.17021276590000001</v>
      </c>
      <c r="N35">
        <f t="shared" si="5"/>
        <v>0.17021276590000001</v>
      </c>
      <c r="O35" s="25">
        <v>4</v>
      </c>
    </row>
    <row r="36" spans="1:15" ht="15.75" thickBot="1">
      <c r="A36" s="7" t="s">
        <v>104</v>
      </c>
      <c r="B36" s="8" t="s">
        <v>39</v>
      </c>
      <c r="C36" s="8" t="s">
        <v>40</v>
      </c>
      <c r="D36">
        <v>0.243902439</v>
      </c>
      <c r="E36" s="9">
        <f>D36*1</f>
        <v>0.243902439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0.243902439</v>
      </c>
      <c r="L36">
        <f t="shared" si="3"/>
        <v>0</v>
      </c>
      <c r="M36">
        <f t="shared" si="4"/>
        <v>0</v>
      </c>
      <c r="N36">
        <f t="shared" si="5"/>
        <v>0.243902439</v>
      </c>
      <c r="O36" s="26">
        <v>4</v>
      </c>
    </row>
    <row r="37" spans="1:15" ht="15.75" thickBot="1">
      <c r="D37" s="28">
        <f>SUM(D2:D36)</f>
        <v>7.3340535081000002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3.7731224033000004</v>
      </c>
      <c r="J37" s="20">
        <f t="shared" si="7"/>
        <v>4.2443890765999983</v>
      </c>
      <c r="K37" s="21">
        <f t="shared" si="7"/>
        <v>4.677376634799999</v>
      </c>
      <c r="L37" s="10">
        <f>SUM(L2:L36)</f>
        <v>11.721043515200002</v>
      </c>
      <c r="M37" s="11">
        <f>SUM(M2:M36)</f>
        <v>11.523676094300001</v>
      </c>
      <c r="N37" s="12">
        <f>SUM(N2:N36)</f>
        <v>12.7746723108</v>
      </c>
    </row>
    <row r="38" spans="1:15" ht="15.75" thickBot="1">
      <c r="D38" s="29">
        <f>D37/35</f>
        <v>0.20954438594571428</v>
      </c>
      <c r="I38" s="33">
        <f>I37/F37</f>
        <v>0.19858538964736844</v>
      </c>
      <c r="J38" s="34">
        <f>J37/G37</f>
        <v>0.19292677620909082</v>
      </c>
      <c r="K38" s="35">
        <f>K37/H37</f>
        <v>0.21260802885454541</v>
      </c>
      <c r="L38" s="30">
        <f>L37/F37</f>
        <v>0.61689702711578953</v>
      </c>
      <c r="M38" s="31">
        <f>M37/G37</f>
        <v>0.52380345883181822</v>
      </c>
      <c r="N38" s="32">
        <f>N37/H37</f>
        <v>0.58066692321818181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105</v>
      </c>
      <c r="B2" s="2" t="s">
        <v>37</v>
      </c>
      <c r="C2" s="2" t="s">
        <v>38</v>
      </c>
      <c r="D2">
        <v>0.2961042311</v>
      </c>
      <c r="E2" s="3">
        <f>D2*4</f>
        <v>1.1844169244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0.2961042311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1.1844169244</v>
      </c>
      <c r="O2" s="24">
        <v>3</v>
      </c>
    </row>
    <row r="3" spans="1:15">
      <c r="A3" s="4" t="s">
        <v>105</v>
      </c>
      <c r="B3" s="5" t="s">
        <v>35</v>
      </c>
      <c r="C3" s="5" t="s">
        <v>36</v>
      </c>
      <c r="D3">
        <v>0.31055693719999999</v>
      </c>
      <c r="E3" s="6">
        <f>D3*5</f>
        <v>1.5527846859999999</v>
      </c>
      <c r="F3" s="16">
        <v>1</v>
      </c>
      <c r="G3" s="16">
        <v>0</v>
      </c>
      <c r="H3" s="18">
        <v>0</v>
      </c>
      <c r="I3" s="4">
        <f t="shared" si="0"/>
        <v>0.31055693719999999</v>
      </c>
      <c r="J3" s="5">
        <f t="shared" si="1"/>
        <v>0</v>
      </c>
      <c r="K3" s="6">
        <f t="shared" si="2"/>
        <v>0</v>
      </c>
      <c r="L3">
        <f t="shared" si="3"/>
        <v>1.5527846859999999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105</v>
      </c>
      <c r="B4" s="5" t="s">
        <v>33</v>
      </c>
      <c r="C4" s="5" t="s">
        <v>34</v>
      </c>
      <c r="D4">
        <v>0.2774072863</v>
      </c>
      <c r="E4" s="6">
        <f>D4*5</f>
        <v>1.3870364314999999</v>
      </c>
      <c r="F4" s="16">
        <v>1</v>
      </c>
      <c r="G4" s="16">
        <v>1</v>
      </c>
      <c r="H4" s="18">
        <v>1</v>
      </c>
      <c r="I4" s="4">
        <f t="shared" si="0"/>
        <v>0.2774072863</v>
      </c>
      <c r="J4" s="5">
        <f t="shared" si="1"/>
        <v>0.2774072863</v>
      </c>
      <c r="K4" s="6">
        <f t="shared" si="2"/>
        <v>0.2774072863</v>
      </c>
      <c r="L4">
        <f t="shared" si="3"/>
        <v>1.3870364314999999</v>
      </c>
      <c r="M4">
        <f t="shared" si="4"/>
        <v>1.3870364314999999</v>
      </c>
      <c r="N4">
        <f t="shared" si="5"/>
        <v>1.3870364314999999</v>
      </c>
      <c r="O4" s="25">
        <v>4</v>
      </c>
    </row>
    <row r="5" spans="1:15">
      <c r="A5" s="4" t="s">
        <v>105</v>
      </c>
      <c r="B5" s="5" t="s">
        <v>31</v>
      </c>
      <c r="C5" s="5" t="s">
        <v>32</v>
      </c>
      <c r="D5">
        <v>0.36515151509999999</v>
      </c>
      <c r="E5" s="6">
        <f>D5*2</f>
        <v>0.73030303019999998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0.36515151509999999</v>
      </c>
      <c r="K5" s="6">
        <f t="shared" si="2"/>
        <v>0</v>
      </c>
      <c r="L5">
        <f t="shared" si="3"/>
        <v>0</v>
      </c>
      <c r="M5">
        <f t="shared" si="4"/>
        <v>0.73030303019999998</v>
      </c>
      <c r="N5">
        <f t="shared" si="5"/>
        <v>0</v>
      </c>
      <c r="O5" s="25">
        <v>4</v>
      </c>
    </row>
    <row r="6" spans="1:15">
      <c r="A6" s="4" t="s">
        <v>105</v>
      </c>
      <c r="B6" s="5" t="s">
        <v>29</v>
      </c>
      <c r="C6" s="5" t="s">
        <v>30</v>
      </c>
      <c r="D6">
        <v>0.27084329660000001</v>
      </c>
      <c r="E6" s="6">
        <f>D6*3</f>
        <v>0.81252988979999996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0.27084329660000001</v>
      </c>
      <c r="L6">
        <f t="shared" si="3"/>
        <v>0</v>
      </c>
      <c r="M6">
        <f t="shared" si="4"/>
        <v>0</v>
      </c>
      <c r="N6">
        <f t="shared" si="5"/>
        <v>0.81252988979999996</v>
      </c>
      <c r="O6" s="25">
        <v>5</v>
      </c>
    </row>
    <row r="7" spans="1:15">
      <c r="A7" s="4" t="s">
        <v>105</v>
      </c>
      <c r="B7" s="5" t="s">
        <v>27</v>
      </c>
      <c r="C7" s="5" t="s">
        <v>28</v>
      </c>
      <c r="D7">
        <v>0.31578947359999998</v>
      </c>
      <c r="E7" s="6">
        <f>D7*3</f>
        <v>0.94736842079999994</v>
      </c>
      <c r="F7" s="16">
        <v>1</v>
      </c>
      <c r="G7" s="16">
        <v>1</v>
      </c>
      <c r="H7" s="18">
        <v>1</v>
      </c>
      <c r="I7" s="4">
        <f t="shared" si="0"/>
        <v>0.31578947359999998</v>
      </c>
      <c r="J7" s="5">
        <f t="shared" si="1"/>
        <v>0.31578947359999998</v>
      </c>
      <c r="K7" s="6">
        <f t="shared" si="2"/>
        <v>0.31578947359999998</v>
      </c>
      <c r="L7">
        <f t="shared" si="3"/>
        <v>0.94736842079999994</v>
      </c>
      <c r="M7">
        <f t="shared" si="4"/>
        <v>0.94736842079999994</v>
      </c>
      <c r="N7">
        <f t="shared" si="5"/>
        <v>0.94736842079999994</v>
      </c>
      <c r="O7" s="25">
        <v>3</v>
      </c>
    </row>
    <row r="8" spans="1:15">
      <c r="A8" s="4" t="s">
        <v>105</v>
      </c>
      <c r="B8" s="5" t="s">
        <v>25</v>
      </c>
      <c r="C8" s="5" t="s">
        <v>26</v>
      </c>
      <c r="D8">
        <v>0.30443756449999998</v>
      </c>
      <c r="E8" s="6">
        <f>D8*2</f>
        <v>0.60887512899999996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0.30443756449999998</v>
      </c>
      <c r="L8">
        <f t="shared" si="3"/>
        <v>0</v>
      </c>
      <c r="M8">
        <f t="shared" si="4"/>
        <v>0</v>
      </c>
      <c r="N8">
        <f t="shared" si="5"/>
        <v>0.60887512899999996</v>
      </c>
      <c r="O8" s="25">
        <v>3</v>
      </c>
    </row>
    <row r="9" spans="1:15">
      <c r="A9" s="4" t="s">
        <v>105</v>
      </c>
      <c r="B9" s="5" t="s">
        <v>23</v>
      </c>
      <c r="C9" s="5" t="s">
        <v>24</v>
      </c>
      <c r="D9">
        <v>0.33986928100000002</v>
      </c>
      <c r="E9" s="6">
        <f t="shared" ref="E9:E16" si="6">D9*3</f>
        <v>1.0196078430000002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0.33986928100000002</v>
      </c>
      <c r="L9">
        <f t="shared" si="3"/>
        <v>0</v>
      </c>
      <c r="M9">
        <f t="shared" si="4"/>
        <v>0</v>
      </c>
      <c r="N9">
        <f t="shared" si="5"/>
        <v>1.0196078430000002</v>
      </c>
      <c r="O9" s="25">
        <v>4</v>
      </c>
    </row>
    <row r="10" spans="1:15">
      <c r="A10" s="4" t="s">
        <v>105</v>
      </c>
      <c r="B10" s="5" t="s">
        <v>21</v>
      </c>
      <c r="C10" s="5" t="s">
        <v>22</v>
      </c>
      <c r="D10">
        <v>0.30194805190000001</v>
      </c>
      <c r="E10" s="6">
        <f t="shared" si="6"/>
        <v>0.9058441557000001</v>
      </c>
      <c r="F10" s="16">
        <v>1</v>
      </c>
      <c r="G10" s="16">
        <v>1</v>
      </c>
      <c r="H10" s="18">
        <v>0</v>
      </c>
      <c r="I10" s="4">
        <f t="shared" si="0"/>
        <v>0.30194805190000001</v>
      </c>
      <c r="J10" s="5">
        <f t="shared" si="1"/>
        <v>0.30194805190000001</v>
      </c>
      <c r="K10" s="6">
        <f t="shared" si="2"/>
        <v>0</v>
      </c>
      <c r="L10">
        <f t="shared" si="3"/>
        <v>0.9058441557000001</v>
      </c>
      <c r="M10">
        <f t="shared" si="4"/>
        <v>0.9058441557000001</v>
      </c>
      <c r="N10">
        <f t="shared" si="5"/>
        <v>0</v>
      </c>
      <c r="O10" s="25">
        <v>5</v>
      </c>
    </row>
    <row r="11" spans="1:15">
      <c r="A11" s="4" t="s">
        <v>105</v>
      </c>
      <c r="B11" s="5" t="s">
        <v>19</v>
      </c>
      <c r="C11" s="5" t="s">
        <v>20</v>
      </c>
      <c r="D11">
        <v>0.33243821150000002</v>
      </c>
      <c r="E11" s="6">
        <f t="shared" si="6"/>
        <v>0.99731463450000013</v>
      </c>
      <c r="F11" s="16">
        <v>1</v>
      </c>
      <c r="G11" s="16">
        <v>1</v>
      </c>
      <c r="H11" s="18">
        <v>1</v>
      </c>
      <c r="I11" s="4">
        <f t="shared" si="0"/>
        <v>0.33243821150000002</v>
      </c>
      <c r="J11" s="5">
        <f t="shared" si="1"/>
        <v>0.33243821150000002</v>
      </c>
      <c r="K11" s="6">
        <f t="shared" si="2"/>
        <v>0.33243821150000002</v>
      </c>
      <c r="L11">
        <f t="shared" si="3"/>
        <v>0.99731463450000013</v>
      </c>
      <c r="M11">
        <f t="shared" si="4"/>
        <v>0.99731463450000013</v>
      </c>
      <c r="N11">
        <f t="shared" si="5"/>
        <v>0.99731463450000013</v>
      </c>
      <c r="O11" s="25">
        <v>5</v>
      </c>
    </row>
    <row r="12" spans="1:15">
      <c r="A12" s="4" t="s">
        <v>105</v>
      </c>
      <c r="B12" s="5" t="s">
        <v>17</v>
      </c>
      <c r="C12" s="5" t="s">
        <v>18</v>
      </c>
      <c r="D12">
        <v>0.39607024130000001</v>
      </c>
      <c r="E12" s="6">
        <f t="shared" si="6"/>
        <v>1.1882107239000002</v>
      </c>
      <c r="F12" s="16">
        <v>1</v>
      </c>
      <c r="G12" s="16">
        <v>1</v>
      </c>
      <c r="H12" s="18">
        <v>1</v>
      </c>
      <c r="I12" s="4">
        <f t="shared" si="0"/>
        <v>0.39607024130000001</v>
      </c>
      <c r="J12" s="5">
        <f t="shared" si="1"/>
        <v>0.39607024130000001</v>
      </c>
      <c r="K12" s="6">
        <f t="shared" si="2"/>
        <v>0.39607024130000001</v>
      </c>
      <c r="L12">
        <f t="shared" si="3"/>
        <v>1.1882107239000002</v>
      </c>
      <c r="M12">
        <f t="shared" si="4"/>
        <v>1.1882107239000002</v>
      </c>
      <c r="N12">
        <f t="shared" si="5"/>
        <v>1.1882107239000002</v>
      </c>
      <c r="O12" s="25">
        <v>5</v>
      </c>
    </row>
    <row r="13" spans="1:15">
      <c r="A13" s="4" t="s">
        <v>105</v>
      </c>
      <c r="B13" s="5" t="s">
        <v>15</v>
      </c>
      <c r="C13" s="5" t="s">
        <v>16</v>
      </c>
      <c r="D13">
        <v>0.31450026580000001</v>
      </c>
      <c r="E13" s="6">
        <f t="shared" si="6"/>
        <v>0.94350079740000004</v>
      </c>
      <c r="F13" s="16">
        <v>1</v>
      </c>
      <c r="G13" s="16">
        <v>1</v>
      </c>
      <c r="H13" s="18">
        <v>0</v>
      </c>
      <c r="I13" s="4">
        <f t="shared" si="0"/>
        <v>0.31450026580000001</v>
      </c>
      <c r="J13" s="5">
        <f t="shared" si="1"/>
        <v>0.31450026580000001</v>
      </c>
      <c r="K13" s="6">
        <f t="shared" si="2"/>
        <v>0</v>
      </c>
      <c r="L13">
        <f t="shared" si="3"/>
        <v>0.94350079740000004</v>
      </c>
      <c r="M13">
        <f t="shared" si="4"/>
        <v>0.94350079740000004</v>
      </c>
      <c r="N13">
        <f t="shared" si="5"/>
        <v>0</v>
      </c>
      <c r="O13" s="25">
        <v>4</v>
      </c>
    </row>
    <row r="14" spans="1:15">
      <c r="A14" s="4" t="s">
        <v>105</v>
      </c>
      <c r="B14" s="5" t="s">
        <v>13</v>
      </c>
      <c r="C14" s="5" t="s">
        <v>14</v>
      </c>
      <c r="D14">
        <v>0.29743282240000002</v>
      </c>
      <c r="E14" s="6">
        <f t="shared" si="6"/>
        <v>0.89229846720000006</v>
      </c>
      <c r="F14" s="16">
        <v>1</v>
      </c>
      <c r="G14" s="16">
        <v>1</v>
      </c>
      <c r="H14" s="18">
        <v>0</v>
      </c>
      <c r="I14" s="4">
        <f t="shared" si="0"/>
        <v>0.29743282240000002</v>
      </c>
      <c r="J14" s="5">
        <f t="shared" si="1"/>
        <v>0.29743282240000002</v>
      </c>
      <c r="K14" s="6">
        <f t="shared" si="2"/>
        <v>0</v>
      </c>
      <c r="L14">
        <f t="shared" si="3"/>
        <v>0.89229846720000006</v>
      </c>
      <c r="M14">
        <f t="shared" si="4"/>
        <v>0.89229846720000006</v>
      </c>
      <c r="N14">
        <f t="shared" si="5"/>
        <v>0</v>
      </c>
      <c r="O14" s="25">
        <v>4</v>
      </c>
    </row>
    <row r="15" spans="1:15">
      <c r="A15" s="4" t="s">
        <v>105</v>
      </c>
      <c r="B15" s="5" t="s">
        <v>11</v>
      </c>
      <c r="C15" s="5" t="s">
        <v>12</v>
      </c>
      <c r="D15">
        <v>0.42857142850000002</v>
      </c>
      <c r="E15" s="6">
        <f t="shared" si="6"/>
        <v>1.2857142855000001</v>
      </c>
      <c r="F15" s="16">
        <v>1</v>
      </c>
      <c r="G15" s="16">
        <v>1</v>
      </c>
      <c r="H15" s="18">
        <v>0</v>
      </c>
      <c r="I15" s="4">
        <f t="shared" si="0"/>
        <v>0.42857142850000002</v>
      </c>
      <c r="J15" s="5">
        <f t="shared" si="1"/>
        <v>0.42857142850000002</v>
      </c>
      <c r="K15" s="6">
        <f t="shared" si="2"/>
        <v>0</v>
      </c>
      <c r="L15">
        <f t="shared" si="3"/>
        <v>1.2857142855000001</v>
      </c>
      <c r="M15">
        <f t="shared" si="4"/>
        <v>1.2857142855000001</v>
      </c>
      <c r="N15">
        <f t="shared" si="5"/>
        <v>0</v>
      </c>
      <c r="O15" s="25">
        <v>5</v>
      </c>
    </row>
    <row r="16" spans="1:15">
      <c r="A16" s="4" t="s">
        <v>105</v>
      </c>
      <c r="B16" s="5" t="s">
        <v>9</v>
      </c>
      <c r="C16" s="5" t="s">
        <v>10</v>
      </c>
      <c r="D16">
        <v>0.38653569529999998</v>
      </c>
      <c r="E16" s="6">
        <f t="shared" si="6"/>
        <v>1.1596070858999998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0.38653569529999998</v>
      </c>
      <c r="L16">
        <f t="shared" si="3"/>
        <v>0</v>
      </c>
      <c r="M16">
        <f t="shared" si="4"/>
        <v>0</v>
      </c>
      <c r="N16">
        <f t="shared" si="5"/>
        <v>1.1596070858999998</v>
      </c>
      <c r="O16" s="25">
        <v>5</v>
      </c>
    </row>
    <row r="17" spans="1:15">
      <c r="A17" s="4" t="s">
        <v>105</v>
      </c>
      <c r="B17" s="5" t="s">
        <v>7</v>
      </c>
      <c r="C17" s="5" t="s">
        <v>8</v>
      </c>
      <c r="D17">
        <v>0.33131313130000001</v>
      </c>
      <c r="E17" s="6">
        <f>D17*2</f>
        <v>0.66262626260000002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0.33131313130000001</v>
      </c>
      <c r="L17">
        <f t="shared" si="3"/>
        <v>0</v>
      </c>
      <c r="M17">
        <f t="shared" si="4"/>
        <v>0</v>
      </c>
      <c r="N17">
        <f t="shared" si="5"/>
        <v>0.66262626260000002</v>
      </c>
      <c r="O17" s="25">
        <v>4</v>
      </c>
    </row>
    <row r="18" spans="1:15">
      <c r="A18" s="4" t="s">
        <v>105</v>
      </c>
      <c r="B18" s="5" t="s">
        <v>5</v>
      </c>
      <c r="C18" s="5" t="s">
        <v>6</v>
      </c>
      <c r="D18">
        <v>0.36884236450000002</v>
      </c>
      <c r="E18" s="6">
        <f>D18*2</f>
        <v>0.73768472900000004</v>
      </c>
      <c r="F18" s="16">
        <v>1</v>
      </c>
      <c r="G18" s="16">
        <v>1</v>
      </c>
      <c r="H18" s="18">
        <v>0</v>
      </c>
      <c r="I18" s="4">
        <f t="shared" si="0"/>
        <v>0.36884236450000002</v>
      </c>
      <c r="J18" s="5">
        <f t="shared" si="1"/>
        <v>0.36884236450000002</v>
      </c>
      <c r="K18" s="6">
        <f t="shared" si="2"/>
        <v>0</v>
      </c>
      <c r="L18">
        <f t="shared" si="3"/>
        <v>0.73768472900000004</v>
      </c>
      <c r="M18">
        <f t="shared" si="4"/>
        <v>0.73768472900000004</v>
      </c>
      <c r="N18">
        <f t="shared" si="5"/>
        <v>0</v>
      </c>
      <c r="O18" s="25">
        <v>4</v>
      </c>
    </row>
    <row r="19" spans="1:15">
      <c r="A19" s="4" t="s">
        <v>105</v>
      </c>
      <c r="B19" s="5" t="s">
        <v>57</v>
      </c>
      <c r="C19" s="5" t="s">
        <v>58</v>
      </c>
      <c r="D19">
        <v>0.20714285709999999</v>
      </c>
      <c r="E19" s="6">
        <f>D19*3</f>
        <v>0.62142857129999995</v>
      </c>
      <c r="F19" s="16">
        <v>1</v>
      </c>
      <c r="G19" s="16">
        <v>1</v>
      </c>
      <c r="H19" s="18">
        <v>0</v>
      </c>
      <c r="I19" s="4">
        <f t="shared" si="0"/>
        <v>0.20714285709999999</v>
      </c>
      <c r="J19" s="5">
        <f t="shared" si="1"/>
        <v>0.20714285709999999</v>
      </c>
      <c r="K19" s="6">
        <f t="shared" si="2"/>
        <v>0</v>
      </c>
      <c r="L19">
        <f t="shared" si="3"/>
        <v>0.62142857129999995</v>
      </c>
      <c r="M19">
        <f t="shared" si="4"/>
        <v>0.62142857129999995</v>
      </c>
      <c r="N19">
        <f t="shared" si="5"/>
        <v>0</v>
      </c>
      <c r="O19" s="25">
        <v>3</v>
      </c>
    </row>
    <row r="20" spans="1:15">
      <c r="A20" s="4" t="s">
        <v>105</v>
      </c>
      <c r="B20" s="5" t="s">
        <v>59</v>
      </c>
      <c r="C20" s="5" t="s">
        <v>60</v>
      </c>
      <c r="D20">
        <v>0.34318181819999999</v>
      </c>
      <c r="E20" s="6">
        <f>D20*2</f>
        <v>0.68636363639999998</v>
      </c>
      <c r="F20" s="16">
        <v>1</v>
      </c>
      <c r="G20" s="16">
        <v>1</v>
      </c>
      <c r="H20" s="18">
        <v>1</v>
      </c>
      <c r="I20" s="4">
        <f t="shared" si="0"/>
        <v>0.34318181819999999</v>
      </c>
      <c r="J20" s="5">
        <f t="shared" si="1"/>
        <v>0.34318181819999999</v>
      </c>
      <c r="K20" s="6">
        <f t="shared" si="2"/>
        <v>0.34318181819999999</v>
      </c>
      <c r="L20">
        <f t="shared" si="3"/>
        <v>0.68636363639999998</v>
      </c>
      <c r="M20">
        <f t="shared" si="4"/>
        <v>0.68636363639999998</v>
      </c>
      <c r="N20">
        <f t="shared" si="5"/>
        <v>0.68636363639999998</v>
      </c>
      <c r="O20" s="25">
        <v>5</v>
      </c>
    </row>
    <row r="21" spans="1:15">
      <c r="A21" s="4" t="s">
        <v>105</v>
      </c>
      <c r="B21" s="5" t="s">
        <v>61</v>
      </c>
      <c r="C21" s="5" t="s">
        <v>62</v>
      </c>
      <c r="D21">
        <v>0.31020142950000001</v>
      </c>
      <c r="E21" s="6">
        <f>D21*2</f>
        <v>0.62040285900000003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0.31020142950000001</v>
      </c>
      <c r="K21" s="6">
        <f t="shared" si="2"/>
        <v>0</v>
      </c>
      <c r="L21">
        <f t="shared" si="3"/>
        <v>0</v>
      </c>
      <c r="M21">
        <f t="shared" si="4"/>
        <v>0.62040285900000003</v>
      </c>
      <c r="N21">
        <f t="shared" si="5"/>
        <v>0</v>
      </c>
      <c r="O21" s="25">
        <v>3</v>
      </c>
    </row>
    <row r="22" spans="1:15">
      <c r="A22" s="4" t="s">
        <v>105</v>
      </c>
      <c r="B22" s="5" t="s">
        <v>63</v>
      </c>
      <c r="C22" s="5" t="s">
        <v>64</v>
      </c>
      <c r="D22">
        <v>0.32222222220000002</v>
      </c>
      <c r="E22" s="6">
        <f>D22*4</f>
        <v>1.2888888888000001</v>
      </c>
      <c r="F22" s="16">
        <v>1</v>
      </c>
      <c r="G22" s="16">
        <v>1</v>
      </c>
      <c r="H22" s="18">
        <v>0</v>
      </c>
      <c r="I22" s="4">
        <f t="shared" si="0"/>
        <v>0.32222222220000002</v>
      </c>
      <c r="J22" s="5">
        <f t="shared" si="1"/>
        <v>0.32222222220000002</v>
      </c>
      <c r="K22" s="6">
        <f t="shared" si="2"/>
        <v>0</v>
      </c>
      <c r="L22">
        <f t="shared" si="3"/>
        <v>1.2888888888000001</v>
      </c>
      <c r="M22">
        <f t="shared" si="4"/>
        <v>1.2888888888000001</v>
      </c>
      <c r="N22">
        <f t="shared" si="5"/>
        <v>0</v>
      </c>
      <c r="O22" s="25">
        <v>3</v>
      </c>
    </row>
    <row r="23" spans="1:15">
      <c r="A23" s="4" t="s">
        <v>105</v>
      </c>
      <c r="B23" s="5" t="s">
        <v>65</v>
      </c>
      <c r="C23" s="5" t="s">
        <v>66</v>
      </c>
      <c r="D23">
        <v>0.33333333329999998</v>
      </c>
      <c r="E23" s="6">
        <f>D23*5</f>
        <v>1.6666666664999998</v>
      </c>
      <c r="F23" s="16">
        <v>1</v>
      </c>
      <c r="G23" s="16">
        <v>0</v>
      </c>
      <c r="H23" s="18">
        <v>1</v>
      </c>
      <c r="I23" s="4">
        <f t="shared" si="0"/>
        <v>0.33333333329999998</v>
      </c>
      <c r="J23" s="5">
        <f t="shared" si="1"/>
        <v>0</v>
      </c>
      <c r="K23" s="6">
        <f t="shared" si="2"/>
        <v>0.33333333329999998</v>
      </c>
      <c r="L23">
        <f t="shared" si="3"/>
        <v>1.6666666664999998</v>
      </c>
      <c r="M23">
        <f t="shared" si="4"/>
        <v>0</v>
      </c>
      <c r="N23">
        <f t="shared" si="5"/>
        <v>1.6666666664999998</v>
      </c>
      <c r="O23" s="25">
        <v>4</v>
      </c>
    </row>
    <row r="24" spans="1:15">
      <c r="A24" s="4" t="s">
        <v>105</v>
      </c>
      <c r="B24" s="5" t="s">
        <v>67</v>
      </c>
      <c r="C24" s="5" t="s">
        <v>68</v>
      </c>
      <c r="D24">
        <v>0.33333333329999998</v>
      </c>
      <c r="E24" s="6">
        <f>D24*4</f>
        <v>1.3333333331999999</v>
      </c>
      <c r="F24" s="16">
        <v>1</v>
      </c>
      <c r="G24" s="16">
        <v>1</v>
      </c>
      <c r="H24" s="18">
        <v>0</v>
      </c>
      <c r="I24" s="4">
        <f t="shared" si="0"/>
        <v>0.33333333329999998</v>
      </c>
      <c r="J24" s="5">
        <f t="shared" si="1"/>
        <v>0.33333333329999998</v>
      </c>
      <c r="K24" s="6">
        <f t="shared" si="2"/>
        <v>0</v>
      </c>
      <c r="L24">
        <f t="shared" si="3"/>
        <v>1.3333333331999999</v>
      </c>
      <c r="M24">
        <f t="shared" si="4"/>
        <v>1.3333333331999999</v>
      </c>
      <c r="N24">
        <f t="shared" si="5"/>
        <v>0</v>
      </c>
      <c r="O24" s="25">
        <v>4</v>
      </c>
    </row>
    <row r="25" spans="1:15">
      <c r="A25" s="4" t="s">
        <v>105</v>
      </c>
      <c r="B25" s="5" t="s">
        <v>69</v>
      </c>
      <c r="C25" s="5" t="s">
        <v>70</v>
      </c>
      <c r="D25">
        <v>0.31578947359999998</v>
      </c>
      <c r="E25" s="6">
        <f>D25*3</f>
        <v>0.94736842079999994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0.31578947359999998</v>
      </c>
      <c r="L25">
        <f t="shared" si="3"/>
        <v>0</v>
      </c>
      <c r="M25">
        <f t="shared" si="4"/>
        <v>0</v>
      </c>
      <c r="N25">
        <f t="shared" si="5"/>
        <v>0.94736842079999994</v>
      </c>
      <c r="O25" s="25">
        <v>3</v>
      </c>
    </row>
    <row r="26" spans="1:15">
      <c r="A26" s="4" t="s">
        <v>105</v>
      </c>
      <c r="B26" s="5" t="s">
        <v>71</v>
      </c>
      <c r="C26" s="5" t="s">
        <v>72</v>
      </c>
      <c r="D26">
        <v>0.33659166699999998</v>
      </c>
      <c r="E26" s="6">
        <f>D26*2</f>
        <v>0.67318333399999997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0.33659166699999998</v>
      </c>
      <c r="L26">
        <f t="shared" si="3"/>
        <v>0</v>
      </c>
      <c r="M26">
        <f t="shared" si="4"/>
        <v>0</v>
      </c>
      <c r="N26">
        <f t="shared" si="5"/>
        <v>0.67318333399999997</v>
      </c>
      <c r="O26" s="25">
        <v>5</v>
      </c>
    </row>
    <row r="27" spans="1:15">
      <c r="A27" s="4" t="s">
        <v>105</v>
      </c>
      <c r="B27" s="5" t="s">
        <v>73</v>
      </c>
      <c r="C27" s="5" t="s">
        <v>74</v>
      </c>
      <c r="D27">
        <v>0.33659166699999998</v>
      </c>
      <c r="E27" s="6">
        <f>D27*3</f>
        <v>1.0097750009999999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0.33659166699999998</v>
      </c>
      <c r="L27">
        <f t="shared" si="3"/>
        <v>0</v>
      </c>
      <c r="M27">
        <f t="shared" si="4"/>
        <v>0</v>
      </c>
      <c r="N27">
        <f t="shared" si="5"/>
        <v>1.0097750009999999</v>
      </c>
      <c r="O27" s="25">
        <v>5</v>
      </c>
    </row>
    <row r="28" spans="1:15">
      <c r="A28" s="4" t="s">
        <v>105</v>
      </c>
      <c r="B28" s="5" t="s">
        <v>55</v>
      </c>
      <c r="C28" s="5" t="s">
        <v>56</v>
      </c>
      <c r="D28">
        <v>0.39305555549999999</v>
      </c>
      <c r="E28" s="6">
        <f>D28*2</f>
        <v>0.78611111099999997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0.39305555549999999</v>
      </c>
      <c r="L28">
        <f t="shared" si="3"/>
        <v>0</v>
      </c>
      <c r="M28">
        <f t="shared" si="4"/>
        <v>0</v>
      </c>
      <c r="N28">
        <f t="shared" si="5"/>
        <v>0.78611111099999997</v>
      </c>
      <c r="O28" s="25">
        <v>4</v>
      </c>
    </row>
    <row r="29" spans="1:15">
      <c r="A29" s="4" t="s">
        <v>105</v>
      </c>
      <c r="B29" s="5" t="s">
        <v>53</v>
      </c>
      <c r="C29" s="5" t="s">
        <v>54</v>
      </c>
      <c r="D29">
        <v>0.34714929160000002</v>
      </c>
      <c r="E29" s="6">
        <f>D29*2</f>
        <v>0.69429858320000004</v>
      </c>
      <c r="F29" s="16">
        <v>1</v>
      </c>
      <c r="G29" s="16">
        <v>1</v>
      </c>
      <c r="H29" s="18">
        <v>1</v>
      </c>
      <c r="I29" s="4">
        <f t="shared" si="0"/>
        <v>0.34714929160000002</v>
      </c>
      <c r="J29" s="5">
        <f t="shared" si="1"/>
        <v>0.34714929160000002</v>
      </c>
      <c r="K29" s="6">
        <f t="shared" si="2"/>
        <v>0.34714929160000002</v>
      </c>
      <c r="L29">
        <f t="shared" si="3"/>
        <v>0.69429858320000004</v>
      </c>
      <c r="M29">
        <f t="shared" si="4"/>
        <v>0.69429858320000004</v>
      </c>
      <c r="N29">
        <f t="shared" si="5"/>
        <v>0.69429858320000004</v>
      </c>
      <c r="O29" s="25">
        <v>4</v>
      </c>
    </row>
    <row r="30" spans="1:15">
      <c r="A30" s="4" t="s">
        <v>105</v>
      </c>
      <c r="B30" s="5" t="s">
        <v>51</v>
      </c>
      <c r="C30" s="5" t="s">
        <v>52</v>
      </c>
      <c r="D30">
        <v>0.33669030729999999</v>
      </c>
      <c r="E30" s="6">
        <f>D30*3</f>
        <v>1.0100709218999999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0.33669030729999999</v>
      </c>
      <c r="K30" s="6">
        <f t="shared" si="2"/>
        <v>0</v>
      </c>
      <c r="L30">
        <f t="shared" si="3"/>
        <v>0</v>
      </c>
      <c r="M30">
        <f t="shared" si="4"/>
        <v>1.0100709218999999</v>
      </c>
      <c r="N30">
        <f t="shared" si="5"/>
        <v>0</v>
      </c>
      <c r="O30" s="25">
        <v>4</v>
      </c>
    </row>
    <row r="31" spans="1:15">
      <c r="A31" s="4" t="s">
        <v>105</v>
      </c>
      <c r="B31" s="5" t="s">
        <v>49</v>
      </c>
      <c r="C31" s="5" t="s">
        <v>50</v>
      </c>
      <c r="D31">
        <v>0.34077342770000002</v>
      </c>
      <c r="E31" s="6">
        <f>D31*2</f>
        <v>0.68154685540000004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0.34077342770000002</v>
      </c>
      <c r="K31" s="6">
        <f t="shared" si="2"/>
        <v>0.34077342770000002</v>
      </c>
      <c r="L31">
        <f t="shared" si="3"/>
        <v>0</v>
      </c>
      <c r="M31">
        <f t="shared" si="4"/>
        <v>0.68154685540000004</v>
      </c>
      <c r="N31">
        <f t="shared" si="5"/>
        <v>0.68154685540000004</v>
      </c>
      <c r="O31" s="25">
        <v>3</v>
      </c>
    </row>
    <row r="32" spans="1:15">
      <c r="A32" s="4" t="s">
        <v>105</v>
      </c>
      <c r="B32" s="5" t="s">
        <v>47</v>
      </c>
      <c r="C32" s="5" t="s">
        <v>48</v>
      </c>
      <c r="D32">
        <v>0.34077342770000002</v>
      </c>
      <c r="E32" s="6">
        <f>D32*2</f>
        <v>0.68154685540000004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0.34077342770000002</v>
      </c>
      <c r="K32" s="6">
        <f t="shared" si="2"/>
        <v>0.34077342770000002</v>
      </c>
      <c r="L32">
        <f t="shared" si="3"/>
        <v>0</v>
      </c>
      <c r="M32">
        <f t="shared" si="4"/>
        <v>0.68154685540000004</v>
      </c>
      <c r="N32">
        <f t="shared" si="5"/>
        <v>0.68154685540000004</v>
      </c>
      <c r="O32" s="25">
        <v>3</v>
      </c>
    </row>
    <row r="33" spans="1:15">
      <c r="A33" s="4" t="s">
        <v>105</v>
      </c>
      <c r="B33" s="5" t="s">
        <v>45</v>
      </c>
      <c r="C33" s="5" t="s">
        <v>46</v>
      </c>
      <c r="D33">
        <v>0.35949924779999998</v>
      </c>
      <c r="E33" s="6">
        <f>D33*2</f>
        <v>0.71899849559999995</v>
      </c>
      <c r="F33" s="16">
        <v>1</v>
      </c>
      <c r="G33" s="16">
        <v>1</v>
      </c>
      <c r="H33" s="18">
        <v>1</v>
      </c>
      <c r="I33" s="4">
        <f t="shared" si="0"/>
        <v>0.35949924779999998</v>
      </c>
      <c r="J33" s="5">
        <f t="shared" si="1"/>
        <v>0.35949924779999998</v>
      </c>
      <c r="K33" s="6">
        <f t="shared" si="2"/>
        <v>0.35949924779999998</v>
      </c>
      <c r="L33">
        <f t="shared" si="3"/>
        <v>0.71899849559999995</v>
      </c>
      <c r="M33">
        <f t="shared" si="4"/>
        <v>0.71899849559999995</v>
      </c>
      <c r="N33">
        <f t="shared" si="5"/>
        <v>0.71899849559999995</v>
      </c>
      <c r="O33" s="25">
        <v>4</v>
      </c>
    </row>
    <row r="34" spans="1:15">
      <c r="A34" s="4" t="s">
        <v>105</v>
      </c>
      <c r="B34" s="5" t="s">
        <v>43</v>
      </c>
      <c r="C34" s="5" t="s">
        <v>44</v>
      </c>
      <c r="D34">
        <v>0.37234042550000002</v>
      </c>
      <c r="E34" s="6">
        <f>D34*1</f>
        <v>0.37234042550000002</v>
      </c>
      <c r="F34" s="16">
        <v>1</v>
      </c>
      <c r="G34" s="16">
        <v>1</v>
      </c>
      <c r="H34" s="18">
        <v>0</v>
      </c>
      <c r="I34" s="4">
        <f t="shared" si="0"/>
        <v>0.37234042550000002</v>
      </c>
      <c r="J34" s="5">
        <f t="shared" si="1"/>
        <v>0.37234042550000002</v>
      </c>
      <c r="K34" s="6">
        <f t="shared" si="2"/>
        <v>0</v>
      </c>
      <c r="L34">
        <f t="shared" si="3"/>
        <v>0.37234042550000002</v>
      </c>
      <c r="M34">
        <f t="shared" si="4"/>
        <v>0.37234042550000002</v>
      </c>
      <c r="N34">
        <f t="shared" si="5"/>
        <v>0</v>
      </c>
      <c r="O34" s="25">
        <v>4</v>
      </c>
    </row>
    <row r="35" spans="1:15">
      <c r="A35" s="4" t="s">
        <v>105</v>
      </c>
      <c r="B35" s="5" t="s">
        <v>41</v>
      </c>
      <c r="C35" s="5" t="s">
        <v>42</v>
      </c>
      <c r="D35">
        <v>0.37234042550000002</v>
      </c>
      <c r="E35" s="6">
        <f>D35*1</f>
        <v>0.37234042550000002</v>
      </c>
      <c r="F35" s="27">
        <v>1</v>
      </c>
      <c r="G35" s="14">
        <v>1</v>
      </c>
      <c r="H35" s="15">
        <v>1</v>
      </c>
      <c r="I35" s="4">
        <f t="shared" si="0"/>
        <v>0.37234042550000002</v>
      </c>
      <c r="J35" s="5">
        <f t="shared" si="1"/>
        <v>0.37234042550000002</v>
      </c>
      <c r="K35" s="6">
        <f t="shared" si="2"/>
        <v>0.37234042550000002</v>
      </c>
      <c r="L35">
        <f t="shared" si="3"/>
        <v>0.37234042550000002</v>
      </c>
      <c r="M35">
        <f t="shared" si="4"/>
        <v>0.37234042550000002</v>
      </c>
      <c r="N35">
        <f t="shared" si="5"/>
        <v>0.37234042550000002</v>
      </c>
      <c r="O35" s="25">
        <v>4</v>
      </c>
    </row>
    <row r="36" spans="1:15" ht="15.75" thickBot="1">
      <c r="A36" s="7" t="s">
        <v>105</v>
      </c>
      <c r="B36" s="8" t="s">
        <v>39</v>
      </c>
      <c r="C36" s="8" t="s">
        <v>40</v>
      </c>
      <c r="D36">
        <v>0.243902439</v>
      </c>
      <c r="E36" s="9">
        <f>D36*1</f>
        <v>0.243902439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0.243902439</v>
      </c>
      <c r="L36">
        <f t="shared" si="3"/>
        <v>0</v>
      </c>
      <c r="M36">
        <f t="shared" si="4"/>
        <v>0</v>
      </c>
      <c r="N36">
        <f t="shared" si="5"/>
        <v>0.243902439</v>
      </c>
      <c r="O36" s="26">
        <v>4</v>
      </c>
    </row>
    <row r="37" spans="1:15" ht="15.75" thickBot="1">
      <c r="D37" s="28">
        <f>SUM(D2:D36)</f>
        <v>11.582724146699999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6.3341000374999989</v>
      </c>
      <c r="J37" s="20">
        <f t="shared" si="7"/>
        <v>7.3837998743000002</v>
      </c>
      <c r="K37" s="21">
        <f t="shared" si="7"/>
        <v>7.3137901864000021</v>
      </c>
      <c r="L37" s="10">
        <f>SUM(L2:L36)</f>
        <v>18.592416357499996</v>
      </c>
      <c r="M37" s="11">
        <f>SUM(M2:M36)</f>
        <v>19.096835526899998</v>
      </c>
      <c r="N37" s="12">
        <f>SUM(N2:N36)</f>
        <v>19.129695169200001</v>
      </c>
    </row>
    <row r="38" spans="1:15" ht="15.75" thickBot="1">
      <c r="D38" s="29">
        <f>D37/35</f>
        <v>0.33093497561999996</v>
      </c>
      <c r="I38" s="33">
        <f>I37/F37</f>
        <v>0.33337368618421048</v>
      </c>
      <c r="J38" s="34">
        <f>J37/G37</f>
        <v>0.33562726701363638</v>
      </c>
      <c r="K38" s="35">
        <f>K37/H37</f>
        <v>0.33244500847272734</v>
      </c>
      <c r="L38" s="30">
        <f>L37/F37</f>
        <v>0.97854822934210506</v>
      </c>
      <c r="M38" s="31">
        <f>M37/G37</f>
        <v>0.8680379784954545</v>
      </c>
      <c r="N38" s="32">
        <f>N37/H37</f>
        <v>0.86953159860000007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106</v>
      </c>
      <c r="B2" s="2" t="s">
        <v>37</v>
      </c>
      <c r="C2" s="2" t="s">
        <v>38</v>
      </c>
      <c r="D2">
        <v>0.31602525510000001</v>
      </c>
      <c r="E2" s="3">
        <f>D2*4</f>
        <v>1.2641010204000001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0.31602525510000001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1.2641010204000001</v>
      </c>
      <c r="O2" s="24">
        <v>3</v>
      </c>
    </row>
    <row r="3" spans="1:15">
      <c r="A3" s="4" t="s">
        <v>106</v>
      </c>
      <c r="B3" s="5" t="s">
        <v>35</v>
      </c>
      <c r="C3" s="5" t="s">
        <v>36</v>
      </c>
      <c r="D3">
        <v>0.27439757920000002</v>
      </c>
      <c r="E3" s="6">
        <f>D3*5</f>
        <v>1.371987896</v>
      </c>
      <c r="F3" s="16">
        <v>1</v>
      </c>
      <c r="G3" s="16">
        <v>0</v>
      </c>
      <c r="H3" s="18">
        <v>0</v>
      </c>
      <c r="I3" s="4">
        <f t="shared" si="0"/>
        <v>0.27439757920000002</v>
      </c>
      <c r="J3" s="5">
        <f t="shared" si="1"/>
        <v>0</v>
      </c>
      <c r="K3" s="6">
        <f t="shared" si="2"/>
        <v>0</v>
      </c>
      <c r="L3">
        <f t="shared" si="3"/>
        <v>1.371987896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106</v>
      </c>
      <c r="B4" s="5" t="s">
        <v>33</v>
      </c>
      <c r="C4" s="5" t="s">
        <v>34</v>
      </c>
      <c r="D4">
        <v>0.25467034129999999</v>
      </c>
      <c r="E4" s="6">
        <f>D4*5</f>
        <v>1.2733517065</v>
      </c>
      <c r="F4" s="16">
        <v>1</v>
      </c>
      <c r="G4" s="16">
        <v>1</v>
      </c>
      <c r="H4" s="18">
        <v>1</v>
      </c>
      <c r="I4" s="4">
        <f t="shared" si="0"/>
        <v>0.25467034129999999</v>
      </c>
      <c r="J4" s="5">
        <f t="shared" si="1"/>
        <v>0.25467034129999999</v>
      </c>
      <c r="K4" s="6">
        <f t="shared" si="2"/>
        <v>0.25467034129999999</v>
      </c>
      <c r="L4">
        <f t="shared" si="3"/>
        <v>1.2733517065</v>
      </c>
      <c r="M4">
        <f t="shared" si="4"/>
        <v>1.2733517065</v>
      </c>
      <c r="N4">
        <f t="shared" si="5"/>
        <v>1.2733517065</v>
      </c>
      <c r="O4" s="25">
        <v>4</v>
      </c>
    </row>
    <row r="5" spans="1:15">
      <c r="A5" s="4" t="s">
        <v>106</v>
      </c>
      <c r="B5" s="5" t="s">
        <v>31</v>
      </c>
      <c r="C5" s="5" t="s">
        <v>32</v>
      </c>
      <c r="D5">
        <v>0.25942760939999998</v>
      </c>
      <c r="E5" s="6">
        <f>D5*2</f>
        <v>0.51885521879999996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0.25942760939999998</v>
      </c>
      <c r="K5" s="6">
        <f t="shared" si="2"/>
        <v>0</v>
      </c>
      <c r="L5">
        <f t="shared" si="3"/>
        <v>0</v>
      </c>
      <c r="M5">
        <f t="shared" si="4"/>
        <v>0.51885521879999996</v>
      </c>
      <c r="N5">
        <f t="shared" si="5"/>
        <v>0</v>
      </c>
      <c r="O5" s="25">
        <v>4</v>
      </c>
    </row>
    <row r="6" spans="1:15">
      <c r="A6" s="4" t="s">
        <v>106</v>
      </c>
      <c r="B6" s="5" t="s">
        <v>29</v>
      </c>
      <c r="C6" s="5" t="s">
        <v>30</v>
      </c>
      <c r="D6">
        <v>0.37118514969999999</v>
      </c>
      <c r="E6" s="6">
        <f>D6*3</f>
        <v>1.1135554490999999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0.37118514969999999</v>
      </c>
      <c r="L6">
        <f t="shared" si="3"/>
        <v>0</v>
      </c>
      <c r="M6">
        <f t="shared" si="4"/>
        <v>0</v>
      </c>
      <c r="N6">
        <f t="shared" si="5"/>
        <v>1.1135554490999999</v>
      </c>
      <c r="O6" s="25">
        <v>5</v>
      </c>
    </row>
    <row r="7" spans="1:15">
      <c r="A7" s="4" t="s">
        <v>106</v>
      </c>
      <c r="B7" s="5" t="s">
        <v>27</v>
      </c>
      <c r="C7" s="5" t="s">
        <v>28</v>
      </c>
      <c r="D7">
        <v>0.31578947359999998</v>
      </c>
      <c r="E7" s="6">
        <f>D7*3</f>
        <v>0.94736842079999994</v>
      </c>
      <c r="F7" s="16">
        <v>1</v>
      </c>
      <c r="G7" s="16">
        <v>1</v>
      </c>
      <c r="H7" s="18">
        <v>1</v>
      </c>
      <c r="I7" s="4">
        <f t="shared" si="0"/>
        <v>0.31578947359999998</v>
      </c>
      <c r="J7" s="5">
        <f t="shared" si="1"/>
        <v>0.31578947359999998</v>
      </c>
      <c r="K7" s="6">
        <f t="shared" si="2"/>
        <v>0.31578947359999998</v>
      </c>
      <c r="L7">
        <f t="shared" si="3"/>
        <v>0.94736842079999994</v>
      </c>
      <c r="M7">
        <f t="shared" si="4"/>
        <v>0.94736842079999994</v>
      </c>
      <c r="N7">
        <f t="shared" si="5"/>
        <v>0.94736842079999994</v>
      </c>
      <c r="O7" s="25">
        <v>3</v>
      </c>
    </row>
    <row r="8" spans="1:15">
      <c r="A8" s="4" t="s">
        <v>106</v>
      </c>
      <c r="B8" s="5" t="s">
        <v>25</v>
      </c>
      <c r="C8" s="5" t="s">
        <v>26</v>
      </c>
      <c r="D8">
        <v>0.35977525510000002</v>
      </c>
      <c r="E8" s="6">
        <f>D8*2</f>
        <v>0.71955051020000005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0.35977525510000002</v>
      </c>
      <c r="L8">
        <f t="shared" si="3"/>
        <v>0</v>
      </c>
      <c r="M8">
        <f t="shared" si="4"/>
        <v>0</v>
      </c>
      <c r="N8">
        <f t="shared" si="5"/>
        <v>0.71955051020000005</v>
      </c>
      <c r="O8" s="25">
        <v>3</v>
      </c>
    </row>
    <row r="9" spans="1:15">
      <c r="A9" s="4" t="s">
        <v>106</v>
      </c>
      <c r="B9" s="5" t="s">
        <v>23</v>
      </c>
      <c r="C9" s="5" t="s">
        <v>24</v>
      </c>
      <c r="D9">
        <v>0.3045959124</v>
      </c>
      <c r="E9" s="6">
        <f t="shared" ref="E9:E16" si="6">D9*3</f>
        <v>0.91378773720000006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0.3045959124</v>
      </c>
      <c r="L9">
        <f t="shared" si="3"/>
        <v>0</v>
      </c>
      <c r="M9">
        <f t="shared" si="4"/>
        <v>0</v>
      </c>
      <c r="N9">
        <f t="shared" si="5"/>
        <v>0.91378773720000006</v>
      </c>
      <c r="O9" s="25">
        <v>4</v>
      </c>
    </row>
    <row r="10" spans="1:15">
      <c r="A10" s="4" t="s">
        <v>106</v>
      </c>
      <c r="B10" s="5" t="s">
        <v>21</v>
      </c>
      <c r="C10" s="5" t="s">
        <v>22</v>
      </c>
      <c r="D10">
        <v>0.25779942280000001</v>
      </c>
      <c r="E10" s="6">
        <f t="shared" si="6"/>
        <v>0.77339826840000003</v>
      </c>
      <c r="F10" s="16">
        <v>1</v>
      </c>
      <c r="G10" s="16">
        <v>1</v>
      </c>
      <c r="H10" s="18">
        <v>0</v>
      </c>
      <c r="I10" s="4">
        <f t="shared" si="0"/>
        <v>0.25779942280000001</v>
      </c>
      <c r="J10" s="5">
        <f t="shared" si="1"/>
        <v>0.25779942280000001</v>
      </c>
      <c r="K10" s="6">
        <f t="shared" si="2"/>
        <v>0</v>
      </c>
      <c r="L10">
        <f t="shared" si="3"/>
        <v>0.77339826840000003</v>
      </c>
      <c r="M10">
        <f t="shared" si="4"/>
        <v>0.77339826840000003</v>
      </c>
      <c r="N10">
        <f t="shared" si="5"/>
        <v>0</v>
      </c>
      <c r="O10" s="25">
        <v>5</v>
      </c>
    </row>
    <row r="11" spans="1:15">
      <c r="A11" s="4" t="s">
        <v>106</v>
      </c>
      <c r="B11" s="5" t="s">
        <v>19</v>
      </c>
      <c r="C11" s="5" t="s">
        <v>20</v>
      </c>
      <c r="D11">
        <v>0.22919304200000001</v>
      </c>
      <c r="E11" s="6">
        <f t="shared" si="6"/>
        <v>0.68757912600000004</v>
      </c>
      <c r="F11" s="16">
        <v>1</v>
      </c>
      <c r="G11" s="16">
        <v>1</v>
      </c>
      <c r="H11" s="18">
        <v>1</v>
      </c>
      <c r="I11" s="4">
        <f t="shared" si="0"/>
        <v>0.22919304200000001</v>
      </c>
      <c r="J11" s="5">
        <f t="shared" si="1"/>
        <v>0.22919304200000001</v>
      </c>
      <c r="K11" s="6">
        <f t="shared" si="2"/>
        <v>0.22919304200000001</v>
      </c>
      <c r="L11">
        <f t="shared" si="3"/>
        <v>0.68757912600000004</v>
      </c>
      <c r="M11">
        <f t="shared" si="4"/>
        <v>0.68757912600000004</v>
      </c>
      <c r="N11">
        <f t="shared" si="5"/>
        <v>0.68757912600000004</v>
      </c>
      <c r="O11" s="25">
        <v>5</v>
      </c>
    </row>
    <row r="12" spans="1:15">
      <c r="A12" s="4" t="s">
        <v>106</v>
      </c>
      <c r="B12" s="5" t="s">
        <v>17</v>
      </c>
      <c r="C12" s="5" t="s">
        <v>18</v>
      </c>
      <c r="D12">
        <v>0.2451915016</v>
      </c>
      <c r="E12" s="6">
        <f t="shared" si="6"/>
        <v>0.73557450479999997</v>
      </c>
      <c r="F12" s="16">
        <v>1</v>
      </c>
      <c r="G12" s="16">
        <v>1</v>
      </c>
      <c r="H12" s="18">
        <v>1</v>
      </c>
      <c r="I12" s="4">
        <f t="shared" si="0"/>
        <v>0.2451915016</v>
      </c>
      <c r="J12" s="5">
        <f t="shared" si="1"/>
        <v>0.2451915016</v>
      </c>
      <c r="K12" s="6">
        <f t="shared" si="2"/>
        <v>0.2451915016</v>
      </c>
      <c r="L12">
        <f t="shared" si="3"/>
        <v>0.73557450479999997</v>
      </c>
      <c r="M12">
        <f t="shared" si="4"/>
        <v>0.73557450479999997</v>
      </c>
      <c r="N12">
        <f t="shared" si="5"/>
        <v>0.73557450479999997</v>
      </c>
      <c r="O12" s="25">
        <v>5</v>
      </c>
    </row>
    <row r="13" spans="1:15">
      <c r="A13" s="4" t="s">
        <v>106</v>
      </c>
      <c r="B13" s="5" t="s">
        <v>15</v>
      </c>
      <c r="C13" s="5" t="s">
        <v>16</v>
      </c>
      <c r="D13">
        <v>0.28399882279999999</v>
      </c>
      <c r="E13" s="6">
        <f t="shared" si="6"/>
        <v>0.85199646839999998</v>
      </c>
      <c r="F13" s="16">
        <v>1</v>
      </c>
      <c r="G13" s="16">
        <v>1</v>
      </c>
      <c r="H13" s="18">
        <v>0</v>
      </c>
      <c r="I13" s="4">
        <f t="shared" si="0"/>
        <v>0.28399882279999999</v>
      </c>
      <c r="J13" s="5">
        <f t="shared" si="1"/>
        <v>0.28399882279999999</v>
      </c>
      <c r="K13" s="6">
        <f t="shared" si="2"/>
        <v>0</v>
      </c>
      <c r="L13">
        <f t="shared" si="3"/>
        <v>0.85199646839999998</v>
      </c>
      <c r="M13">
        <f t="shared" si="4"/>
        <v>0.85199646839999998</v>
      </c>
      <c r="N13">
        <f t="shared" si="5"/>
        <v>0</v>
      </c>
      <c r="O13" s="25">
        <v>4</v>
      </c>
    </row>
    <row r="14" spans="1:15">
      <c r="A14" s="4" t="s">
        <v>106</v>
      </c>
      <c r="B14" s="5" t="s">
        <v>13</v>
      </c>
      <c r="C14" s="5" t="s">
        <v>14</v>
      </c>
      <c r="D14">
        <v>0.26582670330000002</v>
      </c>
      <c r="E14" s="6">
        <f t="shared" si="6"/>
        <v>0.79748010990000007</v>
      </c>
      <c r="F14" s="16">
        <v>1</v>
      </c>
      <c r="G14" s="16">
        <v>1</v>
      </c>
      <c r="H14" s="18">
        <v>0</v>
      </c>
      <c r="I14" s="4">
        <f t="shared" si="0"/>
        <v>0.26582670330000002</v>
      </c>
      <c r="J14" s="5">
        <f t="shared" si="1"/>
        <v>0.26582670330000002</v>
      </c>
      <c r="K14" s="6">
        <f t="shared" si="2"/>
        <v>0</v>
      </c>
      <c r="L14">
        <f t="shared" si="3"/>
        <v>0.79748010990000007</v>
      </c>
      <c r="M14">
        <f t="shared" si="4"/>
        <v>0.79748010990000007</v>
      </c>
      <c r="N14">
        <f t="shared" si="5"/>
        <v>0</v>
      </c>
      <c r="O14" s="25">
        <v>4</v>
      </c>
    </row>
    <row r="15" spans="1:15">
      <c r="A15" s="4" t="s">
        <v>106</v>
      </c>
      <c r="B15" s="5" t="s">
        <v>11</v>
      </c>
      <c r="C15" s="5" t="s">
        <v>12</v>
      </c>
      <c r="D15">
        <v>0.23809523799999999</v>
      </c>
      <c r="E15" s="6">
        <f t="shared" si="6"/>
        <v>0.71428571399999996</v>
      </c>
      <c r="F15" s="16">
        <v>1</v>
      </c>
      <c r="G15" s="16">
        <v>1</v>
      </c>
      <c r="H15" s="18">
        <v>0</v>
      </c>
      <c r="I15" s="4">
        <f t="shared" si="0"/>
        <v>0.23809523799999999</v>
      </c>
      <c r="J15" s="5">
        <f t="shared" si="1"/>
        <v>0.23809523799999999</v>
      </c>
      <c r="K15" s="6">
        <f t="shared" si="2"/>
        <v>0</v>
      </c>
      <c r="L15">
        <f t="shared" si="3"/>
        <v>0.71428571399999996</v>
      </c>
      <c r="M15">
        <f t="shared" si="4"/>
        <v>0.71428571399999996</v>
      </c>
      <c r="N15">
        <f t="shared" si="5"/>
        <v>0</v>
      </c>
      <c r="O15" s="25">
        <v>5</v>
      </c>
    </row>
    <row r="16" spans="1:15">
      <c r="A16" s="4" t="s">
        <v>106</v>
      </c>
      <c r="B16" s="5" t="s">
        <v>9</v>
      </c>
      <c r="C16" s="5" t="s">
        <v>10</v>
      </c>
      <c r="D16">
        <v>0.2220928912</v>
      </c>
      <c r="E16" s="6">
        <f t="shared" si="6"/>
        <v>0.66627867360000004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0.2220928912</v>
      </c>
      <c r="L16">
        <f t="shared" si="3"/>
        <v>0</v>
      </c>
      <c r="M16">
        <f t="shared" si="4"/>
        <v>0</v>
      </c>
      <c r="N16">
        <f t="shared" si="5"/>
        <v>0.66627867360000004</v>
      </c>
      <c r="O16" s="25">
        <v>5</v>
      </c>
    </row>
    <row r="17" spans="1:15">
      <c r="A17" s="4" t="s">
        <v>106</v>
      </c>
      <c r="B17" s="5" t="s">
        <v>7</v>
      </c>
      <c r="C17" s="5" t="s">
        <v>8</v>
      </c>
      <c r="D17">
        <v>0.1993939394</v>
      </c>
      <c r="E17" s="6">
        <f>D17*2</f>
        <v>0.3987878788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0.1993939394</v>
      </c>
      <c r="L17">
        <f t="shared" si="3"/>
        <v>0</v>
      </c>
      <c r="M17">
        <f t="shared" si="4"/>
        <v>0</v>
      </c>
      <c r="N17">
        <f t="shared" si="5"/>
        <v>0.3987878788</v>
      </c>
      <c r="O17" s="25">
        <v>4</v>
      </c>
    </row>
    <row r="18" spans="1:15">
      <c r="A18" s="4" t="s">
        <v>106</v>
      </c>
      <c r="B18" s="5" t="s">
        <v>5</v>
      </c>
      <c r="C18" s="5" t="s">
        <v>6</v>
      </c>
      <c r="D18">
        <v>0.279864532</v>
      </c>
      <c r="E18" s="6">
        <f>D18*2</f>
        <v>0.559729064</v>
      </c>
      <c r="F18" s="16">
        <v>1</v>
      </c>
      <c r="G18" s="16">
        <v>1</v>
      </c>
      <c r="H18" s="18">
        <v>0</v>
      </c>
      <c r="I18" s="4">
        <f t="shared" si="0"/>
        <v>0.279864532</v>
      </c>
      <c r="J18" s="5">
        <f t="shared" si="1"/>
        <v>0.279864532</v>
      </c>
      <c r="K18" s="6">
        <f t="shared" si="2"/>
        <v>0</v>
      </c>
      <c r="L18">
        <f t="shared" si="3"/>
        <v>0.559729064</v>
      </c>
      <c r="M18">
        <f t="shared" si="4"/>
        <v>0.559729064</v>
      </c>
      <c r="N18">
        <f t="shared" si="5"/>
        <v>0</v>
      </c>
      <c r="O18" s="25">
        <v>4</v>
      </c>
    </row>
    <row r="19" spans="1:15">
      <c r="A19" s="4" t="s">
        <v>106</v>
      </c>
      <c r="B19" s="5" t="s">
        <v>57</v>
      </c>
      <c r="C19" s="5" t="s">
        <v>58</v>
      </c>
      <c r="D19">
        <v>0.25535714279999999</v>
      </c>
      <c r="E19" s="6">
        <f>D19*3</f>
        <v>0.76607142839999998</v>
      </c>
      <c r="F19" s="16">
        <v>1</v>
      </c>
      <c r="G19" s="16">
        <v>1</v>
      </c>
      <c r="H19" s="18">
        <v>0</v>
      </c>
      <c r="I19" s="4">
        <f t="shared" si="0"/>
        <v>0.25535714279999999</v>
      </c>
      <c r="J19" s="5">
        <f t="shared" si="1"/>
        <v>0.25535714279999999</v>
      </c>
      <c r="K19" s="6">
        <f t="shared" si="2"/>
        <v>0</v>
      </c>
      <c r="L19">
        <f t="shared" si="3"/>
        <v>0.76607142839999998</v>
      </c>
      <c r="M19">
        <f t="shared" si="4"/>
        <v>0.76607142839999998</v>
      </c>
      <c r="N19">
        <f t="shared" si="5"/>
        <v>0</v>
      </c>
      <c r="O19" s="25">
        <v>3</v>
      </c>
    </row>
    <row r="20" spans="1:15">
      <c r="A20" s="4" t="s">
        <v>106</v>
      </c>
      <c r="B20" s="5" t="s">
        <v>59</v>
      </c>
      <c r="C20" s="5" t="s">
        <v>60</v>
      </c>
      <c r="D20">
        <v>0.25277777779999999</v>
      </c>
      <c r="E20" s="6">
        <f>D20*2</f>
        <v>0.50555555559999998</v>
      </c>
      <c r="F20" s="16">
        <v>1</v>
      </c>
      <c r="G20" s="16">
        <v>1</v>
      </c>
      <c r="H20" s="18">
        <v>1</v>
      </c>
      <c r="I20" s="4">
        <f t="shared" si="0"/>
        <v>0.25277777779999999</v>
      </c>
      <c r="J20" s="5">
        <f t="shared" si="1"/>
        <v>0.25277777779999999</v>
      </c>
      <c r="K20" s="6">
        <f t="shared" si="2"/>
        <v>0.25277777779999999</v>
      </c>
      <c r="L20">
        <f t="shared" si="3"/>
        <v>0.50555555559999998</v>
      </c>
      <c r="M20">
        <f t="shared" si="4"/>
        <v>0.50555555559999998</v>
      </c>
      <c r="N20">
        <f t="shared" si="5"/>
        <v>0.50555555559999998</v>
      </c>
      <c r="O20" s="25">
        <v>5</v>
      </c>
    </row>
    <row r="21" spans="1:15">
      <c r="A21" s="4" t="s">
        <v>106</v>
      </c>
      <c r="B21" s="5" t="s">
        <v>61</v>
      </c>
      <c r="C21" s="5" t="s">
        <v>62</v>
      </c>
      <c r="D21">
        <v>0.29384340479999999</v>
      </c>
      <c r="E21" s="6">
        <f>D21*2</f>
        <v>0.58768680959999997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0.29384340479999999</v>
      </c>
      <c r="K21" s="6">
        <f t="shared" si="2"/>
        <v>0</v>
      </c>
      <c r="L21">
        <f t="shared" si="3"/>
        <v>0</v>
      </c>
      <c r="M21">
        <f t="shared" si="4"/>
        <v>0.58768680959999997</v>
      </c>
      <c r="N21">
        <f t="shared" si="5"/>
        <v>0</v>
      </c>
      <c r="O21" s="25">
        <v>3</v>
      </c>
    </row>
    <row r="22" spans="1:15">
      <c r="A22" s="4" t="s">
        <v>106</v>
      </c>
      <c r="B22" s="5" t="s">
        <v>63</v>
      </c>
      <c r="C22" s="5" t="s">
        <v>64</v>
      </c>
      <c r="D22">
        <v>0.2703703703</v>
      </c>
      <c r="E22" s="6">
        <f>D22*4</f>
        <v>1.0814814812</v>
      </c>
      <c r="F22" s="16">
        <v>1</v>
      </c>
      <c r="G22" s="16">
        <v>1</v>
      </c>
      <c r="H22" s="18">
        <v>0</v>
      </c>
      <c r="I22" s="4">
        <f t="shared" si="0"/>
        <v>0.2703703703</v>
      </c>
      <c r="J22" s="5">
        <f t="shared" si="1"/>
        <v>0.2703703703</v>
      </c>
      <c r="K22" s="6">
        <f t="shared" si="2"/>
        <v>0</v>
      </c>
      <c r="L22">
        <f t="shared" si="3"/>
        <v>1.0814814812</v>
      </c>
      <c r="M22">
        <f t="shared" si="4"/>
        <v>1.0814814812</v>
      </c>
      <c r="N22">
        <f t="shared" si="5"/>
        <v>0</v>
      </c>
      <c r="O22" s="25">
        <v>3</v>
      </c>
    </row>
    <row r="23" spans="1:15">
      <c r="A23" s="4" t="s">
        <v>106</v>
      </c>
      <c r="B23" s="5" t="s">
        <v>65</v>
      </c>
      <c r="C23" s="5" t="s">
        <v>66</v>
      </c>
      <c r="D23">
        <v>0.27777777770000001</v>
      </c>
      <c r="E23" s="6">
        <f>D23*5</f>
        <v>1.3888888884999999</v>
      </c>
      <c r="F23" s="16">
        <v>1</v>
      </c>
      <c r="G23" s="16">
        <v>0</v>
      </c>
      <c r="H23" s="18">
        <v>1</v>
      </c>
      <c r="I23" s="4">
        <f t="shared" si="0"/>
        <v>0.27777777770000001</v>
      </c>
      <c r="J23" s="5">
        <f t="shared" si="1"/>
        <v>0</v>
      </c>
      <c r="K23" s="6">
        <f t="shared" si="2"/>
        <v>0.27777777770000001</v>
      </c>
      <c r="L23">
        <f t="shared" si="3"/>
        <v>1.3888888884999999</v>
      </c>
      <c r="M23">
        <f t="shared" si="4"/>
        <v>0</v>
      </c>
      <c r="N23">
        <f t="shared" si="5"/>
        <v>1.3888888884999999</v>
      </c>
      <c r="O23" s="25">
        <v>4</v>
      </c>
    </row>
    <row r="24" spans="1:15">
      <c r="A24" s="4" t="s">
        <v>106</v>
      </c>
      <c r="B24" s="5" t="s">
        <v>67</v>
      </c>
      <c r="C24" s="5" t="s">
        <v>68</v>
      </c>
      <c r="D24">
        <v>0.27777777770000001</v>
      </c>
      <c r="E24" s="6">
        <f>D24*4</f>
        <v>1.1111111108</v>
      </c>
      <c r="F24" s="16">
        <v>1</v>
      </c>
      <c r="G24" s="16">
        <v>1</v>
      </c>
      <c r="H24" s="18">
        <v>0</v>
      </c>
      <c r="I24" s="4">
        <f t="shared" si="0"/>
        <v>0.27777777770000001</v>
      </c>
      <c r="J24" s="5">
        <f t="shared" si="1"/>
        <v>0.27777777770000001</v>
      </c>
      <c r="K24" s="6">
        <f t="shared" si="2"/>
        <v>0</v>
      </c>
      <c r="L24">
        <f t="shared" si="3"/>
        <v>1.1111111108</v>
      </c>
      <c r="M24">
        <f t="shared" si="4"/>
        <v>1.1111111108</v>
      </c>
      <c r="N24">
        <f t="shared" si="5"/>
        <v>0</v>
      </c>
      <c r="O24" s="25">
        <v>4</v>
      </c>
    </row>
    <row r="25" spans="1:15">
      <c r="A25" s="4" t="s">
        <v>106</v>
      </c>
      <c r="B25" s="5" t="s">
        <v>69</v>
      </c>
      <c r="C25" s="5" t="s">
        <v>70</v>
      </c>
      <c r="D25">
        <v>0.31578947359999998</v>
      </c>
      <c r="E25" s="6">
        <f>D25*3</f>
        <v>0.94736842079999994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0.31578947359999998</v>
      </c>
      <c r="L25">
        <f t="shared" si="3"/>
        <v>0</v>
      </c>
      <c r="M25">
        <f t="shared" si="4"/>
        <v>0</v>
      </c>
      <c r="N25">
        <f t="shared" si="5"/>
        <v>0.94736842079999994</v>
      </c>
      <c r="O25" s="25">
        <v>3</v>
      </c>
    </row>
    <row r="26" spans="1:15">
      <c r="A26" s="4" t="s">
        <v>106</v>
      </c>
      <c r="B26" s="5" t="s">
        <v>71</v>
      </c>
      <c r="C26" s="5" t="s">
        <v>72</v>
      </c>
      <c r="D26">
        <v>0.28784096139999998</v>
      </c>
      <c r="E26" s="6">
        <f>D26*2</f>
        <v>0.57568192279999997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0.28784096139999998</v>
      </c>
      <c r="L26">
        <f t="shared" si="3"/>
        <v>0</v>
      </c>
      <c r="M26">
        <f t="shared" si="4"/>
        <v>0</v>
      </c>
      <c r="N26">
        <f t="shared" si="5"/>
        <v>0.57568192279999997</v>
      </c>
      <c r="O26" s="25">
        <v>5</v>
      </c>
    </row>
    <row r="27" spans="1:15">
      <c r="A27" s="4" t="s">
        <v>106</v>
      </c>
      <c r="B27" s="5" t="s">
        <v>73</v>
      </c>
      <c r="C27" s="5" t="s">
        <v>74</v>
      </c>
      <c r="D27">
        <v>0.28784096139999998</v>
      </c>
      <c r="E27" s="6">
        <f>D27*3</f>
        <v>0.86352288420000001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0.28784096139999998</v>
      </c>
      <c r="L27">
        <f t="shared" si="3"/>
        <v>0</v>
      </c>
      <c r="M27">
        <f t="shared" si="4"/>
        <v>0</v>
      </c>
      <c r="N27">
        <f t="shared" si="5"/>
        <v>0.86352288420000001</v>
      </c>
      <c r="O27" s="25">
        <v>5</v>
      </c>
    </row>
    <row r="28" spans="1:15">
      <c r="A28" s="4" t="s">
        <v>106</v>
      </c>
      <c r="B28" s="5" t="s">
        <v>55</v>
      </c>
      <c r="C28" s="5" t="s">
        <v>56</v>
      </c>
      <c r="D28">
        <v>0.26322751319999999</v>
      </c>
      <c r="E28" s="6">
        <f>D28*2</f>
        <v>0.52645502639999997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0.26322751319999999</v>
      </c>
      <c r="L28">
        <f t="shared" si="3"/>
        <v>0</v>
      </c>
      <c r="M28">
        <f t="shared" si="4"/>
        <v>0</v>
      </c>
      <c r="N28">
        <f t="shared" si="5"/>
        <v>0.52645502639999997</v>
      </c>
      <c r="O28" s="25">
        <v>4</v>
      </c>
    </row>
    <row r="29" spans="1:15">
      <c r="A29" s="4" t="s">
        <v>106</v>
      </c>
      <c r="B29" s="5" t="s">
        <v>53</v>
      </c>
      <c r="C29" s="5" t="s">
        <v>54</v>
      </c>
      <c r="D29">
        <v>0.2104569248</v>
      </c>
      <c r="E29" s="6">
        <f>D29*2</f>
        <v>0.4209138496</v>
      </c>
      <c r="F29" s="16">
        <v>1</v>
      </c>
      <c r="G29" s="16">
        <v>1</v>
      </c>
      <c r="H29" s="18">
        <v>1</v>
      </c>
      <c r="I29" s="4">
        <f t="shared" si="0"/>
        <v>0.2104569248</v>
      </c>
      <c r="J29" s="5">
        <f t="shared" si="1"/>
        <v>0.2104569248</v>
      </c>
      <c r="K29" s="6">
        <f t="shared" si="2"/>
        <v>0.2104569248</v>
      </c>
      <c r="L29">
        <f t="shared" si="3"/>
        <v>0.4209138496</v>
      </c>
      <c r="M29">
        <f t="shared" si="4"/>
        <v>0.4209138496</v>
      </c>
      <c r="N29">
        <f t="shared" si="5"/>
        <v>0.4209138496</v>
      </c>
      <c r="O29" s="25">
        <v>4</v>
      </c>
    </row>
    <row r="30" spans="1:15">
      <c r="A30" s="4" t="s">
        <v>106</v>
      </c>
      <c r="B30" s="5" t="s">
        <v>51</v>
      </c>
      <c r="C30" s="5" t="s">
        <v>52</v>
      </c>
      <c r="D30">
        <v>0.24369469769999999</v>
      </c>
      <c r="E30" s="6">
        <f>D30*3</f>
        <v>0.7310840931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0.24369469769999999</v>
      </c>
      <c r="K30" s="6">
        <f t="shared" si="2"/>
        <v>0</v>
      </c>
      <c r="L30">
        <f t="shared" si="3"/>
        <v>0</v>
      </c>
      <c r="M30">
        <f t="shared" si="4"/>
        <v>0.7310840931</v>
      </c>
      <c r="N30">
        <f t="shared" si="5"/>
        <v>0</v>
      </c>
      <c r="O30" s="25">
        <v>4</v>
      </c>
    </row>
    <row r="31" spans="1:15">
      <c r="A31" s="4" t="s">
        <v>106</v>
      </c>
      <c r="B31" s="5" t="s">
        <v>49</v>
      </c>
      <c r="C31" s="5" t="s">
        <v>50</v>
      </c>
      <c r="D31">
        <v>0.1904252686</v>
      </c>
      <c r="E31" s="6">
        <f>D31*2</f>
        <v>0.38085053720000001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0.1904252686</v>
      </c>
      <c r="K31" s="6">
        <f t="shared" si="2"/>
        <v>0.1904252686</v>
      </c>
      <c r="L31">
        <f t="shared" si="3"/>
        <v>0</v>
      </c>
      <c r="M31">
        <f t="shared" si="4"/>
        <v>0.38085053720000001</v>
      </c>
      <c r="N31">
        <f t="shared" si="5"/>
        <v>0.38085053720000001</v>
      </c>
      <c r="O31" s="25">
        <v>3</v>
      </c>
    </row>
    <row r="32" spans="1:15">
      <c r="A32" s="4" t="s">
        <v>106</v>
      </c>
      <c r="B32" s="5" t="s">
        <v>47</v>
      </c>
      <c r="C32" s="5" t="s">
        <v>48</v>
      </c>
      <c r="D32">
        <v>0.1904252686</v>
      </c>
      <c r="E32" s="6">
        <f>D32*2</f>
        <v>0.38085053720000001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0.1904252686</v>
      </c>
      <c r="K32" s="6">
        <f t="shared" si="2"/>
        <v>0.1904252686</v>
      </c>
      <c r="L32">
        <f t="shared" si="3"/>
        <v>0</v>
      </c>
      <c r="M32">
        <f t="shared" si="4"/>
        <v>0.38085053720000001</v>
      </c>
      <c r="N32">
        <f t="shared" si="5"/>
        <v>0.38085053720000001</v>
      </c>
      <c r="O32" s="25">
        <v>3</v>
      </c>
    </row>
    <row r="33" spans="1:15">
      <c r="A33" s="4" t="s">
        <v>106</v>
      </c>
      <c r="B33" s="5" t="s">
        <v>45</v>
      </c>
      <c r="C33" s="5" t="s">
        <v>46</v>
      </c>
      <c r="D33">
        <v>0.1743874919</v>
      </c>
      <c r="E33" s="6">
        <f>D33*2</f>
        <v>0.34877498379999999</v>
      </c>
      <c r="F33" s="16">
        <v>1</v>
      </c>
      <c r="G33" s="16">
        <v>1</v>
      </c>
      <c r="H33" s="18">
        <v>1</v>
      </c>
      <c r="I33" s="4">
        <f t="shared" si="0"/>
        <v>0.1743874919</v>
      </c>
      <c r="J33" s="5">
        <f t="shared" si="1"/>
        <v>0.1743874919</v>
      </c>
      <c r="K33" s="6">
        <f t="shared" si="2"/>
        <v>0.1743874919</v>
      </c>
      <c r="L33">
        <f t="shared" si="3"/>
        <v>0.34877498379999999</v>
      </c>
      <c r="M33">
        <f t="shared" si="4"/>
        <v>0.34877498379999999</v>
      </c>
      <c r="N33">
        <f t="shared" si="5"/>
        <v>0.34877498379999999</v>
      </c>
      <c r="O33" s="25">
        <v>4</v>
      </c>
    </row>
    <row r="34" spans="1:15">
      <c r="A34" s="4" t="s">
        <v>106</v>
      </c>
      <c r="B34" s="5" t="s">
        <v>43</v>
      </c>
      <c r="C34" s="5" t="s">
        <v>44</v>
      </c>
      <c r="D34">
        <v>0.1914893617</v>
      </c>
      <c r="E34" s="6">
        <f>D34*1</f>
        <v>0.1914893617</v>
      </c>
      <c r="F34" s="16">
        <v>1</v>
      </c>
      <c r="G34" s="16">
        <v>1</v>
      </c>
      <c r="H34" s="18">
        <v>0</v>
      </c>
      <c r="I34" s="4">
        <f t="shared" si="0"/>
        <v>0.1914893617</v>
      </c>
      <c r="J34" s="5">
        <f t="shared" si="1"/>
        <v>0.1914893617</v>
      </c>
      <c r="K34" s="6">
        <f t="shared" si="2"/>
        <v>0</v>
      </c>
      <c r="L34">
        <f t="shared" si="3"/>
        <v>0.1914893617</v>
      </c>
      <c r="M34">
        <f t="shared" si="4"/>
        <v>0.1914893617</v>
      </c>
      <c r="N34">
        <f t="shared" si="5"/>
        <v>0</v>
      </c>
      <c r="O34" s="25">
        <v>4</v>
      </c>
    </row>
    <row r="35" spans="1:15">
      <c r="A35" s="4" t="s">
        <v>106</v>
      </c>
      <c r="B35" s="5" t="s">
        <v>41</v>
      </c>
      <c r="C35" s="5" t="s">
        <v>42</v>
      </c>
      <c r="D35">
        <v>0.1914893617</v>
      </c>
      <c r="E35" s="6">
        <f>D35*1</f>
        <v>0.1914893617</v>
      </c>
      <c r="F35" s="27">
        <v>1</v>
      </c>
      <c r="G35" s="14">
        <v>1</v>
      </c>
      <c r="H35" s="15">
        <v>1</v>
      </c>
      <c r="I35" s="4">
        <f t="shared" si="0"/>
        <v>0.1914893617</v>
      </c>
      <c r="J35" s="5">
        <f t="shared" si="1"/>
        <v>0.1914893617</v>
      </c>
      <c r="K35" s="6">
        <f t="shared" si="2"/>
        <v>0.1914893617</v>
      </c>
      <c r="L35">
        <f t="shared" si="3"/>
        <v>0.1914893617</v>
      </c>
      <c r="M35">
        <f t="shared" si="4"/>
        <v>0.1914893617</v>
      </c>
      <c r="N35">
        <f t="shared" si="5"/>
        <v>0.1914893617</v>
      </c>
      <c r="O35" s="25">
        <v>4</v>
      </c>
    </row>
    <row r="36" spans="1:15" ht="15.75" thickBot="1">
      <c r="A36" s="7" t="s">
        <v>106</v>
      </c>
      <c r="B36" s="8" t="s">
        <v>39</v>
      </c>
      <c r="C36" s="8" t="s">
        <v>40</v>
      </c>
      <c r="D36">
        <v>0.39024390240000001</v>
      </c>
      <c r="E36" s="9">
        <f>D36*1</f>
        <v>0.39024390240000001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0.39024390240000001</v>
      </c>
      <c r="L36">
        <f t="shared" si="3"/>
        <v>0</v>
      </c>
      <c r="M36">
        <f t="shared" si="4"/>
        <v>0</v>
      </c>
      <c r="N36">
        <f t="shared" si="5"/>
        <v>0.39024390240000001</v>
      </c>
      <c r="O36" s="26">
        <v>4</v>
      </c>
    </row>
    <row r="37" spans="1:15" ht="15.75" thickBot="1">
      <c r="D37" s="28">
        <f>SUM(D2:D36)</f>
        <v>9.2425381069999997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4.746710643000001</v>
      </c>
      <c r="J37" s="20">
        <f t="shared" si="7"/>
        <v>5.3723515352000009</v>
      </c>
      <c r="K37" s="21">
        <f t="shared" si="7"/>
        <v>5.8505954445000015</v>
      </c>
      <c r="L37" s="10">
        <f>SUM(L2:L36)</f>
        <v>14.718527300100005</v>
      </c>
      <c r="M37" s="11">
        <f>SUM(M2:M36)</f>
        <v>14.556977711499998</v>
      </c>
      <c r="N37" s="12">
        <f>SUM(N2:N36)</f>
        <v>15.640530897600001</v>
      </c>
    </row>
    <row r="38" spans="1:15" ht="15.75" thickBot="1">
      <c r="D38" s="29">
        <f>D37/35</f>
        <v>0.26407251734285714</v>
      </c>
      <c r="I38" s="33">
        <f>I37/F37</f>
        <v>0.24982687594736847</v>
      </c>
      <c r="J38" s="34">
        <f>J37/G37</f>
        <v>0.2441977970545455</v>
      </c>
      <c r="K38" s="35">
        <f>K37/H37</f>
        <v>0.26593615656818187</v>
      </c>
      <c r="L38" s="30">
        <f>L37/F37</f>
        <v>0.77465933158421085</v>
      </c>
      <c r="M38" s="31">
        <f>M37/G37</f>
        <v>0.66168080506818172</v>
      </c>
      <c r="N38" s="32">
        <f>N37/H37</f>
        <v>0.71093322261818193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107</v>
      </c>
      <c r="B2" s="2" t="s">
        <v>37</v>
      </c>
      <c r="C2" s="2" t="s">
        <v>38</v>
      </c>
      <c r="D2">
        <v>0.24544633639999999</v>
      </c>
      <c r="E2" s="3">
        <f>D2*4</f>
        <v>0.98178534559999997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0.24544633639999999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0.98178534559999997</v>
      </c>
      <c r="O2" s="24">
        <v>3</v>
      </c>
    </row>
    <row r="3" spans="1:15">
      <c r="A3" s="4" t="s">
        <v>107</v>
      </c>
      <c r="B3" s="5" t="s">
        <v>35</v>
      </c>
      <c r="C3" s="5" t="s">
        <v>36</v>
      </c>
      <c r="D3">
        <v>0.20592850609999999</v>
      </c>
      <c r="E3" s="6">
        <f>D3*5</f>
        <v>1.0296425304999999</v>
      </c>
      <c r="F3" s="16">
        <v>1</v>
      </c>
      <c r="G3" s="16">
        <v>0</v>
      </c>
      <c r="H3" s="18">
        <v>0</v>
      </c>
      <c r="I3" s="4">
        <f t="shared" si="0"/>
        <v>0.20592850609999999</v>
      </c>
      <c r="J3" s="5">
        <f t="shared" si="1"/>
        <v>0</v>
      </c>
      <c r="K3" s="6">
        <f t="shared" si="2"/>
        <v>0</v>
      </c>
      <c r="L3">
        <f t="shared" si="3"/>
        <v>1.0296425304999999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107</v>
      </c>
      <c r="B4" s="5" t="s">
        <v>33</v>
      </c>
      <c r="C4" s="5" t="s">
        <v>34</v>
      </c>
      <c r="D4">
        <v>0.2112567045</v>
      </c>
      <c r="E4" s="6">
        <f>D4*5</f>
        <v>1.0562835225</v>
      </c>
      <c r="F4" s="16">
        <v>1</v>
      </c>
      <c r="G4" s="16">
        <v>1</v>
      </c>
      <c r="H4" s="18">
        <v>1</v>
      </c>
      <c r="I4" s="4">
        <f t="shared" si="0"/>
        <v>0.2112567045</v>
      </c>
      <c r="J4" s="5">
        <f t="shared" si="1"/>
        <v>0.2112567045</v>
      </c>
      <c r="K4" s="6">
        <f t="shared" si="2"/>
        <v>0.2112567045</v>
      </c>
      <c r="L4">
        <f t="shared" si="3"/>
        <v>1.0562835225</v>
      </c>
      <c r="M4">
        <f t="shared" si="4"/>
        <v>1.0562835225</v>
      </c>
      <c r="N4">
        <f t="shared" si="5"/>
        <v>1.0562835225</v>
      </c>
      <c r="O4" s="25">
        <v>4</v>
      </c>
    </row>
    <row r="5" spans="1:15">
      <c r="A5" s="4" t="s">
        <v>107</v>
      </c>
      <c r="B5" s="5" t="s">
        <v>31</v>
      </c>
      <c r="C5" s="5" t="s">
        <v>32</v>
      </c>
      <c r="D5">
        <v>0.15294612790000001</v>
      </c>
      <c r="E5" s="6">
        <f>D5*2</f>
        <v>0.30589225580000001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0.15294612790000001</v>
      </c>
      <c r="K5" s="6">
        <f t="shared" si="2"/>
        <v>0</v>
      </c>
      <c r="L5">
        <f t="shared" si="3"/>
        <v>0</v>
      </c>
      <c r="M5">
        <f t="shared" si="4"/>
        <v>0.30589225580000001</v>
      </c>
      <c r="N5">
        <f t="shared" si="5"/>
        <v>0</v>
      </c>
      <c r="O5" s="25">
        <v>4</v>
      </c>
    </row>
    <row r="6" spans="1:15">
      <c r="A6" s="4" t="s">
        <v>107</v>
      </c>
      <c r="B6" s="5" t="s">
        <v>29</v>
      </c>
      <c r="C6" s="5" t="s">
        <v>30</v>
      </c>
      <c r="D6">
        <v>0.27084329660000001</v>
      </c>
      <c r="E6" s="6">
        <f>D6*3</f>
        <v>0.81252988979999996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0.27084329660000001</v>
      </c>
      <c r="L6">
        <f t="shared" si="3"/>
        <v>0</v>
      </c>
      <c r="M6">
        <f t="shared" si="4"/>
        <v>0</v>
      </c>
      <c r="N6">
        <f t="shared" si="5"/>
        <v>0.81252988979999996</v>
      </c>
      <c r="O6" s="25">
        <v>5</v>
      </c>
    </row>
    <row r="7" spans="1:15">
      <c r="A7" s="4" t="s">
        <v>107</v>
      </c>
      <c r="B7" s="5" t="s">
        <v>27</v>
      </c>
      <c r="C7" s="5" t="s">
        <v>28</v>
      </c>
      <c r="D7">
        <v>0.26315789470000001</v>
      </c>
      <c r="E7" s="6">
        <f>D7*3</f>
        <v>0.78947368410000007</v>
      </c>
      <c r="F7" s="16">
        <v>1</v>
      </c>
      <c r="G7" s="16">
        <v>1</v>
      </c>
      <c r="H7" s="18">
        <v>1</v>
      </c>
      <c r="I7" s="4">
        <f t="shared" si="0"/>
        <v>0.26315789470000001</v>
      </c>
      <c r="J7" s="5">
        <f t="shared" si="1"/>
        <v>0.26315789470000001</v>
      </c>
      <c r="K7" s="6">
        <f t="shared" si="2"/>
        <v>0.26315789470000001</v>
      </c>
      <c r="L7">
        <f t="shared" si="3"/>
        <v>0.78947368410000007</v>
      </c>
      <c r="M7">
        <f t="shared" si="4"/>
        <v>0.78947368410000007</v>
      </c>
      <c r="N7">
        <f t="shared" si="5"/>
        <v>0.78947368410000007</v>
      </c>
      <c r="O7" s="25">
        <v>3</v>
      </c>
    </row>
    <row r="8" spans="1:15">
      <c r="A8" s="4" t="s">
        <v>107</v>
      </c>
      <c r="B8" s="5" t="s">
        <v>25</v>
      </c>
      <c r="C8" s="5" t="s">
        <v>26</v>
      </c>
      <c r="D8">
        <v>0.29127966970000002</v>
      </c>
      <c r="E8" s="6">
        <f>D8*2</f>
        <v>0.58255933940000004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0.29127966970000002</v>
      </c>
      <c r="L8">
        <f t="shared" si="3"/>
        <v>0</v>
      </c>
      <c r="M8">
        <f t="shared" si="4"/>
        <v>0</v>
      </c>
      <c r="N8">
        <f t="shared" si="5"/>
        <v>0.58255933940000004</v>
      </c>
      <c r="O8" s="25">
        <v>3</v>
      </c>
    </row>
    <row r="9" spans="1:15">
      <c r="A9" s="4" t="s">
        <v>107</v>
      </c>
      <c r="B9" s="5" t="s">
        <v>23</v>
      </c>
      <c r="C9" s="5" t="s">
        <v>24</v>
      </c>
      <c r="D9">
        <v>0.25676937440000003</v>
      </c>
      <c r="E9" s="6">
        <f t="shared" ref="E9:E16" si="6">D9*3</f>
        <v>0.77030812320000008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0.25676937440000003</v>
      </c>
      <c r="L9">
        <f t="shared" si="3"/>
        <v>0</v>
      </c>
      <c r="M9">
        <f t="shared" si="4"/>
        <v>0</v>
      </c>
      <c r="N9">
        <f t="shared" si="5"/>
        <v>0.77030812320000008</v>
      </c>
      <c r="O9" s="25">
        <v>4</v>
      </c>
    </row>
    <row r="10" spans="1:15">
      <c r="A10" s="4" t="s">
        <v>107</v>
      </c>
      <c r="B10" s="5" t="s">
        <v>21</v>
      </c>
      <c r="C10" s="5" t="s">
        <v>22</v>
      </c>
      <c r="D10">
        <v>0.14319624810000001</v>
      </c>
      <c r="E10" s="6">
        <f t="shared" si="6"/>
        <v>0.42958874430000005</v>
      </c>
      <c r="F10" s="16">
        <v>1</v>
      </c>
      <c r="G10" s="16">
        <v>1</v>
      </c>
      <c r="H10" s="18">
        <v>0</v>
      </c>
      <c r="I10" s="4">
        <f t="shared" si="0"/>
        <v>0.14319624810000001</v>
      </c>
      <c r="J10" s="5">
        <f t="shared" si="1"/>
        <v>0.14319624810000001</v>
      </c>
      <c r="K10" s="6">
        <f t="shared" si="2"/>
        <v>0</v>
      </c>
      <c r="L10">
        <f t="shared" si="3"/>
        <v>0.42958874430000005</v>
      </c>
      <c r="M10">
        <f t="shared" si="4"/>
        <v>0.42958874430000005</v>
      </c>
      <c r="N10">
        <f t="shared" si="5"/>
        <v>0</v>
      </c>
      <c r="O10" s="25">
        <v>5</v>
      </c>
    </row>
    <row r="11" spans="1:15">
      <c r="A11" s="4" t="s">
        <v>107</v>
      </c>
      <c r="B11" s="5" t="s">
        <v>19</v>
      </c>
      <c r="C11" s="5" t="s">
        <v>20</v>
      </c>
      <c r="D11">
        <v>0.16038850499999999</v>
      </c>
      <c r="E11" s="6">
        <f t="shared" si="6"/>
        <v>0.48116551499999993</v>
      </c>
      <c r="F11" s="16">
        <v>1</v>
      </c>
      <c r="G11" s="16">
        <v>1</v>
      </c>
      <c r="H11" s="18">
        <v>1</v>
      </c>
      <c r="I11" s="4">
        <f t="shared" si="0"/>
        <v>0.16038850499999999</v>
      </c>
      <c r="J11" s="5">
        <f t="shared" si="1"/>
        <v>0.16038850499999999</v>
      </c>
      <c r="K11" s="6">
        <f t="shared" si="2"/>
        <v>0.16038850499999999</v>
      </c>
      <c r="L11">
        <f t="shared" si="3"/>
        <v>0.48116551499999993</v>
      </c>
      <c r="M11">
        <f t="shared" si="4"/>
        <v>0.48116551499999993</v>
      </c>
      <c r="N11">
        <f t="shared" si="5"/>
        <v>0.48116551499999993</v>
      </c>
      <c r="O11" s="25">
        <v>5</v>
      </c>
    </row>
    <row r="12" spans="1:15">
      <c r="A12" s="4" t="s">
        <v>107</v>
      </c>
      <c r="B12" s="5" t="s">
        <v>17</v>
      </c>
      <c r="C12" s="5" t="s">
        <v>18</v>
      </c>
      <c r="D12">
        <v>0.1851365804</v>
      </c>
      <c r="E12" s="6">
        <f t="shared" si="6"/>
        <v>0.55540974119999997</v>
      </c>
      <c r="F12" s="16">
        <v>1</v>
      </c>
      <c r="G12" s="16">
        <v>1</v>
      </c>
      <c r="H12" s="18">
        <v>1</v>
      </c>
      <c r="I12" s="4">
        <f t="shared" si="0"/>
        <v>0.1851365804</v>
      </c>
      <c r="J12" s="5">
        <f t="shared" si="1"/>
        <v>0.1851365804</v>
      </c>
      <c r="K12" s="6">
        <f t="shared" si="2"/>
        <v>0.1851365804</v>
      </c>
      <c r="L12">
        <f t="shared" si="3"/>
        <v>0.55540974119999997</v>
      </c>
      <c r="M12">
        <f t="shared" si="4"/>
        <v>0.55540974119999997</v>
      </c>
      <c r="N12">
        <f t="shared" si="5"/>
        <v>0.55540974119999997</v>
      </c>
      <c r="O12" s="25">
        <v>5</v>
      </c>
    </row>
    <row r="13" spans="1:15">
      <c r="A13" s="4" t="s">
        <v>107</v>
      </c>
      <c r="B13" s="5" t="s">
        <v>15</v>
      </c>
      <c r="C13" s="5" t="s">
        <v>16</v>
      </c>
      <c r="D13">
        <v>0.17261145280000001</v>
      </c>
      <c r="E13" s="6">
        <f t="shared" si="6"/>
        <v>0.51783435840000003</v>
      </c>
      <c r="F13" s="16">
        <v>1</v>
      </c>
      <c r="G13" s="16">
        <v>1</v>
      </c>
      <c r="H13" s="18">
        <v>0</v>
      </c>
      <c r="I13" s="4">
        <f t="shared" si="0"/>
        <v>0.17261145280000001</v>
      </c>
      <c r="J13" s="5">
        <f t="shared" si="1"/>
        <v>0.17261145280000001</v>
      </c>
      <c r="K13" s="6">
        <f t="shared" si="2"/>
        <v>0</v>
      </c>
      <c r="L13">
        <f t="shared" si="3"/>
        <v>0.51783435840000003</v>
      </c>
      <c r="M13">
        <f t="shared" si="4"/>
        <v>0.51783435840000003</v>
      </c>
      <c r="N13">
        <f t="shared" si="5"/>
        <v>0</v>
      </c>
      <c r="O13" s="25">
        <v>4</v>
      </c>
    </row>
    <row r="14" spans="1:15">
      <c r="A14" s="4" t="s">
        <v>107</v>
      </c>
      <c r="B14" s="5" t="s">
        <v>13</v>
      </c>
      <c r="C14" s="5" t="s">
        <v>14</v>
      </c>
      <c r="D14">
        <v>0.1596183846</v>
      </c>
      <c r="E14" s="6">
        <f t="shared" si="6"/>
        <v>0.47885515379999999</v>
      </c>
      <c r="F14" s="16">
        <v>1</v>
      </c>
      <c r="G14" s="16">
        <v>1</v>
      </c>
      <c r="H14" s="18">
        <v>0</v>
      </c>
      <c r="I14" s="4">
        <f t="shared" si="0"/>
        <v>0.1596183846</v>
      </c>
      <c r="J14" s="5">
        <f t="shared" si="1"/>
        <v>0.1596183846</v>
      </c>
      <c r="K14" s="6">
        <f t="shared" si="2"/>
        <v>0</v>
      </c>
      <c r="L14">
        <f t="shared" si="3"/>
        <v>0.47885515379999999</v>
      </c>
      <c r="M14">
        <f t="shared" si="4"/>
        <v>0.47885515379999999</v>
      </c>
      <c r="N14">
        <f t="shared" si="5"/>
        <v>0</v>
      </c>
      <c r="O14" s="25">
        <v>4</v>
      </c>
    </row>
    <row r="15" spans="1:15">
      <c r="A15" s="4" t="s">
        <v>107</v>
      </c>
      <c r="B15" s="5" t="s">
        <v>11</v>
      </c>
      <c r="C15" s="5" t="s">
        <v>12</v>
      </c>
      <c r="D15">
        <v>0.1904761904</v>
      </c>
      <c r="E15" s="6">
        <f t="shared" si="6"/>
        <v>0.57142857120000001</v>
      </c>
      <c r="F15" s="16">
        <v>1</v>
      </c>
      <c r="G15" s="16">
        <v>1</v>
      </c>
      <c r="H15" s="18">
        <v>0</v>
      </c>
      <c r="I15" s="4">
        <f t="shared" si="0"/>
        <v>0.1904761904</v>
      </c>
      <c r="J15" s="5">
        <f t="shared" si="1"/>
        <v>0.1904761904</v>
      </c>
      <c r="K15" s="6">
        <f t="shared" si="2"/>
        <v>0</v>
      </c>
      <c r="L15">
        <f t="shared" si="3"/>
        <v>0.57142857120000001</v>
      </c>
      <c r="M15">
        <f t="shared" si="4"/>
        <v>0.57142857120000001</v>
      </c>
      <c r="N15">
        <f t="shared" si="5"/>
        <v>0</v>
      </c>
      <c r="O15" s="25">
        <v>5</v>
      </c>
    </row>
    <row r="16" spans="1:15">
      <c r="A16" s="4" t="s">
        <v>107</v>
      </c>
      <c r="B16" s="5" t="s">
        <v>9</v>
      </c>
      <c r="C16" s="5" t="s">
        <v>10</v>
      </c>
      <c r="D16">
        <v>0.1611495949</v>
      </c>
      <c r="E16" s="6">
        <f t="shared" si="6"/>
        <v>0.48344878469999997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0.1611495949</v>
      </c>
      <c r="L16">
        <f t="shared" si="3"/>
        <v>0</v>
      </c>
      <c r="M16">
        <f t="shared" si="4"/>
        <v>0</v>
      </c>
      <c r="N16">
        <f t="shared" si="5"/>
        <v>0.48344878469999997</v>
      </c>
      <c r="O16" s="25">
        <v>5</v>
      </c>
    </row>
    <row r="17" spans="1:15">
      <c r="A17" s="4" t="s">
        <v>107</v>
      </c>
      <c r="B17" s="5" t="s">
        <v>7</v>
      </c>
      <c r="C17" s="5" t="s">
        <v>8</v>
      </c>
      <c r="D17">
        <v>0.21878787869999999</v>
      </c>
      <c r="E17" s="6">
        <f>D17*2</f>
        <v>0.43757575739999999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0.21878787869999999</v>
      </c>
      <c r="L17">
        <f t="shared" si="3"/>
        <v>0</v>
      </c>
      <c r="M17">
        <f t="shared" si="4"/>
        <v>0</v>
      </c>
      <c r="N17">
        <f t="shared" si="5"/>
        <v>0.43757575739999999</v>
      </c>
      <c r="O17" s="25">
        <v>4</v>
      </c>
    </row>
    <row r="18" spans="1:15">
      <c r="A18" s="4" t="s">
        <v>107</v>
      </c>
      <c r="B18" s="5" t="s">
        <v>5</v>
      </c>
      <c r="C18" s="5" t="s">
        <v>6</v>
      </c>
      <c r="D18">
        <v>0.10529556650000001</v>
      </c>
      <c r="E18" s="6">
        <f>D18*2</f>
        <v>0.21059113300000001</v>
      </c>
      <c r="F18" s="16">
        <v>1</v>
      </c>
      <c r="G18" s="16">
        <v>1</v>
      </c>
      <c r="H18" s="18">
        <v>0</v>
      </c>
      <c r="I18" s="4">
        <f t="shared" si="0"/>
        <v>0.10529556650000001</v>
      </c>
      <c r="J18" s="5">
        <f t="shared" si="1"/>
        <v>0.10529556650000001</v>
      </c>
      <c r="K18" s="6">
        <f t="shared" si="2"/>
        <v>0</v>
      </c>
      <c r="L18">
        <f t="shared" si="3"/>
        <v>0.21059113300000001</v>
      </c>
      <c r="M18">
        <f t="shared" si="4"/>
        <v>0.21059113300000001</v>
      </c>
      <c r="N18">
        <f t="shared" si="5"/>
        <v>0</v>
      </c>
      <c r="O18" s="25">
        <v>4</v>
      </c>
    </row>
    <row r="19" spans="1:15">
      <c r="A19" s="4" t="s">
        <v>107</v>
      </c>
      <c r="B19" s="5" t="s">
        <v>57</v>
      </c>
      <c r="C19" s="5" t="s">
        <v>58</v>
      </c>
      <c r="D19">
        <v>0.1285714285</v>
      </c>
      <c r="E19" s="6">
        <f>D19*3</f>
        <v>0.38571428549999998</v>
      </c>
      <c r="F19" s="16">
        <v>1</v>
      </c>
      <c r="G19" s="16">
        <v>1</v>
      </c>
      <c r="H19" s="18">
        <v>0</v>
      </c>
      <c r="I19" s="4">
        <f t="shared" si="0"/>
        <v>0.1285714285</v>
      </c>
      <c r="J19" s="5">
        <f t="shared" si="1"/>
        <v>0.1285714285</v>
      </c>
      <c r="K19" s="6">
        <f t="shared" si="2"/>
        <v>0</v>
      </c>
      <c r="L19">
        <f t="shared" si="3"/>
        <v>0.38571428549999998</v>
      </c>
      <c r="M19">
        <f t="shared" si="4"/>
        <v>0.38571428549999998</v>
      </c>
      <c r="N19">
        <f t="shared" si="5"/>
        <v>0</v>
      </c>
      <c r="O19" s="25">
        <v>3</v>
      </c>
    </row>
    <row r="20" spans="1:15">
      <c r="A20" s="4" t="s">
        <v>107</v>
      </c>
      <c r="B20" s="5" t="s">
        <v>59</v>
      </c>
      <c r="C20" s="5" t="s">
        <v>60</v>
      </c>
      <c r="D20">
        <v>0.14608585860000001</v>
      </c>
      <c r="E20" s="6">
        <f>D20*2</f>
        <v>0.29217171720000001</v>
      </c>
      <c r="F20" s="16">
        <v>1</v>
      </c>
      <c r="G20" s="16">
        <v>1</v>
      </c>
      <c r="H20" s="18">
        <v>1</v>
      </c>
      <c r="I20" s="4">
        <f t="shared" si="0"/>
        <v>0.14608585860000001</v>
      </c>
      <c r="J20" s="5">
        <f t="shared" si="1"/>
        <v>0.14608585860000001</v>
      </c>
      <c r="K20" s="6">
        <f t="shared" si="2"/>
        <v>0.14608585860000001</v>
      </c>
      <c r="L20">
        <f t="shared" si="3"/>
        <v>0.29217171720000001</v>
      </c>
      <c r="M20">
        <f t="shared" si="4"/>
        <v>0.29217171720000001</v>
      </c>
      <c r="N20">
        <f t="shared" si="5"/>
        <v>0.29217171720000001</v>
      </c>
      <c r="O20" s="25">
        <v>5</v>
      </c>
    </row>
    <row r="21" spans="1:15">
      <c r="A21" s="4" t="s">
        <v>107</v>
      </c>
      <c r="B21" s="5" t="s">
        <v>61</v>
      </c>
      <c r="C21" s="5" t="s">
        <v>62</v>
      </c>
      <c r="D21">
        <v>0.2204353476</v>
      </c>
      <c r="E21" s="6">
        <f>D21*2</f>
        <v>0.4408706952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0.2204353476</v>
      </c>
      <c r="K21" s="6">
        <f t="shared" si="2"/>
        <v>0</v>
      </c>
      <c r="L21">
        <f t="shared" si="3"/>
        <v>0</v>
      </c>
      <c r="M21">
        <f t="shared" si="4"/>
        <v>0.4408706952</v>
      </c>
      <c r="N21">
        <f t="shared" si="5"/>
        <v>0</v>
      </c>
      <c r="O21" s="25">
        <v>3</v>
      </c>
    </row>
    <row r="22" spans="1:15">
      <c r="A22" s="4" t="s">
        <v>107</v>
      </c>
      <c r="B22" s="5" t="s">
        <v>63</v>
      </c>
      <c r="C22" s="5" t="s">
        <v>64</v>
      </c>
      <c r="D22">
        <v>0.19629629630000001</v>
      </c>
      <c r="E22" s="6">
        <f>D22*4</f>
        <v>0.78518518520000002</v>
      </c>
      <c r="F22" s="16">
        <v>1</v>
      </c>
      <c r="G22" s="16">
        <v>1</v>
      </c>
      <c r="H22" s="18">
        <v>0</v>
      </c>
      <c r="I22" s="4">
        <f t="shared" si="0"/>
        <v>0.19629629630000001</v>
      </c>
      <c r="J22" s="5">
        <f t="shared" si="1"/>
        <v>0.19629629630000001</v>
      </c>
      <c r="K22" s="6">
        <f t="shared" si="2"/>
        <v>0</v>
      </c>
      <c r="L22">
        <f t="shared" si="3"/>
        <v>0.78518518520000002</v>
      </c>
      <c r="M22">
        <f t="shared" si="4"/>
        <v>0.78518518520000002</v>
      </c>
      <c r="N22">
        <f t="shared" si="5"/>
        <v>0</v>
      </c>
      <c r="O22" s="25">
        <v>3</v>
      </c>
    </row>
    <row r="23" spans="1:15">
      <c r="A23" s="4" t="s">
        <v>107</v>
      </c>
      <c r="B23" s="5" t="s">
        <v>65</v>
      </c>
      <c r="C23" s="5" t="s">
        <v>66</v>
      </c>
      <c r="D23">
        <v>0.22222222220000001</v>
      </c>
      <c r="E23" s="6">
        <f>D23*5</f>
        <v>1.111111111</v>
      </c>
      <c r="F23" s="16">
        <v>1</v>
      </c>
      <c r="G23" s="16">
        <v>0</v>
      </c>
      <c r="H23" s="18">
        <v>1</v>
      </c>
      <c r="I23" s="4">
        <f t="shared" si="0"/>
        <v>0.22222222220000001</v>
      </c>
      <c r="J23" s="5">
        <f t="shared" si="1"/>
        <v>0</v>
      </c>
      <c r="K23" s="6">
        <f t="shared" si="2"/>
        <v>0.22222222220000001</v>
      </c>
      <c r="L23">
        <f t="shared" si="3"/>
        <v>1.111111111</v>
      </c>
      <c r="M23">
        <f t="shared" si="4"/>
        <v>0</v>
      </c>
      <c r="N23">
        <f t="shared" si="5"/>
        <v>1.111111111</v>
      </c>
      <c r="O23" s="25">
        <v>4</v>
      </c>
    </row>
    <row r="24" spans="1:15">
      <c r="A24" s="4" t="s">
        <v>107</v>
      </c>
      <c r="B24" s="5" t="s">
        <v>67</v>
      </c>
      <c r="C24" s="5" t="s">
        <v>68</v>
      </c>
      <c r="D24">
        <v>0.22222222220000001</v>
      </c>
      <c r="E24" s="6">
        <f>D24*4</f>
        <v>0.88888888880000005</v>
      </c>
      <c r="F24" s="16">
        <v>1</v>
      </c>
      <c r="G24" s="16">
        <v>1</v>
      </c>
      <c r="H24" s="18">
        <v>0</v>
      </c>
      <c r="I24" s="4">
        <f t="shared" si="0"/>
        <v>0.22222222220000001</v>
      </c>
      <c r="J24" s="5">
        <f t="shared" si="1"/>
        <v>0.22222222220000001</v>
      </c>
      <c r="K24" s="6">
        <f t="shared" si="2"/>
        <v>0</v>
      </c>
      <c r="L24">
        <f t="shared" si="3"/>
        <v>0.88888888880000005</v>
      </c>
      <c r="M24">
        <f t="shared" si="4"/>
        <v>0.88888888880000005</v>
      </c>
      <c r="N24">
        <f t="shared" si="5"/>
        <v>0</v>
      </c>
      <c r="O24" s="25">
        <v>4</v>
      </c>
    </row>
    <row r="25" spans="1:15">
      <c r="A25" s="4" t="s">
        <v>107</v>
      </c>
      <c r="B25" s="5" t="s">
        <v>69</v>
      </c>
      <c r="C25" s="5" t="s">
        <v>70</v>
      </c>
      <c r="D25">
        <v>0.26315789470000001</v>
      </c>
      <c r="E25" s="6">
        <f>D25*3</f>
        <v>0.78947368410000007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0.26315789470000001</v>
      </c>
      <c r="L25">
        <f t="shared" si="3"/>
        <v>0</v>
      </c>
      <c r="M25">
        <f t="shared" si="4"/>
        <v>0</v>
      </c>
      <c r="N25">
        <f t="shared" si="5"/>
        <v>0.78947368410000007</v>
      </c>
      <c r="O25" s="25">
        <v>3</v>
      </c>
    </row>
    <row r="26" spans="1:15">
      <c r="A26" s="4" t="s">
        <v>107</v>
      </c>
      <c r="B26" s="5" t="s">
        <v>71</v>
      </c>
      <c r="C26" s="5" t="s">
        <v>72</v>
      </c>
      <c r="D26">
        <v>0.17777034559999999</v>
      </c>
      <c r="E26" s="6">
        <f>D26*2</f>
        <v>0.35554069119999998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0.17777034559999999</v>
      </c>
      <c r="L26">
        <f t="shared" si="3"/>
        <v>0</v>
      </c>
      <c r="M26">
        <f t="shared" si="4"/>
        <v>0</v>
      </c>
      <c r="N26">
        <f t="shared" si="5"/>
        <v>0.35554069119999998</v>
      </c>
      <c r="O26" s="25">
        <v>5</v>
      </c>
    </row>
    <row r="27" spans="1:15">
      <c r="A27" s="4" t="s">
        <v>107</v>
      </c>
      <c r="B27" s="5" t="s">
        <v>73</v>
      </c>
      <c r="C27" s="5" t="s">
        <v>74</v>
      </c>
      <c r="D27">
        <v>0.17777034559999999</v>
      </c>
      <c r="E27" s="6">
        <f>D27*3</f>
        <v>0.53331103680000003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0.17777034559999999</v>
      </c>
      <c r="L27">
        <f t="shared" si="3"/>
        <v>0</v>
      </c>
      <c r="M27">
        <f t="shared" si="4"/>
        <v>0</v>
      </c>
      <c r="N27">
        <f t="shared" si="5"/>
        <v>0.53331103680000003</v>
      </c>
      <c r="O27" s="25">
        <v>5</v>
      </c>
    </row>
    <row r="28" spans="1:15">
      <c r="A28" s="4" t="s">
        <v>107</v>
      </c>
      <c r="B28" s="5" t="s">
        <v>55</v>
      </c>
      <c r="C28" s="5" t="s">
        <v>56</v>
      </c>
      <c r="D28">
        <v>0.20310846560000001</v>
      </c>
      <c r="E28" s="6">
        <f>D28*2</f>
        <v>0.40621693120000002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0.20310846560000001</v>
      </c>
      <c r="L28">
        <f t="shared" si="3"/>
        <v>0</v>
      </c>
      <c r="M28">
        <f t="shared" si="4"/>
        <v>0</v>
      </c>
      <c r="N28">
        <f t="shared" si="5"/>
        <v>0.40621693120000002</v>
      </c>
      <c r="O28" s="25">
        <v>4</v>
      </c>
    </row>
    <row r="29" spans="1:15">
      <c r="A29" s="4" t="s">
        <v>107</v>
      </c>
      <c r="B29" s="5" t="s">
        <v>53</v>
      </c>
      <c r="C29" s="5" t="s">
        <v>54</v>
      </c>
      <c r="D29">
        <v>0.1871830964</v>
      </c>
      <c r="E29" s="6">
        <f>D29*2</f>
        <v>0.3743661928</v>
      </c>
      <c r="F29" s="16">
        <v>1</v>
      </c>
      <c r="G29" s="16">
        <v>1</v>
      </c>
      <c r="H29" s="18">
        <v>1</v>
      </c>
      <c r="I29" s="4">
        <f t="shared" si="0"/>
        <v>0.1871830964</v>
      </c>
      <c r="J29" s="5">
        <f t="shared" si="1"/>
        <v>0.1871830964</v>
      </c>
      <c r="K29" s="6">
        <f t="shared" si="2"/>
        <v>0.1871830964</v>
      </c>
      <c r="L29">
        <f t="shared" si="3"/>
        <v>0.3743661928</v>
      </c>
      <c r="M29">
        <f t="shared" si="4"/>
        <v>0.3743661928</v>
      </c>
      <c r="N29">
        <f t="shared" si="5"/>
        <v>0.3743661928</v>
      </c>
      <c r="O29" s="25">
        <v>4</v>
      </c>
    </row>
    <row r="30" spans="1:15">
      <c r="A30" s="4" t="s">
        <v>107</v>
      </c>
      <c r="B30" s="5" t="s">
        <v>51</v>
      </c>
      <c r="C30" s="5" t="s">
        <v>52</v>
      </c>
      <c r="D30">
        <v>0.15978385680000001</v>
      </c>
      <c r="E30" s="6">
        <f>D30*3</f>
        <v>0.47935157040000004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0.15978385680000001</v>
      </c>
      <c r="K30" s="6">
        <f t="shared" si="2"/>
        <v>0</v>
      </c>
      <c r="L30">
        <f t="shared" si="3"/>
        <v>0</v>
      </c>
      <c r="M30">
        <f t="shared" si="4"/>
        <v>0.47935157040000004</v>
      </c>
      <c r="N30">
        <f t="shared" si="5"/>
        <v>0</v>
      </c>
      <c r="O30" s="25">
        <v>4</v>
      </c>
    </row>
    <row r="31" spans="1:15">
      <c r="A31" s="4" t="s">
        <v>107</v>
      </c>
      <c r="B31" s="5" t="s">
        <v>49</v>
      </c>
      <c r="C31" s="5" t="s">
        <v>50</v>
      </c>
      <c r="D31">
        <v>0.20983736850000001</v>
      </c>
      <c r="E31" s="6">
        <f>D31*2</f>
        <v>0.41967473700000002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0.20983736850000001</v>
      </c>
      <c r="K31" s="6">
        <f t="shared" si="2"/>
        <v>0.20983736850000001</v>
      </c>
      <c r="L31">
        <f t="shared" si="3"/>
        <v>0</v>
      </c>
      <c r="M31">
        <f t="shared" si="4"/>
        <v>0.41967473700000002</v>
      </c>
      <c r="N31">
        <f t="shared" si="5"/>
        <v>0.41967473700000002</v>
      </c>
      <c r="O31" s="25">
        <v>3</v>
      </c>
    </row>
    <row r="32" spans="1:15">
      <c r="A32" s="4" t="s">
        <v>107</v>
      </c>
      <c r="B32" s="5" t="s">
        <v>47</v>
      </c>
      <c r="C32" s="5" t="s">
        <v>48</v>
      </c>
      <c r="D32">
        <v>0.20983736850000001</v>
      </c>
      <c r="E32" s="6">
        <f>D32*2</f>
        <v>0.41967473700000002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0.20983736850000001</v>
      </c>
      <c r="K32" s="6">
        <f t="shared" si="2"/>
        <v>0.20983736850000001</v>
      </c>
      <c r="L32">
        <f t="shared" si="3"/>
        <v>0</v>
      </c>
      <c r="M32">
        <f t="shared" si="4"/>
        <v>0.41967473700000002</v>
      </c>
      <c r="N32">
        <f t="shared" si="5"/>
        <v>0.41967473700000002</v>
      </c>
      <c r="O32" s="25">
        <v>3</v>
      </c>
    </row>
    <row r="33" spans="1:15">
      <c r="A33" s="4" t="s">
        <v>107</v>
      </c>
      <c r="B33" s="5" t="s">
        <v>45</v>
      </c>
      <c r="C33" s="5" t="s">
        <v>46</v>
      </c>
      <c r="D33">
        <v>0.2140876853</v>
      </c>
      <c r="E33" s="6">
        <f>D33*2</f>
        <v>0.42817537059999999</v>
      </c>
      <c r="F33" s="16">
        <v>1</v>
      </c>
      <c r="G33" s="16">
        <v>1</v>
      </c>
      <c r="H33" s="18">
        <v>1</v>
      </c>
      <c r="I33" s="4">
        <f t="shared" si="0"/>
        <v>0.2140876853</v>
      </c>
      <c r="J33" s="5">
        <f t="shared" si="1"/>
        <v>0.2140876853</v>
      </c>
      <c r="K33" s="6">
        <f t="shared" si="2"/>
        <v>0.2140876853</v>
      </c>
      <c r="L33">
        <f t="shared" si="3"/>
        <v>0.42817537059999999</v>
      </c>
      <c r="M33">
        <f t="shared" si="4"/>
        <v>0.42817537059999999</v>
      </c>
      <c r="N33">
        <f t="shared" si="5"/>
        <v>0.42817537059999999</v>
      </c>
      <c r="O33" s="25">
        <v>4</v>
      </c>
    </row>
    <row r="34" spans="1:15">
      <c r="A34" s="4" t="s">
        <v>107</v>
      </c>
      <c r="B34" s="5" t="s">
        <v>43</v>
      </c>
      <c r="C34" s="5" t="s">
        <v>44</v>
      </c>
      <c r="D34">
        <v>9.5744680799999995E-2</v>
      </c>
      <c r="E34" s="6">
        <f>D34*1</f>
        <v>9.5744680799999995E-2</v>
      </c>
      <c r="F34" s="16">
        <v>1</v>
      </c>
      <c r="G34" s="16">
        <v>1</v>
      </c>
      <c r="H34" s="18">
        <v>0</v>
      </c>
      <c r="I34" s="4">
        <f t="shared" si="0"/>
        <v>9.5744680799999995E-2</v>
      </c>
      <c r="J34" s="5">
        <f t="shared" si="1"/>
        <v>9.5744680799999995E-2</v>
      </c>
      <c r="K34" s="6">
        <f t="shared" si="2"/>
        <v>0</v>
      </c>
      <c r="L34">
        <f t="shared" si="3"/>
        <v>9.5744680799999995E-2</v>
      </c>
      <c r="M34">
        <f t="shared" si="4"/>
        <v>9.5744680799999995E-2</v>
      </c>
      <c r="N34">
        <f t="shared" si="5"/>
        <v>0</v>
      </c>
      <c r="O34" s="25">
        <v>4</v>
      </c>
    </row>
    <row r="35" spans="1:15">
      <c r="A35" s="4" t="s">
        <v>107</v>
      </c>
      <c r="B35" s="5" t="s">
        <v>41</v>
      </c>
      <c r="C35" s="5" t="s">
        <v>42</v>
      </c>
      <c r="D35">
        <v>9.5744680799999995E-2</v>
      </c>
      <c r="E35" s="6">
        <f>D35*1</f>
        <v>9.5744680799999995E-2</v>
      </c>
      <c r="F35" s="27">
        <v>1</v>
      </c>
      <c r="G35" s="14">
        <v>1</v>
      </c>
      <c r="H35" s="15">
        <v>1</v>
      </c>
      <c r="I35" s="4">
        <f t="shared" si="0"/>
        <v>9.5744680799999995E-2</v>
      </c>
      <c r="J35" s="5">
        <f t="shared" si="1"/>
        <v>9.5744680799999995E-2</v>
      </c>
      <c r="K35" s="6">
        <f t="shared" si="2"/>
        <v>9.5744680799999995E-2</v>
      </c>
      <c r="L35">
        <f t="shared" si="3"/>
        <v>9.5744680799999995E-2</v>
      </c>
      <c r="M35">
        <f t="shared" si="4"/>
        <v>9.5744680799999995E-2</v>
      </c>
      <c r="N35">
        <f t="shared" si="5"/>
        <v>9.5744680799999995E-2</v>
      </c>
      <c r="O35" s="25">
        <v>4</v>
      </c>
    </row>
    <row r="36" spans="1:15" ht="15.75" thickBot="1">
      <c r="A36" s="7" t="s">
        <v>107</v>
      </c>
      <c r="B36" s="8" t="s">
        <v>39</v>
      </c>
      <c r="C36" s="8" t="s">
        <v>40</v>
      </c>
      <c r="D36">
        <v>0.243902439</v>
      </c>
      <c r="E36" s="9">
        <f>D36*1</f>
        <v>0.243902439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0.243902439</v>
      </c>
      <c r="L36">
        <f t="shared" si="3"/>
        <v>0</v>
      </c>
      <c r="M36">
        <f t="shared" si="4"/>
        <v>0</v>
      </c>
      <c r="N36">
        <f t="shared" si="5"/>
        <v>0.243902439</v>
      </c>
      <c r="O36" s="26">
        <v>4</v>
      </c>
    </row>
    <row r="37" spans="1:15" ht="15.75" thickBot="1">
      <c r="D37" s="28">
        <f>SUM(D2:D36)</f>
        <v>6.7680499146999997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3.3052242042000004</v>
      </c>
      <c r="J37" s="20">
        <f t="shared" si="7"/>
        <v>3.8299135452000006</v>
      </c>
      <c r="K37" s="21">
        <f t="shared" si="7"/>
        <v>4.6149236061000005</v>
      </c>
      <c r="L37" s="10">
        <f>SUM(L2:L36)</f>
        <v>10.577375066699998</v>
      </c>
      <c r="M37" s="11">
        <f>SUM(M2:M36)</f>
        <v>10.502085420599998</v>
      </c>
      <c r="N37" s="12">
        <f>SUM(N2:N36)</f>
        <v>12.419903031599999</v>
      </c>
    </row>
    <row r="38" spans="1:15" ht="15.75" thickBot="1">
      <c r="D38" s="29">
        <f>D37/35</f>
        <v>0.19337285470571428</v>
      </c>
      <c r="I38" s="33">
        <f>I37/F37</f>
        <v>0.17395916864210528</v>
      </c>
      <c r="J38" s="34">
        <f>J37/G37</f>
        <v>0.17408697932727277</v>
      </c>
      <c r="K38" s="35">
        <f>K37/H37</f>
        <v>0.20976925482272729</v>
      </c>
      <c r="L38" s="30">
        <f>L37/F37</f>
        <v>0.55670395087894731</v>
      </c>
      <c r="M38" s="31">
        <f>M37/G37</f>
        <v>0.47736751911818176</v>
      </c>
      <c r="N38" s="32">
        <f>N37/H37</f>
        <v>0.564541046890909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108</v>
      </c>
      <c r="B2" s="2" t="s">
        <v>37</v>
      </c>
      <c r="C2" s="2" t="s">
        <v>38</v>
      </c>
      <c r="D2">
        <v>0.26650470129999998</v>
      </c>
      <c r="E2" s="3">
        <f>D2*4</f>
        <v>1.0660188051999999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0.26650470129999998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1.0660188051999999</v>
      </c>
      <c r="O2" s="24">
        <v>3</v>
      </c>
    </row>
    <row r="3" spans="1:15">
      <c r="A3" s="4" t="s">
        <v>108</v>
      </c>
      <c r="B3" s="5" t="s">
        <v>35</v>
      </c>
      <c r="C3" s="5" t="s">
        <v>36</v>
      </c>
      <c r="D3">
        <v>0.2422781333</v>
      </c>
      <c r="E3" s="6">
        <f>D3*5</f>
        <v>1.2113906665</v>
      </c>
      <c r="F3" s="16">
        <v>1</v>
      </c>
      <c r="G3" s="16">
        <v>0</v>
      </c>
      <c r="H3" s="18">
        <v>0</v>
      </c>
      <c r="I3" s="4">
        <f t="shared" si="0"/>
        <v>0.2422781333</v>
      </c>
      <c r="J3" s="5">
        <f t="shared" si="1"/>
        <v>0</v>
      </c>
      <c r="K3" s="6">
        <f t="shared" si="2"/>
        <v>0</v>
      </c>
      <c r="L3">
        <f t="shared" si="3"/>
        <v>1.2113906665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108</v>
      </c>
      <c r="B4" s="5" t="s">
        <v>33</v>
      </c>
      <c r="C4" s="5" t="s">
        <v>34</v>
      </c>
      <c r="D4">
        <v>0.21378779070000001</v>
      </c>
      <c r="E4" s="6">
        <f>D4*5</f>
        <v>1.0689389535</v>
      </c>
      <c r="F4" s="16">
        <v>1</v>
      </c>
      <c r="G4" s="16">
        <v>1</v>
      </c>
      <c r="H4" s="18">
        <v>1</v>
      </c>
      <c r="I4" s="4">
        <f t="shared" si="0"/>
        <v>0.21378779070000001</v>
      </c>
      <c r="J4" s="5">
        <f t="shared" si="1"/>
        <v>0.21378779070000001</v>
      </c>
      <c r="K4" s="6">
        <f t="shared" si="2"/>
        <v>0.21378779070000001</v>
      </c>
      <c r="L4">
        <f t="shared" si="3"/>
        <v>1.0689389535</v>
      </c>
      <c r="M4">
        <f t="shared" si="4"/>
        <v>1.0689389535</v>
      </c>
      <c r="N4">
        <f t="shared" si="5"/>
        <v>1.0689389535</v>
      </c>
      <c r="O4" s="25">
        <v>4</v>
      </c>
    </row>
    <row r="5" spans="1:15">
      <c r="A5" s="4" t="s">
        <v>108</v>
      </c>
      <c r="B5" s="5" t="s">
        <v>31</v>
      </c>
      <c r="C5" s="5" t="s">
        <v>32</v>
      </c>
      <c r="D5">
        <v>0.1431818181</v>
      </c>
      <c r="E5" s="6">
        <f>D5*2</f>
        <v>0.28636363619999999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0.1431818181</v>
      </c>
      <c r="K5" s="6">
        <f t="shared" si="2"/>
        <v>0</v>
      </c>
      <c r="L5">
        <f t="shared" si="3"/>
        <v>0</v>
      </c>
      <c r="M5">
        <f t="shared" si="4"/>
        <v>0.28636363619999999</v>
      </c>
      <c r="N5">
        <f t="shared" si="5"/>
        <v>0</v>
      </c>
      <c r="O5" s="25">
        <v>4</v>
      </c>
    </row>
    <row r="6" spans="1:15">
      <c r="A6" s="4" t="s">
        <v>108</v>
      </c>
      <c r="B6" s="5" t="s">
        <v>29</v>
      </c>
      <c r="C6" s="5" t="s">
        <v>30</v>
      </c>
      <c r="D6">
        <v>0.29596861320000001</v>
      </c>
      <c r="E6" s="6">
        <f>D6*3</f>
        <v>0.88790583960000002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0.29596861320000001</v>
      </c>
      <c r="L6">
        <f t="shared" si="3"/>
        <v>0</v>
      </c>
      <c r="M6">
        <f t="shared" si="4"/>
        <v>0</v>
      </c>
      <c r="N6">
        <f t="shared" si="5"/>
        <v>0.88790583960000002</v>
      </c>
      <c r="O6" s="25">
        <v>5</v>
      </c>
    </row>
    <row r="7" spans="1:15">
      <c r="A7" s="4" t="s">
        <v>108</v>
      </c>
      <c r="B7" s="5" t="s">
        <v>27</v>
      </c>
      <c r="C7" s="5" t="s">
        <v>28</v>
      </c>
      <c r="D7">
        <v>0.18421052630000001</v>
      </c>
      <c r="E7" s="6">
        <f>D7*3</f>
        <v>0.55263157890000003</v>
      </c>
      <c r="F7" s="16">
        <v>1</v>
      </c>
      <c r="G7" s="16">
        <v>1</v>
      </c>
      <c r="H7" s="18">
        <v>1</v>
      </c>
      <c r="I7" s="4">
        <f t="shared" si="0"/>
        <v>0.18421052630000001</v>
      </c>
      <c r="J7" s="5">
        <f t="shared" si="1"/>
        <v>0.18421052630000001</v>
      </c>
      <c r="K7" s="6">
        <f t="shared" si="2"/>
        <v>0.18421052630000001</v>
      </c>
      <c r="L7">
        <f t="shared" si="3"/>
        <v>0.55263157890000003</v>
      </c>
      <c r="M7">
        <f t="shared" si="4"/>
        <v>0.55263157890000003</v>
      </c>
      <c r="N7">
        <f t="shared" si="5"/>
        <v>0.55263157890000003</v>
      </c>
      <c r="O7" s="25">
        <v>3</v>
      </c>
    </row>
    <row r="8" spans="1:15">
      <c r="A8" s="4" t="s">
        <v>108</v>
      </c>
      <c r="B8" s="5" t="s">
        <v>25</v>
      </c>
      <c r="C8" s="5" t="s">
        <v>26</v>
      </c>
      <c r="D8">
        <v>0.31233803459999998</v>
      </c>
      <c r="E8" s="6">
        <f>D8*2</f>
        <v>0.62467606919999996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0.31233803459999998</v>
      </c>
      <c r="L8">
        <f t="shared" si="3"/>
        <v>0</v>
      </c>
      <c r="M8">
        <f t="shared" si="4"/>
        <v>0</v>
      </c>
      <c r="N8">
        <f t="shared" si="5"/>
        <v>0.62467606919999996</v>
      </c>
      <c r="O8" s="25">
        <v>3</v>
      </c>
    </row>
    <row r="9" spans="1:15">
      <c r="A9" s="4" t="s">
        <v>108</v>
      </c>
      <c r="B9" s="5" t="s">
        <v>23</v>
      </c>
      <c r="C9" s="5" t="s">
        <v>24</v>
      </c>
      <c r="D9">
        <v>0.41181657849999997</v>
      </c>
      <c r="E9" s="6">
        <f t="shared" ref="E9:E16" si="6">D9*3</f>
        <v>1.2354497355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0.41181657849999997</v>
      </c>
      <c r="L9">
        <f t="shared" si="3"/>
        <v>0</v>
      </c>
      <c r="M9">
        <f t="shared" si="4"/>
        <v>0</v>
      </c>
      <c r="N9">
        <f t="shared" si="5"/>
        <v>1.2354497355</v>
      </c>
      <c r="O9" s="25">
        <v>4</v>
      </c>
    </row>
    <row r="10" spans="1:15">
      <c r="A10" s="4" t="s">
        <v>108</v>
      </c>
      <c r="B10" s="5" t="s">
        <v>21</v>
      </c>
      <c r="C10" s="5" t="s">
        <v>22</v>
      </c>
      <c r="D10">
        <v>0.1437662337</v>
      </c>
      <c r="E10" s="6">
        <f t="shared" si="6"/>
        <v>0.43129870110000001</v>
      </c>
      <c r="F10" s="16">
        <v>1</v>
      </c>
      <c r="G10" s="16">
        <v>1</v>
      </c>
      <c r="H10" s="18">
        <v>0</v>
      </c>
      <c r="I10" s="4">
        <f t="shared" si="0"/>
        <v>0.1437662337</v>
      </c>
      <c r="J10" s="5">
        <f t="shared" si="1"/>
        <v>0.1437662337</v>
      </c>
      <c r="K10" s="6">
        <f t="shared" si="2"/>
        <v>0</v>
      </c>
      <c r="L10">
        <f t="shared" si="3"/>
        <v>0.43129870110000001</v>
      </c>
      <c r="M10">
        <f t="shared" si="4"/>
        <v>0.43129870110000001</v>
      </c>
      <c r="N10">
        <f t="shared" si="5"/>
        <v>0</v>
      </c>
      <c r="O10" s="25">
        <v>5</v>
      </c>
    </row>
    <row r="11" spans="1:15">
      <c r="A11" s="4" t="s">
        <v>108</v>
      </c>
      <c r="B11" s="5" t="s">
        <v>19</v>
      </c>
      <c r="C11" s="5" t="s">
        <v>20</v>
      </c>
      <c r="D11">
        <v>0.19265593380000001</v>
      </c>
      <c r="E11" s="6">
        <f t="shared" si="6"/>
        <v>0.57796780140000004</v>
      </c>
      <c r="F11" s="16">
        <v>1</v>
      </c>
      <c r="G11" s="16">
        <v>1</v>
      </c>
      <c r="H11" s="18">
        <v>1</v>
      </c>
      <c r="I11" s="4">
        <f t="shared" si="0"/>
        <v>0.19265593380000001</v>
      </c>
      <c r="J11" s="5">
        <f t="shared" si="1"/>
        <v>0.19265593380000001</v>
      </c>
      <c r="K11" s="6">
        <f t="shared" si="2"/>
        <v>0.19265593380000001</v>
      </c>
      <c r="L11">
        <f t="shared" si="3"/>
        <v>0.57796780140000004</v>
      </c>
      <c r="M11">
        <f t="shared" si="4"/>
        <v>0.57796780140000004</v>
      </c>
      <c r="N11">
        <f t="shared" si="5"/>
        <v>0.57796780140000004</v>
      </c>
      <c r="O11" s="25">
        <v>5</v>
      </c>
    </row>
    <row r="12" spans="1:15">
      <c r="A12" s="4" t="s">
        <v>108</v>
      </c>
      <c r="B12" s="5" t="s">
        <v>17</v>
      </c>
      <c r="C12" s="5" t="s">
        <v>18</v>
      </c>
      <c r="D12">
        <v>0.20549356839999999</v>
      </c>
      <c r="E12" s="6">
        <f t="shared" si="6"/>
        <v>0.61648070519999998</v>
      </c>
      <c r="F12" s="16">
        <v>1</v>
      </c>
      <c r="G12" s="16">
        <v>1</v>
      </c>
      <c r="H12" s="18">
        <v>1</v>
      </c>
      <c r="I12" s="4">
        <f t="shared" si="0"/>
        <v>0.20549356839999999</v>
      </c>
      <c r="J12" s="5">
        <f t="shared" si="1"/>
        <v>0.20549356839999999</v>
      </c>
      <c r="K12" s="6">
        <f t="shared" si="2"/>
        <v>0.20549356839999999</v>
      </c>
      <c r="L12">
        <f t="shared" si="3"/>
        <v>0.61648070519999998</v>
      </c>
      <c r="M12">
        <f t="shared" si="4"/>
        <v>0.61648070519999998</v>
      </c>
      <c r="N12">
        <f t="shared" si="5"/>
        <v>0.61648070519999998</v>
      </c>
      <c r="O12" s="25">
        <v>5</v>
      </c>
    </row>
    <row r="13" spans="1:15">
      <c r="A13" s="4" t="s">
        <v>108</v>
      </c>
      <c r="B13" s="5" t="s">
        <v>15</v>
      </c>
      <c r="C13" s="5" t="s">
        <v>16</v>
      </c>
      <c r="D13">
        <v>0.2205827068</v>
      </c>
      <c r="E13" s="6">
        <f t="shared" si="6"/>
        <v>0.66174812039999997</v>
      </c>
      <c r="F13" s="16">
        <v>1</v>
      </c>
      <c r="G13" s="16">
        <v>1</v>
      </c>
      <c r="H13" s="18">
        <v>0</v>
      </c>
      <c r="I13" s="4">
        <f t="shared" si="0"/>
        <v>0.2205827068</v>
      </c>
      <c r="J13" s="5">
        <f t="shared" si="1"/>
        <v>0.2205827068</v>
      </c>
      <c r="K13" s="6">
        <f t="shared" si="2"/>
        <v>0</v>
      </c>
      <c r="L13">
        <f t="shared" si="3"/>
        <v>0.66174812039999997</v>
      </c>
      <c r="M13">
        <f t="shared" si="4"/>
        <v>0.66174812039999997</v>
      </c>
      <c r="N13">
        <f t="shared" si="5"/>
        <v>0</v>
      </c>
      <c r="O13" s="25">
        <v>4</v>
      </c>
    </row>
    <row r="14" spans="1:15">
      <c r="A14" s="4" t="s">
        <v>108</v>
      </c>
      <c r="B14" s="5" t="s">
        <v>13</v>
      </c>
      <c r="C14" s="5" t="s">
        <v>14</v>
      </c>
      <c r="D14">
        <v>0.2087623337</v>
      </c>
      <c r="E14" s="6">
        <f t="shared" si="6"/>
        <v>0.62628700110000002</v>
      </c>
      <c r="F14" s="16">
        <v>1</v>
      </c>
      <c r="G14" s="16">
        <v>1</v>
      </c>
      <c r="H14" s="18">
        <v>0</v>
      </c>
      <c r="I14" s="4">
        <f t="shared" si="0"/>
        <v>0.2087623337</v>
      </c>
      <c r="J14" s="5">
        <f t="shared" si="1"/>
        <v>0.2087623337</v>
      </c>
      <c r="K14" s="6">
        <f t="shared" si="2"/>
        <v>0</v>
      </c>
      <c r="L14">
        <f t="shared" si="3"/>
        <v>0.62628700110000002</v>
      </c>
      <c r="M14">
        <f t="shared" si="4"/>
        <v>0.62628700110000002</v>
      </c>
      <c r="N14">
        <f t="shared" si="5"/>
        <v>0</v>
      </c>
      <c r="O14" s="25">
        <v>4</v>
      </c>
    </row>
    <row r="15" spans="1:15">
      <c r="A15" s="4" t="s">
        <v>108</v>
      </c>
      <c r="B15" s="5" t="s">
        <v>11</v>
      </c>
      <c r="C15" s="5" t="s">
        <v>12</v>
      </c>
      <c r="D15">
        <v>0.2142857142</v>
      </c>
      <c r="E15" s="6">
        <f t="shared" si="6"/>
        <v>0.64285714260000004</v>
      </c>
      <c r="F15" s="16">
        <v>1</v>
      </c>
      <c r="G15" s="16">
        <v>1</v>
      </c>
      <c r="H15" s="18">
        <v>0</v>
      </c>
      <c r="I15" s="4">
        <f t="shared" si="0"/>
        <v>0.2142857142</v>
      </c>
      <c r="J15" s="5">
        <f t="shared" si="1"/>
        <v>0.2142857142</v>
      </c>
      <c r="K15" s="6">
        <f t="shared" si="2"/>
        <v>0</v>
      </c>
      <c r="L15">
        <f t="shared" si="3"/>
        <v>0.64285714260000004</v>
      </c>
      <c r="M15">
        <f t="shared" si="4"/>
        <v>0.64285714260000004</v>
      </c>
      <c r="N15">
        <f t="shared" si="5"/>
        <v>0</v>
      </c>
      <c r="O15" s="25">
        <v>5</v>
      </c>
    </row>
    <row r="16" spans="1:15">
      <c r="A16" s="4" t="s">
        <v>108</v>
      </c>
      <c r="B16" s="5" t="s">
        <v>9</v>
      </c>
      <c r="C16" s="5" t="s">
        <v>10</v>
      </c>
      <c r="D16">
        <v>0.16764138079999999</v>
      </c>
      <c r="E16" s="6">
        <f t="shared" si="6"/>
        <v>0.50292414239999994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0.16764138079999999</v>
      </c>
      <c r="L16">
        <f t="shared" si="3"/>
        <v>0</v>
      </c>
      <c r="M16">
        <f t="shared" si="4"/>
        <v>0</v>
      </c>
      <c r="N16">
        <f t="shared" si="5"/>
        <v>0.50292414239999994</v>
      </c>
      <c r="O16" s="25">
        <v>5</v>
      </c>
    </row>
    <row r="17" spans="1:15">
      <c r="A17" s="4" t="s">
        <v>108</v>
      </c>
      <c r="B17" s="5" t="s">
        <v>7</v>
      </c>
      <c r="C17" s="5" t="s">
        <v>8</v>
      </c>
      <c r="D17">
        <v>0.32383838380000002</v>
      </c>
      <c r="E17" s="6">
        <f>D17*2</f>
        <v>0.64767676760000004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0.32383838380000002</v>
      </c>
      <c r="L17">
        <f t="shared" si="3"/>
        <v>0</v>
      </c>
      <c r="M17">
        <f t="shared" si="4"/>
        <v>0</v>
      </c>
      <c r="N17">
        <f t="shared" si="5"/>
        <v>0.64767676760000004</v>
      </c>
      <c r="O17" s="25">
        <v>4</v>
      </c>
    </row>
    <row r="18" spans="1:15">
      <c r="A18" s="4" t="s">
        <v>108</v>
      </c>
      <c r="B18" s="5" t="s">
        <v>5</v>
      </c>
      <c r="C18" s="5" t="s">
        <v>6</v>
      </c>
      <c r="D18">
        <v>0.40363300489999998</v>
      </c>
      <c r="E18" s="6">
        <f>D18*2</f>
        <v>0.80726600979999996</v>
      </c>
      <c r="F18" s="16">
        <v>1</v>
      </c>
      <c r="G18" s="16">
        <v>1</v>
      </c>
      <c r="H18" s="18">
        <v>0</v>
      </c>
      <c r="I18" s="4">
        <f t="shared" si="0"/>
        <v>0.40363300489999998</v>
      </c>
      <c r="J18" s="5">
        <f t="shared" si="1"/>
        <v>0.40363300489999998</v>
      </c>
      <c r="K18" s="6">
        <f t="shared" si="2"/>
        <v>0</v>
      </c>
      <c r="L18">
        <f t="shared" si="3"/>
        <v>0.80726600979999996</v>
      </c>
      <c r="M18">
        <f t="shared" si="4"/>
        <v>0.80726600979999996</v>
      </c>
      <c r="N18">
        <f t="shared" si="5"/>
        <v>0</v>
      </c>
      <c r="O18" s="25">
        <v>4</v>
      </c>
    </row>
    <row r="19" spans="1:15">
      <c r="A19" s="4" t="s">
        <v>108</v>
      </c>
      <c r="B19" s="5" t="s">
        <v>57</v>
      </c>
      <c r="C19" s="5" t="s">
        <v>58</v>
      </c>
      <c r="D19">
        <v>0.14464285709999999</v>
      </c>
      <c r="E19" s="6">
        <f>D19*3</f>
        <v>0.43392857129999995</v>
      </c>
      <c r="F19" s="16">
        <v>1</v>
      </c>
      <c r="G19" s="16">
        <v>1</v>
      </c>
      <c r="H19" s="18">
        <v>0</v>
      </c>
      <c r="I19" s="4">
        <f t="shared" si="0"/>
        <v>0.14464285709999999</v>
      </c>
      <c r="J19" s="5">
        <f t="shared" si="1"/>
        <v>0.14464285709999999</v>
      </c>
      <c r="K19" s="6">
        <f t="shared" si="2"/>
        <v>0</v>
      </c>
      <c r="L19">
        <f t="shared" si="3"/>
        <v>0.43392857129999995</v>
      </c>
      <c r="M19">
        <f t="shared" si="4"/>
        <v>0.43392857129999995</v>
      </c>
      <c r="N19">
        <f t="shared" si="5"/>
        <v>0</v>
      </c>
      <c r="O19" s="25">
        <v>3</v>
      </c>
    </row>
    <row r="20" spans="1:15">
      <c r="A20" s="4" t="s">
        <v>108</v>
      </c>
      <c r="B20" s="5" t="s">
        <v>59</v>
      </c>
      <c r="C20" s="5" t="s">
        <v>60</v>
      </c>
      <c r="D20">
        <v>0.1011363636</v>
      </c>
      <c r="E20" s="6">
        <f>D20*2</f>
        <v>0.2022727272</v>
      </c>
      <c r="F20" s="16">
        <v>1</v>
      </c>
      <c r="G20" s="16">
        <v>1</v>
      </c>
      <c r="H20" s="18">
        <v>1</v>
      </c>
      <c r="I20" s="4">
        <f t="shared" si="0"/>
        <v>0.1011363636</v>
      </c>
      <c r="J20" s="5">
        <f t="shared" si="1"/>
        <v>0.1011363636</v>
      </c>
      <c r="K20" s="6">
        <f t="shared" si="2"/>
        <v>0.1011363636</v>
      </c>
      <c r="L20">
        <f t="shared" si="3"/>
        <v>0.2022727272</v>
      </c>
      <c r="M20">
        <f t="shared" si="4"/>
        <v>0.2022727272</v>
      </c>
      <c r="N20">
        <f t="shared" si="5"/>
        <v>0.2022727272</v>
      </c>
      <c r="O20" s="25">
        <v>5</v>
      </c>
    </row>
    <row r="21" spans="1:15">
      <c r="A21" s="4" t="s">
        <v>108</v>
      </c>
      <c r="B21" s="5" t="s">
        <v>61</v>
      </c>
      <c r="C21" s="5" t="s">
        <v>62</v>
      </c>
      <c r="D21">
        <v>0.17529239760000001</v>
      </c>
      <c r="E21" s="6">
        <f>D21*2</f>
        <v>0.35058479520000002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0.17529239760000001</v>
      </c>
      <c r="K21" s="6">
        <f t="shared" si="2"/>
        <v>0</v>
      </c>
      <c r="L21">
        <f t="shared" si="3"/>
        <v>0</v>
      </c>
      <c r="M21">
        <f t="shared" si="4"/>
        <v>0.35058479520000002</v>
      </c>
      <c r="N21">
        <f t="shared" si="5"/>
        <v>0</v>
      </c>
      <c r="O21" s="25">
        <v>3</v>
      </c>
    </row>
    <row r="22" spans="1:15">
      <c r="A22" s="4" t="s">
        <v>108</v>
      </c>
      <c r="B22" s="5" t="s">
        <v>63</v>
      </c>
      <c r="C22" s="5" t="s">
        <v>64</v>
      </c>
      <c r="D22">
        <v>0.16296296290000001</v>
      </c>
      <c r="E22" s="6">
        <f>D22*4</f>
        <v>0.65185185160000003</v>
      </c>
      <c r="F22" s="16">
        <v>1</v>
      </c>
      <c r="G22" s="16">
        <v>1</v>
      </c>
      <c r="H22" s="18">
        <v>0</v>
      </c>
      <c r="I22" s="4">
        <f t="shared" si="0"/>
        <v>0.16296296290000001</v>
      </c>
      <c r="J22" s="5">
        <f t="shared" si="1"/>
        <v>0.16296296290000001</v>
      </c>
      <c r="K22" s="6">
        <f t="shared" si="2"/>
        <v>0</v>
      </c>
      <c r="L22">
        <f t="shared" si="3"/>
        <v>0.65185185160000003</v>
      </c>
      <c r="M22">
        <f t="shared" si="4"/>
        <v>0.65185185160000003</v>
      </c>
      <c r="N22">
        <f t="shared" si="5"/>
        <v>0</v>
      </c>
      <c r="O22" s="25">
        <v>3</v>
      </c>
    </row>
    <row r="23" spans="1:15">
      <c r="A23" s="4" t="s">
        <v>108</v>
      </c>
      <c r="B23" s="5" t="s">
        <v>65</v>
      </c>
      <c r="C23" s="5" t="s">
        <v>66</v>
      </c>
      <c r="D23">
        <v>0.1944444444</v>
      </c>
      <c r="E23" s="6">
        <f>D23*5</f>
        <v>0.97222222199999997</v>
      </c>
      <c r="F23" s="16">
        <v>1</v>
      </c>
      <c r="G23" s="16">
        <v>0</v>
      </c>
      <c r="H23" s="18">
        <v>1</v>
      </c>
      <c r="I23" s="4">
        <f t="shared" si="0"/>
        <v>0.1944444444</v>
      </c>
      <c r="J23" s="5">
        <f t="shared" si="1"/>
        <v>0</v>
      </c>
      <c r="K23" s="6">
        <f t="shared" si="2"/>
        <v>0.1944444444</v>
      </c>
      <c r="L23">
        <f t="shared" si="3"/>
        <v>0.97222222199999997</v>
      </c>
      <c r="M23">
        <f t="shared" si="4"/>
        <v>0</v>
      </c>
      <c r="N23">
        <f t="shared" si="5"/>
        <v>0.97222222199999997</v>
      </c>
      <c r="O23" s="25">
        <v>4</v>
      </c>
    </row>
    <row r="24" spans="1:15">
      <c r="A24" s="4" t="s">
        <v>108</v>
      </c>
      <c r="B24" s="5" t="s">
        <v>67</v>
      </c>
      <c r="C24" s="5" t="s">
        <v>68</v>
      </c>
      <c r="D24">
        <v>0.1944444444</v>
      </c>
      <c r="E24" s="6">
        <f>D24*4</f>
        <v>0.7777777776</v>
      </c>
      <c r="F24" s="16">
        <v>1</v>
      </c>
      <c r="G24" s="16">
        <v>1</v>
      </c>
      <c r="H24" s="18">
        <v>0</v>
      </c>
      <c r="I24" s="4">
        <f t="shared" si="0"/>
        <v>0.1944444444</v>
      </c>
      <c r="J24" s="5">
        <f t="shared" si="1"/>
        <v>0.1944444444</v>
      </c>
      <c r="K24" s="6">
        <f t="shared" si="2"/>
        <v>0</v>
      </c>
      <c r="L24">
        <f t="shared" si="3"/>
        <v>0.7777777776</v>
      </c>
      <c r="M24">
        <f t="shared" si="4"/>
        <v>0.7777777776</v>
      </c>
      <c r="N24">
        <f t="shared" si="5"/>
        <v>0</v>
      </c>
      <c r="O24" s="25">
        <v>4</v>
      </c>
    </row>
    <row r="25" spans="1:15">
      <c r="A25" s="4" t="s">
        <v>108</v>
      </c>
      <c r="B25" s="5" t="s">
        <v>69</v>
      </c>
      <c r="C25" s="5" t="s">
        <v>70</v>
      </c>
      <c r="D25">
        <v>0.18421052630000001</v>
      </c>
      <c r="E25" s="6">
        <f>D25*3</f>
        <v>0.55263157890000003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0.18421052630000001</v>
      </c>
      <c r="L25">
        <f t="shared" si="3"/>
        <v>0</v>
      </c>
      <c r="M25">
        <f t="shared" si="4"/>
        <v>0</v>
      </c>
      <c r="N25">
        <f t="shared" si="5"/>
        <v>0.55263157890000003</v>
      </c>
      <c r="O25" s="25">
        <v>3</v>
      </c>
    </row>
    <row r="26" spans="1:15">
      <c r="A26" s="4" t="s">
        <v>108</v>
      </c>
      <c r="B26" s="5" t="s">
        <v>71</v>
      </c>
      <c r="C26" s="5" t="s">
        <v>72</v>
      </c>
      <c r="D26">
        <v>0.17457685440000001</v>
      </c>
      <c r="E26" s="6">
        <f>D26*2</f>
        <v>0.34915370880000002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0.17457685440000001</v>
      </c>
      <c r="L26">
        <f t="shared" si="3"/>
        <v>0</v>
      </c>
      <c r="M26">
        <f t="shared" si="4"/>
        <v>0</v>
      </c>
      <c r="N26">
        <f t="shared" si="5"/>
        <v>0.34915370880000002</v>
      </c>
      <c r="O26" s="25">
        <v>5</v>
      </c>
    </row>
    <row r="27" spans="1:15">
      <c r="A27" s="4" t="s">
        <v>108</v>
      </c>
      <c r="B27" s="5" t="s">
        <v>73</v>
      </c>
      <c r="C27" s="5" t="s">
        <v>74</v>
      </c>
      <c r="D27">
        <v>0.17457685440000001</v>
      </c>
      <c r="E27" s="6">
        <f>D27*3</f>
        <v>0.5237305632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0.17457685440000001</v>
      </c>
      <c r="L27">
        <f t="shared" si="3"/>
        <v>0</v>
      </c>
      <c r="M27">
        <f t="shared" si="4"/>
        <v>0</v>
      </c>
      <c r="N27">
        <f t="shared" si="5"/>
        <v>0.5237305632</v>
      </c>
      <c r="O27" s="25">
        <v>5</v>
      </c>
    </row>
    <row r="28" spans="1:15">
      <c r="A28" s="4" t="s">
        <v>108</v>
      </c>
      <c r="B28" s="5" t="s">
        <v>55</v>
      </c>
      <c r="C28" s="5" t="s">
        <v>56</v>
      </c>
      <c r="D28">
        <v>0.30879629629999999</v>
      </c>
      <c r="E28" s="6">
        <f>D28*2</f>
        <v>0.61759259259999999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0.30879629629999999</v>
      </c>
      <c r="L28">
        <f t="shared" si="3"/>
        <v>0</v>
      </c>
      <c r="M28">
        <f t="shared" si="4"/>
        <v>0</v>
      </c>
      <c r="N28">
        <f t="shared" si="5"/>
        <v>0.61759259259999999</v>
      </c>
      <c r="O28" s="25">
        <v>4</v>
      </c>
    </row>
    <row r="29" spans="1:15">
      <c r="A29" s="4" t="s">
        <v>108</v>
      </c>
      <c r="B29" s="5" t="s">
        <v>53</v>
      </c>
      <c r="C29" s="5" t="s">
        <v>54</v>
      </c>
      <c r="D29">
        <v>0.23098433069999999</v>
      </c>
      <c r="E29" s="6">
        <f>D29*2</f>
        <v>0.46196866139999998</v>
      </c>
      <c r="F29" s="16">
        <v>1</v>
      </c>
      <c r="G29" s="16">
        <v>1</v>
      </c>
      <c r="H29" s="18">
        <v>1</v>
      </c>
      <c r="I29" s="4">
        <f t="shared" si="0"/>
        <v>0.23098433069999999</v>
      </c>
      <c r="J29" s="5">
        <f t="shared" si="1"/>
        <v>0.23098433069999999</v>
      </c>
      <c r="K29" s="6">
        <f t="shared" si="2"/>
        <v>0.23098433069999999</v>
      </c>
      <c r="L29">
        <f t="shared" si="3"/>
        <v>0.46196866139999998</v>
      </c>
      <c r="M29">
        <f t="shared" si="4"/>
        <v>0.46196866139999998</v>
      </c>
      <c r="N29">
        <f t="shared" si="5"/>
        <v>0.46196866139999998</v>
      </c>
      <c r="O29" s="25">
        <v>4</v>
      </c>
    </row>
    <row r="30" spans="1:15">
      <c r="A30" s="4" t="s">
        <v>108</v>
      </c>
      <c r="B30" s="5" t="s">
        <v>51</v>
      </c>
      <c r="C30" s="5" t="s">
        <v>52</v>
      </c>
      <c r="D30">
        <v>0.21793144210000001</v>
      </c>
      <c r="E30" s="6">
        <f>D30*3</f>
        <v>0.65379432630000001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0.21793144210000001</v>
      </c>
      <c r="K30" s="6">
        <f t="shared" si="2"/>
        <v>0</v>
      </c>
      <c r="L30">
        <f t="shared" si="3"/>
        <v>0</v>
      </c>
      <c r="M30">
        <f t="shared" si="4"/>
        <v>0.65379432630000001</v>
      </c>
      <c r="N30">
        <f t="shared" si="5"/>
        <v>0</v>
      </c>
      <c r="O30" s="25">
        <v>4</v>
      </c>
    </row>
    <row r="31" spans="1:15">
      <c r="A31" s="4" t="s">
        <v>108</v>
      </c>
      <c r="B31" s="5" t="s">
        <v>49</v>
      </c>
      <c r="C31" s="5" t="s">
        <v>50</v>
      </c>
      <c r="D31">
        <v>0.24653993460000001</v>
      </c>
      <c r="E31" s="6">
        <f>D31*2</f>
        <v>0.49307986920000002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0.24653993460000001</v>
      </c>
      <c r="K31" s="6">
        <f t="shared" si="2"/>
        <v>0.24653993460000001</v>
      </c>
      <c r="L31">
        <f t="shared" si="3"/>
        <v>0</v>
      </c>
      <c r="M31">
        <f t="shared" si="4"/>
        <v>0.49307986920000002</v>
      </c>
      <c r="N31">
        <f t="shared" si="5"/>
        <v>0.49307986920000002</v>
      </c>
      <c r="O31" s="25">
        <v>3</v>
      </c>
    </row>
    <row r="32" spans="1:15">
      <c r="A32" s="4" t="s">
        <v>108</v>
      </c>
      <c r="B32" s="5" t="s">
        <v>47</v>
      </c>
      <c r="C32" s="5" t="s">
        <v>48</v>
      </c>
      <c r="D32">
        <v>0.24653993460000001</v>
      </c>
      <c r="E32" s="6">
        <f>D32*2</f>
        <v>0.49307986920000002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0.24653993460000001</v>
      </c>
      <c r="K32" s="6">
        <f t="shared" si="2"/>
        <v>0.24653993460000001</v>
      </c>
      <c r="L32">
        <f t="shared" si="3"/>
        <v>0</v>
      </c>
      <c r="M32">
        <f t="shared" si="4"/>
        <v>0.49307986920000002</v>
      </c>
      <c r="N32">
        <f t="shared" si="5"/>
        <v>0.49307986920000002</v>
      </c>
      <c r="O32" s="25">
        <v>3</v>
      </c>
    </row>
    <row r="33" spans="1:15">
      <c r="A33" s="4" t="s">
        <v>108</v>
      </c>
      <c r="B33" s="5" t="s">
        <v>45</v>
      </c>
      <c r="C33" s="5" t="s">
        <v>46</v>
      </c>
      <c r="D33">
        <v>0.28977541369999998</v>
      </c>
      <c r="E33" s="6">
        <f>D33*2</f>
        <v>0.57955082739999997</v>
      </c>
      <c r="F33" s="16">
        <v>1</v>
      </c>
      <c r="G33" s="16">
        <v>1</v>
      </c>
      <c r="H33" s="18">
        <v>1</v>
      </c>
      <c r="I33" s="4">
        <f t="shared" si="0"/>
        <v>0.28977541369999998</v>
      </c>
      <c r="J33" s="5">
        <f t="shared" si="1"/>
        <v>0.28977541369999998</v>
      </c>
      <c r="K33" s="6">
        <f t="shared" si="2"/>
        <v>0.28977541369999998</v>
      </c>
      <c r="L33">
        <f t="shared" si="3"/>
        <v>0.57955082739999997</v>
      </c>
      <c r="M33">
        <f t="shared" si="4"/>
        <v>0.57955082739999997</v>
      </c>
      <c r="N33">
        <f t="shared" si="5"/>
        <v>0.57955082739999997</v>
      </c>
      <c r="O33" s="25">
        <v>4</v>
      </c>
    </row>
    <row r="34" spans="1:15">
      <c r="A34" s="4" t="s">
        <v>108</v>
      </c>
      <c r="B34" s="5" t="s">
        <v>43</v>
      </c>
      <c r="C34" s="5" t="s">
        <v>44</v>
      </c>
      <c r="D34">
        <v>0.17021276590000001</v>
      </c>
      <c r="E34" s="6">
        <f>D34*1</f>
        <v>0.17021276590000001</v>
      </c>
      <c r="F34" s="16">
        <v>1</v>
      </c>
      <c r="G34" s="16">
        <v>1</v>
      </c>
      <c r="H34" s="18">
        <v>0</v>
      </c>
      <c r="I34" s="4">
        <f t="shared" si="0"/>
        <v>0.17021276590000001</v>
      </c>
      <c r="J34" s="5">
        <f t="shared" si="1"/>
        <v>0.17021276590000001</v>
      </c>
      <c r="K34" s="6">
        <f t="shared" si="2"/>
        <v>0</v>
      </c>
      <c r="L34">
        <f t="shared" si="3"/>
        <v>0.17021276590000001</v>
      </c>
      <c r="M34">
        <f t="shared" si="4"/>
        <v>0.17021276590000001</v>
      </c>
      <c r="N34">
        <f t="shared" si="5"/>
        <v>0</v>
      </c>
      <c r="O34" s="25">
        <v>4</v>
      </c>
    </row>
    <row r="35" spans="1:15">
      <c r="A35" s="4" t="s">
        <v>108</v>
      </c>
      <c r="B35" s="5" t="s">
        <v>41</v>
      </c>
      <c r="C35" s="5" t="s">
        <v>42</v>
      </c>
      <c r="D35">
        <v>0.17021276590000001</v>
      </c>
      <c r="E35" s="6">
        <f>D35*1</f>
        <v>0.17021276590000001</v>
      </c>
      <c r="F35" s="27">
        <v>1</v>
      </c>
      <c r="G35" s="14">
        <v>1</v>
      </c>
      <c r="H35" s="15">
        <v>1</v>
      </c>
      <c r="I35" s="4">
        <f t="shared" si="0"/>
        <v>0.17021276590000001</v>
      </c>
      <c r="J35" s="5">
        <f t="shared" si="1"/>
        <v>0.17021276590000001</v>
      </c>
      <c r="K35" s="6">
        <f t="shared" si="2"/>
        <v>0.17021276590000001</v>
      </c>
      <c r="L35">
        <f t="shared" si="3"/>
        <v>0.17021276590000001</v>
      </c>
      <c r="M35">
        <f t="shared" si="4"/>
        <v>0.17021276590000001</v>
      </c>
      <c r="N35">
        <f t="shared" si="5"/>
        <v>0.17021276590000001</v>
      </c>
      <c r="O35" s="25">
        <v>4</v>
      </c>
    </row>
    <row r="36" spans="1:15" ht="15.75" thickBot="1">
      <c r="A36" s="7" t="s">
        <v>108</v>
      </c>
      <c r="B36" s="8" t="s">
        <v>39</v>
      </c>
      <c r="C36" s="8" t="s">
        <v>40</v>
      </c>
      <c r="D36">
        <v>0.25609756090000002</v>
      </c>
      <c r="E36" s="9">
        <f>D36*1</f>
        <v>0.25609756090000002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0.25609756090000002</v>
      </c>
      <c r="L36">
        <f t="shared" si="3"/>
        <v>0</v>
      </c>
      <c r="M36">
        <f t="shared" si="4"/>
        <v>0</v>
      </c>
      <c r="N36">
        <f t="shared" si="5"/>
        <v>0.25609756090000002</v>
      </c>
      <c r="O36" s="26">
        <v>4</v>
      </c>
    </row>
    <row r="37" spans="1:15" ht="15.75" thickBot="1">
      <c r="D37" s="28">
        <f>SUM(D2:D36)</f>
        <v>7.7941236059000003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3.888272294400001</v>
      </c>
      <c r="J37" s="20">
        <f t="shared" si="7"/>
        <v>4.4810352436999992</v>
      </c>
      <c r="K37" s="21">
        <f t="shared" si="7"/>
        <v>5.1521467912000007</v>
      </c>
      <c r="L37" s="10">
        <f>SUM(L2:L36)</f>
        <v>11.616864850800003</v>
      </c>
      <c r="M37" s="11">
        <f>SUM(M2:M36)</f>
        <v>11.710154458400003</v>
      </c>
      <c r="N37" s="12">
        <f>SUM(N2:N36)</f>
        <v>13.4522633452</v>
      </c>
    </row>
    <row r="38" spans="1:15" ht="15.75" thickBot="1">
      <c r="D38" s="29">
        <f>D37/35</f>
        <v>0.22268924588285716</v>
      </c>
      <c r="I38" s="33">
        <f>I37/F37</f>
        <v>0.20464591023157899</v>
      </c>
      <c r="J38" s="34">
        <f>J37/G37</f>
        <v>0.20368342016818178</v>
      </c>
      <c r="K38" s="35">
        <f>K37/H37</f>
        <v>0.23418849050909094</v>
      </c>
      <c r="L38" s="30">
        <f>L37/F37</f>
        <v>0.6114139395157896</v>
      </c>
      <c r="M38" s="31">
        <f>M37/G37</f>
        <v>0.53227974810909107</v>
      </c>
      <c r="N38" s="32">
        <f>N37/H37</f>
        <v>0.61146651569090915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O39"/>
  <sheetViews>
    <sheetView topLeftCell="D9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109</v>
      </c>
      <c r="B2" s="2" t="s">
        <v>37</v>
      </c>
      <c r="C2" s="2" t="s">
        <v>38</v>
      </c>
      <c r="D2">
        <v>0.54473254209999999</v>
      </c>
      <c r="E2" s="3">
        <f>D2*4</f>
        <v>2.1789301684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0.54473254209999999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2.1789301684</v>
      </c>
      <c r="O2" s="24">
        <v>3</v>
      </c>
    </row>
    <row r="3" spans="1:15">
      <c r="A3" s="4" t="s">
        <v>109</v>
      </c>
      <c r="B3" s="5" t="s">
        <v>35</v>
      </c>
      <c r="C3" s="5" t="s">
        <v>36</v>
      </c>
      <c r="D3">
        <v>0.49431595270000001</v>
      </c>
      <c r="E3" s="6">
        <f>D3*5</f>
        <v>2.4715797634999999</v>
      </c>
      <c r="F3" s="16">
        <v>1</v>
      </c>
      <c r="G3" s="16">
        <v>0</v>
      </c>
      <c r="H3" s="18">
        <v>0</v>
      </c>
      <c r="I3" s="4">
        <f t="shared" si="0"/>
        <v>0.49431595270000001</v>
      </c>
      <c r="J3" s="5">
        <f t="shared" si="1"/>
        <v>0</v>
      </c>
      <c r="K3" s="6">
        <f t="shared" si="2"/>
        <v>0</v>
      </c>
      <c r="L3">
        <f t="shared" si="3"/>
        <v>2.4715797634999999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109</v>
      </c>
      <c r="B4" s="5" t="s">
        <v>33</v>
      </c>
      <c r="C4" s="5" t="s">
        <v>34</v>
      </c>
      <c r="D4">
        <v>0.52222010340000002</v>
      </c>
      <c r="E4" s="6">
        <f>D4*5</f>
        <v>2.6111005170000001</v>
      </c>
      <c r="F4" s="16">
        <v>1</v>
      </c>
      <c r="G4" s="16">
        <v>1</v>
      </c>
      <c r="H4" s="18">
        <v>1</v>
      </c>
      <c r="I4" s="4">
        <f t="shared" si="0"/>
        <v>0.52222010340000002</v>
      </c>
      <c r="J4" s="5">
        <f t="shared" si="1"/>
        <v>0.52222010340000002</v>
      </c>
      <c r="K4" s="6">
        <f t="shared" si="2"/>
        <v>0.52222010340000002</v>
      </c>
      <c r="L4">
        <f t="shared" si="3"/>
        <v>2.6111005170000001</v>
      </c>
      <c r="M4">
        <f t="shared" si="4"/>
        <v>2.6111005170000001</v>
      </c>
      <c r="N4">
        <f t="shared" si="5"/>
        <v>2.6111005170000001</v>
      </c>
      <c r="O4" s="25">
        <v>4</v>
      </c>
    </row>
    <row r="5" spans="1:15">
      <c r="A5" s="4" t="s">
        <v>109</v>
      </c>
      <c r="B5" s="5" t="s">
        <v>31</v>
      </c>
      <c r="C5" s="5" t="s">
        <v>32</v>
      </c>
      <c r="D5">
        <v>0.48840341390000003</v>
      </c>
      <c r="E5" s="6">
        <f>D5*2</f>
        <v>0.97680682780000005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0.48840341390000003</v>
      </c>
      <c r="K5" s="6">
        <f t="shared" si="2"/>
        <v>0</v>
      </c>
      <c r="L5">
        <f t="shared" si="3"/>
        <v>0</v>
      </c>
      <c r="M5">
        <f t="shared" si="4"/>
        <v>0.97680682780000005</v>
      </c>
      <c r="N5">
        <f t="shared" si="5"/>
        <v>0</v>
      </c>
      <c r="O5" s="25">
        <v>4</v>
      </c>
    </row>
    <row r="6" spans="1:15">
      <c r="A6" s="4" t="s">
        <v>109</v>
      </c>
      <c r="B6" s="5" t="s">
        <v>29</v>
      </c>
      <c r="C6" s="5" t="s">
        <v>30</v>
      </c>
      <c r="D6">
        <v>0.57160316700000002</v>
      </c>
      <c r="E6" s="6">
        <f>D6*3</f>
        <v>1.714809501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0.57160316700000002</v>
      </c>
      <c r="L6">
        <f t="shared" si="3"/>
        <v>0</v>
      </c>
      <c r="M6">
        <f t="shared" si="4"/>
        <v>0</v>
      </c>
      <c r="N6">
        <f t="shared" si="5"/>
        <v>1.714809501</v>
      </c>
      <c r="O6" s="25">
        <v>5</v>
      </c>
    </row>
    <row r="7" spans="1:15">
      <c r="A7" s="4" t="s">
        <v>109</v>
      </c>
      <c r="B7" s="5" t="s">
        <v>27</v>
      </c>
      <c r="C7" s="5" t="s">
        <v>28</v>
      </c>
      <c r="D7">
        <v>0.52631578940000001</v>
      </c>
      <c r="E7" s="6">
        <f>D7*3</f>
        <v>1.5789473682000001</v>
      </c>
      <c r="F7" s="16">
        <v>1</v>
      </c>
      <c r="G7" s="16">
        <v>1</v>
      </c>
      <c r="H7" s="18">
        <v>1</v>
      </c>
      <c r="I7" s="4">
        <f t="shared" si="0"/>
        <v>0.52631578940000001</v>
      </c>
      <c r="J7" s="5">
        <f t="shared" si="1"/>
        <v>0.52631578940000001</v>
      </c>
      <c r="K7" s="6">
        <f t="shared" si="2"/>
        <v>0.52631578940000001</v>
      </c>
      <c r="L7">
        <f t="shared" si="3"/>
        <v>1.5789473682000001</v>
      </c>
      <c r="M7">
        <f t="shared" si="4"/>
        <v>1.5789473682000001</v>
      </c>
      <c r="N7">
        <f t="shared" si="5"/>
        <v>1.5789473682000001</v>
      </c>
      <c r="O7" s="25">
        <v>3</v>
      </c>
    </row>
    <row r="8" spans="1:15">
      <c r="A8" s="4" t="s">
        <v>109</v>
      </c>
      <c r="B8" s="5" t="s">
        <v>25</v>
      </c>
      <c r="C8" s="5" t="s">
        <v>26</v>
      </c>
      <c r="D8">
        <v>0.54889920879999998</v>
      </c>
      <c r="E8" s="6">
        <f>D8*2</f>
        <v>1.0977984176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0.54889920879999998</v>
      </c>
      <c r="L8">
        <f t="shared" si="3"/>
        <v>0</v>
      </c>
      <c r="M8">
        <f t="shared" si="4"/>
        <v>0</v>
      </c>
      <c r="N8">
        <f t="shared" si="5"/>
        <v>1.0977984176</v>
      </c>
      <c r="O8" s="25">
        <v>3</v>
      </c>
    </row>
    <row r="9" spans="1:15">
      <c r="A9" s="4" t="s">
        <v>109</v>
      </c>
      <c r="B9" s="5" t="s">
        <v>23</v>
      </c>
      <c r="C9" s="5" t="s">
        <v>24</v>
      </c>
      <c r="D9">
        <v>0.55213196389999997</v>
      </c>
      <c r="E9" s="6">
        <f t="shared" ref="E9:E16" si="6">D9*3</f>
        <v>1.6563958916999999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0.55213196389999997</v>
      </c>
      <c r="L9">
        <f t="shared" si="3"/>
        <v>0</v>
      </c>
      <c r="M9">
        <f t="shared" si="4"/>
        <v>0</v>
      </c>
      <c r="N9">
        <f t="shared" si="5"/>
        <v>1.6563958916999999</v>
      </c>
      <c r="O9" s="25">
        <v>4</v>
      </c>
    </row>
    <row r="10" spans="1:15">
      <c r="A10" s="4" t="s">
        <v>109</v>
      </c>
      <c r="B10" s="5" t="s">
        <v>21</v>
      </c>
      <c r="C10" s="5" t="s">
        <v>22</v>
      </c>
      <c r="D10">
        <v>0.42018490549999998</v>
      </c>
      <c r="E10" s="6">
        <f t="shared" si="6"/>
        <v>1.2605547164999999</v>
      </c>
      <c r="F10" s="16">
        <v>1</v>
      </c>
      <c r="G10" s="16">
        <v>1</v>
      </c>
      <c r="H10" s="18">
        <v>0</v>
      </c>
      <c r="I10" s="4">
        <f t="shared" si="0"/>
        <v>0.42018490549999998</v>
      </c>
      <c r="J10" s="5">
        <f t="shared" si="1"/>
        <v>0.42018490549999998</v>
      </c>
      <c r="K10" s="6">
        <f t="shared" si="2"/>
        <v>0</v>
      </c>
      <c r="L10">
        <f t="shared" si="3"/>
        <v>1.2605547164999999</v>
      </c>
      <c r="M10">
        <f t="shared" si="4"/>
        <v>1.2605547164999999</v>
      </c>
      <c r="N10">
        <f t="shared" si="5"/>
        <v>0</v>
      </c>
      <c r="O10" s="25">
        <v>5</v>
      </c>
    </row>
    <row r="11" spans="1:15">
      <c r="A11" s="4" t="s">
        <v>109</v>
      </c>
      <c r="B11" s="5" t="s">
        <v>19</v>
      </c>
      <c r="C11" s="5" t="s">
        <v>20</v>
      </c>
      <c r="D11">
        <v>0.47767215969999999</v>
      </c>
      <c r="E11" s="6">
        <f t="shared" si="6"/>
        <v>1.4330164791</v>
      </c>
      <c r="F11" s="16">
        <v>1</v>
      </c>
      <c r="G11" s="16">
        <v>1</v>
      </c>
      <c r="H11" s="18">
        <v>1</v>
      </c>
      <c r="I11" s="4">
        <f t="shared" si="0"/>
        <v>0.47767215969999999</v>
      </c>
      <c r="J11" s="5">
        <f t="shared" si="1"/>
        <v>0.47767215969999999</v>
      </c>
      <c r="K11" s="6">
        <f t="shared" si="2"/>
        <v>0.47767215969999999</v>
      </c>
      <c r="L11">
        <f t="shared" si="3"/>
        <v>1.4330164791</v>
      </c>
      <c r="M11">
        <f t="shared" si="4"/>
        <v>1.4330164791</v>
      </c>
      <c r="N11">
        <f t="shared" si="5"/>
        <v>1.4330164791</v>
      </c>
      <c r="O11" s="25">
        <v>5</v>
      </c>
    </row>
    <row r="12" spans="1:15">
      <c r="A12" s="4" t="s">
        <v>109</v>
      </c>
      <c r="B12" s="5" t="s">
        <v>17</v>
      </c>
      <c r="C12" s="5" t="s">
        <v>18</v>
      </c>
      <c r="D12">
        <v>0.47376708249999999</v>
      </c>
      <c r="E12" s="6">
        <f t="shared" si="6"/>
        <v>1.4213012475</v>
      </c>
      <c r="F12" s="16">
        <v>1</v>
      </c>
      <c r="G12" s="16">
        <v>1</v>
      </c>
      <c r="H12" s="18">
        <v>1</v>
      </c>
      <c r="I12" s="4">
        <f t="shared" si="0"/>
        <v>0.47376708249999999</v>
      </c>
      <c r="J12" s="5">
        <f t="shared" si="1"/>
        <v>0.47376708249999999</v>
      </c>
      <c r="K12" s="6">
        <f t="shared" si="2"/>
        <v>0.47376708249999999</v>
      </c>
      <c r="L12">
        <f t="shared" si="3"/>
        <v>1.4213012475</v>
      </c>
      <c r="M12">
        <f t="shared" si="4"/>
        <v>1.4213012475</v>
      </c>
      <c r="N12">
        <f t="shared" si="5"/>
        <v>1.4213012475</v>
      </c>
      <c r="O12" s="25">
        <v>5</v>
      </c>
    </row>
    <row r="13" spans="1:15">
      <c r="A13" s="4" t="s">
        <v>109</v>
      </c>
      <c r="B13" s="5" t="s">
        <v>15</v>
      </c>
      <c r="C13" s="5" t="s">
        <v>16</v>
      </c>
      <c r="D13">
        <v>0.40889534440000003</v>
      </c>
      <c r="E13" s="6">
        <f t="shared" si="6"/>
        <v>1.2266860332</v>
      </c>
      <c r="F13" s="16">
        <v>1</v>
      </c>
      <c r="G13" s="16">
        <v>1</v>
      </c>
      <c r="H13" s="18">
        <v>0</v>
      </c>
      <c r="I13" s="4">
        <f t="shared" si="0"/>
        <v>0.40889534440000003</v>
      </c>
      <c r="J13" s="5">
        <f t="shared" si="1"/>
        <v>0.40889534440000003</v>
      </c>
      <c r="K13" s="6">
        <f t="shared" si="2"/>
        <v>0</v>
      </c>
      <c r="L13">
        <f t="shared" si="3"/>
        <v>1.2266860332</v>
      </c>
      <c r="M13">
        <f t="shared" si="4"/>
        <v>1.2266860332</v>
      </c>
      <c r="N13">
        <f t="shared" si="5"/>
        <v>0</v>
      </c>
      <c r="O13" s="25">
        <v>4</v>
      </c>
    </row>
    <row r="14" spans="1:15">
      <c r="A14" s="4" t="s">
        <v>109</v>
      </c>
      <c r="B14" s="5" t="s">
        <v>13</v>
      </c>
      <c r="C14" s="5" t="s">
        <v>14</v>
      </c>
      <c r="D14">
        <v>0.44405964399999998</v>
      </c>
      <c r="E14" s="6">
        <f t="shared" si="6"/>
        <v>1.3321789319999999</v>
      </c>
      <c r="F14" s="16">
        <v>1</v>
      </c>
      <c r="G14" s="16">
        <v>1</v>
      </c>
      <c r="H14" s="18">
        <v>0</v>
      </c>
      <c r="I14" s="4">
        <f t="shared" si="0"/>
        <v>0.44405964399999998</v>
      </c>
      <c r="J14" s="5">
        <f t="shared" si="1"/>
        <v>0.44405964399999998</v>
      </c>
      <c r="K14" s="6">
        <f t="shared" si="2"/>
        <v>0</v>
      </c>
      <c r="L14">
        <f t="shared" si="3"/>
        <v>1.3321789319999999</v>
      </c>
      <c r="M14">
        <f t="shared" si="4"/>
        <v>1.3321789319999999</v>
      </c>
      <c r="N14">
        <f t="shared" si="5"/>
        <v>0</v>
      </c>
      <c r="O14" s="25">
        <v>4</v>
      </c>
    </row>
    <row r="15" spans="1:15">
      <c r="A15" s="4" t="s">
        <v>109</v>
      </c>
      <c r="B15" s="5" t="s">
        <v>11</v>
      </c>
      <c r="C15" s="5" t="s">
        <v>12</v>
      </c>
      <c r="D15">
        <v>0.52380952380000001</v>
      </c>
      <c r="E15" s="6">
        <f t="shared" si="6"/>
        <v>1.5714285714</v>
      </c>
      <c r="F15" s="16">
        <v>1</v>
      </c>
      <c r="G15" s="16">
        <v>1</v>
      </c>
      <c r="H15" s="18">
        <v>0</v>
      </c>
      <c r="I15" s="4">
        <f t="shared" si="0"/>
        <v>0.52380952380000001</v>
      </c>
      <c r="J15" s="5">
        <f t="shared" si="1"/>
        <v>0.52380952380000001</v>
      </c>
      <c r="K15" s="6">
        <f t="shared" si="2"/>
        <v>0</v>
      </c>
      <c r="L15">
        <f t="shared" si="3"/>
        <v>1.5714285714</v>
      </c>
      <c r="M15">
        <f t="shared" si="4"/>
        <v>1.5714285714</v>
      </c>
      <c r="N15">
        <f t="shared" si="5"/>
        <v>0</v>
      </c>
      <c r="O15" s="25">
        <v>5</v>
      </c>
    </row>
    <row r="16" spans="1:15">
      <c r="A16" s="4" t="s">
        <v>109</v>
      </c>
      <c r="B16" s="5" t="s">
        <v>9</v>
      </c>
      <c r="C16" s="5" t="s">
        <v>10</v>
      </c>
      <c r="D16">
        <v>0.46794273260000002</v>
      </c>
      <c r="E16" s="6">
        <f t="shared" si="6"/>
        <v>1.4038281978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0.46794273260000002</v>
      </c>
      <c r="L16">
        <f t="shared" si="3"/>
        <v>0</v>
      </c>
      <c r="M16">
        <f t="shared" si="4"/>
        <v>0</v>
      </c>
      <c r="N16">
        <f t="shared" si="5"/>
        <v>1.4038281978</v>
      </c>
      <c r="O16" s="25">
        <v>5</v>
      </c>
    </row>
    <row r="17" spans="1:15">
      <c r="A17" s="4" t="s">
        <v>109</v>
      </c>
      <c r="B17" s="5" t="s">
        <v>7</v>
      </c>
      <c r="C17" s="5" t="s">
        <v>8</v>
      </c>
      <c r="D17">
        <v>0.4569696969</v>
      </c>
      <c r="E17" s="6">
        <f>D17*2</f>
        <v>0.9139393938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0.4569696969</v>
      </c>
      <c r="L17">
        <f t="shared" si="3"/>
        <v>0</v>
      </c>
      <c r="M17">
        <f t="shared" si="4"/>
        <v>0</v>
      </c>
      <c r="N17">
        <f t="shared" si="5"/>
        <v>0.9139393938</v>
      </c>
      <c r="O17" s="25">
        <v>4</v>
      </c>
    </row>
    <row r="18" spans="1:15">
      <c r="A18" s="4" t="s">
        <v>109</v>
      </c>
      <c r="B18" s="5" t="s">
        <v>5</v>
      </c>
      <c r="C18" s="5" t="s">
        <v>6</v>
      </c>
      <c r="D18">
        <v>0.52647783250000002</v>
      </c>
      <c r="E18" s="6">
        <f>D18*2</f>
        <v>1.052955665</v>
      </c>
      <c r="F18" s="16">
        <v>1</v>
      </c>
      <c r="G18" s="16">
        <v>1</v>
      </c>
      <c r="H18" s="18">
        <v>0</v>
      </c>
      <c r="I18" s="4">
        <f t="shared" si="0"/>
        <v>0.52647783250000002</v>
      </c>
      <c r="J18" s="5">
        <f t="shared" si="1"/>
        <v>0.52647783250000002</v>
      </c>
      <c r="K18" s="6">
        <f t="shared" si="2"/>
        <v>0</v>
      </c>
      <c r="L18">
        <f t="shared" si="3"/>
        <v>1.052955665</v>
      </c>
      <c r="M18">
        <f t="shared" si="4"/>
        <v>1.052955665</v>
      </c>
      <c r="N18">
        <f t="shared" si="5"/>
        <v>0</v>
      </c>
      <c r="O18" s="25">
        <v>4</v>
      </c>
    </row>
    <row r="19" spans="1:15">
      <c r="A19" s="4" t="s">
        <v>109</v>
      </c>
      <c r="B19" s="5" t="s">
        <v>57</v>
      </c>
      <c r="C19" s="5" t="s">
        <v>58</v>
      </c>
      <c r="D19">
        <v>0.31785714279999999</v>
      </c>
      <c r="E19" s="6">
        <f>D19*3</f>
        <v>0.95357142839999998</v>
      </c>
      <c r="F19" s="16">
        <v>1</v>
      </c>
      <c r="G19" s="16">
        <v>1</v>
      </c>
      <c r="H19" s="18">
        <v>0</v>
      </c>
      <c r="I19" s="4">
        <f t="shared" si="0"/>
        <v>0.31785714279999999</v>
      </c>
      <c r="J19" s="5">
        <f t="shared" si="1"/>
        <v>0.31785714279999999</v>
      </c>
      <c r="K19" s="6">
        <f t="shared" si="2"/>
        <v>0</v>
      </c>
      <c r="L19">
        <f t="shared" si="3"/>
        <v>0.95357142839999998</v>
      </c>
      <c r="M19">
        <f t="shared" si="4"/>
        <v>0.95357142839999998</v>
      </c>
      <c r="N19">
        <f t="shared" si="5"/>
        <v>0</v>
      </c>
      <c r="O19" s="25">
        <v>3</v>
      </c>
    </row>
    <row r="20" spans="1:15">
      <c r="A20" s="4" t="s">
        <v>109</v>
      </c>
      <c r="B20" s="5" t="s">
        <v>59</v>
      </c>
      <c r="C20" s="5" t="s">
        <v>60</v>
      </c>
      <c r="D20">
        <v>0.49018087849999997</v>
      </c>
      <c r="E20" s="6">
        <f>D20*2</f>
        <v>0.98036175699999994</v>
      </c>
      <c r="F20" s="16">
        <v>1</v>
      </c>
      <c r="G20" s="16">
        <v>1</v>
      </c>
      <c r="H20" s="18">
        <v>1</v>
      </c>
      <c r="I20" s="4">
        <f t="shared" si="0"/>
        <v>0.49018087849999997</v>
      </c>
      <c r="J20" s="5">
        <f t="shared" si="1"/>
        <v>0.49018087849999997</v>
      </c>
      <c r="K20" s="6">
        <f t="shared" si="2"/>
        <v>0.49018087849999997</v>
      </c>
      <c r="L20">
        <f t="shared" si="3"/>
        <v>0.98036175699999994</v>
      </c>
      <c r="M20">
        <f t="shared" si="4"/>
        <v>0.98036175699999994</v>
      </c>
      <c r="N20">
        <f t="shared" si="5"/>
        <v>0.98036175699999994</v>
      </c>
      <c r="O20" s="25">
        <v>5</v>
      </c>
    </row>
    <row r="21" spans="1:15">
      <c r="A21" s="4" t="s">
        <v>109</v>
      </c>
      <c r="B21" s="5" t="s">
        <v>61</v>
      </c>
      <c r="C21" s="5" t="s">
        <v>62</v>
      </c>
      <c r="D21">
        <v>0.50692007790000004</v>
      </c>
      <c r="E21" s="6">
        <f>D21*2</f>
        <v>1.0138401558000001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0.50692007790000004</v>
      </c>
      <c r="K21" s="6">
        <f t="shared" si="2"/>
        <v>0</v>
      </c>
      <c r="L21">
        <f t="shared" si="3"/>
        <v>0</v>
      </c>
      <c r="M21">
        <f t="shared" si="4"/>
        <v>1.0138401558000001</v>
      </c>
      <c r="N21">
        <f t="shared" si="5"/>
        <v>0</v>
      </c>
      <c r="O21" s="25">
        <v>3</v>
      </c>
    </row>
    <row r="22" spans="1:15">
      <c r="A22" s="4" t="s">
        <v>109</v>
      </c>
      <c r="B22" s="5" t="s">
        <v>63</v>
      </c>
      <c r="C22" s="5" t="s">
        <v>64</v>
      </c>
      <c r="D22">
        <v>0.54814814810000001</v>
      </c>
      <c r="E22" s="6">
        <f>D22*4</f>
        <v>2.1925925924</v>
      </c>
      <c r="F22" s="16">
        <v>1</v>
      </c>
      <c r="G22" s="16">
        <v>1</v>
      </c>
      <c r="H22" s="18">
        <v>0</v>
      </c>
      <c r="I22" s="4">
        <f t="shared" si="0"/>
        <v>0.54814814810000001</v>
      </c>
      <c r="J22" s="5">
        <f t="shared" si="1"/>
        <v>0.54814814810000001</v>
      </c>
      <c r="K22" s="6">
        <f t="shared" si="2"/>
        <v>0</v>
      </c>
      <c r="L22">
        <f t="shared" si="3"/>
        <v>2.1925925924</v>
      </c>
      <c r="M22">
        <f t="shared" si="4"/>
        <v>2.1925925924</v>
      </c>
      <c r="N22">
        <f t="shared" si="5"/>
        <v>0</v>
      </c>
      <c r="O22" s="25">
        <v>3</v>
      </c>
    </row>
    <row r="23" spans="1:15">
      <c r="A23" s="4" t="s">
        <v>109</v>
      </c>
      <c r="B23" s="5" t="s">
        <v>65</v>
      </c>
      <c r="C23" s="5" t="s">
        <v>66</v>
      </c>
      <c r="D23">
        <v>0.61111111110000005</v>
      </c>
      <c r="E23" s="6">
        <f>D23*5</f>
        <v>3.0555555555000002</v>
      </c>
      <c r="F23" s="16">
        <v>1</v>
      </c>
      <c r="G23" s="16">
        <v>0</v>
      </c>
      <c r="H23" s="18">
        <v>1</v>
      </c>
      <c r="I23" s="4">
        <f t="shared" si="0"/>
        <v>0.61111111110000005</v>
      </c>
      <c r="J23" s="5">
        <f t="shared" si="1"/>
        <v>0</v>
      </c>
      <c r="K23" s="6">
        <f t="shared" si="2"/>
        <v>0.61111111110000005</v>
      </c>
      <c r="L23">
        <f t="shared" si="3"/>
        <v>3.0555555555000002</v>
      </c>
      <c r="M23">
        <f t="shared" si="4"/>
        <v>0</v>
      </c>
      <c r="N23">
        <f t="shared" si="5"/>
        <v>3.0555555555000002</v>
      </c>
      <c r="O23" s="25">
        <v>4</v>
      </c>
    </row>
    <row r="24" spans="1:15">
      <c r="A24" s="4" t="s">
        <v>109</v>
      </c>
      <c r="B24" s="5" t="s">
        <v>67</v>
      </c>
      <c r="C24" s="5" t="s">
        <v>68</v>
      </c>
      <c r="D24">
        <v>0.61111111110000005</v>
      </c>
      <c r="E24" s="6">
        <f>D24*4</f>
        <v>2.4444444444000002</v>
      </c>
      <c r="F24" s="16">
        <v>1</v>
      </c>
      <c r="G24" s="16">
        <v>1</v>
      </c>
      <c r="H24" s="18">
        <v>0</v>
      </c>
      <c r="I24" s="4">
        <f t="shared" si="0"/>
        <v>0.61111111110000005</v>
      </c>
      <c r="J24" s="5">
        <f t="shared" si="1"/>
        <v>0.61111111110000005</v>
      </c>
      <c r="K24" s="6">
        <f t="shared" si="2"/>
        <v>0</v>
      </c>
      <c r="L24">
        <f t="shared" si="3"/>
        <v>2.4444444444000002</v>
      </c>
      <c r="M24">
        <f t="shared" si="4"/>
        <v>2.4444444444000002</v>
      </c>
      <c r="N24">
        <f t="shared" si="5"/>
        <v>0</v>
      </c>
      <c r="O24" s="25">
        <v>4</v>
      </c>
    </row>
    <row r="25" spans="1:15">
      <c r="A25" s="4" t="s">
        <v>109</v>
      </c>
      <c r="B25" s="5" t="s">
        <v>69</v>
      </c>
      <c r="C25" s="5" t="s">
        <v>70</v>
      </c>
      <c r="D25">
        <v>0.52631578940000001</v>
      </c>
      <c r="E25" s="6">
        <f>D25*3</f>
        <v>1.5789473682000001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0.52631578940000001</v>
      </c>
      <c r="L25">
        <f t="shared" si="3"/>
        <v>0</v>
      </c>
      <c r="M25">
        <f t="shared" si="4"/>
        <v>0</v>
      </c>
      <c r="N25">
        <f t="shared" si="5"/>
        <v>1.5789473682000001</v>
      </c>
      <c r="O25" s="25">
        <v>3</v>
      </c>
    </row>
    <row r="26" spans="1:15">
      <c r="A26" s="4" t="s">
        <v>109</v>
      </c>
      <c r="B26" s="5" t="s">
        <v>71</v>
      </c>
      <c r="C26" s="5" t="s">
        <v>72</v>
      </c>
      <c r="D26">
        <v>0.4684899569</v>
      </c>
      <c r="E26" s="6">
        <f>D26*2</f>
        <v>0.93697991380000001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0.4684899569</v>
      </c>
      <c r="L26">
        <f t="shared" si="3"/>
        <v>0</v>
      </c>
      <c r="M26">
        <f t="shared" si="4"/>
        <v>0</v>
      </c>
      <c r="N26">
        <f t="shared" si="5"/>
        <v>0.93697991380000001</v>
      </c>
      <c r="O26" s="25">
        <v>5</v>
      </c>
    </row>
    <row r="27" spans="1:15">
      <c r="A27" s="4" t="s">
        <v>109</v>
      </c>
      <c r="B27" s="5" t="s">
        <v>73</v>
      </c>
      <c r="C27" s="5" t="s">
        <v>74</v>
      </c>
      <c r="D27">
        <v>0.4684899569</v>
      </c>
      <c r="E27" s="6">
        <f>D27*3</f>
        <v>1.4054698707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0.4684899569</v>
      </c>
      <c r="L27">
        <f t="shared" si="3"/>
        <v>0</v>
      </c>
      <c r="M27">
        <f t="shared" si="4"/>
        <v>0</v>
      </c>
      <c r="N27">
        <f t="shared" si="5"/>
        <v>1.4054698707</v>
      </c>
      <c r="O27" s="25">
        <v>5</v>
      </c>
    </row>
    <row r="28" spans="1:15">
      <c r="A28" s="4" t="s">
        <v>109</v>
      </c>
      <c r="B28" s="5" t="s">
        <v>55</v>
      </c>
      <c r="C28" s="5" t="s">
        <v>56</v>
      </c>
      <c r="D28">
        <v>0.45013227509999998</v>
      </c>
      <c r="E28" s="6">
        <f>D28*2</f>
        <v>0.90026455019999996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0.45013227509999998</v>
      </c>
      <c r="L28">
        <f t="shared" si="3"/>
        <v>0</v>
      </c>
      <c r="M28">
        <f t="shared" si="4"/>
        <v>0</v>
      </c>
      <c r="N28">
        <f t="shared" si="5"/>
        <v>0.90026455019999996</v>
      </c>
      <c r="O28" s="25">
        <v>4</v>
      </c>
    </row>
    <row r="29" spans="1:15">
      <c r="A29" s="4" t="s">
        <v>109</v>
      </c>
      <c r="B29" s="5" t="s">
        <v>53</v>
      </c>
      <c r="C29" s="5" t="s">
        <v>54</v>
      </c>
      <c r="D29">
        <v>0.4414338304</v>
      </c>
      <c r="E29" s="6">
        <f>D29*2</f>
        <v>0.88286766080000001</v>
      </c>
      <c r="F29" s="16">
        <v>1</v>
      </c>
      <c r="G29" s="16">
        <v>1</v>
      </c>
      <c r="H29" s="18">
        <v>1</v>
      </c>
      <c r="I29" s="4">
        <f t="shared" si="0"/>
        <v>0.4414338304</v>
      </c>
      <c r="J29" s="5">
        <f t="shared" si="1"/>
        <v>0.4414338304</v>
      </c>
      <c r="K29" s="6">
        <f t="shared" si="2"/>
        <v>0.4414338304</v>
      </c>
      <c r="L29">
        <f t="shared" si="3"/>
        <v>0.88286766080000001</v>
      </c>
      <c r="M29">
        <f t="shared" si="4"/>
        <v>0.88286766080000001</v>
      </c>
      <c r="N29">
        <f t="shared" si="5"/>
        <v>0.88286766080000001</v>
      </c>
      <c r="O29" s="25">
        <v>4</v>
      </c>
    </row>
    <row r="30" spans="1:15">
      <c r="A30" s="4" t="s">
        <v>109</v>
      </c>
      <c r="B30" s="5" t="s">
        <v>51</v>
      </c>
      <c r="C30" s="5" t="s">
        <v>52</v>
      </c>
      <c r="D30">
        <v>0.43021614320000001</v>
      </c>
      <c r="E30" s="6">
        <f>D30*3</f>
        <v>1.2906484296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0.43021614320000001</v>
      </c>
      <c r="K30" s="6">
        <f t="shared" si="2"/>
        <v>0</v>
      </c>
      <c r="L30">
        <f t="shared" si="3"/>
        <v>0</v>
      </c>
      <c r="M30">
        <f t="shared" si="4"/>
        <v>1.2906484296</v>
      </c>
      <c r="N30">
        <f t="shared" si="5"/>
        <v>0</v>
      </c>
      <c r="O30" s="25">
        <v>4</v>
      </c>
    </row>
    <row r="31" spans="1:15">
      <c r="A31" s="4" t="s">
        <v>109</v>
      </c>
      <c r="B31" s="5" t="s">
        <v>49</v>
      </c>
      <c r="C31" s="5" t="s">
        <v>50</v>
      </c>
      <c r="D31">
        <v>0.43902035960000002</v>
      </c>
      <c r="E31" s="6">
        <f>D31*2</f>
        <v>0.87804071920000004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0.43902035960000002</v>
      </c>
      <c r="K31" s="6">
        <f t="shared" si="2"/>
        <v>0.43902035960000002</v>
      </c>
      <c r="L31">
        <f t="shared" si="3"/>
        <v>0</v>
      </c>
      <c r="M31">
        <f t="shared" si="4"/>
        <v>0.87804071920000004</v>
      </c>
      <c r="N31">
        <f t="shared" si="5"/>
        <v>0.87804071920000004</v>
      </c>
      <c r="O31" s="25">
        <v>3</v>
      </c>
    </row>
    <row r="32" spans="1:15">
      <c r="A32" s="4" t="s">
        <v>109</v>
      </c>
      <c r="B32" s="5" t="s">
        <v>47</v>
      </c>
      <c r="C32" s="5" t="s">
        <v>48</v>
      </c>
      <c r="D32">
        <v>0.43902035960000002</v>
      </c>
      <c r="E32" s="6">
        <f>D32*2</f>
        <v>0.87804071920000004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0.43902035960000002</v>
      </c>
      <c r="K32" s="6">
        <f t="shared" si="2"/>
        <v>0.43902035960000002</v>
      </c>
      <c r="L32">
        <f t="shared" si="3"/>
        <v>0</v>
      </c>
      <c r="M32">
        <f t="shared" si="4"/>
        <v>0.87804071920000004</v>
      </c>
      <c r="N32">
        <f t="shared" si="5"/>
        <v>0.87804071920000004</v>
      </c>
      <c r="O32" s="25">
        <v>3</v>
      </c>
    </row>
    <row r="33" spans="1:15">
      <c r="A33" s="4" t="s">
        <v>109</v>
      </c>
      <c r="B33" s="5" t="s">
        <v>45</v>
      </c>
      <c r="C33" s="5" t="s">
        <v>46</v>
      </c>
      <c r="D33">
        <v>0.41318504189999999</v>
      </c>
      <c r="E33" s="6">
        <f>D33*2</f>
        <v>0.82637008379999999</v>
      </c>
      <c r="F33" s="16">
        <v>1</v>
      </c>
      <c r="G33" s="16">
        <v>1</v>
      </c>
      <c r="H33" s="18">
        <v>1</v>
      </c>
      <c r="I33" s="4">
        <f t="shared" si="0"/>
        <v>0.41318504189999999</v>
      </c>
      <c r="J33" s="5">
        <f t="shared" si="1"/>
        <v>0.41318504189999999</v>
      </c>
      <c r="K33" s="6">
        <f t="shared" si="2"/>
        <v>0.41318504189999999</v>
      </c>
      <c r="L33">
        <f t="shared" si="3"/>
        <v>0.82637008379999999</v>
      </c>
      <c r="M33">
        <f t="shared" si="4"/>
        <v>0.82637008379999999</v>
      </c>
      <c r="N33">
        <f t="shared" si="5"/>
        <v>0.82637008379999999</v>
      </c>
      <c r="O33" s="25">
        <v>4</v>
      </c>
    </row>
    <row r="34" spans="1:15">
      <c r="A34" s="4" t="s">
        <v>109</v>
      </c>
      <c r="B34" s="5" t="s">
        <v>43</v>
      </c>
      <c r="C34" s="5" t="s">
        <v>44</v>
      </c>
      <c r="D34">
        <v>0.40425531910000001</v>
      </c>
      <c r="E34" s="6">
        <f>D34*1</f>
        <v>0.40425531910000001</v>
      </c>
      <c r="F34" s="16">
        <v>1</v>
      </c>
      <c r="G34" s="16">
        <v>1</v>
      </c>
      <c r="H34" s="18">
        <v>0</v>
      </c>
      <c r="I34" s="4">
        <f t="shared" si="0"/>
        <v>0.40425531910000001</v>
      </c>
      <c r="J34" s="5">
        <f t="shared" si="1"/>
        <v>0.40425531910000001</v>
      </c>
      <c r="K34" s="6">
        <f t="shared" si="2"/>
        <v>0</v>
      </c>
      <c r="L34">
        <f t="shared" si="3"/>
        <v>0.40425531910000001</v>
      </c>
      <c r="M34">
        <f t="shared" si="4"/>
        <v>0.40425531910000001</v>
      </c>
      <c r="N34">
        <f t="shared" si="5"/>
        <v>0</v>
      </c>
      <c r="O34" s="25">
        <v>4</v>
      </c>
    </row>
    <row r="35" spans="1:15">
      <c r="A35" s="4" t="s">
        <v>109</v>
      </c>
      <c r="B35" s="5" t="s">
        <v>41</v>
      </c>
      <c r="C35" s="5" t="s">
        <v>42</v>
      </c>
      <c r="D35">
        <v>0.40425531910000001</v>
      </c>
      <c r="E35" s="6">
        <f>D35*1</f>
        <v>0.40425531910000001</v>
      </c>
      <c r="F35" s="27">
        <v>1</v>
      </c>
      <c r="G35" s="14">
        <v>1</v>
      </c>
      <c r="H35" s="15">
        <v>1</v>
      </c>
      <c r="I35" s="4">
        <f t="shared" si="0"/>
        <v>0.40425531910000001</v>
      </c>
      <c r="J35" s="5">
        <f t="shared" si="1"/>
        <v>0.40425531910000001</v>
      </c>
      <c r="K35" s="6">
        <f t="shared" si="2"/>
        <v>0.40425531910000001</v>
      </c>
      <c r="L35">
        <f t="shared" si="3"/>
        <v>0.40425531910000001</v>
      </c>
      <c r="M35">
        <f t="shared" si="4"/>
        <v>0.40425531910000001</v>
      </c>
      <c r="N35">
        <f t="shared" si="5"/>
        <v>0.40425531910000001</v>
      </c>
      <c r="O35" s="25">
        <v>4</v>
      </c>
    </row>
    <row r="36" spans="1:15" ht="15.75" thickBot="1">
      <c r="A36" s="7" t="s">
        <v>109</v>
      </c>
      <c r="B36" s="8" t="s">
        <v>39</v>
      </c>
      <c r="C36" s="8" t="s">
        <v>40</v>
      </c>
      <c r="D36">
        <v>0.51219512190000005</v>
      </c>
      <c r="E36" s="9">
        <f>D36*1</f>
        <v>0.51219512190000005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0.51219512190000005</v>
      </c>
      <c r="L36">
        <f t="shared" si="3"/>
        <v>0</v>
      </c>
      <c r="M36">
        <f t="shared" si="4"/>
        <v>0</v>
      </c>
      <c r="N36">
        <f t="shared" si="5"/>
        <v>0.51219512190000005</v>
      </c>
      <c r="O36" s="26">
        <v>4</v>
      </c>
    </row>
    <row r="37" spans="1:15" ht="15.75" thickBot="1">
      <c r="D37" s="28">
        <f>SUM(D2:D36)</f>
        <v>16.930739005699994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9.0592562400000016</v>
      </c>
      <c r="J37" s="20">
        <f t="shared" si="7"/>
        <v>10.257409530400004</v>
      </c>
      <c r="K37" s="21">
        <f t="shared" si="7"/>
        <v>10.806084446700002</v>
      </c>
      <c r="L37" s="10">
        <f>SUM(L2:L36)</f>
        <v>28.104023453899995</v>
      </c>
      <c r="M37" s="11">
        <f>SUM(M2:M36)</f>
        <v>27.614264986500004</v>
      </c>
      <c r="N37" s="12">
        <f>SUM(N2:N36)</f>
        <v>29.249415821499998</v>
      </c>
    </row>
    <row r="38" spans="1:15" ht="15.75" thickBot="1">
      <c r="D38" s="29">
        <f>D37/35</f>
        <v>0.48373540016285699</v>
      </c>
      <c r="I38" s="33">
        <f>I37/F37</f>
        <v>0.47680296000000011</v>
      </c>
      <c r="J38" s="34">
        <f>J37/G37</f>
        <v>0.46624588774545472</v>
      </c>
      <c r="K38" s="35">
        <f>K37/H37</f>
        <v>0.49118565666818187</v>
      </c>
      <c r="L38" s="30">
        <f>L37/F37</f>
        <v>1.4791591291526314</v>
      </c>
      <c r="M38" s="31">
        <f>M37/G37</f>
        <v>1.2551938630227275</v>
      </c>
      <c r="N38" s="32">
        <f>N37/H37</f>
        <v>1.3295189009772725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O39"/>
  <sheetViews>
    <sheetView topLeftCell="D1" workbookViewId="0">
      <selection activeCell="AA12" sqref="AA12"/>
    </sheetView>
  </sheetViews>
  <sheetFormatPr defaultRowHeight="15"/>
  <cols>
    <col min="3" max="3" width="88.28515625" bestFit="1" customWidth="1"/>
    <col min="4" max="4" width="18.28515625" bestFit="1" customWidth="1"/>
    <col min="5" max="5" width="19.42578125" bestFit="1" customWidth="1"/>
    <col min="9" max="9" width="12.7109375" bestFit="1" customWidth="1"/>
    <col min="10" max="10" width="13.7109375" bestFit="1" customWidth="1"/>
    <col min="11" max="11" width="12.85546875" bestFit="1" customWidth="1"/>
    <col min="12" max="12" width="13.42578125" customWidth="1"/>
    <col min="13" max="13" width="14" customWidth="1"/>
    <col min="14" max="14" width="13.140625" customWidth="1"/>
  </cols>
  <sheetData>
    <row r="1" spans="1:15" ht="15.75" thickBot="1">
      <c r="A1" s="10" t="s">
        <v>0</v>
      </c>
      <c r="B1" s="11" t="s">
        <v>1</v>
      </c>
      <c r="C1" s="11" t="s">
        <v>2</v>
      </c>
      <c r="D1" s="11" t="s">
        <v>134</v>
      </c>
      <c r="E1" s="12" t="s">
        <v>133</v>
      </c>
      <c r="F1" s="1" t="s">
        <v>111</v>
      </c>
      <c r="G1" s="2" t="s">
        <v>112</v>
      </c>
      <c r="H1" s="3" t="s">
        <v>113</v>
      </c>
      <c r="I1" s="10" t="s">
        <v>135</v>
      </c>
      <c r="J1" s="11" t="s">
        <v>136</v>
      </c>
      <c r="K1" s="12" t="s">
        <v>137</v>
      </c>
      <c r="L1" s="19" t="s">
        <v>111</v>
      </c>
      <c r="M1" s="20" t="s">
        <v>112</v>
      </c>
      <c r="N1" s="21" t="s">
        <v>113</v>
      </c>
      <c r="O1" s="23" t="s">
        <v>3</v>
      </c>
    </row>
    <row r="2" spans="1:15">
      <c r="A2" s="1" t="s">
        <v>110</v>
      </c>
      <c r="B2" s="2" t="s">
        <v>37</v>
      </c>
      <c r="C2" s="2" t="s">
        <v>38</v>
      </c>
      <c r="D2">
        <v>0.26165720669999998</v>
      </c>
      <c r="E2" s="3">
        <f>D2*4</f>
        <v>1.0466288267999999</v>
      </c>
      <c r="F2" s="13">
        <v>0</v>
      </c>
      <c r="G2" s="13">
        <v>0</v>
      </c>
      <c r="H2" s="17">
        <v>1</v>
      </c>
      <c r="I2" s="4">
        <f t="shared" ref="I2:I36" si="0">D2*F2</f>
        <v>0</v>
      </c>
      <c r="J2" s="5">
        <f t="shared" ref="J2:J36" si="1">D2*G2</f>
        <v>0</v>
      </c>
      <c r="K2" s="6">
        <f t="shared" ref="K2:K36" si="2">D2*H2</f>
        <v>0.26165720669999998</v>
      </c>
      <c r="L2">
        <f t="shared" ref="L2:L36" si="3">E2*F2</f>
        <v>0</v>
      </c>
      <c r="M2">
        <f t="shared" ref="M2:M36" si="4">E2*G2</f>
        <v>0</v>
      </c>
      <c r="N2">
        <f t="shared" ref="N2:N36" si="5">E2*H2</f>
        <v>1.0466288267999999</v>
      </c>
      <c r="O2" s="24">
        <v>3</v>
      </c>
    </row>
    <row r="3" spans="1:15">
      <c r="A3" s="4" t="s">
        <v>110</v>
      </c>
      <c r="B3" s="5" t="s">
        <v>35</v>
      </c>
      <c r="C3" s="5" t="s">
        <v>36</v>
      </c>
      <c r="D3">
        <v>0.2121398635</v>
      </c>
      <c r="E3" s="6">
        <f>D3*5</f>
        <v>1.0606993174999999</v>
      </c>
      <c r="F3" s="16">
        <v>1</v>
      </c>
      <c r="G3" s="16">
        <v>0</v>
      </c>
      <c r="H3" s="18">
        <v>0</v>
      </c>
      <c r="I3" s="4">
        <f t="shared" si="0"/>
        <v>0.2121398635</v>
      </c>
      <c r="J3" s="5">
        <f t="shared" si="1"/>
        <v>0</v>
      </c>
      <c r="K3" s="6">
        <f t="shared" si="2"/>
        <v>0</v>
      </c>
      <c r="L3">
        <f t="shared" si="3"/>
        <v>1.0606993174999999</v>
      </c>
      <c r="M3">
        <f t="shared" si="4"/>
        <v>0</v>
      </c>
      <c r="N3">
        <f t="shared" si="5"/>
        <v>0</v>
      </c>
      <c r="O3" s="25">
        <v>5</v>
      </c>
    </row>
    <row r="4" spans="1:15">
      <c r="A4" s="4" t="s">
        <v>110</v>
      </c>
      <c r="B4" s="5" t="s">
        <v>33</v>
      </c>
      <c r="C4" s="5" t="s">
        <v>34</v>
      </c>
      <c r="D4">
        <v>0.1977824997</v>
      </c>
      <c r="E4" s="6">
        <f>D4*5</f>
        <v>0.98891249849999996</v>
      </c>
      <c r="F4" s="16">
        <v>1</v>
      </c>
      <c r="G4" s="16">
        <v>1</v>
      </c>
      <c r="H4" s="18">
        <v>1</v>
      </c>
      <c r="I4" s="4">
        <f t="shared" si="0"/>
        <v>0.1977824997</v>
      </c>
      <c r="J4" s="5">
        <f t="shared" si="1"/>
        <v>0.1977824997</v>
      </c>
      <c r="K4" s="6">
        <f t="shared" si="2"/>
        <v>0.1977824997</v>
      </c>
      <c r="L4">
        <f t="shared" si="3"/>
        <v>0.98891249849999996</v>
      </c>
      <c r="M4">
        <f t="shared" si="4"/>
        <v>0.98891249849999996</v>
      </c>
      <c r="N4">
        <f t="shared" si="5"/>
        <v>0.98891249849999996</v>
      </c>
      <c r="O4" s="25">
        <v>4</v>
      </c>
    </row>
    <row r="5" spans="1:15">
      <c r="A5" s="4" t="s">
        <v>110</v>
      </c>
      <c r="B5" s="5" t="s">
        <v>31</v>
      </c>
      <c r="C5" s="5" t="s">
        <v>32</v>
      </c>
      <c r="D5">
        <v>0.1679292929</v>
      </c>
      <c r="E5" s="6">
        <f>D5*2</f>
        <v>0.3358585858</v>
      </c>
      <c r="F5" s="16">
        <v>0</v>
      </c>
      <c r="G5" s="16">
        <v>1</v>
      </c>
      <c r="H5" s="18">
        <v>0</v>
      </c>
      <c r="I5" s="4">
        <f t="shared" si="0"/>
        <v>0</v>
      </c>
      <c r="J5" s="5">
        <f t="shared" si="1"/>
        <v>0.1679292929</v>
      </c>
      <c r="K5" s="6">
        <f t="shared" si="2"/>
        <v>0</v>
      </c>
      <c r="L5">
        <f t="shared" si="3"/>
        <v>0</v>
      </c>
      <c r="M5">
        <f t="shared" si="4"/>
        <v>0.3358585858</v>
      </c>
      <c r="N5">
        <f t="shared" si="5"/>
        <v>0</v>
      </c>
      <c r="O5" s="25">
        <v>4</v>
      </c>
    </row>
    <row r="6" spans="1:15">
      <c r="A6" s="4" t="s">
        <v>110</v>
      </c>
      <c r="B6" s="5" t="s">
        <v>29</v>
      </c>
      <c r="C6" s="5" t="s">
        <v>30</v>
      </c>
      <c r="D6">
        <v>0.37974918959999998</v>
      </c>
      <c r="E6" s="6">
        <f>D6*3</f>
        <v>1.1392475687999999</v>
      </c>
      <c r="F6" s="16">
        <v>0</v>
      </c>
      <c r="G6" s="16">
        <v>0</v>
      </c>
      <c r="H6" s="18">
        <v>1</v>
      </c>
      <c r="I6" s="4">
        <f t="shared" si="0"/>
        <v>0</v>
      </c>
      <c r="J6" s="5">
        <f t="shared" si="1"/>
        <v>0</v>
      </c>
      <c r="K6" s="6">
        <f t="shared" si="2"/>
        <v>0.37974918959999998</v>
      </c>
      <c r="L6">
        <f t="shared" si="3"/>
        <v>0</v>
      </c>
      <c r="M6">
        <f t="shared" si="4"/>
        <v>0</v>
      </c>
      <c r="N6">
        <f t="shared" si="5"/>
        <v>1.1392475687999999</v>
      </c>
      <c r="O6" s="25">
        <v>5</v>
      </c>
    </row>
    <row r="7" spans="1:15">
      <c r="A7" s="4" t="s">
        <v>110</v>
      </c>
      <c r="B7" s="5" t="s">
        <v>27</v>
      </c>
      <c r="C7" s="5" t="s">
        <v>28</v>
      </c>
      <c r="D7">
        <v>0.18421052630000001</v>
      </c>
      <c r="E7" s="6">
        <f>D7*3</f>
        <v>0.55263157890000003</v>
      </c>
      <c r="F7" s="16">
        <v>1</v>
      </c>
      <c r="G7" s="16">
        <v>1</v>
      </c>
      <c r="H7" s="18">
        <v>1</v>
      </c>
      <c r="I7" s="4">
        <f t="shared" si="0"/>
        <v>0.18421052630000001</v>
      </c>
      <c r="J7" s="5">
        <f t="shared" si="1"/>
        <v>0.18421052630000001</v>
      </c>
      <c r="K7" s="6">
        <f t="shared" si="2"/>
        <v>0.18421052630000001</v>
      </c>
      <c r="L7">
        <f t="shared" si="3"/>
        <v>0.55263157890000003</v>
      </c>
      <c r="M7">
        <f t="shared" si="4"/>
        <v>0.55263157890000003</v>
      </c>
      <c r="N7">
        <f t="shared" si="5"/>
        <v>0.55263157890000003</v>
      </c>
      <c r="O7" s="25">
        <v>3</v>
      </c>
    </row>
    <row r="8" spans="1:15">
      <c r="A8" s="4" t="s">
        <v>110</v>
      </c>
      <c r="B8" s="5" t="s">
        <v>25</v>
      </c>
      <c r="C8" s="5" t="s">
        <v>26</v>
      </c>
      <c r="D8">
        <v>0.31582387340000001</v>
      </c>
      <c r="E8" s="6">
        <f>D8*2</f>
        <v>0.63164774680000002</v>
      </c>
      <c r="F8" s="16">
        <v>0</v>
      </c>
      <c r="G8" s="16">
        <v>0</v>
      </c>
      <c r="H8" s="18">
        <v>1</v>
      </c>
      <c r="I8" s="4">
        <f t="shared" si="0"/>
        <v>0</v>
      </c>
      <c r="J8" s="5">
        <f t="shared" si="1"/>
        <v>0</v>
      </c>
      <c r="K8" s="6">
        <f t="shared" si="2"/>
        <v>0.31582387340000001</v>
      </c>
      <c r="L8">
        <f t="shared" si="3"/>
        <v>0</v>
      </c>
      <c r="M8">
        <f t="shared" si="4"/>
        <v>0</v>
      </c>
      <c r="N8">
        <f t="shared" si="5"/>
        <v>0.63164774680000002</v>
      </c>
      <c r="O8" s="25">
        <v>3</v>
      </c>
    </row>
    <row r="9" spans="1:15">
      <c r="A9" s="4" t="s">
        <v>110</v>
      </c>
      <c r="B9" s="5" t="s">
        <v>23</v>
      </c>
      <c r="C9" s="5" t="s">
        <v>24</v>
      </c>
      <c r="D9">
        <v>0.33644568930000002</v>
      </c>
      <c r="E9" s="6">
        <f t="shared" ref="E9:E16" si="6">D9*3</f>
        <v>1.0093370679</v>
      </c>
      <c r="F9" s="16">
        <v>0</v>
      </c>
      <c r="G9" s="16">
        <v>0</v>
      </c>
      <c r="H9" s="18">
        <v>1</v>
      </c>
      <c r="I9" s="4">
        <f t="shared" si="0"/>
        <v>0</v>
      </c>
      <c r="J9" s="5">
        <f t="shared" si="1"/>
        <v>0</v>
      </c>
      <c r="K9" s="6">
        <f t="shared" si="2"/>
        <v>0.33644568930000002</v>
      </c>
      <c r="L9">
        <f t="shared" si="3"/>
        <v>0</v>
      </c>
      <c r="M9">
        <f t="shared" si="4"/>
        <v>0</v>
      </c>
      <c r="N9">
        <f t="shared" si="5"/>
        <v>1.0093370679</v>
      </c>
      <c r="O9" s="25">
        <v>4</v>
      </c>
    </row>
    <row r="10" spans="1:15">
      <c r="A10" s="4" t="s">
        <v>110</v>
      </c>
      <c r="B10" s="5" t="s">
        <v>21</v>
      </c>
      <c r="C10" s="5" t="s">
        <v>22</v>
      </c>
      <c r="D10">
        <v>0.1964718614</v>
      </c>
      <c r="E10" s="6">
        <f t="shared" si="6"/>
        <v>0.58941558419999995</v>
      </c>
      <c r="F10" s="16">
        <v>1</v>
      </c>
      <c r="G10" s="16">
        <v>1</v>
      </c>
      <c r="H10" s="18">
        <v>0</v>
      </c>
      <c r="I10" s="4">
        <f t="shared" si="0"/>
        <v>0.1964718614</v>
      </c>
      <c r="J10" s="5">
        <f t="shared" si="1"/>
        <v>0.1964718614</v>
      </c>
      <c r="K10" s="6">
        <f t="shared" si="2"/>
        <v>0</v>
      </c>
      <c r="L10">
        <f t="shared" si="3"/>
        <v>0.58941558419999995</v>
      </c>
      <c r="M10">
        <f t="shared" si="4"/>
        <v>0.58941558419999995</v>
      </c>
      <c r="N10">
        <f t="shared" si="5"/>
        <v>0</v>
      </c>
      <c r="O10" s="25">
        <v>5</v>
      </c>
    </row>
    <row r="11" spans="1:15">
      <c r="A11" s="4" t="s">
        <v>110</v>
      </c>
      <c r="B11" s="5" t="s">
        <v>19</v>
      </c>
      <c r="C11" s="5" t="s">
        <v>20</v>
      </c>
      <c r="D11">
        <v>0.16017363749999999</v>
      </c>
      <c r="E11" s="6">
        <f t="shared" si="6"/>
        <v>0.48052091249999995</v>
      </c>
      <c r="F11" s="16">
        <v>1</v>
      </c>
      <c r="G11" s="16">
        <v>1</v>
      </c>
      <c r="H11" s="18">
        <v>1</v>
      </c>
      <c r="I11" s="4">
        <f t="shared" si="0"/>
        <v>0.16017363749999999</v>
      </c>
      <c r="J11" s="5">
        <f t="shared" si="1"/>
        <v>0.16017363749999999</v>
      </c>
      <c r="K11" s="6">
        <f t="shared" si="2"/>
        <v>0.16017363749999999</v>
      </c>
      <c r="L11">
        <f t="shared" si="3"/>
        <v>0.48052091249999995</v>
      </c>
      <c r="M11">
        <f t="shared" si="4"/>
        <v>0.48052091249999995</v>
      </c>
      <c r="N11">
        <f t="shared" si="5"/>
        <v>0.48052091249999995</v>
      </c>
      <c r="O11" s="25">
        <v>5</v>
      </c>
    </row>
    <row r="12" spans="1:15">
      <c r="A12" s="4" t="s">
        <v>110</v>
      </c>
      <c r="B12" s="5" t="s">
        <v>17</v>
      </c>
      <c r="C12" s="5" t="s">
        <v>18</v>
      </c>
      <c r="D12">
        <v>0.1767610926</v>
      </c>
      <c r="E12" s="6">
        <f t="shared" si="6"/>
        <v>0.53028327779999995</v>
      </c>
      <c r="F12" s="16">
        <v>1</v>
      </c>
      <c r="G12" s="16">
        <v>1</v>
      </c>
      <c r="H12" s="18">
        <v>1</v>
      </c>
      <c r="I12" s="4">
        <f t="shared" si="0"/>
        <v>0.1767610926</v>
      </c>
      <c r="J12" s="5">
        <f t="shared" si="1"/>
        <v>0.1767610926</v>
      </c>
      <c r="K12" s="6">
        <f t="shared" si="2"/>
        <v>0.1767610926</v>
      </c>
      <c r="L12">
        <f t="shared" si="3"/>
        <v>0.53028327779999995</v>
      </c>
      <c r="M12">
        <f t="shared" si="4"/>
        <v>0.53028327779999995</v>
      </c>
      <c r="N12">
        <f t="shared" si="5"/>
        <v>0.53028327779999995</v>
      </c>
      <c r="O12" s="25">
        <v>5</v>
      </c>
    </row>
    <row r="13" spans="1:15">
      <c r="A13" s="4" t="s">
        <v>110</v>
      </c>
      <c r="B13" s="5" t="s">
        <v>15</v>
      </c>
      <c r="C13" s="5" t="s">
        <v>16</v>
      </c>
      <c r="D13">
        <v>0.20544922909999999</v>
      </c>
      <c r="E13" s="6">
        <f t="shared" si="6"/>
        <v>0.6163476873</v>
      </c>
      <c r="F13" s="16">
        <v>1</v>
      </c>
      <c r="G13" s="16">
        <v>1</v>
      </c>
      <c r="H13" s="18">
        <v>0</v>
      </c>
      <c r="I13" s="4">
        <f t="shared" si="0"/>
        <v>0.20544922909999999</v>
      </c>
      <c r="J13" s="5">
        <f t="shared" si="1"/>
        <v>0.20544922909999999</v>
      </c>
      <c r="K13" s="6">
        <f t="shared" si="2"/>
        <v>0</v>
      </c>
      <c r="L13">
        <f t="shared" si="3"/>
        <v>0.6163476873</v>
      </c>
      <c r="M13">
        <f t="shared" si="4"/>
        <v>0.6163476873</v>
      </c>
      <c r="N13">
        <f t="shared" si="5"/>
        <v>0</v>
      </c>
      <c r="O13" s="25">
        <v>4</v>
      </c>
    </row>
    <row r="14" spans="1:15">
      <c r="A14" s="4" t="s">
        <v>110</v>
      </c>
      <c r="B14" s="5" t="s">
        <v>13</v>
      </c>
      <c r="C14" s="5" t="s">
        <v>14</v>
      </c>
      <c r="D14">
        <v>0.20329209079999999</v>
      </c>
      <c r="E14" s="6">
        <f t="shared" si="6"/>
        <v>0.60987627239999997</v>
      </c>
      <c r="F14" s="16">
        <v>1</v>
      </c>
      <c r="G14" s="16">
        <v>1</v>
      </c>
      <c r="H14" s="18">
        <v>0</v>
      </c>
      <c r="I14" s="4">
        <f t="shared" si="0"/>
        <v>0.20329209079999999</v>
      </c>
      <c r="J14" s="5">
        <f t="shared" si="1"/>
        <v>0.20329209079999999</v>
      </c>
      <c r="K14" s="6">
        <f t="shared" si="2"/>
        <v>0</v>
      </c>
      <c r="L14">
        <f t="shared" si="3"/>
        <v>0.60987627239999997</v>
      </c>
      <c r="M14">
        <f t="shared" si="4"/>
        <v>0.60987627239999997</v>
      </c>
      <c r="N14">
        <f t="shared" si="5"/>
        <v>0</v>
      </c>
      <c r="O14" s="25">
        <v>4</v>
      </c>
    </row>
    <row r="15" spans="1:15">
      <c r="A15" s="4" t="s">
        <v>110</v>
      </c>
      <c r="B15" s="5" t="s">
        <v>11</v>
      </c>
      <c r="C15" s="5" t="s">
        <v>12</v>
      </c>
      <c r="D15">
        <v>0.1428571428</v>
      </c>
      <c r="E15" s="6">
        <f t="shared" si="6"/>
        <v>0.42857142840000001</v>
      </c>
      <c r="F15" s="16">
        <v>1</v>
      </c>
      <c r="G15" s="16">
        <v>1</v>
      </c>
      <c r="H15" s="18">
        <v>0</v>
      </c>
      <c r="I15" s="4">
        <f t="shared" si="0"/>
        <v>0.1428571428</v>
      </c>
      <c r="J15" s="5">
        <f t="shared" si="1"/>
        <v>0.1428571428</v>
      </c>
      <c r="K15" s="6">
        <f t="shared" si="2"/>
        <v>0</v>
      </c>
      <c r="L15">
        <f t="shared" si="3"/>
        <v>0.42857142840000001</v>
      </c>
      <c r="M15">
        <f t="shared" si="4"/>
        <v>0.42857142840000001</v>
      </c>
      <c r="N15">
        <f t="shared" si="5"/>
        <v>0</v>
      </c>
      <c r="O15" s="25">
        <v>5</v>
      </c>
    </row>
    <row r="16" spans="1:15">
      <c r="A16" s="4" t="s">
        <v>110</v>
      </c>
      <c r="B16" s="5" t="s">
        <v>9</v>
      </c>
      <c r="C16" s="5" t="s">
        <v>10</v>
      </c>
      <c r="D16">
        <v>0.1594462109</v>
      </c>
      <c r="E16" s="6">
        <f t="shared" si="6"/>
        <v>0.47833863269999999</v>
      </c>
      <c r="F16" s="16">
        <v>0</v>
      </c>
      <c r="G16" s="16">
        <v>0</v>
      </c>
      <c r="H16" s="18">
        <v>1</v>
      </c>
      <c r="I16" s="4">
        <f t="shared" si="0"/>
        <v>0</v>
      </c>
      <c r="J16" s="5">
        <f t="shared" si="1"/>
        <v>0</v>
      </c>
      <c r="K16" s="6">
        <f t="shared" si="2"/>
        <v>0.1594462109</v>
      </c>
      <c r="L16">
        <f t="shared" si="3"/>
        <v>0</v>
      </c>
      <c r="M16">
        <f t="shared" si="4"/>
        <v>0</v>
      </c>
      <c r="N16">
        <f t="shared" si="5"/>
        <v>0.47833863269999999</v>
      </c>
      <c r="O16" s="25">
        <v>5</v>
      </c>
    </row>
    <row r="17" spans="1:15">
      <c r="A17" s="4" t="s">
        <v>110</v>
      </c>
      <c r="B17" s="5" t="s">
        <v>7</v>
      </c>
      <c r="C17" s="5" t="s">
        <v>8</v>
      </c>
      <c r="D17">
        <v>0.2074747475</v>
      </c>
      <c r="E17" s="6">
        <f>D17*2</f>
        <v>0.414949495</v>
      </c>
      <c r="F17" s="16">
        <v>0</v>
      </c>
      <c r="G17" s="16">
        <v>0</v>
      </c>
      <c r="H17" s="18">
        <v>1</v>
      </c>
      <c r="I17" s="4">
        <f t="shared" si="0"/>
        <v>0</v>
      </c>
      <c r="J17" s="5">
        <f t="shared" si="1"/>
        <v>0</v>
      </c>
      <c r="K17" s="6">
        <f t="shared" si="2"/>
        <v>0.2074747475</v>
      </c>
      <c r="L17">
        <f t="shared" si="3"/>
        <v>0</v>
      </c>
      <c r="M17">
        <f t="shared" si="4"/>
        <v>0</v>
      </c>
      <c r="N17">
        <f t="shared" si="5"/>
        <v>0.414949495</v>
      </c>
      <c r="O17" s="25">
        <v>4</v>
      </c>
    </row>
    <row r="18" spans="1:15">
      <c r="A18" s="4" t="s">
        <v>110</v>
      </c>
      <c r="B18" s="5" t="s">
        <v>5</v>
      </c>
      <c r="C18" s="5" t="s">
        <v>6</v>
      </c>
      <c r="D18">
        <v>0.19304187189999999</v>
      </c>
      <c r="E18" s="6">
        <f>D18*2</f>
        <v>0.38608374379999999</v>
      </c>
      <c r="F18" s="16">
        <v>1</v>
      </c>
      <c r="G18" s="16">
        <v>1</v>
      </c>
      <c r="H18" s="18">
        <v>0</v>
      </c>
      <c r="I18" s="4">
        <f t="shared" si="0"/>
        <v>0.19304187189999999</v>
      </c>
      <c r="J18" s="5">
        <f t="shared" si="1"/>
        <v>0.19304187189999999</v>
      </c>
      <c r="K18" s="6">
        <f t="shared" si="2"/>
        <v>0</v>
      </c>
      <c r="L18">
        <f t="shared" si="3"/>
        <v>0.38608374379999999</v>
      </c>
      <c r="M18">
        <f t="shared" si="4"/>
        <v>0.38608374379999999</v>
      </c>
      <c r="N18">
        <f t="shared" si="5"/>
        <v>0</v>
      </c>
      <c r="O18" s="25">
        <v>4</v>
      </c>
    </row>
    <row r="19" spans="1:15">
      <c r="A19" s="4" t="s">
        <v>110</v>
      </c>
      <c r="B19" s="5" t="s">
        <v>57</v>
      </c>
      <c r="C19" s="5" t="s">
        <v>58</v>
      </c>
      <c r="D19">
        <v>0.23928571430000001</v>
      </c>
      <c r="E19" s="6">
        <f>D19*3</f>
        <v>0.71785714290000002</v>
      </c>
      <c r="F19" s="16">
        <v>1</v>
      </c>
      <c r="G19" s="16">
        <v>1</v>
      </c>
      <c r="H19" s="18">
        <v>0</v>
      </c>
      <c r="I19" s="4">
        <f t="shared" si="0"/>
        <v>0.23928571430000001</v>
      </c>
      <c r="J19" s="5">
        <f t="shared" si="1"/>
        <v>0.23928571430000001</v>
      </c>
      <c r="K19" s="6">
        <f t="shared" si="2"/>
        <v>0</v>
      </c>
      <c r="L19">
        <f t="shared" si="3"/>
        <v>0.71785714290000002</v>
      </c>
      <c r="M19">
        <f t="shared" si="4"/>
        <v>0.71785714290000002</v>
      </c>
      <c r="N19">
        <f t="shared" si="5"/>
        <v>0</v>
      </c>
      <c r="O19" s="25">
        <v>3</v>
      </c>
    </row>
    <row r="20" spans="1:15">
      <c r="A20" s="4" t="s">
        <v>110</v>
      </c>
      <c r="B20" s="5" t="s">
        <v>59</v>
      </c>
      <c r="C20" s="5" t="s">
        <v>60</v>
      </c>
      <c r="D20">
        <v>0.168560606</v>
      </c>
      <c r="E20" s="6">
        <f>D20*2</f>
        <v>0.337121212</v>
      </c>
      <c r="F20" s="16">
        <v>1</v>
      </c>
      <c r="G20" s="16">
        <v>1</v>
      </c>
      <c r="H20" s="18">
        <v>1</v>
      </c>
      <c r="I20" s="4">
        <f t="shared" si="0"/>
        <v>0.168560606</v>
      </c>
      <c r="J20" s="5">
        <f t="shared" si="1"/>
        <v>0.168560606</v>
      </c>
      <c r="K20" s="6">
        <f t="shared" si="2"/>
        <v>0.168560606</v>
      </c>
      <c r="L20">
        <f t="shared" si="3"/>
        <v>0.337121212</v>
      </c>
      <c r="M20">
        <f t="shared" si="4"/>
        <v>0.337121212</v>
      </c>
      <c r="N20">
        <f t="shared" si="5"/>
        <v>0.337121212</v>
      </c>
      <c r="O20" s="25">
        <v>5</v>
      </c>
    </row>
    <row r="21" spans="1:15">
      <c r="A21" s="4" t="s">
        <v>110</v>
      </c>
      <c r="B21" s="5" t="s">
        <v>61</v>
      </c>
      <c r="C21" s="5" t="s">
        <v>62</v>
      </c>
      <c r="D21">
        <v>0.18146523710000001</v>
      </c>
      <c r="E21" s="6">
        <f>D21*2</f>
        <v>0.36293047420000002</v>
      </c>
      <c r="F21" s="16">
        <v>0</v>
      </c>
      <c r="G21" s="16">
        <v>1</v>
      </c>
      <c r="H21" s="18">
        <v>0</v>
      </c>
      <c r="I21" s="4">
        <f t="shared" si="0"/>
        <v>0</v>
      </c>
      <c r="J21" s="5">
        <f t="shared" si="1"/>
        <v>0.18146523710000001</v>
      </c>
      <c r="K21" s="6">
        <f t="shared" si="2"/>
        <v>0</v>
      </c>
      <c r="L21">
        <f t="shared" si="3"/>
        <v>0</v>
      </c>
      <c r="M21">
        <f t="shared" si="4"/>
        <v>0.36293047420000002</v>
      </c>
      <c r="N21">
        <f t="shared" si="5"/>
        <v>0</v>
      </c>
      <c r="O21" s="25">
        <v>3</v>
      </c>
    </row>
    <row r="22" spans="1:15">
      <c r="A22" s="4" t="s">
        <v>110</v>
      </c>
      <c r="B22" s="5" t="s">
        <v>63</v>
      </c>
      <c r="C22" s="5" t="s">
        <v>64</v>
      </c>
      <c r="D22">
        <v>0.22222222220000001</v>
      </c>
      <c r="E22" s="6">
        <f>D22*4</f>
        <v>0.88888888880000005</v>
      </c>
      <c r="F22" s="16">
        <v>1</v>
      </c>
      <c r="G22" s="16">
        <v>1</v>
      </c>
      <c r="H22" s="18">
        <v>0</v>
      </c>
      <c r="I22" s="4">
        <f t="shared" si="0"/>
        <v>0.22222222220000001</v>
      </c>
      <c r="J22" s="5">
        <f t="shared" si="1"/>
        <v>0.22222222220000001</v>
      </c>
      <c r="K22" s="6">
        <f t="shared" si="2"/>
        <v>0</v>
      </c>
      <c r="L22">
        <f t="shared" si="3"/>
        <v>0.88888888880000005</v>
      </c>
      <c r="M22">
        <f t="shared" si="4"/>
        <v>0.88888888880000005</v>
      </c>
      <c r="N22">
        <f t="shared" si="5"/>
        <v>0</v>
      </c>
      <c r="O22" s="25">
        <v>3</v>
      </c>
    </row>
    <row r="23" spans="1:15">
      <c r="A23" s="4" t="s">
        <v>110</v>
      </c>
      <c r="B23" s="5" t="s">
        <v>65</v>
      </c>
      <c r="C23" s="5" t="s">
        <v>66</v>
      </c>
      <c r="D23">
        <v>0.25</v>
      </c>
      <c r="E23" s="6">
        <f>D23*5</f>
        <v>1.25</v>
      </c>
      <c r="F23" s="16">
        <v>1</v>
      </c>
      <c r="G23" s="16">
        <v>0</v>
      </c>
      <c r="H23" s="18">
        <v>1</v>
      </c>
      <c r="I23" s="4">
        <f t="shared" si="0"/>
        <v>0.25</v>
      </c>
      <c r="J23" s="5">
        <f t="shared" si="1"/>
        <v>0</v>
      </c>
      <c r="K23" s="6">
        <f t="shared" si="2"/>
        <v>0.25</v>
      </c>
      <c r="L23">
        <f t="shared" si="3"/>
        <v>1.25</v>
      </c>
      <c r="M23">
        <f t="shared" si="4"/>
        <v>0</v>
      </c>
      <c r="N23">
        <f t="shared" si="5"/>
        <v>1.25</v>
      </c>
      <c r="O23" s="25">
        <v>4</v>
      </c>
    </row>
    <row r="24" spans="1:15">
      <c r="A24" s="4" t="s">
        <v>110</v>
      </c>
      <c r="B24" s="5" t="s">
        <v>67</v>
      </c>
      <c r="C24" s="5" t="s">
        <v>68</v>
      </c>
      <c r="D24">
        <v>0.25</v>
      </c>
      <c r="E24" s="6">
        <f>D24*4</f>
        <v>1</v>
      </c>
      <c r="F24" s="16">
        <v>1</v>
      </c>
      <c r="G24" s="16">
        <v>1</v>
      </c>
      <c r="H24" s="18">
        <v>0</v>
      </c>
      <c r="I24" s="4">
        <f t="shared" si="0"/>
        <v>0.25</v>
      </c>
      <c r="J24" s="5">
        <f t="shared" si="1"/>
        <v>0.25</v>
      </c>
      <c r="K24" s="6">
        <f t="shared" si="2"/>
        <v>0</v>
      </c>
      <c r="L24">
        <f t="shared" si="3"/>
        <v>1</v>
      </c>
      <c r="M24">
        <f t="shared" si="4"/>
        <v>1</v>
      </c>
      <c r="N24">
        <f t="shared" si="5"/>
        <v>0</v>
      </c>
      <c r="O24" s="25">
        <v>4</v>
      </c>
    </row>
    <row r="25" spans="1:15">
      <c r="A25" s="4" t="s">
        <v>110</v>
      </c>
      <c r="B25" s="5" t="s">
        <v>69</v>
      </c>
      <c r="C25" s="5" t="s">
        <v>70</v>
      </c>
      <c r="D25">
        <v>0.18421052630000001</v>
      </c>
      <c r="E25" s="6">
        <f>D25*3</f>
        <v>0.55263157890000003</v>
      </c>
      <c r="F25" s="16">
        <v>0</v>
      </c>
      <c r="G25" s="16">
        <v>0</v>
      </c>
      <c r="H25" s="18">
        <v>1</v>
      </c>
      <c r="I25" s="4">
        <f t="shared" si="0"/>
        <v>0</v>
      </c>
      <c r="J25" s="5">
        <f t="shared" si="1"/>
        <v>0</v>
      </c>
      <c r="K25" s="6">
        <f t="shared" si="2"/>
        <v>0.18421052630000001</v>
      </c>
      <c r="L25">
        <f t="shared" si="3"/>
        <v>0</v>
      </c>
      <c r="M25">
        <f t="shared" si="4"/>
        <v>0</v>
      </c>
      <c r="N25">
        <f t="shared" si="5"/>
        <v>0.55263157890000003</v>
      </c>
      <c r="O25" s="25">
        <v>3</v>
      </c>
    </row>
    <row r="26" spans="1:15">
      <c r="A26" s="4" t="s">
        <v>110</v>
      </c>
      <c r="B26" s="5" t="s">
        <v>71</v>
      </c>
      <c r="C26" s="5" t="s">
        <v>72</v>
      </c>
      <c r="D26">
        <v>0.23670864189999999</v>
      </c>
      <c r="E26" s="6">
        <f>D26*2</f>
        <v>0.47341728379999998</v>
      </c>
      <c r="F26" s="16">
        <v>0</v>
      </c>
      <c r="G26" s="16">
        <v>0</v>
      </c>
      <c r="H26" s="18">
        <v>1</v>
      </c>
      <c r="I26" s="4">
        <f t="shared" si="0"/>
        <v>0</v>
      </c>
      <c r="J26" s="5">
        <f t="shared" si="1"/>
        <v>0</v>
      </c>
      <c r="K26" s="6">
        <f t="shared" si="2"/>
        <v>0.23670864189999999</v>
      </c>
      <c r="L26">
        <f t="shared" si="3"/>
        <v>0</v>
      </c>
      <c r="M26">
        <f t="shared" si="4"/>
        <v>0</v>
      </c>
      <c r="N26">
        <f t="shared" si="5"/>
        <v>0.47341728379999998</v>
      </c>
      <c r="O26" s="25">
        <v>5</v>
      </c>
    </row>
    <row r="27" spans="1:15">
      <c r="A27" s="4" t="s">
        <v>110</v>
      </c>
      <c r="B27" s="5" t="s">
        <v>73</v>
      </c>
      <c r="C27" s="5" t="s">
        <v>74</v>
      </c>
      <c r="D27">
        <v>0.23670864189999999</v>
      </c>
      <c r="E27" s="6">
        <f>D27*3</f>
        <v>0.71012592569999999</v>
      </c>
      <c r="F27" s="16">
        <v>0</v>
      </c>
      <c r="G27" s="16">
        <v>0</v>
      </c>
      <c r="H27" s="18">
        <v>1</v>
      </c>
      <c r="I27" s="4">
        <f t="shared" si="0"/>
        <v>0</v>
      </c>
      <c r="J27" s="5">
        <f t="shared" si="1"/>
        <v>0</v>
      </c>
      <c r="K27" s="6">
        <f t="shared" si="2"/>
        <v>0.23670864189999999</v>
      </c>
      <c r="L27">
        <f t="shared" si="3"/>
        <v>0</v>
      </c>
      <c r="M27">
        <f t="shared" si="4"/>
        <v>0</v>
      </c>
      <c r="N27">
        <f t="shared" si="5"/>
        <v>0.71012592569999999</v>
      </c>
      <c r="O27" s="25">
        <v>5</v>
      </c>
    </row>
    <row r="28" spans="1:15">
      <c r="A28" s="4" t="s">
        <v>110</v>
      </c>
      <c r="B28" s="5" t="s">
        <v>55</v>
      </c>
      <c r="C28" s="5" t="s">
        <v>56</v>
      </c>
      <c r="D28">
        <v>0.20244708989999999</v>
      </c>
      <c r="E28" s="6">
        <f>D28*2</f>
        <v>0.40489417979999998</v>
      </c>
      <c r="F28" s="16">
        <v>0</v>
      </c>
      <c r="G28" s="16">
        <v>0</v>
      </c>
      <c r="H28" s="18">
        <v>1</v>
      </c>
      <c r="I28" s="4">
        <f t="shared" si="0"/>
        <v>0</v>
      </c>
      <c r="J28" s="5">
        <f t="shared" si="1"/>
        <v>0</v>
      </c>
      <c r="K28" s="6">
        <f t="shared" si="2"/>
        <v>0.20244708989999999</v>
      </c>
      <c r="L28">
        <f t="shared" si="3"/>
        <v>0</v>
      </c>
      <c r="M28">
        <f t="shared" si="4"/>
        <v>0</v>
      </c>
      <c r="N28">
        <f t="shared" si="5"/>
        <v>0.40489417979999998</v>
      </c>
      <c r="O28" s="25">
        <v>4</v>
      </c>
    </row>
    <row r="29" spans="1:15">
      <c r="A29" s="4" t="s">
        <v>110</v>
      </c>
      <c r="B29" s="5" t="s">
        <v>53</v>
      </c>
      <c r="C29" s="5" t="s">
        <v>54</v>
      </c>
      <c r="D29">
        <v>0.174645253</v>
      </c>
      <c r="E29" s="6">
        <f>D29*2</f>
        <v>0.349290506</v>
      </c>
      <c r="F29" s="16">
        <v>1</v>
      </c>
      <c r="G29" s="16">
        <v>1</v>
      </c>
      <c r="H29" s="18">
        <v>1</v>
      </c>
      <c r="I29" s="4">
        <f t="shared" si="0"/>
        <v>0.174645253</v>
      </c>
      <c r="J29" s="5">
        <f t="shared" si="1"/>
        <v>0.174645253</v>
      </c>
      <c r="K29" s="6">
        <f t="shared" si="2"/>
        <v>0.174645253</v>
      </c>
      <c r="L29">
        <f t="shared" si="3"/>
        <v>0.349290506</v>
      </c>
      <c r="M29">
        <f t="shared" si="4"/>
        <v>0.349290506</v>
      </c>
      <c r="N29">
        <f t="shared" si="5"/>
        <v>0.349290506</v>
      </c>
      <c r="O29" s="25">
        <v>4</v>
      </c>
    </row>
    <row r="30" spans="1:15">
      <c r="A30" s="4" t="s">
        <v>110</v>
      </c>
      <c r="B30" s="5" t="s">
        <v>51</v>
      </c>
      <c r="C30" s="5" t="s">
        <v>52</v>
      </c>
      <c r="D30">
        <v>0.17804120230000001</v>
      </c>
      <c r="E30" s="6">
        <f>D30*3</f>
        <v>0.53412360690000005</v>
      </c>
      <c r="F30" s="16">
        <v>0</v>
      </c>
      <c r="G30" s="16">
        <v>1</v>
      </c>
      <c r="H30" s="18">
        <v>0</v>
      </c>
      <c r="I30" s="4">
        <f t="shared" si="0"/>
        <v>0</v>
      </c>
      <c r="J30" s="5">
        <f t="shared" si="1"/>
        <v>0.17804120230000001</v>
      </c>
      <c r="K30" s="6">
        <f t="shared" si="2"/>
        <v>0</v>
      </c>
      <c r="L30">
        <f t="shared" si="3"/>
        <v>0</v>
      </c>
      <c r="M30">
        <f t="shared" si="4"/>
        <v>0.53412360690000005</v>
      </c>
      <c r="N30">
        <f t="shared" si="5"/>
        <v>0</v>
      </c>
      <c r="O30" s="25">
        <v>4</v>
      </c>
    </row>
    <row r="31" spans="1:15">
      <c r="A31" s="4" t="s">
        <v>110</v>
      </c>
      <c r="B31" s="5" t="s">
        <v>49</v>
      </c>
      <c r="C31" s="5" t="s">
        <v>50</v>
      </c>
      <c r="D31">
        <v>0.17828571200000001</v>
      </c>
      <c r="E31" s="6">
        <f>D31*2</f>
        <v>0.35657142400000003</v>
      </c>
      <c r="F31" s="16">
        <v>0</v>
      </c>
      <c r="G31" s="16">
        <v>1</v>
      </c>
      <c r="H31" s="18">
        <v>1</v>
      </c>
      <c r="I31" s="4">
        <f t="shared" si="0"/>
        <v>0</v>
      </c>
      <c r="J31" s="5">
        <f t="shared" si="1"/>
        <v>0.17828571200000001</v>
      </c>
      <c r="K31" s="6">
        <f t="shared" si="2"/>
        <v>0.17828571200000001</v>
      </c>
      <c r="L31">
        <f t="shared" si="3"/>
        <v>0</v>
      </c>
      <c r="M31">
        <f t="shared" si="4"/>
        <v>0.35657142400000003</v>
      </c>
      <c r="N31">
        <f t="shared" si="5"/>
        <v>0.35657142400000003</v>
      </c>
      <c r="O31" s="25">
        <v>3</v>
      </c>
    </row>
    <row r="32" spans="1:15">
      <c r="A32" s="4" t="s">
        <v>110</v>
      </c>
      <c r="B32" s="5" t="s">
        <v>47</v>
      </c>
      <c r="C32" s="5" t="s">
        <v>48</v>
      </c>
      <c r="D32">
        <v>0.17828571200000001</v>
      </c>
      <c r="E32" s="6">
        <f>D32*2</f>
        <v>0.35657142400000003</v>
      </c>
      <c r="F32" s="16">
        <v>0</v>
      </c>
      <c r="G32" s="16">
        <v>1</v>
      </c>
      <c r="H32" s="18">
        <v>1</v>
      </c>
      <c r="I32" s="4">
        <f t="shared" si="0"/>
        <v>0</v>
      </c>
      <c r="J32" s="5">
        <f t="shared" si="1"/>
        <v>0.17828571200000001</v>
      </c>
      <c r="K32" s="6">
        <f t="shared" si="2"/>
        <v>0.17828571200000001</v>
      </c>
      <c r="L32">
        <f t="shared" si="3"/>
        <v>0</v>
      </c>
      <c r="M32">
        <f t="shared" si="4"/>
        <v>0.35657142400000003</v>
      </c>
      <c r="N32">
        <f t="shared" si="5"/>
        <v>0.35657142400000003</v>
      </c>
      <c r="O32" s="25">
        <v>3</v>
      </c>
    </row>
    <row r="33" spans="1:15">
      <c r="A33" s="4" t="s">
        <v>110</v>
      </c>
      <c r="B33" s="5" t="s">
        <v>45</v>
      </c>
      <c r="C33" s="5" t="s">
        <v>46</v>
      </c>
      <c r="D33">
        <v>0.1882441436</v>
      </c>
      <c r="E33" s="6">
        <f>D33*2</f>
        <v>0.37648828719999999</v>
      </c>
      <c r="F33" s="16">
        <v>1</v>
      </c>
      <c r="G33" s="16">
        <v>1</v>
      </c>
      <c r="H33" s="18">
        <v>1</v>
      </c>
      <c r="I33" s="4">
        <f t="shared" si="0"/>
        <v>0.1882441436</v>
      </c>
      <c r="J33" s="5">
        <f t="shared" si="1"/>
        <v>0.1882441436</v>
      </c>
      <c r="K33" s="6">
        <f t="shared" si="2"/>
        <v>0.1882441436</v>
      </c>
      <c r="L33">
        <f t="shared" si="3"/>
        <v>0.37648828719999999</v>
      </c>
      <c r="M33">
        <f t="shared" si="4"/>
        <v>0.37648828719999999</v>
      </c>
      <c r="N33">
        <f t="shared" si="5"/>
        <v>0.37648828719999999</v>
      </c>
      <c r="O33" s="25">
        <v>4</v>
      </c>
    </row>
    <row r="34" spans="1:15">
      <c r="A34" s="4" t="s">
        <v>110</v>
      </c>
      <c r="B34" s="5" t="s">
        <v>43</v>
      </c>
      <c r="C34" s="5" t="s">
        <v>44</v>
      </c>
      <c r="D34">
        <v>0.1489361702</v>
      </c>
      <c r="E34" s="6">
        <f>D34*1</f>
        <v>0.1489361702</v>
      </c>
      <c r="F34" s="16">
        <v>1</v>
      </c>
      <c r="G34" s="16">
        <v>1</v>
      </c>
      <c r="H34" s="18">
        <v>0</v>
      </c>
      <c r="I34" s="4">
        <f t="shared" si="0"/>
        <v>0.1489361702</v>
      </c>
      <c r="J34" s="5">
        <f t="shared" si="1"/>
        <v>0.1489361702</v>
      </c>
      <c r="K34" s="6">
        <f t="shared" si="2"/>
        <v>0</v>
      </c>
      <c r="L34">
        <f t="shared" si="3"/>
        <v>0.1489361702</v>
      </c>
      <c r="M34">
        <f t="shared" si="4"/>
        <v>0.1489361702</v>
      </c>
      <c r="N34">
        <f t="shared" si="5"/>
        <v>0</v>
      </c>
      <c r="O34" s="25">
        <v>4</v>
      </c>
    </row>
    <row r="35" spans="1:15">
      <c r="A35" s="4" t="s">
        <v>110</v>
      </c>
      <c r="B35" s="5" t="s">
        <v>41</v>
      </c>
      <c r="C35" s="5" t="s">
        <v>42</v>
      </c>
      <c r="D35">
        <v>0.1489361702</v>
      </c>
      <c r="E35" s="6">
        <f>D35*1</f>
        <v>0.1489361702</v>
      </c>
      <c r="F35" s="27">
        <v>1</v>
      </c>
      <c r="G35" s="14">
        <v>1</v>
      </c>
      <c r="H35" s="15">
        <v>1</v>
      </c>
      <c r="I35" s="4">
        <f t="shared" si="0"/>
        <v>0.1489361702</v>
      </c>
      <c r="J35" s="5">
        <f t="shared" si="1"/>
        <v>0.1489361702</v>
      </c>
      <c r="K35" s="6">
        <f t="shared" si="2"/>
        <v>0.1489361702</v>
      </c>
      <c r="L35">
        <f t="shared" si="3"/>
        <v>0.1489361702</v>
      </c>
      <c r="M35">
        <f t="shared" si="4"/>
        <v>0.1489361702</v>
      </c>
      <c r="N35">
        <f t="shared" si="5"/>
        <v>0.1489361702</v>
      </c>
      <c r="O35" s="25">
        <v>4</v>
      </c>
    </row>
    <row r="36" spans="1:15" ht="15.75" thickBot="1">
      <c r="A36" s="7" t="s">
        <v>110</v>
      </c>
      <c r="B36" s="8" t="s">
        <v>39</v>
      </c>
      <c r="C36" s="8" t="s">
        <v>40</v>
      </c>
      <c r="D36">
        <v>0.4268292682</v>
      </c>
      <c r="E36" s="9">
        <f>D36*1</f>
        <v>0.4268292682</v>
      </c>
      <c r="F36" s="37">
        <v>0</v>
      </c>
      <c r="G36" s="38">
        <v>0</v>
      </c>
      <c r="H36" s="39">
        <v>1</v>
      </c>
      <c r="I36" s="7">
        <f t="shared" si="0"/>
        <v>0</v>
      </c>
      <c r="J36" s="8">
        <f t="shared" si="1"/>
        <v>0</v>
      </c>
      <c r="K36" s="9">
        <f t="shared" si="2"/>
        <v>0.4268292682</v>
      </c>
      <c r="L36">
        <f t="shared" si="3"/>
        <v>0</v>
      </c>
      <c r="M36">
        <f t="shared" si="4"/>
        <v>0</v>
      </c>
      <c r="N36">
        <f t="shared" si="5"/>
        <v>0.4268292682</v>
      </c>
      <c r="O36" s="26">
        <v>4</v>
      </c>
    </row>
    <row r="37" spans="1:15" ht="15.75" thickBot="1">
      <c r="D37" s="28">
        <f>SUM(D2:D36)</f>
        <v>7.4945183370000006</v>
      </c>
      <c r="F37" s="10">
        <f t="shared" ref="F37:K37" si="7">SUM(F2:F36)</f>
        <v>19</v>
      </c>
      <c r="G37" s="11">
        <f t="shared" si="7"/>
        <v>22</v>
      </c>
      <c r="H37" s="11">
        <f t="shared" si="7"/>
        <v>22</v>
      </c>
      <c r="I37" s="19">
        <f t="shared" si="7"/>
        <v>3.6630100950999998</v>
      </c>
      <c r="J37" s="20">
        <f t="shared" si="7"/>
        <v>4.0848773879000007</v>
      </c>
      <c r="K37" s="21">
        <f t="shared" si="7"/>
        <v>4.9533864385000008</v>
      </c>
      <c r="L37" s="10">
        <f>SUM(L2:L36)</f>
        <v>11.460860678600003</v>
      </c>
      <c r="M37" s="11">
        <f>SUM(M2:M36)</f>
        <v>11.096216876</v>
      </c>
      <c r="N37" s="12">
        <f>SUM(N2:N36)</f>
        <v>13.0153748655</v>
      </c>
    </row>
    <row r="38" spans="1:15" ht="15.75" thickBot="1">
      <c r="D38" s="29">
        <f>D37/35</f>
        <v>0.21412909534285715</v>
      </c>
      <c r="I38" s="33">
        <f>I37/F37</f>
        <v>0.19279000500526314</v>
      </c>
      <c r="J38" s="34">
        <f>J37/G37</f>
        <v>0.18567624490454548</v>
      </c>
      <c r="K38" s="35">
        <f>K37/H37</f>
        <v>0.22515392902272732</v>
      </c>
      <c r="L38" s="30">
        <f>L37/F37</f>
        <v>0.60320319361052643</v>
      </c>
      <c r="M38" s="31">
        <f>M37/G37</f>
        <v>0.50437349436363632</v>
      </c>
      <c r="N38" s="32">
        <f>N37/H37</f>
        <v>0.59160794843181819</v>
      </c>
    </row>
    <row r="39" spans="1:15" ht="15.75" thickBot="1">
      <c r="I39" s="231" t="s">
        <v>138</v>
      </c>
      <c r="J39" s="232"/>
      <c r="K39" s="233"/>
      <c r="L39" s="231" t="s">
        <v>139</v>
      </c>
      <c r="M39" s="232"/>
      <c r="N39" s="233"/>
    </row>
  </sheetData>
  <mergeCells count="2">
    <mergeCell ref="I39:K39"/>
    <mergeCell ref="L39:N3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selection activeCell="E3" sqref="E3"/>
    </sheetView>
  </sheetViews>
  <sheetFormatPr defaultRowHeight="15"/>
  <sheetData>
    <row r="1" spans="1:5">
      <c r="A1" s="65">
        <v>0.99240945696842098</v>
      </c>
      <c r="C1" s="66">
        <v>0.79340127978636366</v>
      </c>
      <c r="E1" s="67">
        <v>0.85039576764090929</v>
      </c>
    </row>
    <row r="2" spans="1:5">
      <c r="A2" s="190">
        <v>1.5279540274947372</v>
      </c>
      <c r="C2" s="191">
        <v>1.2740587713409093</v>
      </c>
      <c r="E2" s="193">
        <v>1.3481512836272729</v>
      </c>
    </row>
    <row r="3" spans="1:5">
      <c r="A3" s="55">
        <v>1.4791591291526314</v>
      </c>
      <c r="C3" s="41">
        <v>1.2551938630227275</v>
      </c>
      <c r="E3" s="56">
        <v>1.3295189009772725</v>
      </c>
    </row>
    <row r="4" spans="1:5">
      <c r="A4" s="55">
        <v>1.3790249375210528</v>
      </c>
      <c r="C4" s="41">
        <v>1.1494274780500002</v>
      </c>
      <c r="E4" s="56">
        <v>1.2761813633000001</v>
      </c>
    </row>
    <row r="5" spans="1:5">
      <c r="A5" s="55">
        <v>1.3419023957842104</v>
      </c>
      <c r="C5" s="41">
        <v>1.1405901394090907</v>
      </c>
      <c r="E5" s="56">
        <v>1.212639276</v>
      </c>
    </row>
    <row r="6" spans="1:5">
      <c r="A6" s="55">
        <v>1.1600680705631579</v>
      </c>
      <c r="C6" s="41">
        <v>0.96798185311363627</v>
      </c>
      <c r="E6" s="56">
        <v>1.0670830897545454</v>
      </c>
    </row>
    <row r="7" spans="1:5">
      <c r="A7" s="55">
        <v>1.0488177274000001</v>
      </c>
      <c r="C7" s="41">
        <v>0.93368984851818193</v>
      </c>
      <c r="E7" s="56">
        <v>1.0145035559136366</v>
      </c>
    </row>
    <row r="8" spans="1:5">
      <c r="A8" s="55">
        <v>1.0431810785526319</v>
      </c>
      <c r="C8" s="41">
        <v>0.9255235862454545</v>
      </c>
      <c r="E8" s="56">
        <v>0.96883216523636373</v>
      </c>
    </row>
    <row r="9" spans="1:5">
      <c r="A9" s="55">
        <v>1.0231308656526317</v>
      </c>
      <c r="C9" s="41">
        <v>0.87701556280000004</v>
      </c>
      <c r="E9" s="56">
        <v>0.88218521780000003</v>
      </c>
    </row>
    <row r="10" spans="1:5">
      <c r="A10" s="55">
        <v>0.97854822934210506</v>
      </c>
      <c r="C10" s="41">
        <v>0.8680379784954545</v>
      </c>
      <c r="E10" s="56">
        <v>0.87799562682272725</v>
      </c>
    </row>
    <row r="11" spans="1:5">
      <c r="A11" s="55">
        <v>0.96061055261052641</v>
      </c>
      <c r="C11" s="41">
        <v>0.82459700192727281</v>
      </c>
      <c r="E11" s="56">
        <v>0.86953159860000007</v>
      </c>
    </row>
    <row r="12" spans="1:5">
      <c r="A12" s="55">
        <v>0.83590867897368426</v>
      </c>
      <c r="C12" s="41">
        <v>0.72313257211363635</v>
      </c>
      <c r="E12" s="56">
        <v>0.74364534734999987</v>
      </c>
    </row>
    <row r="13" spans="1:5">
      <c r="A13" s="55">
        <v>0.77465933158421085</v>
      </c>
      <c r="C13" s="41">
        <v>0.67002019630454557</v>
      </c>
      <c r="E13" s="56">
        <v>0.72036275057272736</v>
      </c>
    </row>
    <row r="14" spans="1:5">
      <c r="A14" s="55">
        <v>0.76683537851578942</v>
      </c>
      <c r="C14" s="41">
        <v>0.66927303721363662</v>
      </c>
      <c r="E14" s="56">
        <v>0.71240089434545451</v>
      </c>
    </row>
    <row r="15" spans="1:5">
      <c r="A15" s="55">
        <v>0.75766637737894738</v>
      </c>
      <c r="C15" s="41">
        <v>0.66168080506818172</v>
      </c>
      <c r="E15" s="56">
        <v>0.71093322261818193</v>
      </c>
    </row>
    <row r="16" spans="1:5">
      <c r="A16" s="55">
        <v>0.7113023718789474</v>
      </c>
      <c r="C16" s="41">
        <v>0.6177149671772727</v>
      </c>
      <c r="E16" s="56">
        <v>0.69100731385000003</v>
      </c>
    </row>
    <row r="17" spans="1:5">
      <c r="A17" s="55">
        <v>0.64718110177368426</v>
      </c>
      <c r="C17" s="41">
        <v>0.59610251889545463</v>
      </c>
      <c r="E17" s="56">
        <v>0.61146651569090915</v>
      </c>
    </row>
    <row r="18" spans="1:5">
      <c r="A18" s="55">
        <v>0.63341586126842098</v>
      </c>
      <c r="C18" s="41">
        <v>0.59359599965454535</v>
      </c>
      <c r="E18" s="56">
        <v>0.60304851424285721</v>
      </c>
    </row>
    <row r="19" spans="1:5">
      <c r="A19" s="55">
        <v>0.61689702711578953</v>
      </c>
      <c r="C19" s="41">
        <v>0.53227974810909107</v>
      </c>
      <c r="E19" s="56">
        <v>0.59160794843181819</v>
      </c>
    </row>
    <row r="20" spans="1:5">
      <c r="A20" s="55">
        <v>0.6114139395157896</v>
      </c>
      <c r="C20" s="191">
        <v>0.52380345883181822</v>
      </c>
      <c r="E20" s="56">
        <v>0.58066692321818181</v>
      </c>
    </row>
    <row r="21" spans="1:5">
      <c r="A21" s="190">
        <v>0.604667730694737</v>
      </c>
      <c r="C21" s="41">
        <v>0.50437349436363632</v>
      </c>
      <c r="E21" s="56">
        <v>0.564541046890909</v>
      </c>
    </row>
    <row r="22" spans="1:5">
      <c r="A22" s="55">
        <v>0.60320319361052643</v>
      </c>
      <c r="C22" s="41">
        <v>0.50354450876363643</v>
      </c>
      <c r="E22" s="193">
        <v>0.56154268380909089</v>
      </c>
    </row>
    <row r="23" spans="1:5">
      <c r="A23" s="55">
        <v>0.59625872960000004</v>
      </c>
      <c r="C23" s="41">
        <v>0.49126334932272725</v>
      </c>
      <c r="E23" s="56">
        <v>0.5342342709454545</v>
      </c>
    </row>
    <row r="24" spans="1:5">
      <c r="A24" s="55">
        <v>0.59297030417894736</v>
      </c>
      <c r="C24" s="41">
        <v>0.48724504044090905</v>
      </c>
      <c r="E24" s="56">
        <v>0.52069696273636368</v>
      </c>
    </row>
    <row r="25" spans="1:5">
      <c r="A25" s="55">
        <v>0.58885927672105287</v>
      </c>
      <c r="C25" s="41">
        <v>0.48081165198636372</v>
      </c>
      <c r="E25" s="56">
        <v>0.51480359461363634</v>
      </c>
    </row>
    <row r="26" spans="1:5">
      <c r="A26" s="55">
        <v>0.57887482000526302</v>
      </c>
      <c r="C26" s="41">
        <v>0.4785469165318183</v>
      </c>
      <c r="E26" s="56">
        <v>0.51206663756818183</v>
      </c>
    </row>
    <row r="27" spans="1:5">
      <c r="A27" s="55">
        <v>0.55670395087894731</v>
      </c>
      <c r="C27" s="41">
        <v>0.47736751911818176</v>
      </c>
      <c r="E27" s="56">
        <v>0.49091227356363643</v>
      </c>
    </row>
    <row r="28" spans="1:5">
      <c r="A28" s="55">
        <v>0.43884966634210526</v>
      </c>
      <c r="C28" s="41">
        <v>0.34580908534090915</v>
      </c>
      <c r="E28" s="56">
        <v>0.36559020326363639</v>
      </c>
    </row>
    <row r="29" spans="1:5">
      <c r="A29" s="55">
        <v>0.43568665165789477</v>
      </c>
      <c r="C29" s="41">
        <v>0.31278866620454554</v>
      </c>
      <c r="E29" s="56">
        <v>0.32439461915454548</v>
      </c>
    </row>
    <row r="30" spans="1:5">
      <c r="A30" s="55">
        <v>0.32519976758947378</v>
      </c>
      <c r="C30" s="41">
        <v>0.28350213710000011</v>
      </c>
      <c r="E30" s="56">
        <v>0.31015997976363646</v>
      </c>
    </row>
    <row r="31" spans="1:5">
      <c r="A31" s="55">
        <v>0.29729948838947368</v>
      </c>
      <c r="C31" s="41">
        <v>0.26978530257727268</v>
      </c>
      <c r="E31" s="56">
        <v>0.26757488849090905</v>
      </c>
    </row>
    <row r="32" spans="1:5">
      <c r="A32" s="55">
        <v>0.24591731402631575</v>
      </c>
      <c r="C32" s="41">
        <v>0.20865470361363633</v>
      </c>
      <c r="E32" s="56">
        <v>0.24014068489090909</v>
      </c>
    </row>
    <row r="33" spans="1:5">
      <c r="A33" s="55">
        <v>0.22947928138421053</v>
      </c>
      <c r="C33" s="41">
        <v>0.20087226821363638</v>
      </c>
      <c r="E33" s="56">
        <v>0.21187036575000004</v>
      </c>
    </row>
    <row r="34" spans="1:5">
      <c r="A34" s="55">
        <v>0.19507955713684208</v>
      </c>
      <c r="C34" s="41">
        <v>0.19252457894545447</v>
      </c>
      <c r="E34" s="56">
        <v>0.21142406379090903</v>
      </c>
    </row>
    <row r="35" spans="1:5">
      <c r="A35" s="55">
        <v>0.19442548322631578</v>
      </c>
      <c r="C35" s="41">
        <v>0.18853952878181818</v>
      </c>
      <c r="E35" s="56">
        <v>0.20188259665454542</v>
      </c>
    </row>
    <row r="36" spans="1:5">
      <c r="A36" s="55">
        <v>0.18121380715263158</v>
      </c>
      <c r="C36" s="41">
        <v>0.18768029812727269</v>
      </c>
      <c r="E36" s="56">
        <v>0.18406762155454545</v>
      </c>
    </row>
    <row r="37" spans="1:5">
      <c r="A37" s="55">
        <v>0.17699113781578946</v>
      </c>
      <c r="C37" s="41">
        <v>0.17421058144090906</v>
      </c>
      <c r="E37" s="56">
        <v>0.16882116475454542</v>
      </c>
    </row>
    <row r="38" spans="1:5">
      <c r="A38" s="55">
        <v>0.14713889466315791</v>
      </c>
      <c r="C38" s="41">
        <v>0.13898598554545455</v>
      </c>
      <c r="E38" s="56">
        <v>0.12939750642727274</v>
      </c>
    </row>
    <row r="39" spans="1:5">
      <c r="A39" s="55">
        <v>0.11310888605263159</v>
      </c>
      <c r="C39" s="41">
        <v>9.8912331690909114E-2</v>
      </c>
      <c r="E39" s="56">
        <v>0.10244109402727274</v>
      </c>
    </row>
    <row r="40" spans="1:5">
      <c r="A40" s="55">
        <v>7.5432802357894749E-2</v>
      </c>
      <c r="C40" s="41">
        <v>7.9100335077272751E-2</v>
      </c>
      <c r="E40" s="56">
        <v>8.5078805854545442E-2</v>
      </c>
    </row>
    <row r="41" spans="1:5">
      <c r="A41" s="55">
        <v>6.9123377947368406E-2</v>
      </c>
      <c r="C41" s="41">
        <v>7.1438010695454537E-2</v>
      </c>
      <c r="E41" s="56">
        <v>4.7228619509090922E-2</v>
      </c>
    </row>
    <row r="42" spans="1:5">
      <c r="A42" s="55">
        <v>6.4796046642105268E-2</v>
      </c>
      <c r="C42" s="41">
        <v>6.6435511150000015E-2</v>
      </c>
      <c r="E42" s="56">
        <v>3.3849594222727271E-2</v>
      </c>
    </row>
    <row r="43" spans="1:5">
      <c r="A43" s="55">
        <v>3.0524182652631578E-2</v>
      </c>
      <c r="C43" s="41">
        <v>3.1234283490909089E-2</v>
      </c>
      <c r="E43" s="56">
        <v>2.8088844745454547E-2</v>
      </c>
    </row>
    <row r="44" spans="1:5" ht="15.75" thickBot="1">
      <c r="A44" s="189">
        <v>2.8343161936842106E-2</v>
      </c>
      <c r="C44" s="192">
        <v>2.8098761627272727E-2</v>
      </c>
      <c r="E44" s="194">
        <v>2.4595196154545459E-2</v>
      </c>
    </row>
    <row r="45" spans="1:5">
      <c r="A45" s="188">
        <f>SUM(A1:A44)/44</f>
        <v>0.60591441026614823</v>
      </c>
      <c r="C45" s="188">
        <f>SUM(C1:C44)/44</f>
        <v>0.52042830718698374</v>
      </c>
      <c r="E45" s="188">
        <f>SUM(E1:E44)/44</f>
        <v>0.55221728625293687</v>
      </c>
    </row>
  </sheetData>
  <sortState ref="E2:E44">
    <sortCondition descending="1"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Overall</vt:lpstr>
      <vt:lpstr>GraphicsImpact</vt:lpstr>
      <vt:lpstr>TotalImpact</vt:lpstr>
      <vt:lpstr>AssetIndex</vt:lpstr>
      <vt:lpstr>GraphicsVulnerability</vt:lpstr>
      <vt:lpstr>TotalVulnerability</vt:lpstr>
      <vt:lpstr>Alligator</vt:lpstr>
      <vt:lpstr>Armadillo</vt:lpstr>
      <vt:lpstr>Blackbear</vt:lpstr>
      <vt:lpstr>Buffalo</vt:lpstr>
      <vt:lpstr>Camel</vt:lpstr>
      <vt:lpstr>Cat</vt:lpstr>
      <vt:lpstr>Crocodile</vt:lpstr>
      <vt:lpstr>Dog</vt:lpstr>
      <vt:lpstr>Dolphin</vt:lpstr>
      <vt:lpstr>Elephant</vt:lpstr>
      <vt:lpstr>Flamingo</vt:lpstr>
      <vt:lpstr>Fox</vt:lpstr>
      <vt:lpstr>Frog</vt:lpstr>
      <vt:lpstr>Gazelle</vt:lpstr>
      <vt:lpstr>Gorilla</vt:lpstr>
      <vt:lpstr>Grizzly</vt:lpstr>
      <vt:lpstr>Hare</vt:lpstr>
      <vt:lpstr>Hippo</vt:lpstr>
      <vt:lpstr>Hyena</vt:lpstr>
      <vt:lpstr>Iguana</vt:lpstr>
      <vt:lpstr>Impala</vt:lpstr>
      <vt:lpstr>Jackal</vt:lpstr>
      <vt:lpstr>Jaguar</vt:lpstr>
      <vt:lpstr>Kangaroo</vt:lpstr>
      <vt:lpstr>Koala</vt:lpstr>
      <vt:lpstr>Lion</vt:lpstr>
      <vt:lpstr>Lizard</vt:lpstr>
      <vt:lpstr>Monkey</vt:lpstr>
      <vt:lpstr>Mouse</vt:lpstr>
      <vt:lpstr>Otter</vt:lpstr>
      <vt:lpstr>Ox</vt:lpstr>
      <vt:lpstr>Penguin</vt:lpstr>
      <vt:lpstr>Polarbear</vt:lpstr>
      <vt:lpstr>Possum</vt:lpstr>
      <vt:lpstr>Rabbit</vt:lpstr>
      <vt:lpstr>Rhino</vt:lpstr>
      <vt:lpstr>RTlemur</vt:lpstr>
      <vt:lpstr>Seal</vt:lpstr>
      <vt:lpstr>Squirrel</vt:lpstr>
      <vt:lpstr>Tiger</vt:lpstr>
      <vt:lpstr>Tortoise</vt:lpstr>
      <vt:lpstr>Wallaby</vt:lpstr>
      <vt:lpstr>Wildebeest</vt:lpstr>
      <vt:lpstr>Zebra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Erdal</dc:creator>
  <cp:lastModifiedBy>CAXADMIN</cp:lastModifiedBy>
  <dcterms:modified xsi:type="dcterms:W3CDTF">2015-01-18T16:44:56Z</dcterms:modified>
</cp:coreProperties>
</file>