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0" windowWidth="15600" windowHeight="7755"/>
  </bookViews>
  <sheets>
    <sheet name="quality assessment" sheetId="1" r:id="rId1"/>
  </sheets>
  <definedNames>
    <definedName name="_xlnm._FilterDatabase" localSheetId="0" hidden="1">'quality assessment'!$U$3:$U$106</definedName>
  </definedNames>
  <calcPr calcId="145621" concurrentCalc="0"/>
</workbook>
</file>

<file path=xl/calcChain.xml><?xml version="1.0" encoding="utf-8"?>
<calcChain xmlns="http://schemas.openxmlformats.org/spreadsheetml/2006/main">
  <c r="K5" i="1" l="1"/>
  <c r="L5" i="1"/>
  <c r="U5" i="1"/>
  <c r="K6" i="1"/>
  <c r="L6" i="1"/>
  <c r="U6" i="1"/>
  <c r="K7" i="1"/>
  <c r="L7" i="1"/>
  <c r="U7" i="1"/>
  <c r="K8" i="1"/>
  <c r="L8" i="1"/>
  <c r="U8" i="1"/>
  <c r="K9" i="1"/>
  <c r="L9" i="1"/>
  <c r="U9" i="1"/>
  <c r="K10" i="1"/>
  <c r="L10" i="1"/>
  <c r="U10" i="1"/>
  <c r="K11" i="1"/>
  <c r="L11" i="1"/>
  <c r="U11" i="1"/>
  <c r="K12" i="1"/>
  <c r="L12" i="1"/>
  <c r="U12" i="1"/>
  <c r="K13" i="1"/>
  <c r="L13" i="1"/>
  <c r="U13" i="1"/>
  <c r="K14" i="1"/>
  <c r="L14" i="1"/>
  <c r="U14" i="1"/>
  <c r="K15" i="1"/>
  <c r="L15" i="1"/>
  <c r="U15" i="1"/>
  <c r="K16" i="1"/>
  <c r="L16" i="1"/>
  <c r="U16" i="1"/>
  <c r="U17" i="1"/>
  <c r="K18" i="1"/>
  <c r="L18" i="1"/>
  <c r="U18" i="1"/>
  <c r="U19" i="1"/>
  <c r="K20" i="1"/>
  <c r="L20" i="1"/>
  <c r="U20" i="1"/>
  <c r="U21" i="1"/>
  <c r="K22" i="1"/>
  <c r="L22" i="1"/>
  <c r="U22" i="1"/>
  <c r="K23" i="1"/>
  <c r="L23" i="1"/>
  <c r="U23" i="1"/>
  <c r="K24" i="1"/>
  <c r="L24" i="1"/>
  <c r="U24" i="1"/>
  <c r="U25" i="1"/>
  <c r="K26" i="1"/>
  <c r="L26" i="1"/>
  <c r="U26" i="1"/>
  <c r="K27" i="1"/>
  <c r="L27" i="1"/>
  <c r="U27" i="1"/>
  <c r="K28" i="1"/>
  <c r="L28" i="1"/>
  <c r="U28" i="1"/>
  <c r="K29" i="1"/>
  <c r="L29" i="1"/>
  <c r="U29" i="1"/>
  <c r="K30" i="1"/>
  <c r="L30" i="1"/>
  <c r="U30" i="1"/>
  <c r="K31" i="1"/>
  <c r="L31" i="1"/>
  <c r="U31" i="1"/>
  <c r="K32" i="1"/>
  <c r="L32" i="1"/>
  <c r="U32" i="1"/>
  <c r="U33" i="1"/>
  <c r="K34" i="1"/>
  <c r="L34" i="1"/>
  <c r="U34" i="1"/>
  <c r="K35" i="1"/>
  <c r="L35" i="1"/>
  <c r="U35" i="1"/>
  <c r="K36" i="1"/>
  <c r="L36" i="1"/>
  <c r="U36" i="1"/>
  <c r="K37" i="1"/>
  <c r="L37" i="1"/>
  <c r="U37" i="1"/>
  <c r="K38" i="1"/>
  <c r="L38" i="1"/>
  <c r="U38" i="1"/>
  <c r="K39" i="1"/>
  <c r="L39" i="1"/>
  <c r="U39" i="1"/>
  <c r="K40" i="1"/>
  <c r="L40" i="1"/>
  <c r="U40" i="1"/>
  <c r="K41" i="1"/>
  <c r="L41" i="1"/>
  <c r="U41" i="1"/>
  <c r="K42" i="1"/>
  <c r="L42" i="1"/>
  <c r="U42" i="1"/>
  <c r="U43" i="1"/>
  <c r="K44" i="1"/>
  <c r="L44" i="1"/>
  <c r="U44" i="1"/>
  <c r="K45" i="1"/>
  <c r="L45" i="1"/>
  <c r="U45" i="1"/>
  <c r="K46" i="1"/>
  <c r="L46" i="1"/>
  <c r="U46" i="1"/>
  <c r="K47" i="1"/>
  <c r="L47" i="1"/>
  <c r="U47" i="1"/>
  <c r="K48" i="1"/>
  <c r="L48" i="1"/>
  <c r="U48" i="1"/>
  <c r="U49" i="1"/>
  <c r="K50" i="1"/>
  <c r="L50" i="1"/>
  <c r="U50" i="1"/>
  <c r="U51" i="1"/>
  <c r="K52" i="1"/>
  <c r="L52" i="1"/>
  <c r="U52" i="1"/>
  <c r="K53" i="1"/>
  <c r="L53" i="1"/>
  <c r="U53" i="1"/>
  <c r="K54" i="1"/>
  <c r="L54" i="1"/>
  <c r="U54" i="1"/>
  <c r="K55" i="1"/>
  <c r="L55" i="1"/>
  <c r="U55" i="1"/>
  <c r="K56" i="1"/>
  <c r="L56" i="1"/>
  <c r="U56" i="1"/>
  <c r="U57" i="1"/>
  <c r="K58" i="1"/>
  <c r="L58" i="1"/>
  <c r="U58" i="1"/>
  <c r="U59" i="1"/>
  <c r="K60" i="1"/>
  <c r="L60" i="1"/>
  <c r="U60" i="1"/>
  <c r="K61" i="1"/>
  <c r="L61" i="1"/>
  <c r="U61" i="1"/>
  <c r="U62" i="1"/>
  <c r="K63" i="1"/>
  <c r="L63" i="1"/>
  <c r="U63" i="1"/>
  <c r="K64" i="1"/>
  <c r="L64" i="1"/>
  <c r="U64" i="1"/>
  <c r="U65" i="1"/>
  <c r="U66" i="1"/>
  <c r="K67" i="1"/>
  <c r="L67" i="1"/>
  <c r="U67" i="1"/>
  <c r="K68" i="1"/>
  <c r="L68" i="1"/>
  <c r="U68" i="1"/>
  <c r="K69" i="1"/>
  <c r="L69" i="1"/>
  <c r="U69" i="1"/>
  <c r="U70" i="1"/>
  <c r="K71" i="1"/>
  <c r="L71" i="1"/>
  <c r="U71" i="1"/>
  <c r="K72" i="1"/>
  <c r="L72" i="1"/>
  <c r="U72" i="1"/>
  <c r="K73" i="1"/>
  <c r="L73" i="1"/>
  <c r="U73" i="1"/>
  <c r="U74" i="1"/>
  <c r="K75" i="1"/>
  <c r="L75" i="1"/>
  <c r="U75" i="1"/>
  <c r="U76" i="1"/>
  <c r="U77" i="1"/>
  <c r="K78" i="1"/>
  <c r="L78" i="1"/>
  <c r="U78" i="1"/>
  <c r="U79" i="1"/>
  <c r="K80" i="1"/>
  <c r="L80" i="1"/>
  <c r="U80" i="1"/>
  <c r="K81" i="1"/>
  <c r="L81" i="1"/>
  <c r="U81" i="1"/>
  <c r="U82" i="1"/>
  <c r="U83" i="1"/>
  <c r="K84" i="1"/>
  <c r="L84" i="1"/>
  <c r="U84" i="1"/>
  <c r="K85" i="1"/>
  <c r="L85" i="1"/>
  <c r="U85" i="1"/>
  <c r="U86" i="1"/>
  <c r="K87" i="1"/>
  <c r="L87" i="1"/>
  <c r="U87" i="1"/>
  <c r="K88" i="1"/>
  <c r="L88" i="1"/>
  <c r="U88" i="1"/>
  <c r="K89" i="1"/>
  <c r="L89" i="1"/>
  <c r="U89" i="1"/>
  <c r="U90" i="1"/>
  <c r="U91" i="1"/>
  <c r="K92" i="1"/>
  <c r="L92" i="1"/>
  <c r="U92" i="1"/>
  <c r="K93" i="1"/>
  <c r="L93" i="1"/>
  <c r="U93" i="1"/>
  <c r="U94" i="1"/>
  <c r="U95" i="1"/>
  <c r="K96" i="1"/>
  <c r="L96" i="1"/>
  <c r="U96" i="1"/>
  <c r="K97" i="1"/>
  <c r="L97" i="1"/>
  <c r="U97" i="1"/>
  <c r="U98" i="1"/>
  <c r="K99" i="1"/>
  <c r="L99" i="1"/>
  <c r="U99" i="1"/>
  <c r="K100" i="1"/>
  <c r="L100" i="1"/>
  <c r="U100" i="1"/>
  <c r="K101" i="1"/>
  <c r="L101" i="1"/>
  <c r="U101" i="1"/>
  <c r="K102" i="1"/>
  <c r="L102" i="1"/>
  <c r="U102" i="1"/>
  <c r="K103" i="1"/>
  <c r="L103" i="1"/>
  <c r="U103" i="1"/>
  <c r="K104" i="1"/>
  <c r="L104" i="1"/>
  <c r="U104" i="1"/>
  <c r="K105" i="1"/>
  <c r="L105" i="1"/>
  <c r="U105" i="1"/>
  <c r="K106" i="1"/>
  <c r="L106" i="1"/>
  <c r="U106" i="1"/>
  <c r="U4" i="1"/>
  <c r="K76" i="1"/>
  <c r="K91" i="1"/>
  <c r="K49" i="1"/>
  <c r="K94" i="1"/>
  <c r="K82" i="1"/>
  <c r="K51" i="1"/>
  <c r="K70" i="1"/>
  <c r="K57" i="1"/>
  <c r="K65" i="1"/>
  <c r="K98" i="1"/>
  <c r="K21" i="1"/>
  <c r="K77" i="1"/>
  <c r="K59" i="1"/>
  <c r="K19" i="1"/>
  <c r="K43" i="1"/>
  <c r="K25" i="1"/>
  <c r="K79" i="1"/>
  <c r="K33" i="1"/>
  <c r="K86" i="1"/>
  <c r="K74" i="1"/>
  <c r="K17" i="1"/>
  <c r="K95" i="1"/>
  <c r="K90" i="1"/>
  <c r="K62" i="1"/>
  <c r="K66" i="1"/>
</calcChain>
</file>

<file path=xl/sharedStrings.xml><?xml version="1.0" encoding="utf-8"?>
<sst xmlns="http://schemas.openxmlformats.org/spreadsheetml/2006/main" count="806" uniqueCount="630">
  <si>
    <t xml:space="preserve">Clarity and replicability of methods: Are the research methods clearly presented? </t>
  </si>
  <si>
    <t>Comments</t>
  </si>
  <si>
    <t xml:space="preserve">Appropriateness of methods: Are the research methods appropriate for addressing the research question(s)?  </t>
  </si>
  <si>
    <t>Sample size: Is sample size explained and well justified? (are comparisons balanced?)</t>
  </si>
  <si>
    <t xml:space="preserve">Confound: Did the study account for and seek to minimize the effects of potential confounding factors in its design and analysis? </t>
  </si>
  <si>
    <t>Other Notes on scoring</t>
  </si>
  <si>
    <t>Author</t>
  </si>
  <si>
    <t>Year</t>
  </si>
  <si>
    <t>Publication Title</t>
  </si>
  <si>
    <t xml:space="preserve">Research question clearly stated 1=yes 0=no </t>
  </si>
  <si>
    <t>Is PICO defined? 1=yes 0=no</t>
  </si>
  <si>
    <t>Is selection of PICO explained? 1=yes 0=no</t>
  </si>
  <si>
    <t xml:space="preserve">Is bias discussed? 1=yes 0=no </t>
  </si>
  <si>
    <t xml:space="preserve">Is data source mentioned? 1=yes 0=no </t>
  </si>
  <si>
    <t>Is study period stated? 1=yes 0=no</t>
  </si>
  <si>
    <t xml:space="preserve">Clarity points </t>
  </si>
  <si>
    <t>[1= clear and repeatable, 0= not clear and repeatable]</t>
  </si>
  <si>
    <t>[1 = appropriate, 0 = not appropriate]</t>
  </si>
  <si>
    <t xml:space="preserve"> [yes=1, no=0]</t>
  </si>
  <si>
    <t>[yes=1, no=0]</t>
  </si>
  <si>
    <t>resource system</t>
  </si>
  <si>
    <t>Column2</t>
  </si>
  <si>
    <t>Column3</t>
  </si>
  <si>
    <t>Column4</t>
  </si>
  <si>
    <t>Column5</t>
  </si>
  <si>
    <t>Column6</t>
  </si>
  <si>
    <t>Column7</t>
  </si>
  <si>
    <t>Column8</t>
  </si>
  <si>
    <t>Column9</t>
  </si>
  <si>
    <t>Column10</t>
  </si>
  <si>
    <t>Column11</t>
  </si>
  <si>
    <t>Column12</t>
  </si>
  <si>
    <t>Column13</t>
  </si>
  <si>
    <t>Column14</t>
  </si>
  <si>
    <t>Column15</t>
  </si>
  <si>
    <t>Column18</t>
  </si>
  <si>
    <t>Column19</t>
  </si>
  <si>
    <t>Column20</t>
  </si>
  <si>
    <t>Column21</t>
  </si>
  <si>
    <t>Column22</t>
  </si>
  <si>
    <t>Fisheries</t>
  </si>
  <si>
    <t>Hector M. Guzman, Anthony R.D. Lavers, Graham J. Edgar, Fernando Rivera</t>
  </si>
  <si>
    <t xml:space="preserve">Short-term ecological response of a marine managed area </t>
  </si>
  <si>
    <t>Protection from fishing  means  that for some species there is increase, but for very few it is a significant change!Some change measurements are made between 2002-2009 and some 2007-2009 and some  2006-2009!The protection time is very short, how much changes can be made?  There is a lot of measurement that show increase in MPA but they are not significant ( why authors report them?) Some measurement are stated that they are made 2002-2009, 2006-2009 (typo?) and mostly 2007-2009.</t>
  </si>
  <si>
    <t xml:space="preserve">underwater survey </t>
  </si>
  <si>
    <t>balanced comparisons</t>
  </si>
  <si>
    <t xml:space="preserve">some context is considered but it does not yet qualify </t>
  </si>
  <si>
    <t>Christine M. Beitl</t>
  </si>
  <si>
    <t>Cockles in custody: The role of common property arrangements in the ecological sustainability of mangrove fisheries on the Ecuadorian coast</t>
  </si>
  <si>
    <t>Cockle counting is used to estimate the environmental outcomes. No underwater surveys? What is a non-parametric two-sample Wilcoxon rank-sum test? It considers outliers and more robust than t-test(I think) . Why are 1 set of measurements done at home ( pers. Consumption) and others at port ( for sale?). Not clear. Methods could be more robust, but still appropriate for the research question.\</t>
  </si>
  <si>
    <t>58 comparison from Costa Rica, 33 from markets. Unbalanced? How many people per regime?</t>
  </si>
  <si>
    <t>Ecogical, political  factors discussed, between-site differences discussed between communities but not really used in the analysis leakage was discussed in the form of t and z test</t>
  </si>
  <si>
    <t>Research question are clearly stated, PICO defined: resource system, PR, Intervention and env. Outcomes, selection of PICOs explained ( existing different management regimes in the area), bias is so and so discussed in the context of making measurements, source of data and period of study mentioned but similarity between sites is not established</t>
  </si>
  <si>
    <t>Shankar Aswani and Pam Weiant</t>
  </si>
  <si>
    <t xml:space="preserve">Selection of Pico, familiarity and effort from authors plays a big role. What are the control sites which are in open area ? </t>
  </si>
  <si>
    <t>What is the range of suitable shellfish habitat monitoring at each site?But samples were still collected every 10 feet. The effort is not differentiated between sites in table 4 dso hours spent or size classification, is it for both the regimes?</t>
  </si>
  <si>
    <t xml:space="preserve">Lots of issues with the sample size measurement, only 4 sites have measurement  4 times, others have missing value, First year has 8 pairs, second one 12 pairs. But they do try to explain! </t>
  </si>
  <si>
    <t>Analysis has no other variables, site similarity is not established</t>
  </si>
  <si>
    <t>Are the two regime types sufficiently clear?</t>
  </si>
  <si>
    <t>Watson, R. F. G. Ormond</t>
  </si>
  <si>
    <t>Effect of an artisanal fishery on the fish and urchin populations of a Kenyan coral reef</t>
  </si>
  <si>
    <t>measurement bias is discussed, enforcement, endogenous factors due to change in fishing pressure</t>
  </si>
  <si>
    <t>use of different data collection methods ( underwater surveys),statistical analyses</t>
  </si>
  <si>
    <t>Why is it 4 within the park and 2 in the reserve?Why they use different methods (intensive vs. non-intensive) differently in reserves and park?</t>
  </si>
  <si>
    <t>biophysical factors ( deepness), some similarity between sites based on literature</t>
  </si>
  <si>
    <t>Fiorenza Micheli, Andrea Saenz-Arroyo, Ashley Greenley, Leonardo Vazquez, Jose Antonio Espinoza Montes,Marisa Rossetto, Giulio A. De Leo</t>
  </si>
  <si>
    <t>Evidence That Marine Reserves Enhance Resilience to Climatic Impacts</t>
  </si>
  <si>
    <t>Bundle of rights remain unclear</t>
  </si>
  <si>
    <t>underwater surveys,detailed description of methods</t>
  </si>
  <si>
    <t>sample size is given but not justified</t>
  </si>
  <si>
    <t xml:space="preserve">hypoxia is the main confounding factor. </t>
  </si>
  <si>
    <t xml:space="preserve">very unclear bundles </t>
  </si>
  <si>
    <t>Richard Cudney-Bueno, Xavier Basurto</t>
  </si>
  <si>
    <t>Lack of cross-scale linkages reduces robustness of community-based fisheries management.</t>
  </si>
  <si>
    <t>NA</t>
  </si>
  <si>
    <t>underwater survey and sample collection. data were analyzed using a 1-way ANOVA framework and Tukey’s HSD multiple comparison test to determine pairwise relationships.</t>
  </si>
  <si>
    <t>3 reserve and 2 fished sites</t>
  </si>
  <si>
    <t>lack of government recognition, changes in local government leadership, and entrance of roving bandits.</t>
  </si>
  <si>
    <t>Robert Anderson, Clare Morrall, Steve Nimrod, Robert Balza, Craig Berg, Jonathan Jossart</t>
  </si>
  <si>
    <t>Benthic and fish population monitoring associated with a marine protected area in the nearshore waters of Grenada, Eastern Caribbean</t>
  </si>
  <si>
    <t>The substrate composition of Grenada’s southwest coast was surveyed with the Point Line Intercept (PLI) methods. Fish species, as well as Diadema antillarum, abundance occurring within a twometer wide belt (AGRRA Protocol v. 4.0). Two-way ANOVA was used to test the difference.</t>
  </si>
  <si>
    <t>2 non protected vs 3 MPA</t>
  </si>
  <si>
    <t>increases in nutrients in nearshore waters, management plan was not fully implemented until September 2010</t>
  </si>
  <si>
    <t>C. Floros, M.H. Schleyer, J.Q. Maggs</t>
  </si>
  <si>
    <t>Fish as indicators of diving and fishing pressure on high-latitude coral reefs</t>
  </si>
  <si>
    <t>underwater survey of fish and habitat. Univariate analyses were carried out on abundance and biomass data using One-Way analysis of variance (ANOVA). Data were not normally distributed and thus non-parametric KruskaleWallas One-Way ANOVA on ranks was used. Dunn’s pairwise multiple comparisons procedurewas used to detect differences between fish abundance and biomass parameters. Multivariate analyses to assess differnce between zones, Non-metric multidimensional scaling (MDS) was used to examine differences in spatial distribution, Generalised Linear Models (GLM) using R to examine the influence of environmental variables</t>
  </si>
  <si>
    <t>1 sample for each zone</t>
  </si>
  <si>
    <t>dispersal or movement, Lack of compliance, high diving intensity</t>
  </si>
  <si>
    <t>good study, except sample size is too small</t>
  </si>
  <si>
    <t>SHANKAR ASWANI, ARMAGAN SABETIAN</t>
  </si>
  <si>
    <t>Implications of Urbanization for Artisanal Parrotfish Fisheries in the Western Solomon Islands</t>
  </si>
  <si>
    <t>The density and size distributions of parrotfish in Gizo were measured over 2 years (2004 and 2005) with underwater visual censuses (UVC),recall diary data with the collaboration of local fishers, creel surveys of scarids to gauge the productivity. abundance and size distribution data with multiple analysis of variance (MANOVA)</t>
  </si>
  <si>
    <t>balanced for inside outside MPA and quite enough (16 in Gizo 18 in Kida and 26 in Nusa Hope) sample size forcomparison between sites</t>
  </si>
  <si>
    <t>spillover effect, interlopers from poaching</t>
  </si>
  <si>
    <t>Priscila F. M. Lopes, Renato A. M. Silvano,Vinicius A. Nora, Alpina Begossi</t>
  </si>
  <si>
    <t>Transboundary Socio-Ecological Effects of a Marine Protected Area in the Southwest Atlantic</t>
  </si>
  <si>
    <t>underwater survey of fish. Fish biomass was compared through a two-way ANOVA, after checking for the homogeneity of variances through a Fligner- Killeen test and for the normality of the data through a Bartlett test. T tests comparing environmental variables</t>
  </si>
  <si>
    <t>Twelve islands were sampled: six within and six outside the MPA Tamoios. A regional division of these islands was also made; six islands (three within and three outside the MPA) were close to the region of Tarituba (northern side of the MPA, sampled in 2012) and six were in the Paraty bay (southern side of the MPA, sampled in 2011)</t>
  </si>
  <si>
    <t>social aspect such us diversity in economic activities (tourism), existing local fishing/management rules, enforcement effect</t>
  </si>
  <si>
    <t>besides comparing outside vs inside, the study also comparing 3 community managed park with different characteristics</t>
  </si>
  <si>
    <t>Carolina Camargo · Jorge H. Maldonado · Elvira Alvarado ·
Rocío Moreno-Sánchez · Sandra Mendoza · Nelson Manrique ·
Andrés Mogollón · Juan D. Osorio · Alejandro Grajales ·
Juan Armando Sánchez</t>
  </si>
  <si>
    <t>Community involvement in management for maintaining coral reef resilience and biodiversity in southern Caribbean marine protected areas</t>
  </si>
  <si>
    <t>biophysical data survey, underwater visual surveys for focal fish species, photo sequences were taken from belt-transects for coral species cover and composition, Participatory Rural Diagnostic were used to characterize the community status, personal, semi-structured interviews with MPA staff. ANOVA was used totest significance</t>
  </si>
  <si>
    <t>balanced. 8 sites for each intervention/comparator</t>
  </si>
  <si>
    <t>confound factors are part of the study</t>
  </si>
  <si>
    <t>pairing wasn’t expained</t>
  </si>
  <si>
    <t>Stuart J. Campbell, Andrew S. Hoey, Jeffrey Maynard, Tasrif Kartawijaya, Joshua Cinner, Nicholas A. J. Graham, Andrew H. Baird</t>
  </si>
  <si>
    <t>Weak Compliance Undermines the Success of No-Take Zones in a Large Government-Controlled Marine Protected Area</t>
  </si>
  <si>
    <t>Benthic and fish assemblages were quantified using underwater visual censuses; the effect of the rezoning of the KNP on the distribution of fishing activities was examined using landing site surveys. management zones and sites tested using a series of nested 3-factor ANOVAs</t>
  </si>
  <si>
    <t>sample size provided but not explained. Size was unbalanced, only 4 open access</t>
  </si>
  <si>
    <t>lack of compliance and/or enforcement, resource dependency, gear profitability, access to markets, and regulatory controls</t>
  </si>
  <si>
    <t>NICOLETTA CARIGLIA, SHAUNK.WILSON, NICHOLAS A. J. GRAHAM, REBECCA FISHER, JAN ROBINSON, RIAZ AUMEERUDDY, RODNEY QUATRE and NICHOLAS V. C. POLUNIN</t>
  </si>
  <si>
    <t>Sea cucumbers in the Seychelles: effects of marine protected areas on high-value species</t>
  </si>
  <si>
    <t xml:space="preserve">scuba survey for data collection, a principal component analysis (PCA) wa applied to assess the influence of benthic habitat on holothurians </t>
  </si>
  <si>
    <t>no justification. 9 sites within MPA vs 13 outside (?). Unbalanced</t>
  </si>
  <si>
    <t>MPA size for optimum improvement vary between species, different effectiveness of enforcement, spatial extent of gene flow and ecological connectivity of populations when establishing MPA, placement of MPA</t>
  </si>
  <si>
    <t>Cody Clements, Victor Bonito, Rikki Grober-Dunsmore, Milika Sobey</t>
  </si>
  <si>
    <t>Effects of small, Fijian community-based marine protected areas on exploited reef fishes</t>
  </si>
  <si>
    <t>sample was collected through Hook and line fishing during 48 fishing expeditions over an 8 months period. Wilcoxon rank-sum pair-wise and t-test comparisons
were used to detect differences</t>
  </si>
  <si>
    <t>explained and balanced 4 MPA vs adjacent area of each MPA</t>
  </si>
  <si>
    <t xml:space="preserve">survey methods,selectivity of methods,  </t>
  </si>
  <si>
    <t>Evidence for spillover of reef fishes from a no-take marine reserve: An evaluation using the before-after control-impact (BACI) approach</t>
  </si>
  <si>
    <t>Fish counts were made using a nested stationary visual census technique, Benthic cover was estimated using point intercept transect and quadrat transect. Two-way analysis of variance (ANOVA) was used to evaluate spatial and temporal variation in fish biomass and habitat characteristics. Changes in the structure of fish assemblages over time were evaluated using the Bray–Curtis similarity index</t>
  </si>
  <si>
    <t>unbalance. inside (3 sites) and outside the reserve (7 sites)</t>
  </si>
  <si>
    <t>socio-political bias in the process of establishing marine reserves, recovery time of each species is vary, poaching</t>
  </si>
  <si>
    <t>A Götz, S E Kerwath, C G Attwood, HH Sauer</t>
  </si>
  <si>
    <t>Effects of fishing on a temperate reef community in South Africa 1: ichthyofauna</t>
  </si>
  <si>
    <t>Abundance and size frequency data from 273 standardised angling and 44 underwater visual census sites were analysed with generalised linear modelling and multivariate techniques</t>
  </si>
  <si>
    <t xml:space="preserve">though number of site was different, however with such big number of sample, time series data and effort to reduce pseudo-replication, its should be enough </t>
  </si>
  <si>
    <t>natural variability, degree of exploitation, season, time of day, habitat and oceanographic conditions</t>
  </si>
  <si>
    <t>B. S. Halpern, K. A. Selkoe, C. White, S. Albert, S. Aswani, M. Lauer</t>
  </si>
  <si>
    <t>Marine protected areas and resilience to sedimentation in the Solomon Islands</t>
  </si>
  <si>
    <t>a five-year period underwater visual census survey methods to assess the fish and 1 m2 quadrants for benthic survey. Water quality survey in 2010. ANOVA and paired t test to compare overall effects</t>
  </si>
  <si>
    <t>three MPAs and three paired control sites within the lagoon (in 2005 and 2010), and three paired sites just outside the lagoon on the barrier reef (in 2010).</t>
  </si>
  <si>
    <t xml:space="preserve">fishing pressure within MPAs (via poaching) could be sufficient enough to remove benefits from protection, sedimentation could be smothering the lagoon reefs and acting as a dominant stressor, natural variability, poaching in MPA, human population </t>
  </si>
  <si>
    <t>B. E. Huntington, M. Karnauskas, D. Lirman</t>
  </si>
  <si>
    <t>Corals fail to recover at a Caribbean marine reserve despite ten years of reserve designation</t>
  </si>
  <si>
    <t>the benthic cover of each patch reef was determined using the line-intercept transect and then with photo quandrat method. Fish survey using the stationary point-survey method. Spatial differences on patch reefs inside the reserve were compared to fished reefs using a one-factor ANOVA</t>
  </si>
  <si>
    <t xml:space="preserve">no expanation about sample size </t>
  </si>
  <si>
    <t>effectiveness of management and frequent disturbance</t>
  </si>
  <si>
    <t>PRISCILA SAIKOSKI MIORANDO, GEORGE HENRIQUE REBEˆLO, MARINA TEO´ FILO PIGNATI, JUAREZ CARLOS BRITO PEZZUTI</t>
  </si>
  <si>
    <t>Effects of Community-Based Management on Amazon River Turtles: A Case Study of Podocnemis sextuberculata in the Lower Amazon Floodplain, Para´ , Brazil</t>
  </si>
  <si>
    <t>turtles sampling using gill nets, a backward stepwise General Linear Model (GLM) analysis (a-to-remove 5 0.150) as an exploratory analysis to indicate the variables most important to explain the CPUE variability</t>
  </si>
  <si>
    <t>athough compared intervention was different (2 CBM vs 3 non CBM), samplingh effort were equal</t>
  </si>
  <si>
    <t>no explanation</t>
  </si>
  <si>
    <t>Vanna Nuona, Wenresti Gallardob</t>
  </si>
  <si>
    <t>Perceptions of the local community on the outcome of community fishery management in Krala Peah village, Cambodia</t>
  </si>
  <si>
    <t>face to face interview and participatory approach. No stats. The study aim to measure condition after the protection, but no verification from ecological survey</t>
  </si>
  <si>
    <t>sample size and selection is explained</t>
  </si>
  <si>
    <t>perception study, quantitative</t>
  </si>
  <si>
    <t>Alexis N. Rife, Octavio Aburto-Oropeza, Philip A. Hastings, Brad Erisman, Ford Ballantyne, Jeffrey Wielgus, Enric Sala, Leah Gerber</t>
  </si>
  <si>
    <t>Long-term effectiveness of a multi-use marine protected area on reef fish assemblages and fisheries landings</t>
  </si>
  <si>
    <t>Surveys at each site involved underwater visual fish surveys censuses using SCUBA. Censuses followed standard belt transect. asymmetrical analysis of variance (ANOVA) to test. Also using data from landing catch from control and protected areas</t>
  </si>
  <si>
    <t>Fourteen of the survey sites lie within the LBNP, and eight open access sites south of the park were used as controls.</t>
  </si>
  <si>
    <t>size of area, effectiveness of regulation</t>
  </si>
  <si>
    <t>Silvano RAM, Ramires M, Zuanon J</t>
  </si>
  <si>
    <t>Effects of fisheries management on fish communities in the floodplain lakes of a Brazilian Amazonian Reserve</t>
  </si>
  <si>
    <t>gill net sampling. Nonparametric Mann–Whitney test (U) and Spearman rank correlation coefficient to test the effect on abundance</t>
  </si>
  <si>
    <t>sample is explained and balanced, 7 each</t>
  </si>
  <si>
    <t>geographic variability, accesibility</t>
  </si>
  <si>
    <t>ELIZABETH H. M. TYLER , ANDREA MANICA, NARRIMAN JIDDAWI and MARTIN R. SPEIGHT</t>
  </si>
  <si>
    <t>A role for partially protected areas on coral reefs:maintaining fish diversity?</t>
  </si>
  <si>
    <t>Underwater visual census (UVC) methods, specifically belt transects. Mantel’s tests on the correlation between each of the predictors or sets of predictors and response variable</t>
  </si>
  <si>
    <t>balanced and explained 5 SITES each</t>
  </si>
  <si>
    <t>M. YASUE´, L. KAUFMAN, A. C. J. VINCENT</t>
  </si>
  <si>
    <t>Assessing ecological changes in and around marine reserves using community perceptions and biological surveys</t>
  </si>
  <si>
    <t>The underwater visual census (UVC) was conducted using standardized methods and questionnaires for community perception. To assess whether fish abundance had changed over time linear mixed effects models was used</t>
  </si>
  <si>
    <t>sample explained and balanced</t>
  </si>
  <si>
    <t>survey bias, sampling period</t>
  </si>
  <si>
    <t>Seahorses helped drive creation of marine protected areas, so what did these protected areas do for the seahorses?</t>
  </si>
  <si>
    <t>Seahorse visual censuses using scuba. linear mixed-effects models for testing the effects of protection</t>
  </si>
  <si>
    <t>8 inside and outside vs 4 distant areas, explained</t>
  </si>
  <si>
    <t>size and isolation of the protection area, oceanograp impact on reproduction cycle, availability of suitable habitat</t>
  </si>
  <si>
    <t>Josh Cinner, Michael J. Marnane, Timothy R. McClanahan, and Glenn R. Almany</t>
  </si>
  <si>
    <t>Periodic closures as adaptive coral reef management in the Indo-Pacific</t>
  </si>
  <si>
    <t>timed swims to estimate fish species richness, and line transects to obtain quantitative information on fish biomass, fish size, fish abundance, substratum composition. using MANOVA to compare managed areas and control areas. When variables did not meet the assumptions of normality, a nonparametric Mann Whitney U-test</t>
  </si>
  <si>
    <t>explained, three randomly-selected sites within the managed area to three control sites outside the managed area at Kakarotan, and five managed sites and five control sites at Muluk.</t>
  </si>
  <si>
    <t>recovery level of expolited species, level of exploitation in each species</t>
  </si>
  <si>
    <t>JOSHUA E. CINNER, MICHAEL J. MARNANE, TIM R. MCCLANAHAN</t>
  </si>
  <si>
    <t>Conservation and community benefits from traditional coral reef management at Ahus Island, Papua New Guinea</t>
  </si>
  <si>
    <t xml:space="preserve">reef fishes data was recorded along three 50-m belt transects placed haphazardlya one-way multivariate analysis of variance (MANOVA) to compare ecological variables and data </t>
  </si>
  <si>
    <t>3 each, and explained</t>
  </si>
  <si>
    <t>limited power of the analyses and gear restriction doesn’t effectively work on targeted species</t>
  </si>
  <si>
    <t>Brian Crawford, Maria D. Herrera, Nelvia Hernandez, Carlos Rivas Leclair, Narriman Jiddawi, Semba Masumbuko &amp; Maria Haws</t>
  </si>
  <si>
    <t>Small Scale Fisheries Management: Lessons from Cockle Harvesters in Nicaragua and Tanzania</t>
  </si>
  <si>
    <t>data collection through transect sampling. Repeated measures analysis was used, but no clear explanation on the stats test</t>
  </si>
  <si>
    <t>physical dynamics of the natural environment, poaching, small size of the MPA is not effective</t>
  </si>
  <si>
    <t>the method is unclear. The study focus on providing naratives regarding the background and process of the MPA</t>
  </si>
  <si>
    <t>Burton V. Shank, Les Kaufman</t>
  </si>
  <si>
    <t>EFFECTIVENESS OF MARINE MANAGED AREAS OF CENTRAL AND SOUTHERN BELIZE: SPATIAL VARIATIONS IN MAJOR COMMUNITY PROCESSES AND THE IMPLICATIONS FOR</t>
  </si>
  <si>
    <t>underwater survey of fish and habitat. Effect of protection on fish was analysed using ANOVAs on log-transformed data. coral composition usingspecies-level coral coverages with non-parametric, permutational MANOVAs on Bray- Curtis distance mentrics for biomass and arcsine-transformed data for p-Target Fish Biomass, differences in coral cover using one-way parametric ANOVAs on arcsine-transformed data</t>
  </si>
  <si>
    <t>3 MPA with 3 non MPA</t>
  </si>
  <si>
    <t>water quality and larval supply, fishing activities by artisanal fishermen from the neighboring communities, specific ecolohy of some species, continous poaching despite enforcement in place</t>
  </si>
  <si>
    <t>STUART J. CAMPBELL1, TASRIF KARTAWIJAYA1, RIZYA L. ARDIWIJAYA1, AHMAD MUKMUNIN1,YUDI HERDIANA1, EDY RUDI2, AYIE NURVITA3 &amp; ROBBY ANDAR V</t>
  </si>
  <si>
    <t>Fishing Controls, Habitat Protection and Reef Fish Conservation in Aceh</t>
  </si>
  <si>
    <t>underwater survey of fish and habitat. Coral cover was estimated at each site using three 50m transects, and at each 0.5 m interval the scleractinian coral genus under the transect was recorded. Visual estimates of reef fish species abundance and size at each site was measured at a depth of 0-2 m and 6-8m along three 50m x 5m belt transects per depth. two-way analysis of variance (ANOVA) was used to examined the effect of management areas.</t>
  </si>
  <si>
    <t>6 state vs 6 community vs 17 open access</t>
  </si>
  <si>
    <t xml:space="preserve">impact of destructive fishing at the past, alternative income, </t>
  </si>
  <si>
    <t>the sample size is unbalanced</t>
  </si>
  <si>
    <t>SHANKAR ASWANI, TAKURO FURUSAWA</t>
  </si>
  <si>
    <t>Do marine protected areas affect human nutrition and health? a comparison between villages in Roviana, Solomon islands</t>
  </si>
  <si>
    <t>the question focus on perception. a 24-hour dietary recall method was used.Dietary and health analyses of Olive villagers were conducted before and after the implementation of the MPA. To test for statistically significant differences between groups in perceptions, a one-way ANOVA was calculated, with post hoc Tukey’s honest squared difference (HSD) test</t>
  </si>
  <si>
    <t>5 MPA vs 1 non MPA</t>
  </si>
  <si>
    <t>ongoing socio economic transformation such us modernisation</t>
  </si>
  <si>
    <t>this is qualitative study and environmental outcome only small subset in the study</t>
  </si>
  <si>
    <t>P. Christie* ², A. White³ and E. Deguit</t>
  </si>
  <si>
    <t>Starting point or solution? Community-based marine protected areas in the Philippines</t>
  </si>
  <si>
    <t>underwater survey of fish and habitat. Scuba surveys were conducted for substrate cover using 50-m transect lines laid parallel to the reef drop-off. Fish data were collected by recording the diversity and abundance of ®sh in a 500m2 area estimated by using a 50m transect line. T-test was used for statistical purpose.</t>
  </si>
  <si>
    <t>2 santurary vs 2 non sanctuary vs 6 control. the MPA consists of both a no-take area and a traditional fishing area that serve as one cohesive MPA unit, control sites away from the MPAs</t>
  </si>
  <si>
    <t>el nino bleaching impact, prior condition of low coral cover, outbreak of coral predator (COT), alternative livelihood</t>
  </si>
  <si>
    <t>biased wasn’t explained but confounding factors explained</t>
  </si>
  <si>
    <t>Simon Jennings a, Suzanne S. Marshall b &amp; Nicholas V. C. Polunin</t>
  </si>
  <si>
    <t>A visual census technique was used to estimate the numerical abundance and biomass of non-cryptic, diurnally active reef-associated fishes. ANOVA/Tukey was used to test the statistical difference</t>
  </si>
  <si>
    <t>2 protected vs 1 non protected</t>
  </si>
  <si>
    <t>Albogast T. Kamukurua,_x0001_, Yunus D. Mgayaa,Marcus C. Ohman</t>
  </si>
  <si>
    <t>Evaluating a marine protected area in a developing country: Mafia Island Marine Park, Tanzania</t>
  </si>
  <si>
    <t>compared targeted fish population and habitat. Numbers and size structure of L. fulviflamma were estimated by applying the 50m belt-transect method in underwater visual censuses (UVC). The substrate characteristics were assessed using the line intercept transect (LIT) technique. Fishery data (i.e. number of fishers, fishing boats and gear) were obtained from a survey conducted by the Mafia Island District Fisheries Office in March 1999. The Dunn’s multiple comparisons
test and the Mann–Whitney U-test were applied.</t>
  </si>
  <si>
    <t>2 mpa vs 2 outside mpa. two sites in MIM Park (Chole Bay and Jujima Bay) and at two sites outside the park (Mfuruni and Tumbuju)</t>
  </si>
  <si>
    <t>Destructive fishing practise and anchor usage</t>
  </si>
  <si>
    <t>stephen mayfield,George Branch, Andrew Cockcroft</t>
  </si>
  <si>
    <t>Role and efficacy of marine protected areas for the South African rock lobster, Jasus lalandii</t>
  </si>
  <si>
    <t>Rock lobster abundance and eggs production. Sampling took place on summer and winter. Four method of sampling were used, include dver surveys to verifief other methods. Two-way nested of variance (ANOVA) was used to test the effect of management</t>
  </si>
  <si>
    <t>6 protected vs 6 outside protected area</t>
  </si>
  <si>
    <t>effect of red tides, poaching, lack of food, wrong placement of reserve</t>
  </si>
  <si>
    <t>PICO should be clarified</t>
  </si>
  <si>
    <t>T.R. MCCLANAHANa,*, E. VERHEIJb and J. MAINA</t>
  </si>
  <si>
    <t>Comparing the management effectiveness of a marine park and a multiple-use collaborative fisheries management area in East Africa</t>
  </si>
  <si>
    <t>habitat and targeted species comparison. benthic communities were described by the line–intercept method using nine 10-m line transects at each site. Sea urchins &gt;1cm maximum body length were identified to species and counted in nine haphazardly placed 10m2 plots per site. The wet weight of each species was estimated by multiplying the population densities by an average wet weight per species from specimens collected off nearby reefs.Fish communities were quantified in two ways in two 5 100m belt transects per site. an orthogonal fixed two-factor ANOVA comparison whereby differences in time and management treatments</t>
  </si>
  <si>
    <t>7 reserves vs 11 control</t>
  </si>
  <si>
    <t>predation and ENSO impact</t>
  </si>
  <si>
    <t>biased wasn’t explained but confounding factors explained, sample size is quite large but unbalanced in number</t>
  </si>
  <si>
    <t>ALLAN H. SMITH, FIKRET BERKES</t>
  </si>
  <si>
    <t>SOLUTIONS TO THE TRAGEDY OF THE COMMONS - SEA-URCHIN MANAGEMENT IN ST-LUCIA, WEST-INDIES</t>
  </si>
  <si>
    <t>Sea-urchin densities were estimated each month at the three sites, using belt transects. No statistical test was used.</t>
  </si>
  <si>
    <t>sites were chosen on the basis of habitat similarity. The sample was unbalance, 2 open access vs a no take areas</t>
  </si>
  <si>
    <t>different level of community participation and public opinion favoured conservation</t>
  </si>
  <si>
    <t>good study except no clear explantion to minimise bias and justify the small sample size</t>
  </si>
  <si>
    <t>Richard K. F. Unsworth, Abigail Powell, Femmy Hukom, David J. Smith</t>
  </si>
  <si>
    <t>The ecology of Indo-Pacific grouper (Serranidae) species and the effects of a small scale no take area on grouper assemblage, abundance and size frequency distribution</t>
  </si>
  <si>
    <t>habitat data and target species survey using scuba dive. Benthic habitat characteristics were determined using the continual line intercept transect method. Two types of fish surveys were conducted; a long term monitoring survey of all fish species abundance and grouper specific surveys. Analysis of variance (ANOVA) was used to examine diVerences.</t>
  </si>
  <si>
    <t>data were evaluated at four reef locations. These locations were studied because of their varying levels of management and human impact. Five reef habitats were surveyed in every locations, except in one location</t>
  </si>
  <si>
    <t>no explanation about condounding factors, they do discussed the community No Take Area, but not really discussed of somethin inside it that could be confound the results</t>
  </si>
  <si>
    <t>the weakest aspect of the article are it didn’t provide explanation about  confound factors</t>
  </si>
  <si>
    <t>S.F.WALMSLEY1 AND A.T.WHITE2</t>
  </si>
  <si>
    <t>Influence of social, management and enforcement factors on the long-term ecological effects of marine sanctuaries</t>
  </si>
  <si>
    <t>ecological monitoring for environmental outcome. Snorkel and scuba surveys were used to collect data in shallow areas. Transect, both for bentic cover and fish, were placed randomly within sanctuary and non-sanctuary areas. semi-structured interviews with community members for  perception information. One-way ANOVA tests were performed on transformed data in sanctuary and non sanctuary areas. A non-parametric Kruskal-Wallis test was performed on ata that can be normalised</t>
  </si>
  <si>
    <t>sample and data source are presented.However, from the presentation it showed unbalanced sample.</t>
  </si>
  <si>
    <t>possibility of affect from education program, typhoon, design of the MPA is discussed, the author also trying to test these confounding factors through the perception survey</t>
  </si>
  <si>
    <t>the article uses data from different published and unpublished data and re-analysed it</t>
  </si>
  <si>
    <t>B. Hampus Eriksson, Maricela de la Torre-Castro, Johan Eklöf and Narriman Jiddawi</t>
  </si>
  <si>
    <t>lalala</t>
  </si>
  <si>
    <t>Resource degradation of the sea cucumber fishery in Zanzibar, Tanzania: a need for management reform</t>
  </si>
  <si>
    <t>study methods clearly discussed</t>
  </si>
  <si>
    <t>study methods are clearly stated.Authors knowledge the lack of baseline data and therefore use perceptions as well to support biological data</t>
  </si>
  <si>
    <t>management  system of resource system</t>
  </si>
  <si>
    <t>Forest</t>
  </si>
  <si>
    <t>N Turyahabwe , CJ Geldenhuys , S Watts &amp; M Tweheyo</t>
  </si>
  <si>
    <t>Linking Forest Tenure and Anthropogenic Factors with Institutions and the Effectiveness of Management in Mpigi Forests, Central Uganda</t>
  </si>
  <si>
    <t>Similarity is established between sites</t>
  </si>
  <si>
    <t>J.Pulhin, J.Dizon, R.Cruz, D. Gevana, G Ram Dahal</t>
  </si>
  <si>
    <t>Tenure Reform on Philippine Forest Lands: Assessment of Socio-economic and Environmental Impacts</t>
  </si>
  <si>
    <t>The analysis is very detailed on the bundle of rights but environmental outcomes are not explained in detail . E.g what biodiversity included. In some cases it was unclear how the environmental outcomes were defined in terms of  change since tenure change if there had been many changes</t>
  </si>
  <si>
    <t>In principle the methods are appropriate, but the analysis on satellite images could have been stronger</t>
  </si>
  <si>
    <t xml:space="preserve">Historical context discussed in detail </t>
  </si>
  <si>
    <t xml:space="preserve">Is there a risk this study is too much mixed with plantations? </t>
  </si>
  <si>
    <t>Aklilu Ameha, H. O. Larsen, Mulugeta Lemenih</t>
  </si>
  <si>
    <t>Participatory Forest Management in Ethiopia: Learning from Pilot Projects</t>
  </si>
  <si>
    <t>52 groups within 46 FUGs 5 study sites, 10-12 from each village. How many groups per village?</t>
  </si>
  <si>
    <t>Other variables than tenure considered were pressure, resource quality in choosing the interviewees</t>
  </si>
  <si>
    <t>Masahiro Ichikawa</t>
  </si>
  <si>
    <t>Degradation and loss of forest land and land-use changes in Sarawak, East Malaysia: a study of native land use by the Iban</t>
  </si>
  <si>
    <t>Interviews, but no sample size given</t>
  </si>
  <si>
    <t xml:space="preserve">Lot of land use history and context given such as infrastructure, starting of logging, almost everything else except property rightss. Site similarity is pretty vague. </t>
  </si>
  <si>
    <t xml:space="preserve">Interesting conclusions how changes happen in both areas but at different speed. </t>
  </si>
  <si>
    <t>MATHEW M. MPANDA,, EMMANUEL J. LUOGA, GEORGE C. KAJEMBE &amp; TRON EID</t>
  </si>
  <si>
    <t xml:space="preserve">Impact of forestland tenure changes on forest cover, stocking and tree species diversity in Amani Nature Reserve, Tanzania. </t>
  </si>
  <si>
    <t>gis and field survey. But if the regime is established in 1997 why do they use data from 2000?</t>
  </si>
  <si>
    <t>Assess different amount of plots in the field survey.originally there were 180 plots. Now only 28 were sampled</t>
  </si>
  <si>
    <t>differences in results are discussed. Site similarity is discussed, the sites were dissimilar to start with</t>
  </si>
  <si>
    <t>The authors present different methods for assessing outcomes. They do not make a clear case, what happened between 1997 and 2000. 1997 is the establishment year and 2000  before sampling year.</t>
  </si>
  <si>
    <t xml:space="preserve">Mena et al </t>
  </si>
  <si>
    <t>Pressure on the Cuyabeno Wildlife Reserve: Development and Land Use/Cover Change in the Northern Ecuadorian Amazon</t>
  </si>
  <si>
    <t xml:space="preserve">What is the intervention in LULC studies? Is it activities present?  I am not sure if PICO really applies to these studies well, but all in all, this study grounds its activities well ( gives good explanations for variables it uses) </t>
  </si>
  <si>
    <t>There are different household surveys used and variety of other confounding factors is discussed as an explanatory variable to deforestation</t>
  </si>
  <si>
    <t>Ambika P. Gautam&amp; Ganesh P. Shivakoti</t>
  </si>
  <si>
    <t>Conditions for Successful Local Collective Action in Forestry: Some Evidence From the Hills of Nepal</t>
  </si>
  <si>
    <t>No bias discussed, regimes are discussed in detail</t>
  </si>
  <si>
    <t>qualitative and quantitative data measures used</t>
  </si>
  <si>
    <t xml:space="preserve">No size given for qualitative interviews. No explanation why quantitative sample sites are different. </t>
  </si>
  <si>
    <t>Site similarity mentioned regarding ecological and socio-economic settings.  Socio-institutional setting widely discussed</t>
  </si>
  <si>
    <t>Anni Johanna Vuohelainen , Lauren Coad, Toby R. Marthews,Yadvinder Malhi &amp; Timothy J. Killeen</t>
  </si>
  <si>
    <t>The Effectiveness of Contrasting Protected Areas in Preventing Deforestation in Madre de Dios, Peru</t>
  </si>
  <si>
    <t>Bias discussed regarding analysis method and selection of interviewed people</t>
  </si>
  <si>
    <t>satellite images and interviews, comparison between real deforestation rate and expected deforestation rate</t>
  </si>
  <si>
    <t xml:space="preserve">Authors present site selection criteria e.g similar pressures </t>
  </si>
  <si>
    <t>distance to roads, rivers, and population settlements on deforestation rates were considerd</t>
  </si>
  <si>
    <t>Naughton-Treves, N., Alix-Garcia J, Chapman Colin A.</t>
  </si>
  <si>
    <t>Lessons about parks and poverty from a decade of forest loss and economic growth around Kibale National Park, Uganda</t>
  </si>
  <si>
    <t xml:space="preserve">Selection bias is discussed, </t>
  </si>
  <si>
    <t xml:space="preserve">Many different methods used. </t>
  </si>
  <si>
    <t>A different sample size for regimes no description.</t>
  </si>
  <si>
    <t xml:space="preserve">Different contextual factors are analyzed and discussed e.g. Poverty, wealth, distance, </t>
  </si>
  <si>
    <t>Harini Nagendra</t>
  </si>
  <si>
    <t>Tenure and forest conditions: community forestry in the Nepal Terai</t>
  </si>
  <si>
    <t>Only for 2/3 study sites the study years is given, but the study period is mentioned.</t>
  </si>
  <si>
    <t xml:space="preserve">field survey is supplemented with interviews with locals. </t>
  </si>
  <si>
    <t>sample size is stated</t>
  </si>
  <si>
    <t xml:space="preserve">Site similarity is discussed to some extent across research sites and said to be similar in regime comparisons in research site 1. Context is discussed but more as a background and historical info. Measurements were made almost directly after the year of community forestry notification and  so there was not much time for the effects to take place. </t>
  </si>
  <si>
    <t>James Barsimantov, Alex Racelis, Kelly Biedenweg, Maria DiGiano</t>
  </si>
  <si>
    <t xml:space="preserve">No mention of it </t>
  </si>
  <si>
    <t>Patrick  Bottazzi, Hy  Dao</t>
  </si>
  <si>
    <t xml:space="preserve">Remote sensing mapping with a multi-level governance analysis </t>
  </si>
  <si>
    <t xml:space="preserve">Semi structured interviews but no details on how the informants were selected </t>
  </si>
  <si>
    <t xml:space="preserve">Control for economic and geographical variables </t>
  </si>
  <si>
    <t>JEREMY S. BROOKS, D OLEY TSHERING</t>
  </si>
  <si>
    <t xml:space="preserve">Structured survey </t>
  </si>
  <si>
    <t xml:space="preserve">All independent households in Geneka and random sample in Ura </t>
  </si>
  <si>
    <t>Tanya M. Hayes’ and Felipe Murtinho‘</t>
  </si>
  <si>
    <t>the analysis conducted on current condition of forest drivers is based on qualitative interviews + land sat imagery. This allows crosschecking and indepth understanding of land cover change drivers (here the sales to migrants settlers)</t>
  </si>
  <si>
    <t>aggregated territorial land sate data, concerning only half of the territory , only one community is analysed (pueblo nuevo) and compared to the buffer zone. This is not enough. They should analyse at least two different communities with their counter factual in the buffer. no mention of how many qualitative interviews they made</t>
  </si>
  <si>
    <t>good historical and social insights of the communities and land uses, good matching between sites (same biophysical since the counterfactuals are adjacents), only the property regimes change, they compare with another study on the same area and same populations</t>
  </si>
  <si>
    <t>Marra Dourma1
Kpérkouma Wala1
Ronald Bellefontaine2
Komlan Batawila1
Kudzo Atsu Guelly1
Koffi Akpagana1</t>
  </si>
  <si>
    <t>A COMPARATIVE ANALYSIS OF RESOURCE USE AND REGENERATION</t>
  </si>
  <si>
    <t>study methods are presented</t>
  </si>
  <si>
    <t>six villages sampled but only one protected forest sampled for the comparison, not justified</t>
  </si>
  <si>
    <t>they present a lot of data on local uses of forest products (combination of forest samples with questionnaires)</t>
  </si>
  <si>
    <t>SHRIKANT GUNAGA1, N. RAJESHWARI2 &amp; R. VASUDEVA1*</t>
  </si>
  <si>
    <t>Tree diversity and disturbance of kaan forests: Relics of a community protected climax vegetation in the Central Western Ghats</t>
  </si>
  <si>
    <t>compare sanctuaries to state forest as control plots, measures of trees density and species regenerations, species richness, density, importance value index of species</t>
  </si>
  <si>
    <t>four sanctuaries and 2 control plots in each rainfall category, total is 6 sites, good proportion between categories</t>
  </si>
  <si>
    <t>this is a biological study, not a lot on social /institutional aspects</t>
  </si>
  <si>
    <t>M. Licona1, R. McCleery2, B. Collier3, D. J. Brightsmith4 &amp; R. Lopez3</t>
  </si>
  <si>
    <t>Using ungulate occurrence to evaluate community-based conservation within a biosphere reserve model</t>
  </si>
  <si>
    <t xml:space="preserve">occupancy based methods, comparison inside outside natural park, using camera and tracks surveys comparing different access categories . </t>
  </si>
  <si>
    <t>not clear on the relationship study site/proeprty regime, we need exact bundle of rights and institutional arrangement occuring on the three categories /sites in the model: reserve, buffer, community</t>
  </si>
  <si>
    <t>MARTIN REINHARDT NIELSEN and THORSTEN TREUE</t>
  </si>
  <si>
    <t>Hunting for the Benefits of Joint Forest Management in the Eastern Afromontane Biodiversity Hotspot: Effects on Bushmeat Hunters and Wildlife in the Udzungwa Mountains</t>
  </si>
  <si>
    <t>the main evidence data is unreleased (the transect data, which provides the outcomes) whereas the socioeconomic data is from already published works by the author</t>
  </si>
  <si>
    <t>no counterfactual, the control forest is in same precipitation, same biophysical factors but different size and different access and different proximity to bigger human settlements/town, they say market access and human population pressures are not relevant variables in the region during the study period. they repeat a transect survey in 1998 ten years after to serve as better control. they combine evidence from huunters activity decline thanks to new institutional arrangement with species density, which produce good evidence despite the weaknesses of the study (lack of good counterfactual and species density obey to proper environemntal variables)</t>
  </si>
  <si>
    <t xml:space="preserve">one problem is that the only comparison made with the control group is the hunters traps density, which cannot be taken as an outcome indicator, only as a proxy, whereas the outcomes are truly measured in term of species abundance in the group studied. </t>
  </si>
  <si>
    <t>Johan A. Oldekop1, Anthony J. Bebbington2,3, Karl Hennermann2, Julia McMorrow2, David A. Springate1,
Bolier Torres4, Nathan K. Truelove1, Niklas Tysklind5, Santiago Villamar´ın6, &amp; Richard F. Preziosi1</t>
  </si>
  <si>
    <t>Evaluating the effects of common-pool resource institutions and market forces on species richness and forest cover in Ecuadorian indigenous Kichwa communities</t>
  </si>
  <si>
    <t>biodiversity indicators (ferns and leaf litter frogs), measures
of forest cover (gap fraction, normalized difference
vegetation index [NDVI] and near infrared reflectance
[NIR] in a PA and in indigenous communities
 use of anova to assess quantitative environmental
data relationship with household surveys assessing agricultural livelihoods
and rankings of common-pool resource institutions
derived from qualitative interviews, this is enough to address their RQ, and they use counterfactuals although not overtime , 
analysis using multistep linear models, they build several models with different settings</t>
  </si>
  <si>
    <t>assesses the effect of covariables: market forces, market access, livelihood decisions, study site described and the commmunities settle in the buffer of the park (risk of intracollinearity or endogeneity of the variables?) 
they could not control for territory size of the communities at the same time as market distances. they do control market distance (visited by intermediaries or not)
good enquiry of institutional variables, use of counterfactual for communities, they discuss the potential bias in their model due to the heterogeneity of communities size and population densities. they are not very able to make clear cut statement on the role remoteness, the role of infrastructures, access to market which happens to be more complicated than expected : they state finally state that the remote communities happen to be more conntected to markets than expected due to rapid changes. Funny, they do research and finally recognize it was biased and not relevant. absence context on histories of communities provoks further bias.</t>
  </si>
  <si>
    <t xml:space="preserve">what is the property regime in the natural park, de jure de facto? </t>
  </si>
  <si>
    <t>Jeremy Radachowsky, Victor H. Ramos, Roan McNab, Erick H. Baur, Nikolay Kazakov</t>
  </si>
  <si>
    <t>Forest concessions in the Maya Biosphere Reserve, Guatemala: A decade later</t>
  </si>
  <si>
    <t xml:space="preserve">It is not clear where the information comes from </t>
  </si>
  <si>
    <t>Fred Saunders, Salim M. Mohammed, Narriman Jiddawi, Karolina Nordin, Bengt Lunde`n, Sara Sjo ¨ling</t>
  </si>
  <si>
    <t>The changing social relations of a community-based mangrove forest project in Zanzibar</t>
  </si>
  <si>
    <t xml:space="preserve">Semi structured interviews and remote sensing information, wealth ranking, resource mapping </t>
  </si>
  <si>
    <t xml:space="preserve">no mention of it </t>
  </si>
  <si>
    <t xml:space="preserve">Same authors as before the information can be complementary this one uses satellite data to look at the state of the resource but has less info on the particular characteristics of the regime </t>
  </si>
  <si>
    <t>Chanyut Sudtongkong, Edward L. Webb</t>
  </si>
  <si>
    <t>Outcomes of State-vs. Community-Based Mangrove Management in Southern Thailand</t>
  </si>
  <si>
    <t xml:space="preserve"> key informant interviews and informal also vegetation meassurements 
group discussions were conducted at each village </t>
  </si>
  <si>
    <t>Seven to eight key informants were deliberately also Twenty-two 10 m × 10 m vegetation plots were
established at random locations in each forest.
selected from among elderly villagers, leaders, and
members of the community forest committee.</t>
  </si>
  <si>
    <t>differences in condition are unlikely to be
due to environmental factors; rather the impacts of
human activities will result in differences in forest
parameters.</t>
  </si>
  <si>
    <t>AMBIKA P. GAUTAM, GANESH P. SHIVAKOTI, EDWARD L. WEBB</t>
  </si>
  <si>
    <t>Forest Cover Change, Physiography, Local Economy, and Institutions in A Mountain Watershed in Nepal</t>
  </si>
  <si>
    <t xml:space="preserve">Remote sensing and satellite data </t>
  </si>
  <si>
    <t>sample area is established but not sample size, even authors warrant caution regarding the size</t>
  </si>
  <si>
    <t>the following GIS layers one at a time, to assess
the spatial relationships between forest cover change
and the respective factors: (1) 300 m elevation zones,
(2) aspects, (3) slopes, (4) 500 m interval road buffers,
(5) village development committees (VDCs; lowest po-litical administrative unit in rural areas of Nepal)/
municipalities; and (6) forest types based on gover-nance arrangements. In order to know whether the above results were
influenced by ecological factors rather than the institu-tional arrangements (particularly elevation), the study
also analyzed the trends of forest cover change in the
community and semigovernment forests in the lower
elevation (1400–1700 m) and higher elevation ( 
1700 m) areas separately</t>
  </si>
  <si>
    <t>Clark C. Gibson, Fabrice E. Lehoucq, John T. Williams</t>
  </si>
  <si>
    <t>Does privatization protect natural resources? Property rights and forests in Guatemala</t>
  </si>
  <si>
    <t xml:space="preserve">IFRI  </t>
  </si>
  <si>
    <t>ifri</t>
  </si>
  <si>
    <t>We have also included standard biophysical control variables that can be
expected to affect the condition of a forest: slope, orientation, and elevation.</t>
  </si>
  <si>
    <t>Mapedza E, Wright J, Fawcett R</t>
  </si>
  <si>
    <t>An investigaton of land cover change in Mafungautsi Forest, Zimbabwe, using GIS and participatory mapping</t>
  </si>
  <si>
    <t xml:space="preserve">Aerial photography and participatory interviews </t>
  </si>
  <si>
    <t xml:space="preserve">In addition to the PRA fieldwork, semi-structured interviews were conducted with selected 
groups of respondents within the studyarea. </t>
  </si>
  <si>
    <t xml:space="preserve">ask about other variables </t>
  </si>
  <si>
    <t>Abrar Juhar Mohammed, Makoto Inoue</t>
  </si>
  <si>
    <t>A Modified Actor-Power-Accountability Framework (MAPAF) for analyzing decentralized forest governance: Case study from Ethiopia</t>
  </si>
  <si>
    <t>The data collection method for the study is comprised of
document analysis, open discussions, semi-structured interviews,
and a socioeconomic survey.</t>
  </si>
  <si>
    <t>subjects were purposefully selected to investigate the extent of
democratization achieved.  Stratified
random sampling was used to select households from each of four
wealth classes that were categorized using simple wealth ranking</t>
  </si>
  <si>
    <t xml:space="preserve">considers contextual factors </t>
  </si>
  <si>
    <t>Jane  Southwor,   Catherine  Tucker</t>
  </si>
  <si>
    <t>The influence of accessibility, local institutions, and socioeconomic factors on forest cover change in the mountains of western Honduras</t>
  </si>
  <si>
    <t xml:space="preserve">Remote sensing and interviews </t>
  </si>
  <si>
    <t xml:space="preserve">No details on the sampling for interviews but it does explain the vegetation sampling </t>
  </si>
  <si>
    <t>Author sounds familiar, check other articles Catherine Tucker maybe same data</t>
  </si>
  <si>
    <t>Tirhas Mebrahtu</t>
  </si>
  <si>
    <t>Understanding local forest management institutions and their role in conserving woody species biodiversity: a case study of Alamata Woreda</t>
  </si>
  <si>
    <t xml:space="preserve">how can one assess community forestry  efficiency by comparing it with free-grazing land? She explains that the two land uses had the same baselines before establishment of community forestry. </t>
  </si>
  <si>
    <t xml:space="preserve">sample size is too small: only three study sites were found. </t>
  </si>
  <si>
    <t xml:space="preserve">good pairing between sites for the comparison : selection of adjunct comparative sites (forest bordering open grazed area) </t>
  </si>
  <si>
    <t>master phd thesis, this was realized by a student. Good info on property regimes</t>
  </si>
  <si>
    <t>DELAITRE Eric*, SANDRON Frédéric* AUCLAIR Laurent*, CHAIZE-AUCLAIR Marianne</t>
  </si>
  <si>
    <t>Dynamique sociale et désertification : le cas de Menzel Habib dans le sud tunisien</t>
  </si>
  <si>
    <t>anayzes time series data on different factors that might affect desertification</t>
  </si>
  <si>
    <t>aggregated study on a specific region, covers the whole region in terms of land uses</t>
  </si>
  <si>
    <t>good qualitative insights on the tenure regimes evolution and actors streategies and possible factors affecting desertification, no comparator in the design so no confounding factor affecting the study sites comparison, took into account the demography, biophysical and tenure factors</t>
  </si>
  <si>
    <t>qualitative study with sattellite imagery but no valid comparison, perhaps should be ruled out</t>
  </si>
  <si>
    <t>SANAE HAMMI, VINCENT SIMONNEAUX, MOHMvOED AUFRIQUI, LAURENT
AUCLAIR, NICOLAS MONTES</t>
  </si>
  <si>
    <t>Etude sur le long terme de la dynamique forestière dans la haute vallée des Ayt Bouguemmez : impact des modes de gestion</t>
  </si>
  <si>
    <t>the comparator only compares the same regime through the years
measurement bias is discussed</t>
  </si>
  <si>
    <t>comparison with agdal regime and without agdal regime, a de facto open access regime through the time</t>
  </si>
  <si>
    <t>aggregated study on a specific region, there is no comparison between different sites, the environemntal outcomes are analyzed on sattelite imagery</t>
  </si>
  <si>
    <t>discusses the delimitation of agdal tenure sites, its evolution, includes the ecological drivers affecting forest cover, uses examples from particular sites in the study area and other valleys for illustrating the dynamics behind the raw results. But is the comparison valid between agdal and the rest of the land? many factors are identified that lead the non agdal land to deforestation</t>
  </si>
  <si>
    <t xml:space="preserve">aggregated study </t>
  </si>
  <si>
    <t>SIDDHARTHA B. BAJRACHARYA1,2 , PETER A. FURLEY2 AND ADRIAN C. NEWTON3 *
1King Mahendra Trust for Nature Conservation, PO Box 3712 Kathmandu, Nepal, 2Institute of Geography, School of Geosciences, University</t>
  </si>
  <si>
    <t>Effectiveness of community involvement in delivering conservation benefits to the Annapurna Conservation Area, Nepal</t>
  </si>
  <si>
    <t>comparison wiith and without conservation area for same community conservation; using field forest and social surveys combined, analysis using t test and log transformed the anormal data</t>
  </si>
  <si>
    <t>two sites studied
they couldnot investigate every village because of a local rebellion!
So they can only cover one site , and within it survey 5 villages within the national park and 3 outside the national park. This is still enough, although very low. good pairing, same local ecosystem and ecoregion</t>
  </si>
  <si>
    <t>covered the access, elevation, land use variables, they have good knowledge of communities dynamics but low knowledge of baseline. They still control most of the key factors</t>
  </si>
  <si>
    <t>social/ecology multidiscipinary study</t>
  </si>
  <si>
    <t>J.L. BOSSART, E. OPUNI-FRIMPONG, S. KUUDAAR, E. NKRUMAH</t>
  </si>
  <si>
    <t>Richness, abundance, and complementarity of fruit-feeding butterfly species in relict sacred forests and forest reserves of Ghana</t>
  </si>
  <si>
    <t xml:space="preserve">Species richness by traps </t>
  </si>
  <si>
    <t>Specific sites were identified in consultation with officials, and they corrected for differences in sample size across sites</t>
  </si>
  <si>
    <t xml:space="preserve">Bundle of rights for each type is not clear </t>
  </si>
  <si>
    <t>Bruce A. Byers, Robert N. Cunliffe, Andrew T. Hudak</t>
  </si>
  <si>
    <t>Linking the conservation of culture and nature: A case study of sacred forests in Zimbabwe</t>
  </si>
  <si>
    <t>land stat images and survey</t>
  </si>
  <si>
    <t>The sample was not stratified nor random the authors acknowledge</t>
  </si>
  <si>
    <t xml:space="preserve">Sacred forest - non sacred forest but we have no info of the ones that are not sacred forests, different sacred forests have different rules of use </t>
  </si>
  <si>
    <t>Andrew T. Hudak</t>
  </si>
  <si>
    <t>Densities of mammals in partially protected areas: the Katavi ecosystem of western Tanzania</t>
  </si>
  <si>
    <t xml:space="preserve">Transects counts, aerial photos </t>
  </si>
  <si>
    <t xml:space="preserve">Limited to where it was possible to drive </t>
  </si>
  <si>
    <t xml:space="preserve">accounts for differences in vegetation to test whether this explains the difference in animal densities outside the partk </t>
  </si>
  <si>
    <t>Eduardo Carrillo, Grace Wong, Alfredo D. Cuaron</t>
  </si>
  <si>
    <t>Monitoring mammal populations in Costa Rican protected areas under different hunting restrictions</t>
  </si>
  <si>
    <t>tracks</t>
  </si>
  <si>
    <t xml:space="preserve">Refers to another author </t>
  </si>
  <si>
    <t>Gilberto Chávez-León</t>
  </si>
  <si>
    <t>Abundance of the long-tailed tree-quail (Dendrortyx macroura) in managed and unmanaged pine-oak forests</t>
  </si>
  <si>
    <t>point-count method to quantify Long-tailed Tree-Quail abundance</t>
  </si>
  <si>
    <t xml:space="preserve">Point count stations were systematically laid out at least 300 m apart along aban-doned timber roads. </t>
  </si>
  <si>
    <t>The low abundance in the communal forest is likely influenced by other human activities. Habitat structure and composition, and their
relation with abundance and reproductive success are being studied by me and the results
will be reported elsewhere.</t>
  </si>
  <si>
    <t>Sunil Nautiyal, Harald Kaechele</t>
  </si>
  <si>
    <t>Conserving the Himalayan forests: approaches and implications of different conservation regimes</t>
  </si>
  <si>
    <t xml:space="preserve">they use both satellite images and field based tecniques </t>
  </si>
  <si>
    <t xml:space="preserve">Ramdon </t>
  </si>
  <si>
    <t>They use the satellite images to control for the effect of time and differences not visibles with just the field visits</t>
  </si>
  <si>
    <t>Thomas Sikora, , Tran Ngoc Thanhb</t>
  </si>
  <si>
    <t>the methods is too lame for the question what are the local outocmes of this I? this is qualitative data only and they use semi structured  interviews, this is ok. But the comparison is not doable in a quasi -experimental way.</t>
  </si>
  <si>
    <t>no information on how many interviews, with whom, the distribution between the two villages, the methods are very short.</t>
  </si>
  <si>
    <t>they are not cautious at all in the methods, netiehr for justifying the environemntal outcomes nor for explaining the way they found their results (qualitative methods). So they are subject to all the bias regarding: the baseline for comparison (no info on how the data was collected for the forest inventory), the local environemntal, ecological, biophysical conditions and variations (no intent to pair the two study sites, which BTW are not well described), other variables such as population densities, access to road and market, but also the bias specific for qualitative methods: social condition/context under which interviews were made, communication bias.</t>
  </si>
  <si>
    <t>social study with few insights of the ecological dimmension</t>
  </si>
  <si>
    <t>Catherine M. Tucker1</t>
  </si>
  <si>
    <t>Private versus common property forests: Forest conditions and tenure in a honduran community (vol 27, pg 201, 1999)</t>
  </si>
  <si>
    <t>bias discussed on the way plots were realized</t>
  </si>
  <si>
    <t>appropriate even though the baseline is missing (they could collect some information on the past still)</t>
  </si>
  <si>
    <t>two commons property forests versus four private forests. This is unbalanced. But justified since the private forets are half the surface of commons property forests. But still too small. But allows a qualitative analysis, without statistical treatment.</t>
  </si>
  <si>
    <t>they do good pairing between forests, selecting them in the same area, same proximity to settlements, same ecological condition and collected information on the history of management of private forests. (baseline). As they study qualitatively one by one each site and forest they control a lot of factors.</t>
  </si>
  <si>
    <t>qualitative study, good final score since they pursue the objective of comparing at disaggregated level.</t>
  </si>
  <si>
    <t>Dolors Armenteras a,b,*, Nelly Rodríguez b,c, Javier Retana c</t>
  </si>
  <si>
    <t>Are conservation strategies effective in avoiding the deforestation of the Colombian Guyana Shield?</t>
  </si>
  <si>
    <t>possible bias on multicollinearity of the variables in the model: distance to roads and proximity of productive activity (agricutlure)</t>
  </si>
  <si>
    <t>aggregate study of drivers of deforestation comparing indigenous versus government land including covariables</t>
  </si>
  <si>
    <t>the sample encompasses only 3 national reserves, 2 government reserves and this is compared to 44 indigenous reserves, comparison is unbalanced in terms of number of units. However they do aggregated comparison , and compare all the indigenous area (44 000ha) with all the national land (35000ha)</t>
  </si>
  <si>
    <t>performance bias possible due to the low number of units among national reserves (5 only) but they discuss the individual cases one by one. Many covariables are taken into account: roads, size of the area, and so on. Maybe problems of multicollinearity also</t>
  </si>
  <si>
    <t>good GIS study but lack of info on the property regimes: what are the management rules under PA, under indigenous reservations and national parks</t>
  </si>
  <si>
    <t>FRANCES H. LAMBRICK, NICK D. BROWN, ANNA LAWRENCE, DANIEL P. BEBBER</t>
  </si>
  <si>
    <t>Effectiveness of Community Forestry in Prey Long Forest, Cambodia</t>
  </si>
  <si>
    <t xml:space="preserve">paired methods and forest condition </t>
  </si>
  <si>
    <t>We used Geographic Information System (GIS) maps to
select paired sites with matching length of roads within
the forest area, distance to the nearest settlement, forest
type, and forest cover. Forest condition indicators were measured by stratified
random sampling</t>
  </si>
  <si>
    <t>Factors expected to contribute to deforestation were cho-sen based on the literature (Geist 2002; FAO 2010) and
measured using GIS software and household survey data</t>
  </si>
  <si>
    <t>INGER E. MÅREN, KHEM R. B HATTARAI, RAM P. CHAUDHARY</t>
  </si>
  <si>
    <t>Forest ecosystem services and biodiversity in contrasting Himalayan forest management systems</t>
  </si>
  <si>
    <t xml:space="preserve">interviews </t>
  </si>
  <si>
    <t>We sampled
natural forests and avoided plantations, in both the CFs and
in the GMFs, using stratified random sampling where plots
were laid out along the hillsides of the three main aspects (east,
north and south) of the mountain.</t>
  </si>
  <si>
    <t xml:space="preserve">Contextual and geographical factors were taken into consideration </t>
  </si>
  <si>
    <t>T. Treue , Y.M. Ngaga , H. Meilby , J.F. Lund , G. Kajembe , S. Iddi , T. Blomley , I.
Theilade , S.A.O. Chamshama , K. Skeie , M.A. Njana , S.E. Ngowi , J.A.K. Isango and N.D. Burgess</t>
  </si>
  <si>
    <t>Does participatory forest management promote sustainable forest utilisation in Tanzania?</t>
  </si>
  <si>
    <t>one of the dataset is secondary data but not used in the first analysis which is of interest to us</t>
  </si>
  <si>
    <t>compares householdsdata on PFM and non PFM sites over time</t>
  </si>
  <si>
    <t>they compare different ages of establishement of PFM (different timelines). Samples are chosen randomly. They intend to collect qualitative data on site on the ecological variables and the success or failure perceived by households in order to alleviate confounding factors (access to market, and so on) and in the discussion they discuss the success and failure of PFM sites  one by one.</t>
  </si>
  <si>
    <t>Tanya Marie Hayes</t>
  </si>
  <si>
    <t>Does tenure matter_ a comparative analysis of agricultural expansion in the Mosquitia corridor</t>
  </si>
  <si>
    <t xml:space="preserve">Followed IFRI protocols </t>
  </si>
  <si>
    <t xml:space="preserve">purposefully selected sample </t>
  </si>
  <si>
    <t xml:space="preserve">It explains the role of other variables other than just the tenure regime </t>
  </si>
  <si>
    <t>Nitin D. Rai and Christopher F. Uhl</t>
  </si>
  <si>
    <t>Forest Product Use, Conservation and Livelihoods: The Case of Uppage Fruit Harvest in the Western Ghats, India</t>
  </si>
  <si>
    <t>Some measurement bias is covered. Regimes are clarified and selection defined</t>
  </si>
  <si>
    <t>Many methods used, interviews and field survey</t>
  </si>
  <si>
    <t xml:space="preserve">Context discussed widely e.g land use history, the social structure and role of caste in the resource use, governance of NTFP in question </t>
  </si>
  <si>
    <t>Sharachchandra Lele,G.Rajashekhar,VenkataramanaR.Hegde, G.PrevishKumar &amp;P.Saravanakumar</t>
  </si>
  <si>
    <t>Meso-scale analysis of forest condition and its determinants: A case study from the Western Ghats region, India</t>
  </si>
  <si>
    <t>Measurement bias is discussed. The distinction between property rights is not clear. All the results are presented as preliminary</t>
  </si>
  <si>
    <t>Socioeconomic factors</t>
  </si>
  <si>
    <t xml:space="preserve">Allard Blom, Robert van Zalinge,  Ignas M. A. Heitkonig, Herbert H.T. Prins. </t>
  </si>
  <si>
    <t>Factors influencing the distribution of large mammals within a protected central African forest</t>
  </si>
  <si>
    <t>the regime types  remain unclear</t>
  </si>
  <si>
    <t xml:space="preserve">Methods are clearly described. Many different analysis methods used with significance results </t>
  </si>
  <si>
    <t xml:space="preserve">sample size is given </t>
  </si>
  <si>
    <t>other ecological factors are considered in the analysis</t>
  </si>
  <si>
    <t>Bundle of rights remains unclear</t>
  </si>
  <si>
    <t>M. J. Remis and C. A. J. Robinson</t>
  </si>
  <si>
    <t>Reductions in Primate Abundance and Diversity in a Multiuse Protected Area: Synergistic Impacts of Hunting and Logging in a Congo Basin Forest</t>
  </si>
  <si>
    <t xml:space="preserve">Some measurement bias is discussed. Study period is expressed as presence of participating researchers (to certain field surveys) </t>
  </si>
  <si>
    <t>own field measurements and comparisons with existing numbers from literature</t>
  </si>
  <si>
    <t>Why are there more and longer transects taken in the park than the reserve? No explanation</t>
  </si>
  <si>
    <t>Confounding factors are related to hunting pressure and logging</t>
  </si>
  <si>
    <t>Elvira Durán-Medina, Jean-François Mas
y Alejandro Velázquez</t>
  </si>
  <si>
    <t>na</t>
  </si>
  <si>
    <t>Cambios en las coberturas de vegetación 
y usos del suelo en regiones con manejo 
forestal comunitario y áreas naturales 
protegidas de México</t>
  </si>
  <si>
    <t xml:space="preserve">land stat images  </t>
  </si>
  <si>
    <t>community forestry - protected areas</t>
  </si>
  <si>
    <t>two regions selected</t>
  </si>
  <si>
    <t xml:space="preserve">Leticia Merino Perez, Mariana Hernandez Apolinar </t>
  </si>
  <si>
    <t>Destrucción de instituciones comunitarias
y  deterioro de los bosques en la Reserva de la
Biosfera Mariposa Monarca, Michoacán, México</t>
  </si>
  <si>
    <t xml:space="preserve">field survey and institutional analysis </t>
  </si>
  <si>
    <t xml:space="preserve">two ejidos with different institutional history </t>
  </si>
  <si>
    <t xml:space="preserve">qualitative differences in terms of history </t>
  </si>
  <si>
    <t>rangeland</t>
  </si>
  <si>
    <t>M. Wallgren, C. Skarpe, R. Bergstrom, K. Danell, A. Bergstrom,T. Jakobsson, K. Karlsson, T. Strand</t>
  </si>
  <si>
    <t>Influence of land use on the abundance of wildlife and livestock in the Kalahari, Botswana</t>
  </si>
  <si>
    <t>field surveys  and a variety of species indicators</t>
  </si>
  <si>
    <t>Different number of sample sizes not explained</t>
  </si>
  <si>
    <t>Site similarity was not the aim of this study. Only season considered for the outcomes</t>
  </si>
  <si>
    <t>Wen Jun Lia, Saleem H. Alib, , Qian Zhang</t>
  </si>
  <si>
    <t>Property rights and grassland degradation A study of the Xilingol pasture</t>
  </si>
  <si>
    <t xml:space="preserve">The
1: purpose of our field study was to understand the relationship between the existing property rights regimes under HPRS and the grassland degradation in Xilingol pasture.PIC is before and after comparison but no environmental outcomes beyond people interviewed saying that there rangeland has degradated. 3.Our case study site was selected based on secondary data to provide the most representative sample, diversity of PR present, 4. Bias is somewhat discussed, 5. Data source is mentioned 6. Interview period mentioned </t>
  </si>
  <si>
    <t>Interviews with government officials and herders but no measurements on env. Outcomes. Nor is the interview data with gov. officials used in anyway. There is no description over interview methods. Did they also the interview people on the farms and not only in sums? YES</t>
  </si>
  <si>
    <t>The sample size is mentioned to be 19 households, 1-2 each from each township selected randomly. What does that mean? Also very short period, they  were interviewed in 2 weeks. Seems like a really small sample. No  overall population for the study area</t>
  </si>
  <si>
    <t>Based on the data from the Annals of Xilingol League and preinterviews in 2001, sites were similar in production etc characteristics. Biophysical characteristics discussed, fencing as well as different property regime characterstics. I think there is still too little to give 1</t>
  </si>
  <si>
    <t>Opha P. Dube, Geoff Pickup</t>
  </si>
  <si>
    <t>Effects of rainfall variability and communal and semi-commercial grazing on land cover in southern African rangelands</t>
  </si>
  <si>
    <t>Good explanation on why to study Botswanan sites and environmental outcomes, however the regime types are a bit unclear: communal rangeland and semi-commercial, what makes it semi ( is it the free crossing cattle between farms?)</t>
  </si>
  <si>
    <t xml:space="preserve">Method developed for semi-arid Australian regions but suitable to similar conditions in Botswana. Methods and how they were applied is discussed in detail. </t>
  </si>
  <si>
    <t>10 leasehold farms but I am not so sure what is the other one, is it the larger settlement plus addition to smaller ones</t>
  </si>
  <si>
    <t>rainfall analysis. Landscape variability mentioned, land use pressure ( distance from village). Site similarity is not established</t>
  </si>
  <si>
    <t>Strong focus on gradient analysis which I find hard to understand</t>
  </si>
  <si>
    <t xml:space="preserve">C. Fabricius,  M. Burger and P.A.R Hockey </t>
  </si>
  <si>
    <t>Comparing biodiversity between protected areas and adjacent rangeland in xeric succulent thicket, South Africa: arthropods and reptiles</t>
  </si>
  <si>
    <t>PICO selection especially Selection of env outcomes explained, interesting what they write about arthropods regards to other taxas. PR is partially defined for communal rangeland ( open access) not so much for the others.study months stated not year. Measurement bias discussed</t>
  </si>
  <si>
    <t>flora and fauna collection,  Choice of index for analysis is explained  and a chapter where they evaluate methods.</t>
  </si>
  <si>
    <t xml:space="preserve">Confusing.  On the text they say that paired localities were 50-100 metres apart ( seems quite short a distance?) but on the map it looks much loger, considering the scale given.similar sample techniques an numbers in each land management regime. </t>
  </si>
  <si>
    <t>stocking rates (grazing pressure) , human disturbance, selection of indicators ( species) as a sign of biodiversity. Site similarity is mentioned, not established!</t>
  </si>
  <si>
    <t>More info on regimes needed, but interesting what they write regarding reptiles as a biodiversity measure!</t>
  </si>
  <si>
    <t>J. E. BENNETT, A. R. PALMER, M. A. BLACKETT</t>
  </si>
  <si>
    <t>aerial photography and current assessment through fiedlwork</t>
  </si>
  <si>
    <t>stratified sampling strategy was adopted at each study site</t>
  </si>
  <si>
    <t xml:space="preserve">Includes other variables as explanation of the differences in vegetation </t>
  </si>
  <si>
    <t>OULED BELGACEM1*, M. TARHOUNI1 AND M. LOUHAICHI2</t>
  </si>
  <si>
    <t>EFFECT OF PROTECTION ON PLANT COMMUNITY DYNAMICS IN THE MEDITERRANEAN ARID ZONE OF SOUTHERN TUNISIA: A CASE STUDY FROM BOU HEDMA NATIONAL PARK</t>
  </si>
  <si>
    <t>assesses the total plant cover, species diversity, using transects inside outside protected area for comparing rangeland different grazing impacts, uses anova</t>
  </si>
  <si>
    <t>only two study sites one within and one adjacent of the natural park, good number of transects and quadrats and well proportionned</t>
  </si>
  <si>
    <t>H. HaftayA, T. YayneshetB,C,D, G. AnimutA and A. C. TreydteC</t>
  </si>
  <si>
    <t>Rangeland vegetation responses to traditional enclosure management in eastern Ethiopia</t>
  </si>
  <si>
    <t>measurements of vegetation for comparing vegetation dynamics between enclosures and communal grazing, using ANOVA</t>
  </si>
  <si>
    <t>12 enclosures from traditional  pastoralists  coupled with 12 adjacent communal area sites</t>
  </si>
  <si>
    <t>livestock which could not graze in the enclosure goes grazing on the surrounding open access area, which accuses more severe impacts than if there was no enclosure. This is a contamination bias due to the interconnections between the proximate areas.
apart from this spillover effect, do they control the baseline? 
Other than it sample was succesful in neutralizing the biophysical factors (adjacent selection of comparator)</t>
  </si>
  <si>
    <t>MARGARET F. KINNAIRD∗‡ AND TIMOTHY G. O’BRIEN∗‡†</t>
  </si>
  <si>
    <t>Effects of Private-Land Use, Livestock Management, and Human Tolerance on Diversity, Distribution, and Abundance of Large African Mammals</t>
  </si>
  <si>
    <t>ok, our research question is the environmental impacts of property rigths regmes, which goes far beyond the sustainability of the CPR since a CPR can produce negative environemtanl impacts whilst still standing sustainable. Exactly as in this paper.</t>
  </si>
  <si>
    <t>measurements using camera strap sampling in properties nocturnal and diurnal comparing different land uses, uses MANCOVA and MANOVA</t>
  </si>
  <si>
    <t>522 cameras in 8 properties, sample size is balanced: 2 groups ranches, 2 fenced ranches, 2 sanctuaries and 2 conservancies.</t>
  </si>
  <si>
    <t>as every paper of this kind (mammals species in rangeland) the humans disturbance of each land use is measured. Verify the difference of right source of legitimacy for each category: group (communal) ranch de jure, de facto, fenced ranch (private?), conservancy.</t>
  </si>
  <si>
    <t>K. R. Mbathaab; D. Wardc</t>
  </si>
  <si>
    <t>Effects of herbivore exclosures on variation in quality and quantity of plants among management and habitat types in a semiarid savanna</t>
  </si>
  <si>
    <t>fenced and unfenced plots comparisons in order to compare herb growth with and without the livestock… they measure mammalian herbivores impacts, ok, they do biomass and plant height measurements in each plots</t>
  </si>
  <si>
    <t>study site described, they neutralize land cover with a counterfactual on fenced land, same soils, random selection of plots, not only closed to water points, on the land, good choice of comparator using fenced / unfenced plots in each management types</t>
  </si>
  <si>
    <t>another paper on rangeland on management types and measuring grazing  intensities impacts. We need info on de facto/de jure nature  of those management regimes, and the bundle of rights they include for the communal and private commercial rangeland categories, also what is the exact distribution of plots between management regimes? number of plots per management regime</t>
  </si>
  <si>
    <t>Christopher Munyati · Parvin Shaker ·
Morufane G. Phasha</t>
  </si>
  <si>
    <t>Using remotely sensed imagery to monitor savanna rangeland deterioration through woody plant proliferation: a case study from communal and biodiversity conservation rangeland sites in Mokopane, South Africa</t>
  </si>
  <si>
    <t>plenty of technical adjustements for the methods using imagery and remote sensing</t>
  </si>
  <si>
    <t>use of satellite imagery, remote sensing, spot data, comparing two management regimes  over time regarding their impact on favouring bush encroachment + plots measurements of bush encroachment dynamics on the field</t>
  </si>
  <si>
    <t xml:space="preserve">they do discuss the possible factors affecting bush encroachement levels in the two types of land use but this is related to the particularities, specificities in each one of the sites, meaining that their comparison is restricted to the two local sites they slected since there sample is too narrow. for example no doubt the communal rangeland is not sustainable since its area is too restricted, they should compare with other communal rangelands with other acreages. </t>
  </si>
  <si>
    <t>very unclear on the management regimes of rangeland: they claim to compare communal with private management regimes by only comparing a communal to a biodiversity conservation center, they assume that this center does the same management regime as private or commerical rangelands. they also make amalgame between open access and communal rangeland , as most of this literature do (rangeland studies in south african countries). lets ask the authors the de jure de facto property regime status and their detailed bundle of rights associated</t>
  </si>
  <si>
    <t>L.N. Kiguli1, A.R. Palmer2 and A.M. Avis1</t>
  </si>
  <si>
    <t>A description of rangeland on commercial and communal land, Peddie district, South Africa</t>
  </si>
  <si>
    <t>no bias discussion</t>
  </si>
  <si>
    <t>grassland vegetation comparison using satellite imagery</t>
  </si>
  <si>
    <t>they only compare two types of land without any informatino on how many units (number of farms or else) they contain, this is aggregated but not very extended (only along one border of two territories).</t>
  </si>
  <si>
    <t>worth an author crosscheck on the definition of communal and commercial rangelands in the country, this is a typical case</t>
  </si>
  <si>
    <t>Influence of land use on populations of the medicinal plant Alepidea amatymbica in the southern Drakensberg</t>
  </si>
  <si>
    <t>grassland vegetation sampling for each different land use allowing comparison using statistics</t>
  </si>
  <si>
    <t>2 sites in conservation, 2 in communal and 9 in communal, this is too unbalanced. Overall sample size is too small (2 sites per regime in average)</t>
  </si>
  <si>
    <t>neutralize biophysical : topography and soils, discusses  the grass species diversity and abundance results compared to other studies and the impact of fertilizers and herbicides from commercial land but no element on the management regime of communal land; does not neutralize rainfall variables (no info on the season the study was undertaken) and possible bias due to particularities of study sites which are too little, inducing performance bias</t>
  </si>
  <si>
    <t>the methods mention only three regimes first: commercial, communal and conservation and then  mentions 4 regimes, adding Protection regime to the three first. Need to ask the authors about the institutional regime regulating those grazing management regimes.</t>
  </si>
  <si>
    <t>P. Robbins</t>
  </si>
  <si>
    <t>Authority and environment: Institutional landscapes in Rajasthan, India</t>
  </si>
  <si>
    <t>discusses the pattern of environmental conditions they cannot control</t>
  </si>
  <si>
    <t>qualitative protocole using surveys, interviews in villages and ecological assessment coupled with ecological measurements.</t>
  </si>
  <si>
    <t>around twenty villages interviewed, coupled with a household questionnaire and the ecological assessment: 34 sample sites in three study villages. BUT no information on how the samples were distributed between institutionnal regimes, neither on the distribution on land uses. This sampling method is totally opaque.</t>
  </si>
  <si>
    <t>qualitative method, the obscureness of sampling might lead to selection or performance bias inherent to climate, institutionnal status drivers or baseline characteristics.</t>
  </si>
  <si>
    <t>combination institutionnal / ecology study</t>
  </si>
  <si>
    <t>R.B. Francini-Filho, R.L. Mourab</t>
  </si>
  <si>
    <t>M. YASUÉ, A. NELLAS AND A. C. J. VINCENT</t>
  </si>
  <si>
    <t>Scientific evaluation in womens participatory management: Monitoring marine invertebrate refugia in the Solomon Islands</t>
  </si>
  <si>
    <t>Seychelles marine protected areas: Comparative structure and status of reef fish communities</t>
  </si>
  <si>
    <t xml:space="preserve"> Number of participants stated in table 1 but its not clear whether the sample size is balanced and justified. ( E.g. interviews with women not specifically mentioned) </t>
  </si>
  <si>
    <t xml:space="preserve">Focus group discussions, interviews, transect walks included forest regeneration, level of encroachment,  and protection efforts. For different FUGs that varied in terms of pressure on forest, social cohesion ad initial level of forest degradation and after that women and men were randomly selected from the FUG and then they ask about the condition of the fores. Study period was not mentioned neither for interviews or walks. No walk data used. Corn kernel method used to define parameters but the analysis leading to figure 2 is not very clear so its not clear to me how appropriate the data analysis is. </t>
  </si>
  <si>
    <t>There is attempt to define the Iban area and state area, but state area is partly used by Iban and the Iban area is also very much mixed with agricultural practices. Environmental outcomes are related to land use changes and based on aerial maps, no table figures, just map presentation. The area is choses because of different land uses, but not because of PR but I still give selection of PICO 1.   The environmental outcomes are discussed proportionate to the area size but only graphical presentation so its hard to say in which area state or Iban, the effects were bigger because the categories are also different, with Iban having more diverse land use types.</t>
  </si>
  <si>
    <t xml:space="preserve">Its not clear what are the aerial photographs or what kind of documents were used, what kind of interviews conducted. Land cover change is estimated and its not explained how. </t>
  </si>
  <si>
    <t>Many different methods used ( landsat images and survey questionaires) . Survey data partly published for the first time ( but doesnt provide information of interest for this review) there is also a socioeconomic survey that with  private and patrimony forest inhabitants but the results are mixed between two</t>
  </si>
  <si>
    <t>satellite image of different areas: its not clear how big the third area is ( private). For socioeconomic survey the survey respondents are mixed between property regimes as the focus is on colonists vs. indigenous and not by property regimes</t>
  </si>
  <si>
    <t xml:space="preserve">This type of qualitative analysis can often uncover mechanisms that quantitative approaches cant </t>
  </si>
  <si>
    <t>Dont explain the selection of the key informants for the interviews</t>
  </si>
  <si>
    <t>only one short part of the analyses in this study is of relevance for our work, the rest is only modelling and scenario building in the future (no primary data). This study draws on land jurisdictions only (state or community) but doesnt provide insights of the different bundle of rights underlying the jurisdictions.</t>
  </si>
  <si>
    <t>good pairing between sites, distance from town market, rainfall levels, they dont justify the choice of the position of the belt transect in each study site, they have no clue on baseline or past history of the different forests though, but apart from this they dont discuss at all the other cofactors (local institutional arrangements, management practices, economic context, demography..)</t>
  </si>
  <si>
    <t>study site described, biophysical characteristics, the position of the study sites is quite peculiar: they encroach different tenure and access regimes within each study site, which makes comparison unclear (see sample size comments caption); neutralizes the human density and acces to city/markets factor, habitat variables , they do not integrate information on game/hunting in the model/discussion? yes, they measure it with accessibility, which happens to be the most influent variable. the results make sense and they have a good model based on the field measurements.</t>
  </si>
  <si>
    <t>6 villages in NDUFR, two sites, what is the proportion? They dont specify how many measures, in how many sites they treated USFR control group</t>
  </si>
  <si>
    <t xml:space="preserve">They dont explain the selection of people they interviewed </t>
  </si>
  <si>
    <t>They acknowledge but dont address it</t>
  </si>
  <si>
    <t xml:space="preserve">They mention but dont address it </t>
  </si>
  <si>
    <t>Exclusive versus inclusive devolution in forest management: Insights from forest land allocation in Vietnams Central Highlands</t>
  </si>
  <si>
    <t>they dont explain the outcomes in the study design and dont justify it. The way they document how they obtained the baselilne for the overtime comparison of forest cover: forest inventory. (made by whom? With which protocol? No info).</t>
  </si>
  <si>
    <t>sample doesnt state what is under comparison, do they compare 10 study sites under PFM regime with only 2 sites without or do they conduct paired comparison: PFM and non PFM plots within each of the study sites? Not explained and justified/ OK it was not clear but they do compare PFM and non PFM plots within each site, which makes the sample well balanced and justified</t>
  </si>
  <si>
    <t xml:space="preserve">Reserve forests have bigger sample size and itss justified  by heterogenity </t>
  </si>
  <si>
    <t xml:space="preserve">Methods are clearly described. Satellite images and field observations. Its only presentation of the data that is bad. </t>
  </si>
  <si>
    <t>sample size stated. Differences between official maps explained. Its not completely clear how rew=serve forest and minor forests differ</t>
  </si>
  <si>
    <t>Even private rights lead to degradation. But the quality of the data is weak, its almost like an overview. There is primary data but it is not much discussed. And the sample size is very small</t>
  </si>
  <si>
    <t>good pairing between sites,  they dont pay attention to any of those variables: institutional context inside  outside of the PA, property regime related variables, user groups (who are they?) and their pattern, possible encroachement in the park, but this study does not really aim at comparing two property regimes.</t>
  </si>
  <si>
    <t>comparison inside outside a protected area, we dont know what is the property regime outside, and we dont know what are the bundle of rights in each category</t>
  </si>
  <si>
    <t>need to be more precised on the comparator intervention: is it really open acces (they also call it communal grazing area), who access it, what are the rights on it? Who owns the enclosures, which property regime? Study doesnt really compare two distinct property regimes, since the definition of enclosure includes that livestock excluded from enclosure goes for grazing on the surrounding open access area. I dont know what is the advantage of including this kind of  study since enclosures are just a management practice within the same property regime, ie communal regime.</t>
  </si>
  <si>
    <t>access not granted on every property (no random sampling) but representative of the region management of the land and bioclimatic characteristics, 
however some confounding factors not taken into account: using tropical livestock unit hides diffferent realities because animal (goat, sheept) have different impacts on wildlife, they dont have any data on de facto communal rangeland and they dont incorporate rangeland baseline quality characteristics in the model. They didnot assess qualitatively the history of the sites studied for that. but the results still make sense and those confounding factors may have not biased them too much.</t>
  </si>
  <si>
    <t>80 plots splitted out between fenced and unfenced, the justification of making fenced and unfenced is to compare with without mammal herbivores pressure, they dont precise how many plots in each management regime so we dont know the proportions. Lets ask the authors.</t>
  </si>
  <si>
    <t>they state that the communal land is subject to large scale transformations. It is important to know what are they for the sake of pairing between sites. But no info. Good pairing between sites in the method for the biophysical variables though.  They dont include the seasonal variation. they only point at the  land use in a general way, which is inaccurate when comparing two management regimes. performance bias is important since they only chose two reduced territories.</t>
  </si>
  <si>
    <t>T. G. OCONNOR</t>
  </si>
  <si>
    <t>no discussion of bias, only mentions a lack of sample sites and makes fewer calculations because of it
doesnt justify the choice of I and O</t>
  </si>
  <si>
    <t xml:space="preserve">A respected central government and other obstacles to community-based management of the matsutake mushroom in Bhutan. </t>
  </si>
  <si>
    <t xml:space="preserve">Are indigenous forest reserves sustainable? An analysis of present and future land-use trends in Bosawas, Nicaragua. </t>
  </si>
  <si>
    <t xml:space="preserve">On the road through the Bolivian Amazon: a multi-level land governance analysis of deforestation. </t>
  </si>
  <si>
    <t xml:space="preserve">Range degradation and land tenure change: insights from a released communal area of Eastern Cape Province, South Africa. </t>
  </si>
  <si>
    <t xml:space="preserve">When collective action and tenure allocations collide: outcomes from community forests in Quintana Roo, Mexico and Petén, Guatemala. </t>
  </si>
  <si>
    <t>household surveys and species richness sampling in 4 Kichwa communities in the buffer, and within the natural park
the sampling distribution is not clear: 49 500 m long transects: five in the SNGNP, three per community in uninhabited forested areas deemed to
be in “pristine” condition by community leaders (12), and on the individually managed lands of the 32 interviewed households (inhabited) is it 3 transects in counterfactuals or 12? is it one transect per interviewed household? if there are imbalances, this might be remedied by the fact they use the NDVI analysis based on sattelite imagery and aerial photography</t>
  </si>
  <si>
    <t>Except where cited otherwise, ata is derived from authors’ monitoring efforts during the past decade</t>
  </si>
  <si>
    <t>comparison case control with number of traps (indigenous practices) and species presence and diversity indicators for assessing the conservatino benefit of JFM in a park compared to a park without JFM, uses a control site (not counterfactual), relevant method, methods include quantitative as well as qualitative
enquiry using a combination of transect surveys, socioeconomic
surveys, structured, and semi-structured interviews,
conducted over a period of 15 months. in the data anlysis they only compare the density of traps? good validity to compare density of traps with the relative density of species</t>
  </si>
  <si>
    <t>only one communal /open access site compared with only one private rangeland (the biological conservation center fields). Sampling is too narrow and favors selection and performance bias</t>
  </si>
  <si>
    <t>four  categories of tenure (more or less made explicit): communities, national park , naitnoal reserve, buffer zone . Study area 1 was located in the
community and study area 2 was located in the buffer zone.
Study areas 1 and 2 also provided access to areas within the
reserve. Our third study area was located near the border of
the park and provided access to the reserve. this is not clear how a study site relates to on tenure category.
the sample is not balanced as they mention: Because of the fact that our sampling was constrained
by the areas we could access on foot, we had
an unbalanced study design with 55 sampling units: 32 in
the reserve, 10 in the community and 13 in the adjacent
buffer zone.</t>
  </si>
  <si>
    <t>Column24</t>
  </si>
  <si>
    <t>Number of Criteria met</t>
  </si>
  <si>
    <t>Critical Appraisal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</si>
</sst>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name val="Calibri"/>
      <family val="2"/>
      <scheme val="minor"/>
    </font>
    <font>
      <b/>
      <sz val="11"/>
      <name val="Calibri"/>
      <family val="2"/>
      <scheme val="minor"/>
    </font>
    <font>
      <sz val="11"/>
      <name val="Calibri"/>
      <family val="2"/>
    </font>
    <font>
      <b/>
      <sz val="11"/>
      <color theme="1"/>
      <name val="Calibri"/>
      <family val="2"/>
      <scheme val="minor"/>
    </font>
    <font>
      <b/>
      <sz val="16"/>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style="thin">
        <color theme="1"/>
      </top>
      <bottom style="thin">
        <color theme="1"/>
      </bottom>
      <diagonal/>
    </border>
  </borders>
  <cellStyleXfs count="1">
    <xf numFmtId="0" fontId="0" fillId="0" borderId="0"/>
  </cellStyleXfs>
  <cellXfs count="30">
    <xf numFmtId="0" fontId="0" fillId="0" borderId="0" xfId="0"/>
    <xf numFmtId="0" fontId="1" fillId="0" borderId="0" xfId="0" applyFont="1" applyFill="1" applyAlignment="1">
      <alignment vertical="top" wrapText="1"/>
    </xf>
    <xf numFmtId="0" fontId="1" fillId="0" borderId="0" xfId="0" applyFont="1" applyFill="1" applyBorder="1" applyAlignment="1">
      <alignment vertical="top" wrapText="1"/>
    </xf>
    <xf numFmtId="0" fontId="1" fillId="0" borderId="0" xfId="0" applyFont="1" applyFill="1" applyBorder="1" applyAlignment="1"/>
    <xf numFmtId="0" fontId="2" fillId="2" borderId="0" xfId="0" applyFont="1" applyFill="1" applyBorder="1" applyAlignment="1">
      <alignment horizontal="center" vertical="top" wrapText="1"/>
    </xf>
    <xf numFmtId="0" fontId="2" fillId="2" borderId="0" xfId="0" applyFont="1" applyFill="1" applyBorder="1" applyAlignment="1">
      <alignment vertical="top" wrapText="1"/>
    </xf>
    <xf numFmtId="0" fontId="1" fillId="0" borderId="0" xfId="0" applyFont="1"/>
    <xf numFmtId="0" fontId="2" fillId="0" borderId="0" xfId="0" applyFont="1" applyFill="1" applyBorder="1" applyAlignment="1">
      <alignment vertical="top"/>
    </xf>
    <xf numFmtId="0" fontId="2" fillId="0" borderId="0" xfId="0" applyFont="1" applyFill="1" applyBorder="1" applyAlignment="1">
      <alignment vertical="top" wrapText="1"/>
    </xf>
    <xf numFmtId="0" fontId="1" fillId="0" borderId="0" xfId="0" applyFont="1" applyFill="1"/>
    <xf numFmtId="0" fontId="1" fillId="0" borderId="0" xfId="0" applyFont="1" applyFill="1" applyBorder="1" applyAlignment="1">
      <alignment vertical="top"/>
    </xf>
    <xf numFmtId="0" fontId="1" fillId="0" borderId="0" xfId="0" applyNumberFormat="1" applyFont="1" applyFill="1" applyBorder="1" applyAlignment="1">
      <alignment vertical="top"/>
    </xf>
    <xf numFmtId="49" fontId="1" fillId="0" borderId="0" xfId="0" applyNumberFormat="1" applyFont="1" applyFill="1" applyAlignment="1">
      <alignment vertical="top"/>
    </xf>
    <xf numFmtId="0" fontId="1" fillId="0" borderId="0" xfId="0" applyFont="1" applyFill="1" applyBorder="1" applyAlignment="1">
      <alignment horizontal="left" vertical="top"/>
    </xf>
    <xf numFmtId="0" fontId="1" fillId="0" borderId="0" xfId="0" applyFont="1" applyFill="1" applyAlignment="1">
      <alignment vertical="top"/>
    </xf>
    <xf numFmtId="0" fontId="1"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3" fillId="0" borderId="0" xfId="0" applyFont="1" applyFill="1" applyAlignment="1">
      <alignment vertical="top"/>
    </xf>
    <xf numFmtId="0" fontId="1" fillId="0" borderId="0" xfId="0" applyFont="1" applyFill="1" applyAlignment="1">
      <alignment horizontal="left" vertical="top" wrapText="1"/>
    </xf>
    <xf numFmtId="0" fontId="1" fillId="0" borderId="0" xfId="0" applyFont="1" applyFill="1" applyAlignment="1">
      <alignment wrapText="1"/>
    </xf>
    <xf numFmtId="0" fontId="1" fillId="0" borderId="0" xfId="0" applyFont="1" applyFill="1" applyBorder="1"/>
    <xf numFmtId="0" fontId="1" fillId="0" borderId="0" xfId="0" applyFont="1" applyFill="1" applyAlignment="1"/>
    <xf numFmtId="0" fontId="1" fillId="0" borderId="0" xfId="0" applyFont="1" applyBorder="1" applyAlignment="1"/>
    <xf numFmtId="0" fontId="2" fillId="0" borderId="1" xfId="0" applyFont="1" applyBorder="1"/>
    <xf numFmtId="0" fontId="1" fillId="0" borderId="0" xfId="0" applyFont="1" applyAlignment="1">
      <alignment vertical="top"/>
    </xf>
    <xf numFmtId="0" fontId="4" fillId="2" borderId="0" xfId="0" applyFont="1" applyFill="1" applyBorder="1" applyAlignment="1">
      <alignment vertical="top" wrapText="1"/>
    </xf>
    <xf numFmtId="0" fontId="0" fillId="0" borderId="0" xfId="0" applyFill="1" applyAlignment="1">
      <alignment vertical="top"/>
    </xf>
    <xf numFmtId="0" fontId="5" fillId="2" borderId="0" xfId="0" applyFont="1" applyFill="1" applyBorder="1" applyAlignment="1">
      <alignment horizontal="center"/>
    </xf>
  </cellXfs>
  <cellStyles count="1">
    <cellStyle name="Normal" xfId="0" builtinId="0"/>
  </cellStyles>
  <dxfs count="43">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none">
          <fgColor indexed="64"/>
          <bgColor indexed="65"/>
        </patternFill>
      </fill>
      <alignment horizontal="general" vertical="bottom" textRotation="0" wrapText="1" relative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none"/>
      </fill>
      <alignment horizontal="general" vertical="bottom" textRotation="0" wrapText="1" relative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ill>
      <alignment horizontal="general" vertical="top" textRotation="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ill>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none">
          <fgColor indexed="64"/>
          <bgColor theme="0" tint="-0.14999847407452621"/>
        </patternFill>
      </fill>
      <alignment horizontal="general" vertical="bottom" textRotation="0" wrapText="1" relative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none"/>
      </fill>
      <alignment horizontal="general" vertical="bottom" textRotation="0" wrapText="1" relative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color auto="1"/>
        <name val="Calibri"/>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strike val="0"/>
        <outline val="0"/>
        <shadow val="0"/>
        <u val="none"/>
        <vertAlign val="baseline"/>
        <sz val="11"/>
        <color auto="1"/>
        <name val="Calibri"/>
      </font>
      <fill>
        <patternFill patternType="none"/>
      </fill>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none"/>
      </fill>
      <alignment horizontal="general" vertical="bottom" textRotation="0" wrapText="1" relative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1"/>
        <color auto="1"/>
        <name val="Calibri"/>
      </font>
      <numFmt numFmtId="30" formatCode="@"/>
      <fill>
        <patternFill patternType="none"/>
      </fill>
      <alignment horizontal="general" vertical="top" textRotation="0" wrapText="0" relativeIndent="0" justifyLastLine="0" shrinkToFit="0" readingOrder="0"/>
    </dxf>
    <dxf>
      <font>
        <strike val="0"/>
        <outline val="0"/>
        <shadow val="0"/>
        <u val="none"/>
        <vertAlign val="baseline"/>
        <sz val="11"/>
        <color auto="1"/>
        <name val="Calibri"/>
      </font>
      <fill>
        <patternFill patternType="none"/>
      </fill>
    </dxf>
    <dxf>
      <font>
        <strike val="0"/>
        <outline val="0"/>
        <shadow val="0"/>
        <u val="none"/>
        <vertAlign val="baseline"/>
        <sz val="11"/>
        <color auto="1"/>
        <name val="Calibri"/>
      </font>
      <fill>
        <patternFill patternType="none"/>
      </fill>
    </dxf>
    <dxf>
      <font>
        <strike val="0"/>
        <outline val="0"/>
        <shadow val="0"/>
        <u val="none"/>
        <vertAlign val="baseline"/>
        <sz val="11"/>
        <color auto="1"/>
        <name val="Calibri"/>
      </font>
      <fill>
        <patternFill patternType="none">
          <fgColor indexed="64"/>
          <bgColor indexed="65"/>
        </patternFill>
      </fill>
      <alignment horizontal="general" vertical="top"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3:T107" totalsRowCount="1" headerRowDxfId="42" dataDxfId="41" totalsRowDxfId="40">
  <sortState ref="A4:V109">
    <sortCondition ref="D4"/>
  </sortState>
  <tableColumns count="20">
    <tableColumn id="24" name="resource system" dataDxfId="39" totalsRowDxfId="38"/>
    <tableColumn id="2" name="Column2" dataDxfId="37" totalsRowDxfId="36"/>
    <tableColumn id="3" name="Column3" dataDxfId="35" totalsRowDxfId="34"/>
    <tableColumn id="4" name="Column4" dataDxfId="33" totalsRowDxfId="32"/>
    <tableColumn id="5" name="Column5" dataDxfId="31" totalsRowDxfId="30"/>
    <tableColumn id="6" name="Column6" dataDxfId="29" totalsRowDxfId="28"/>
    <tableColumn id="7" name="Column7" dataDxfId="27" totalsRowDxfId="26"/>
    <tableColumn id="8" name="Column8" dataDxfId="25" totalsRowDxfId="24"/>
    <tableColumn id="9" name="Column9" dataDxfId="23" totalsRowDxfId="22"/>
    <tableColumn id="10" name="Column10" dataDxfId="21" totalsRowDxfId="20"/>
    <tableColumn id="11" name="Column11" dataDxfId="19" totalsRowDxfId="18">
      <calculatedColumnFormula>SUM(D4:J4)</calculatedColumnFormula>
    </tableColumn>
    <tableColumn id="12" name="Column12" dataDxfId="17" totalsRowDxfId="16">
      <calculatedColumnFormula>IF(K4&gt;=5,1,0)</calculatedColumnFormula>
    </tableColumn>
    <tableColumn id="13" name="Column13" dataDxfId="15" totalsRowDxfId="14"/>
    <tableColumn id="14" name="Column14" dataDxfId="13" totalsRowDxfId="12"/>
    <tableColumn id="15" name="Column15" dataDxfId="11" totalsRowDxfId="10"/>
    <tableColumn id="18" name="Column18" dataDxfId="9" totalsRowDxfId="8"/>
    <tableColumn id="19" name="Column19" dataDxfId="7" totalsRowDxfId="6"/>
    <tableColumn id="20" name="Column20" dataDxfId="5" totalsRowDxfId="4"/>
    <tableColumn id="21" name="Column21" dataDxfId="3" totalsRowDxfId="2"/>
    <tableColumn id="22" name="Column22"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5"/>
  <sheetViews>
    <sheetView tabSelected="1" zoomScale="85" zoomScaleNormal="85" workbookViewId="0">
      <selection activeCell="K2" sqref="K2"/>
    </sheetView>
  </sheetViews>
  <sheetFormatPr defaultRowHeight="27.75" customHeight="1" x14ac:dyDescent="0.25"/>
  <cols>
    <col min="1" max="1" width="15.85546875" style="6" customWidth="1"/>
    <col min="2" max="3" width="11.5703125" style="6" customWidth="1"/>
    <col min="4" max="4" width="19.5703125" style="26" customWidth="1"/>
    <col min="5" max="9" width="11.5703125" style="6" customWidth="1"/>
    <col min="10" max="10" width="12.42578125" style="6" customWidth="1"/>
    <col min="11" max="11" width="12" style="6" customWidth="1"/>
    <col min="12" max="17" width="12.42578125" style="6" customWidth="1"/>
    <col min="18" max="18" width="12.85546875" style="6" customWidth="1"/>
    <col min="19" max="19" width="12.42578125" style="6" customWidth="1"/>
    <col min="20" max="20" width="12.85546875" style="6" customWidth="1"/>
    <col min="22" max="16384" width="9.140625" style="6"/>
  </cols>
  <sheetData>
    <row r="1" spans="1:21" ht="48.75" customHeight="1" x14ac:dyDescent="0.35">
      <c r="A1" s="29" t="s">
        <v>629</v>
      </c>
      <c r="B1" s="29"/>
      <c r="C1" s="29"/>
      <c r="D1" s="29"/>
      <c r="E1" s="29"/>
      <c r="F1" s="4"/>
      <c r="G1" s="4"/>
      <c r="H1" s="4"/>
      <c r="I1" s="4"/>
      <c r="J1" s="4"/>
      <c r="K1" s="4"/>
      <c r="L1" s="5" t="s">
        <v>0</v>
      </c>
      <c r="M1" s="5" t="s">
        <v>1</v>
      </c>
      <c r="N1" s="5" t="s">
        <v>2</v>
      </c>
      <c r="O1" s="5" t="s">
        <v>1</v>
      </c>
      <c r="P1" s="5" t="s">
        <v>3</v>
      </c>
      <c r="Q1" s="5" t="s">
        <v>1</v>
      </c>
      <c r="R1" s="5" t="s">
        <v>4</v>
      </c>
      <c r="S1" s="5" t="s">
        <v>1</v>
      </c>
      <c r="T1" s="5" t="s">
        <v>5</v>
      </c>
      <c r="U1" s="27" t="s">
        <v>628</v>
      </c>
    </row>
    <row r="2" spans="1:21" ht="97.5" customHeight="1" x14ac:dyDescent="0.25">
      <c r="A2" s="25" t="s">
        <v>20</v>
      </c>
      <c r="B2" s="7" t="s">
        <v>6</v>
      </c>
      <c r="C2" s="7" t="s">
        <v>7</v>
      </c>
      <c r="D2" s="7" t="s">
        <v>8</v>
      </c>
      <c r="E2" s="8" t="s">
        <v>9</v>
      </c>
      <c r="F2" s="8" t="s">
        <v>10</v>
      </c>
      <c r="G2" s="8" t="s">
        <v>11</v>
      </c>
      <c r="H2" s="8" t="s">
        <v>12</v>
      </c>
      <c r="I2" s="8" t="s">
        <v>13</v>
      </c>
      <c r="J2" s="8" t="s">
        <v>14</v>
      </c>
      <c r="K2" s="7" t="s">
        <v>15</v>
      </c>
      <c r="L2" s="8" t="s">
        <v>16</v>
      </c>
      <c r="M2" s="7"/>
      <c r="N2" s="8" t="s">
        <v>17</v>
      </c>
      <c r="O2" s="8"/>
      <c r="P2" s="7" t="s">
        <v>18</v>
      </c>
      <c r="Q2" s="7"/>
      <c r="R2" s="7" t="s">
        <v>19</v>
      </c>
      <c r="S2" s="7"/>
      <c r="T2" s="7"/>
    </row>
    <row r="3" spans="1:21" s="26" customFormat="1" ht="27.75" customHeight="1" x14ac:dyDescent="0.25">
      <c r="A3" s="14" t="s">
        <v>20</v>
      </c>
      <c r="B3" s="10" t="s">
        <v>21</v>
      </c>
      <c r="C3" s="10" t="s">
        <v>22</v>
      </c>
      <c r="D3" s="11" t="s">
        <v>23</v>
      </c>
      <c r="E3" s="10" t="s">
        <v>24</v>
      </c>
      <c r="F3" s="10" t="s">
        <v>25</v>
      </c>
      <c r="G3" s="10" t="s">
        <v>26</v>
      </c>
      <c r="H3" s="10" t="s">
        <v>27</v>
      </c>
      <c r="I3" s="10" t="s">
        <v>28</v>
      </c>
      <c r="J3" s="10" t="s">
        <v>29</v>
      </c>
      <c r="K3" s="10" t="s">
        <v>30</v>
      </c>
      <c r="L3" s="10" t="s">
        <v>31</v>
      </c>
      <c r="M3" s="10" t="s">
        <v>32</v>
      </c>
      <c r="N3" s="10" t="s">
        <v>33</v>
      </c>
      <c r="O3" s="10" t="s">
        <v>34</v>
      </c>
      <c r="P3" s="10" t="s">
        <v>35</v>
      </c>
      <c r="Q3" s="10" t="s">
        <v>36</v>
      </c>
      <c r="R3" s="10" t="s">
        <v>37</v>
      </c>
      <c r="S3" s="10" t="s">
        <v>38</v>
      </c>
      <c r="T3" s="10" t="s">
        <v>39</v>
      </c>
      <c r="U3" s="28" t="s">
        <v>627</v>
      </c>
    </row>
    <row r="4" spans="1:21" ht="27.75" customHeight="1" x14ac:dyDescent="0.25">
      <c r="A4" s="10" t="s">
        <v>255</v>
      </c>
      <c r="B4" s="15" t="s">
        <v>321</v>
      </c>
      <c r="C4" s="10">
        <v>2009</v>
      </c>
      <c r="D4" s="2" t="s">
        <v>322</v>
      </c>
      <c r="E4" s="22">
        <v>1</v>
      </c>
      <c r="F4" s="22">
        <v>1</v>
      </c>
      <c r="G4" s="22">
        <v>1</v>
      </c>
      <c r="H4" s="22">
        <v>0</v>
      </c>
      <c r="I4" s="22">
        <v>1</v>
      </c>
      <c r="J4" s="22">
        <v>0</v>
      </c>
      <c r="K4" s="15">
        <v>4</v>
      </c>
      <c r="L4" s="15">
        <v>0</v>
      </c>
      <c r="M4" s="10" t="s">
        <v>323</v>
      </c>
      <c r="N4" s="22">
        <v>1</v>
      </c>
      <c r="O4" s="10" t="s">
        <v>323</v>
      </c>
      <c r="P4" s="22">
        <v>0</v>
      </c>
      <c r="Q4" s="2" t="s">
        <v>324</v>
      </c>
      <c r="R4" s="22">
        <v>1</v>
      </c>
      <c r="S4" s="2" t="s">
        <v>325</v>
      </c>
      <c r="T4" s="10"/>
      <c r="U4">
        <f>SUM(Table1[[#This Row],[Column12]]+Table1[[#This Row],[Column14]]+Table1[[#This Row],[Column18]]+Table1[[#This Row],[Column20]])</f>
        <v>2</v>
      </c>
    </row>
    <row r="5" spans="1:21" ht="27.75" customHeight="1" x14ac:dyDescent="0.25">
      <c r="A5" s="10" t="s">
        <v>509</v>
      </c>
      <c r="B5" s="9" t="s">
        <v>565</v>
      </c>
      <c r="C5" s="9">
        <v>1999</v>
      </c>
      <c r="D5" s="14" t="s">
        <v>566</v>
      </c>
      <c r="E5" s="9">
        <v>1</v>
      </c>
      <c r="F5" s="9">
        <v>0</v>
      </c>
      <c r="G5" s="9">
        <v>1</v>
      </c>
      <c r="H5" s="9">
        <v>0</v>
      </c>
      <c r="I5" s="9">
        <v>1</v>
      </c>
      <c r="J5" s="9">
        <v>0</v>
      </c>
      <c r="K5" s="21">
        <f>SUM(E5:J5)</f>
        <v>3</v>
      </c>
      <c r="L5" s="15">
        <f t="shared" ref="L5:L16" si="0">IF(K5&gt;=5,1,0)</f>
        <v>0</v>
      </c>
      <c r="M5" s="15" t="s">
        <v>567</v>
      </c>
      <c r="N5" s="22">
        <v>1</v>
      </c>
      <c r="O5" s="14" t="s">
        <v>568</v>
      </c>
      <c r="P5" s="15">
        <v>0</v>
      </c>
      <c r="Q5" s="2" t="s">
        <v>569</v>
      </c>
      <c r="R5" s="9">
        <v>0</v>
      </c>
      <c r="S5" s="14" t="s">
        <v>614</v>
      </c>
      <c r="T5" s="2" t="s">
        <v>570</v>
      </c>
      <c r="U5">
        <f>SUM(Table1[[#This Row],[Column12]]+Table1[[#This Row],[Column14]]+Table1[[#This Row],[Column18]]+Table1[[#This Row],[Column20]])</f>
        <v>1</v>
      </c>
    </row>
    <row r="6" spans="1:21" ht="27.75" customHeight="1" x14ac:dyDescent="0.25">
      <c r="A6" s="10" t="s">
        <v>255</v>
      </c>
      <c r="B6" s="21" t="s">
        <v>373</v>
      </c>
      <c r="C6" s="9">
        <v>2014</v>
      </c>
      <c r="D6" s="1" t="s">
        <v>374</v>
      </c>
      <c r="E6" s="9">
        <v>1</v>
      </c>
      <c r="F6" s="9">
        <v>1</v>
      </c>
      <c r="G6" s="9">
        <v>0</v>
      </c>
      <c r="H6" s="9">
        <v>0</v>
      </c>
      <c r="I6" s="9">
        <v>1</v>
      </c>
      <c r="J6" s="9">
        <v>1</v>
      </c>
      <c r="K6" s="21">
        <f>SUM(D6:J6)</f>
        <v>4</v>
      </c>
      <c r="L6" s="21">
        <f t="shared" si="0"/>
        <v>0</v>
      </c>
      <c r="M6" s="3" t="s">
        <v>74</v>
      </c>
      <c r="N6" s="9">
        <v>1</v>
      </c>
      <c r="O6" s="1" t="s">
        <v>375</v>
      </c>
      <c r="P6" s="9">
        <v>1</v>
      </c>
      <c r="Q6" s="1" t="s">
        <v>376</v>
      </c>
      <c r="R6" s="9">
        <v>1</v>
      </c>
      <c r="S6" s="1" t="s">
        <v>377</v>
      </c>
      <c r="T6" s="1"/>
      <c r="U6">
        <f>SUM(Table1[[#This Row],[Column12]]+Table1[[#This Row],[Column14]]+Table1[[#This Row],[Column18]]+Table1[[#This Row],[Column20]])</f>
        <v>3</v>
      </c>
    </row>
    <row r="7" spans="1:21" ht="27.75" customHeight="1" x14ac:dyDescent="0.25">
      <c r="A7" s="10" t="s">
        <v>255</v>
      </c>
      <c r="B7" s="21" t="s">
        <v>314</v>
      </c>
      <c r="C7" s="9">
        <v>2010</v>
      </c>
      <c r="D7" s="1" t="s">
        <v>617</v>
      </c>
      <c r="E7" s="9">
        <v>1</v>
      </c>
      <c r="F7" s="9">
        <v>1</v>
      </c>
      <c r="G7" s="9">
        <v>0</v>
      </c>
      <c r="H7" s="9">
        <v>0</v>
      </c>
      <c r="I7" s="9">
        <v>1</v>
      </c>
      <c r="J7" s="9">
        <v>1</v>
      </c>
      <c r="K7" s="21">
        <f>SUM(D7:J7)</f>
        <v>4</v>
      </c>
      <c r="L7" s="21">
        <f t="shared" si="0"/>
        <v>0</v>
      </c>
      <c r="M7" s="3" t="s">
        <v>74</v>
      </c>
      <c r="N7" s="9">
        <v>1</v>
      </c>
      <c r="O7" s="1" t="s">
        <v>315</v>
      </c>
      <c r="P7" s="9">
        <v>1</v>
      </c>
      <c r="Q7" s="1" t="s">
        <v>316</v>
      </c>
      <c r="R7" s="9">
        <v>1</v>
      </c>
      <c r="S7" s="1" t="s">
        <v>313</v>
      </c>
      <c r="T7" s="1"/>
      <c r="U7">
        <f>SUM(Table1[[#This Row],[Column12]]+Table1[[#This Row],[Column14]]+Table1[[#This Row],[Column18]]+Table1[[#This Row],[Column20]])</f>
        <v>3</v>
      </c>
    </row>
    <row r="8" spans="1:21" ht="27.75" customHeight="1" x14ac:dyDescent="0.25">
      <c r="A8" s="13" t="s">
        <v>40</v>
      </c>
      <c r="B8" s="3" t="s">
        <v>160</v>
      </c>
      <c r="C8" s="3">
        <v>2011</v>
      </c>
      <c r="D8" s="10" t="s">
        <v>161</v>
      </c>
      <c r="E8" s="3">
        <v>1</v>
      </c>
      <c r="F8" s="3">
        <v>1</v>
      </c>
      <c r="G8" s="3">
        <v>1</v>
      </c>
      <c r="H8" s="3">
        <v>0</v>
      </c>
      <c r="I8" s="3">
        <v>1</v>
      </c>
      <c r="J8" s="3">
        <v>1</v>
      </c>
      <c r="K8" s="3">
        <f>SUM(E8:J8)</f>
        <v>5</v>
      </c>
      <c r="L8" s="3">
        <f t="shared" si="0"/>
        <v>1</v>
      </c>
      <c r="M8" s="3" t="s">
        <v>74</v>
      </c>
      <c r="N8" s="3">
        <v>1</v>
      </c>
      <c r="O8" s="10" t="s">
        <v>162</v>
      </c>
      <c r="P8" s="3">
        <v>1</v>
      </c>
      <c r="Q8" s="10" t="s">
        <v>163</v>
      </c>
      <c r="R8" s="3">
        <v>0</v>
      </c>
      <c r="S8" s="10" t="s">
        <v>144</v>
      </c>
      <c r="T8" s="10"/>
      <c r="U8">
        <f>SUM(Table1[[#This Row],[Column12]]+Table1[[#This Row],[Column14]]+Table1[[#This Row],[Column18]]+Table1[[#This Row],[Column20]])</f>
        <v>3</v>
      </c>
    </row>
    <row r="9" spans="1:21" ht="27.75" customHeight="1" x14ac:dyDescent="0.25">
      <c r="A9" s="10" t="s">
        <v>255</v>
      </c>
      <c r="B9" s="21" t="s">
        <v>427</v>
      </c>
      <c r="C9" s="9">
        <v>2004</v>
      </c>
      <c r="D9" s="1" t="s">
        <v>428</v>
      </c>
      <c r="E9" s="9">
        <v>1</v>
      </c>
      <c r="F9" s="9">
        <v>1</v>
      </c>
      <c r="G9" s="9">
        <v>0</v>
      </c>
      <c r="H9" s="9">
        <v>0</v>
      </c>
      <c r="I9" s="9">
        <v>1</v>
      </c>
      <c r="J9" s="9">
        <v>1</v>
      </c>
      <c r="K9" s="21">
        <f>SUM(D9:J9)</f>
        <v>4</v>
      </c>
      <c r="L9" s="21">
        <f t="shared" si="0"/>
        <v>0</v>
      </c>
      <c r="M9" s="3" t="s">
        <v>74</v>
      </c>
      <c r="N9" s="9">
        <v>1</v>
      </c>
      <c r="O9" s="1" t="s">
        <v>429</v>
      </c>
      <c r="P9" s="9">
        <v>1</v>
      </c>
      <c r="Q9" s="1" t="s">
        <v>430</v>
      </c>
      <c r="R9" s="9">
        <v>0</v>
      </c>
      <c r="S9" s="1" t="s">
        <v>431</v>
      </c>
      <c r="T9" s="1"/>
      <c r="U9">
        <f>SUM(Table1[[#This Row],[Column12]]+Table1[[#This Row],[Column14]]+Table1[[#This Row],[Column18]]+Table1[[#This Row],[Column20]])</f>
        <v>2</v>
      </c>
    </row>
    <row r="10" spans="1:21" ht="27.75" customHeight="1" x14ac:dyDescent="0.25">
      <c r="A10" s="10" t="s">
        <v>255</v>
      </c>
      <c r="B10" s="21" t="s">
        <v>368</v>
      </c>
      <c r="C10" s="9" t="s">
        <v>74</v>
      </c>
      <c r="D10" s="1" t="s">
        <v>369</v>
      </c>
      <c r="E10" s="9">
        <v>1</v>
      </c>
      <c r="F10" s="9">
        <v>1</v>
      </c>
      <c r="G10" s="9">
        <v>1</v>
      </c>
      <c r="H10" s="9">
        <v>0</v>
      </c>
      <c r="I10" s="9">
        <v>1</v>
      </c>
      <c r="J10" s="9">
        <v>1</v>
      </c>
      <c r="K10" s="21">
        <f>SUM(D10:J10)</f>
        <v>5</v>
      </c>
      <c r="L10" s="21">
        <f t="shared" si="0"/>
        <v>1</v>
      </c>
      <c r="M10" s="3" t="s">
        <v>74</v>
      </c>
      <c r="N10" s="9">
        <v>1</v>
      </c>
      <c r="O10" s="1" t="s">
        <v>370</v>
      </c>
      <c r="P10" s="9">
        <v>0</v>
      </c>
      <c r="Q10" s="1" t="s">
        <v>371</v>
      </c>
      <c r="R10" s="9">
        <v>1</v>
      </c>
      <c r="S10" s="1" t="s">
        <v>372</v>
      </c>
      <c r="T10" s="1"/>
      <c r="U10">
        <f>SUM(Table1[[#This Row],[Column12]]+Table1[[#This Row],[Column14]]+Table1[[#This Row],[Column18]]+Table1[[#This Row],[Column20]])</f>
        <v>3</v>
      </c>
    </row>
    <row r="11" spans="1:21" ht="27.75" customHeight="1" x14ac:dyDescent="0.25">
      <c r="A11" s="10" t="s">
        <v>255</v>
      </c>
      <c r="B11" s="9" t="s">
        <v>449</v>
      </c>
      <c r="C11" s="9">
        <v>2009</v>
      </c>
      <c r="D11" s="14" t="s">
        <v>450</v>
      </c>
      <c r="E11" s="9">
        <v>1</v>
      </c>
      <c r="F11" s="9">
        <v>0</v>
      </c>
      <c r="G11" s="9">
        <v>1</v>
      </c>
      <c r="H11" s="9">
        <v>0</v>
      </c>
      <c r="I11" s="9">
        <v>1</v>
      </c>
      <c r="J11" s="9">
        <v>1</v>
      </c>
      <c r="K11" s="21">
        <f>SUM(E11:J11)</f>
        <v>4</v>
      </c>
      <c r="L11" s="21">
        <f t="shared" si="0"/>
        <v>0</v>
      </c>
      <c r="M11" s="21" t="s">
        <v>451</v>
      </c>
      <c r="N11" s="9">
        <v>1</v>
      </c>
      <c r="O11" s="14" t="s">
        <v>452</v>
      </c>
      <c r="P11" s="15">
        <v>1</v>
      </c>
      <c r="Q11" s="2" t="s">
        <v>453</v>
      </c>
      <c r="R11" s="9">
        <v>1</v>
      </c>
      <c r="S11" s="14" t="s">
        <v>454</v>
      </c>
      <c r="T11" s="2" t="s">
        <v>455</v>
      </c>
      <c r="U11">
        <f>SUM(Table1[[#This Row],[Column12]]+Table1[[#This Row],[Column14]]+Table1[[#This Row],[Column18]]+Table1[[#This Row],[Column20]])</f>
        <v>3</v>
      </c>
    </row>
    <row r="12" spans="1:21" ht="27.75" customHeight="1" x14ac:dyDescent="0.25">
      <c r="A12" s="10" t="s">
        <v>255</v>
      </c>
      <c r="B12" s="9" t="s">
        <v>317</v>
      </c>
      <c r="C12" s="9">
        <v>2008</v>
      </c>
      <c r="D12" s="1" t="s">
        <v>618</v>
      </c>
      <c r="E12" s="9">
        <v>1</v>
      </c>
      <c r="F12" s="9">
        <v>0</v>
      </c>
      <c r="G12" s="9">
        <v>1</v>
      </c>
      <c r="H12" s="9">
        <v>0</v>
      </c>
      <c r="I12" s="9">
        <v>1</v>
      </c>
      <c r="J12" s="9">
        <v>1</v>
      </c>
      <c r="K12" s="21">
        <f>SUM(E12:J12)</f>
        <v>4</v>
      </c>
      <c r="L12" s="21">
        <f t="shared" si="0"/>
        <v>0</v>
      </c>
      <c r="M12" s="9"/>
      <c r="N12" s="9">
        <v>1</v>
      </c>
      <c r="O12" s="14" t="s">
        <v>318</v>
      </c>
      <c r="P12" s="9">
        <v>0</v>
      </c>
      <c r="Q12" s="14" t="s">
        <v>319</v>
      </c>
      <c r="R12" s="9">
        <v>1</v>
      </c>
      <c r="S12" s="14" t="s">
        <v>320</v>
      </c>
      <c r="T12" s="1" t="s">
        <v>595</v>
      </c>
      <c r="U12">
        <f>SUM(Table1[[#This Row],[Column12]]+Table1[[#This Row],[Column14]]+Table1[[#This Row],[Column18]]+Table1[[#This Row],[Column20]])</f>
        <v>2</v>
      </c>
    </row>
    <row r="13" spans="1:21" ht="27.75" customHeight="1" x14ac:dyDescent="0.25">
      <c r="A13" s="13" t="s">
        <v>40</v>
      </c>
      <c r="B13" s="3" t="s">
        <v>164</v>
      </c>
      <c r="C13" s="3">
        <v>2010</v>
      </c>
      <c r="D13" s="10" t="s">
        <v>165</v>
      </c>
      <c r="E13" s="3">
        <v>1</v>
      </c>
      <c r="F13" s="3">
        <v>1</v>
      </c>
      <c r="G13" s="3">
        <v>1</v>
      </c>
      <c r="H13" s="3">
        <v>0</v>
      </c>
      <c r="I13" s="3">
        <v>1</v>
      </c>
      <c r="J13" s="3">
        <v>1</v>
      </c>
      <c r="K13" s="3">
        <f>SUM(E13:J13)</f>
        <v>5</v>
      </c>
      <c r="L13" s="3">
        <f t="shared" si="0"/>
        <v>1</v>
      </c>
      <c r="M13" s="3" t="s">
        <v>74</v>
      </c>
      <c r="N13" s="3">
        <v>1</v>
      </c>
      <c r="O13" s="10" t="s">
        <v>166</v>
      </c>
      <c r="P13" s="3">
        <v>1</v>
      </c>
      <c r="Q13" s="10" t="s">
        <v>167</v>
      </c>
      <c r="R13" s="3">
        <v>1</v>
      </c>
      <c r="S13" s="10" t="s">
        <v>168</v>
      </c>
      <c r="T13" s="10"/>
      <c r="U13">
        <f>SUM(Table1[[#This Row],[Column12]]+Table1[[#This Row],[Column14]]+Table1[[#This Row],[Column18]]+Table1[[#This Row],[Column20]])</f>
        <v>4</v>
      </c>
    </row>
    <row r="14" spans="1:21" ht="27.75" customHeight="1" x14ac:dyDescent="0.25">
      <c r="A14" s="10" t="s">
        <v>509</v>
      </c>
      <c r="B14" s="9" t="s">
        <v>576</v>
      </c>
      <c r="C14" s="9">
        <v>1998</v>
      </c>
      <c r="D14" s="14" t="s">
        <v>577</v>
      </c>
      <c r="E14" s="9">
        <v>1</v>
      </c>
      <c r="F14" s="9">
        <v>1</v>
      </c>
      <c r="G14" s="9">
        <v>1</v>
      </c>
      <c r="H14" s="9">
        <v>1</v>
      </c>
      <c r="I14" s="9">
        <v>1</v>
      </c>
      <c r="J14" s="9">
        <v>1</v>
      </c>
      <c r="K14" s="21">
        <f>SUM(E14:J14)</f>
        <v>6</v>
      </c>
      <c r="L14" s="15">
        <f t="shared" si="0"/>
        <v>1</v>
      </c>
      <c r="M14" s="15" t="s">
        <v>578</v>
      </c>
      <c r="N14" s="22">
        <v>1</v>
      </c>
      <c r="O14" s="14" t="s">
        <v>579</v>
      </c>
      <c r="P14" s="9">
        <v>0</v>
      </c>
      <c r="Q14" s="14" t="s">
        <v>580</v>
      </c>
      <c r="R14" s="9">
        <v>0</v>
      </c>
      <c r="S14" s="14" t="s">
        <v>581</v>
      </c>
      <c r="T14" s="14" t="s">
        <v>582</v>
      </c>
      <c r="U14">
        <f>SUM(Table1[[#This Row],[Column12]]+Table1[[#This Row],[Column14]]+Table1[[#This Row],[Column18]]+Table1[[#This Row],[Column20]])</f>
        <v>2</v>
      </c>
    </row>
    <row r="15" spans="1:21" ht="27.75" customHeight="1" x14ac:dyDescent="0.25">
      <c r="A15" s="13" t="s">
        <v>40</v>
      </c>
      <c r="B15" s="3" t="s">
        <v>78</v>
      </c>
      <c r="C15" s="3">
        <v>2011</v>
      </c>
      <c r="D15" s="10" t="s">
        <v>79</v>
      </c>
      <c r="E15" s="3">
        <v>1</v>
      </c>
      <c r="F15" s="3">
        <v>1</v>
      </c>
      <c r="G15" s="3">
        <v>1</v>
      </c>
      <c r="H15" s="3">
        <v>0</v>
      </c>
      <c r="I15" s="3">
        <v>1</v>
      </c>
      <c r="J15" s="3">
        <v>1</v>
      </c>
      <c r="K15" s="3">
        <f>SUM(E15:J15)</f>
        <v>5</v>
      </c>
      <c r="L15" s="3">
        <f t="shared" si="0"/>
        <v>1</v>
      </c>
      <c r="M15" s="3" t="s">
        <v>74</v>
      </c>
      <c r="N15" s="3">
        <v>1</v>
      </c>
      <c r="O15" s="10" t="s">
        <v>80</v>
      </c>
      <c r="P15" s="3">
        <v>0</v>
      </c>
      <c r="Q15" s="10" t="s">
        <v>81</v>
      </c>
      <c r="R15" s="3">
        <v>1</v>
      </c>
      <c r="S15" s="10" t="s">
        <v>82</v>
      </c>
      <c r="T15" s="10"/>
      <c r="U15">
        <f>SUM(Table1[[#This Row],[Column12]]+Table1[[#This Row],[Column14]]+Table1[[#This Row],[Column18]]+Table1[[#This Row],[Column20]])</f>
        <v>3</v>
      </c>
    </row>
    <row r="16" spans="1:21" ht="27.75" customHeight="1" x14ac:dyDescent="0.25">
      <c r="A16" s="10" t="s">
        <v>255</v>
      </c>
      <c r="B16" s="21" t="s">
        <v>498</v>
      </c>
      <c r="C16" s="9" t="s">
        <v>499</v>
      </c>
      <c r="D16" s="1" t="s">
        <v>500</v>
      </c>
      <c r="E16" s="9">
        <v>1</v>
      </c>
      <c r="F16" s="9">
        <v>1</v>
      </c>
      <c r="G16" s="9">
        <v>1</v>
      </c>
      <c r="H16" s="9">
        <v>0</v>
      </c>
      <c r="I16" s="9">
        <v>1</v>
      </c>
      <c r="J16" s="9">
        <v>1</v>
      </c>
      <c r="K16" s="21">
        <f>SUM(D16:J16)</f>
        <v>5</v>
      </c>
      <c r="L16" s="21">
        <f t="shared" si="0"/>
        <v>1</v>
      </c>
      <c r="M16" s="23" t="s">
        <v>74</v>
      </c>
      <c r="N16" s="9">
        <v>1</v>
      </c>
      <c r="O16" s="1" t="s">
        <v>501</v>
      </c>
      <c r="P16" s="9">
        <v>1</v>
      </c>
      <c r="Q16" s="14" t="s">
        <v>502</v>
      </c>
      <c r="R16" s="21">
        <v>0</v>
      </c>
      <c r="S16" s="1" t="s">
        <v>503</v>
      </c>
      <c r="T16" s="1" t="s">
        <v>499</v>
      </c>
      <c r="U16">
        <f>SUM(Table1[[#This Row],[Column12]]+Table1[[#This Row],[Column14]]+Table1[[#This Row],[Column18]]+Table1[[#This Row],[Column20]])</f>
        <v>3</v>
      </c>
    </row>
    <row r="17" spans="1:21" ht="27.75" customHeight="1" x14ac:dyDescent="0.25">
      <c r="A17" s="13" t="s">
        <v>40</v>
      </c>
      <c r="B17" s="14" t="s">
        <v>47</v>
      </c>
      <c r="C17" s="14">
        <v>2011</v>
      </c>
      <c r="D17" s="1" t="s">
        <v>48</v>
      </c>
      <c r="E17" s="1">
        <v>1</v>
      </c>
      <c r="F17" s="1">
        <v>1</v>
      </c>
      <c r="G17" s="1">
        <v>1</v>
      </c>
      <c r="H17" s="1">
        <v>1</v>
      </c>
      <c r="I17" s="1">
        <v>1</v>
      </c>
      <c r="J17" s="1">
        <v>1</v>
      </c>
      <c r="K17" s="1">
        <f>SUM(D17:J17)</f>
        <v>6</v>
      </c>
      <c r="L17" s="1">
        <v>1</v>
      </c>
      <c r="M17" s="14"/>
      <c r="N17" s="1">
        <v>1</v>
      </c>
      <c r="O17" s="14" t="s">
        <v>49</v>
      </c>
      <c r="P17" s="14">
        <v>0</v>
      </c>
      <c r="Q17" s="14" t="s">
        <v>50</v>
      </c>
      <c r="R17" s="14">
        <v>1</v>
      </c>
      <c r="S17" s="1" t="s">
        <v>51</v>
      </c>
      <c r="T17" s="1" t="s">
        <v>52</v>
      </c>
      <c r="U17">
        <f>SUM(Table1[[#This Row],[Column12]]+Table1[[#This Row],[Column14]]+Table1[[#This Row],[Column18]]+Table1[[#This Row],[Column20]])</f>
        <v>3</v>
      </c>
    </row>
    <row r="18" spans="1:21" ht="27.75" customHeight="1" x14ac:dyDescent="0.25">
      <c r="A18" s="13" t="s">
        <v>40</v>
      </c>
      <c r="B18" s="3" t="s">
        <v>100</v>
      </c>
      <c r="C18" s="3">
        <v>2008</v>
      </c>
      <c r="D18" s="10" t="s">
        <v>101</v>
      </c>
      <c r="E18" s="3">
        <v>1</v>
      </c>
      <c r="F18" s="3">
        <v>1</v>
      </c>
      <c r="G18" s="3">
        <v>1</v>
      </c>
      <c r="H18" s="3">
        <v>0</v>
      </c>
      <c r="I18" s="3">
        <v>1</v>
      </c>
      <c r="J18" s="3">
        <v>1</v>
      </c>
      <c r="K18" s="3">
        <f>SUM(E18:J18)</f>
        <v>5</v>
      </c>
      <c r="L18" s="3">
        <f>IF(K18&gt;=5,1,0)</f>
        <v>1</v>
      </c>
      <c r="M18" s="3" t="s">
        <v>74</v>
      </c>
      <c r="N18" s="3">
        <v>1</v>
      </c>
      <c r="O18" s="10" t="s">
        <v>102</v>
      </c>
      <c r="P18" s="3">
        <v>1</v>
      </c>
      <c r="Q18" s="10" t="s">
        <v>103</v>
      </c>
      <c r="R18" s="3">
        <v>1</v>
      </c>
      <c r="S18" s="10" t="s">
        <v>104</v>
      </c>
      <c r="T18" s="10" t="s">
        <v>105</v>
      </c>
      <c r="U18">
        <f>SUM(Table1[[#This Row],[Column12]]+Table1[[#This Row],[Column14]]+Table1[[#This Row],[Column18]]+Table1[[#This Row],[Column20]])</f>
        <v>4</v>
      </c>
    </row>
    <row r="19" spans="1:21" ht="27.75" customHeight="1" x14ac:dyDescent="0.25">
      <c r="A19" s="10" t="s">
        <v>509</v>
      </c>
      <c r="B19" s="14" t="s">
        <v>528</v>
      </c>
      <c r="C19" s="14">
        <v>2003</v>
      </c>
      <c r="D19" s="14" t="s">
        <v>529</v>
      </c>
      <c r="E19" s="14">
        <v>1</v>
      </c>
      <c r="F19" s="14">
        <v>0</v>
      </c>
      <c r="G19" s="14">
        <v>1</v>
      </c>
      <c r="H19" s="1">
        <v>1</v>
      </c>
      <c r="I19" s="1">
        <v>1</v>
      </c>
      <c r="J19" s="1">
        <v>0</v>
      </c>
      <c r="K19" s="1">
        <f>SUM(E19:J19)</f>
        <v>4</v>
      </c>
      <c r="L19" s="14">
        <v>0</v>
      </c>
      <c r="M19" s="14" t="s">
        <v>530</v>
      </c>
      <c r="N19" s="14">
        <v>1</v>
      </c>
      <c r="O19" s="14" t="s">
        <v>531</v>
      </c>
      <c r="P19" s="14">
        <v>0</v>
      </c>
      <c r="Q19" s="14" t="s">
        <v>532</v>
      </c>
      <c r="R19" s="14">
        <v>0</v>
      </c>
      <c r="S19" s="1" t="s">
        <v>533</v>
      </c>
      <c r="T19" s="1" t="s">
        <v>534</v>
      </c>
      <c r="U19">
        <f>SUM(Table1[[#This Row],[Column12]]+Table1[[#This Row],[Column14]]+Table1[[#This Row],[Column18]]+Table1[[#This Row],[Column20]])</f>
        <v>1</v>
      </c>
    </row>
    <row r="20" spans="1:21" ht="27.75" customHeight="1" x14ac:dyDescent="0.25">
      <c r="A20" s="13" t="s">
        <v>40</v>
      </c>
      <c r="B20" s="3" t="s">
        <v>225</v>
      </c>
      <c r="C20" s="3">
        <v>2006</v>
      </c>
      <c r="D20" s="10" t="s">
        <v>226</v>
      </c>
      <c r="E20" s="3">
        <v>1</v>
      </c>
      <c r="F20" s="3">
        <v>1</v>
      </c>
      <c r="G20" s="3">
        <v>1</v>
      </c>
      <c r="H20" s="3">
        <v>0</v>
      </c>
      <c r="I20" s="3">
        <v>1</v>
      </c>
      <c r="J20" s="3">
        <v>1</v>
      </c>
      <c r="K20" s="3">
        <f>SUM(E20:J20)</f>
        <v>5</v>
      </c>
      <c r="L20" s="3">
        <f>IF(K20&gt;=5,1,0)</f>
        <v>1</v>
      </c>
      <c r="M20" s="3" t="s">
        <v>74</v>
      </c>
      <c r="N20" s="3">
        <v>1</v>
      </c>
      <c r="O20" s="10" t="s">
        <v>227</v>
      </c>
      <c r="P20" s="3">
        <v>0</v>
      </c>
      <c r="Q20" s="10" t="s">
        <v>228</v>
      </c>
      <c r="R20" s="3">
        <v>1</v>
      </c>
      <c r="S20" s="10" t="s">
        <v>229</v>
      </c>
      <c r="T20" s="10" t="s">
        <v>230</v>
      </c>
      <c r="U20">
        <f>SUM(Table1[[#This Row],[Column12]]+Table1[[#This Row],[Column14]]+Table1[[#This Row],[Column18]]+Table1[[#This Row],[Column20]])</f>
        <v>3</v>
      </c>
    </row>
    <row r="21" spans="1:21" ht="27.75" customHeight="1" x14ac:dyDescent="0.25">
      <c r="A21" s="10" t="s">
        <v>255</v>
      </c>
      <c r="B21" s="1" t="s">
        <v>284</v>
      </c>
      <c r="C21" s="14">
        <v>2005</v>
      </c>
      <c r="D21" s="14" t="s">
        <v>285</v>
      </c>
      <c r="E21" s="14">
        <v>1</v>
      </c>
      <c r="F21" s="14">
        <v>1</v>
      </c>
      <c r="G21" s="14">
        <v>1</v>
      </c>
      <c r="H21" s="14">
        <v>0</v>
      </c>
      <c r="I21" s="14">
        <v>1</v>
      </c>
      <c r="J21" s="14">
        <v>1</v>
      </c>
      <c r="K21" s="1">
        <f>SUM(D21:J21)</f>
        <v>5</v>
      </c>
      <c r="L21" s="14">
        <v>1</v>
      </c>
      <c r="M21" s="14" t="s">
        <v>286</v>
      </c>
      <c r="N21" s="14">
        <v>1</v>
      </c>
      <c r="O21" s="14" t="s">
        <v>287</v>
      </c>
      <c r="P21" s="14">
        <v>0</v>
      </c>
      <c r="Q21" s="14" t="s">
        <v>288</v>
      </c>
      <c r="R21" s="14">
        <v>1</v>
      </c>
      <c r="S21" s="14" t="s">
        <v>289</v>
      </c>
      <c r="T21" s="14"/>
      <c r="U21">
        <f>SUM(Table1[[#This Row],[Column12]]+Table1[[#This Row],[Column14]]+Table1[[#This Row],[Column18]]+Table1[[#This Row],[Column20]])</f>
        <v>3</v>
      </c>
    </row>
    <row r="22" spans="1:21" ht="27.75" customHeight="1" x14ac:dyDescent="0.25">
      <c r="A22" s="13" t="s">
        <v>40</v>
      </c>
      <c r="B22" s="3" t="s">
        <v>178</v>
      </c>
      <c r="C22" s="3">
        <v>2005</v>
      </c>
      <c r="D22" s="10" t="s">
        <v>179</v>
      </c>
      <c r="E22" s="3">
        <v>1</v>
      </c>
      <c r="F22" s="3">
        <v>1</v>
      </c>
      <c r="G22" s="3">
        <v>1</v>
      </c>
      <c r="H22" s="3">
        <v>0</v>
      </c>
      <c r="I22" s="3">
        <v>1</v>
      </c>
      <c r="J22" s="3">
        <v>1</v>
      </c>
      <c r="K22" s="3">
        <f>SUM(E22:J22)</f>
        <v>5</v>
      </c>
      <c r="L22" s="3">
        <f>IF(K22&gt;=5,1,0)</f>
        <v>1</v>
      </c>
      <c r="M22" s="3" t="s">
        <v>74</v>
      </c>
      <c r="N22" s="3">
        <v>1</v>
      </c>
      <c r="O22" s="10" t="s">
        <v>180</v>
      </c>
      <c r="P22" s="3">
        <v>1</v>
      </c>
      <c r="Q22" s="10" t="s">
        <v>181</v>
      </c>
      <c r="R22" s="3">
        <v>1</v>
      </c>
      <c r="S22" s="10" t="s">
        <v>182</v>
      </c>
      <c r="T22" s="10"/>
      <c r="U22">
        <f>SUM(Table1[[#This Row],[Column12]]+Table1[[#This Row],[Column14]]+Table1[[#This Row],[Column18]]+Table1[[#This Row],[Column20]])</f>
        <v>4</v>
      </c>
    </row>
    <row r="23" spans="1:21" ht="27.75" customHeight="1" x14ac:dyDescent="0.25">
      <c r="A23" s="10" t="s">
        <v>255</v>
      </c>
      <c r="B23" s="21" t="s">
        <v>432</v>
      </c>
      <c r="C23" s="9">
        <v>2007</v>
      </c>
      <c r="D23" s="1" t="s">
        <v>433</v>
      </c>
      <c r="E23" s="9">
        <v>1</v>
      </c>
      <c r="F23" s="9">
        <v>0</v>
      </c>
      <c r="G23" s="9">
        <v>1</v>
      </c>
      <c r="H23" s="9">
        <v>1</v>
      </c>
      <c r="I23" s="9">
        <v>1</v>
      </c>
      <c r="J23" s="9">
        <v>1</v>
      </c>
      <c r="K23" s="21">
        <f>SUM(D23:J23)</f>
        <v>5</v>
      </c>
      <c r="L23" s="21">
        <f>IF(K23&gt;=5,1,0)</f>
        <v>1</v>
      </c>
      <c r="M23" s="3" t="s">
        <v>74</v>
      </c>
      <c r="N23" s="9">
        <v>1</v>
      </c>
      <c r="O23" s="1" t="s">
        <v>434</v>
      </c>
      <c r="P23" s="9">
        <v>1</v>
      </c>
      <c r="Q23" s="1" t="s">
        <v>435</v>
      </c>
      <c r="R23" s="9">
        <v>1</v>
      </c>
      <c r="S23" s="1" t="s">
        <v>436</v>
      </c>
      <c r="T23" s="1" t="s">
        <v>412</v>
      </c>
      <c r="U23">
        <f>SUM(Table1[[#This Row],[Column12]]+Table1[[#This Row],[Column14]]+Table1[[#This Row],[Column18]]+Table1[[#This Row],[Column20]])</f>
        <v>4</v>
      </c>
    </row>
    <row r="24" spans="1:21" ht="27.75" customHeight="1" x14ac:dyDescent="0.25">
      <c r="A24" s="13" t="s">
        <v>40</v>
      </c>
      <c r="B24" s="3" t="s">
        <v>135</v>
      </c>
      <c r="C24" s="3">
        <v>2011</v>
      </c>
      <c r="D24" s="10" t="s">
        <v>136</v>
      </c>
      <c r="E24" s="3">
        <v>1</v>
      </c>
      <c r="F24" s="3">
        <v>1</v>
      </c>
      <c r="G24" s="3">
        <v>1</v>
      </c>
      <c r="H24" s="3">
        <v>0</v>
      </c>
      <c r="I24" s="3">
        <v>1</v>
      </c>
      <c r="J24" s="3">
        <v>1</v>
      </c>
      <c r="K24" s="3">
        <f>SUM(E24:J24)</f>
        <v>5</v>
      </c>
      <c r="L24" s="3">
        <f>IF(K24&gt;=5,1,0)</f>
        <v>1</v>
      </c>
      <c r="M24" s="3" t="s">
        <v>74</v>
      </c>
      <c r="N24" s="3">
        <v>1</v>
      </c>
      <c r="O24" s="10" t="s">
        <v>137</v>
      </c>
      <c r="P24" s="3">
        <v>0</v>
      </c>
      <c r="Q24" s="10" t="s">
        <v>138</v>
      </c>
      <c r="R24" s="3">
        <v>1</v>
      </c>
      <c r="S24" s="10" t="s">
        <v>139</v>
      </c>
      <c r="T24" s="10"/>
      <c r="U24">
        <f>SUM(Table1[[#This Row],[Column12]]+Table1[[#This Row],[Column14]]+Table1[[#This Row],[Column18]]+Table1[[#This Row],[Column20]])</f>
        <v>3</v>
      </c>
    </row>
    <row r="25" spans="1:21" ht="27.75" customHeight="1" x14ac:dyDescent="0.25">
      <c r="A25" s="10" t="s">
        <v>255</v>
      </c>
      <c r="B25" s="14" t="s">
        <v>269</v>
      </c>
      <c r="C25" s="14">
        <v>2007</v>
      </c>
      <c r="D25" s="14" t="s">
        <v>270</v>
      </c>
      <c r="E25" s="14">
        <v>1</v>
      </c>
      <c r="F25" s="14">
        <v>0</v>
      </c>
      <c r="G25" s="14">
        <v>1</v>
      </c>
      <c r="H25" s="1">
        <v>0</v>
      </c>
      <c r="I25" s="1">
        <v>1</v>
      </c>
      <c r="J25" s="1">
        <v>1</v>
      </c>
      <c r="K25" s="1">
        <f>SUM(E25:J25)</f>
        <v>4</v>
      </c>
      <c r="L25" s="14">
        <v>0</v>
      </c>
      <c r="M25" s="14" t="s">
        <v>589</v>
      </c>
      <c r="N25" s="14">
        <v>0</v>
      </c>
      <c r="O25" s="14" t="s">
        <v>590</v>
      </c>
      <c r="P25" s="14">
        <v>0</v>
      </c>
      <c r="Q25" s="14" t="s">
        <v>271</v>
      </c>
      <c r="R25" s="14">
        <v>0</v>
      </c>
      <c r="S25" s="1" t="s">
        <v>272</v>
      </c>
      <c r="T25" s="1" t="s">
        <v>273</v>
      </c>
      <c r="U25">
        <f>SUM(Table1[[#This Row],[Column12]]+Table1[[#This Row],[Column14]]+Table1[[#This Row],[Column18]]+Table1[[#This Row],[Column20]])</f>
        <v>0</v>
      </c>
    </row>
    <row r="26" spans="1:21" ht="27.75" customHeight="1" x14ac:dyDescent="0.25">
      <c r="A26" s="10" t="s">
        <v>255</v>
      </c>
      <c r="B26" s="21" t="s">
        <v>418</v>
      </c>
      <c r="C26" s="9">
        <v>1999</v>
      </c>
      <c r="D26" s="1" t="s">
        <v>419</v>
      </c>
      <c r="E26" s="9">
        <v>1</v>
      </c>
      <c r="F26" s="9">
        <v>1</v>
      </c>
      <c r="G26" s="9">
        <v>1</v>
      </c>
      <c r="H26" s="9">
        <v>1</v>
      </c>
      <c r="I26" s="9">
        <v>1</v>
      </c>
      <c r="J26" s="9">
        <v>1</v>
      </c>
      <c r="K26" s="21">
        <f>SUM(D26:J26)</f>
        <v>6</v>
      </c>
      <c r="L26" s="21">
        <f t="shared" ref="L26:L32" si="1">IF(K26&gt;=5,1,0)</f>
        <v>1</v>
      </c>
      <c r="M26" s="3" t="s">
        <v>74</v>
      </c>
      <c r="N26" s="9">
        <v>1</v>
      </c>
      <c r="O26" s="1" t="s">
        <v>420</v>
      </c>
      <c r="P26" s="9">
        <v>1</v>
      </c>
      <c r="Q26" s="1" t="s">
        <v>421</v>
      </c>
      <c r="R26" s="9">
        <v>1</v>
      </c>
      <c r="S26" s="1" t="s">
        <v>422</v>
      </c>
      <c r="T26" s="1"/>
      <c r="U26">
        <f>SUM(Table1[[#This Row],[Column12]]+Table1[[#This Row],[Column14]]+Table1[[#This Row],[Column18]]+Table1[[#This Row],[Column20]])</f>
        <v>4</v>
      </c>
    </row>
    <row r="27" spans="1:21" ht="27.75" customHeight="1" x14ac:dyDescent="0.25">
      <c r="A27" s="10" t="s">
        <v>255</v>
      </c>
      <c r="B27" s="21" t="s">
        <v>504</v>
      </c>
      <c r="C27" s="9">
        <v>2004</v>
      </c>
      <c r="D27" s="1" t="s">
        <v>505</v>
      </c>
      <c r="E27" s="9">
        <v>1</v>
      </c>
      <c r="F27" s="9">
        <v>1</v>
      </c>
      <c r="G27" s="9">
        <v>0</v>
      </c>
      <c r="H27" s="9">
        <v>0</v>
      </c>
      <c r="I27" s="9">
        <v>1</v>
      </c>
      <c r="J27" s="9">
        <v>1</v>
      </c>
      <c r="K27" s="21">
        <f>SUM(D27:J27)</f>
        <v>4</v>
      </c>
      <c r="L27" s="21">
        <f t="shared" si="1"/>
        <v>0</v>
      </c>
      <c r="M27" s="23" t="s">
        <v>74</v>
      </c>
      <c r="N27" s="9">
        <v>1</v>
      </c>
      <c r="O27" s="1" t="s">
        <v>506</v>
      </c>
      <c r="P27" s="9">
        <v>0</v>
      </c>
      <c r="Q27" s="14" t="s">
        <v>507</v>
      </c>
      <c r="R27" s="21">
        <v>1</v>
      </c>
      <c r="S27" s="1" t="s">
        <v>144</v>
      </c>
      <c r="T27" s="1" t="s">
        <v>508</v>
      </c>
      <c r="U27">
        <f>SUM(Table1[[#This Row],[Column12]]+Table1[[#This Row],[Column14]]+Table1[[#This Row],[Column18]]+Table1[[#This Row],[Column20]])</f>
        <v>2</v>
      </c>
    </row>
    <row r="28" spans="1:21" ht="27.75" customHeight="1" x14ac:dyDescent="0.25">
      <c r="A28" s="13" t="s">
        <v>40</v>
      </c>
      <c r="B28" s="3" t="s">
        <v>199</v>
      </c>
      <c r="C28" s="3">
        <v>2007</v>
      </c>
      <c r="D28" s="10" t="s">
        <v>200</v>
      </c>
      <c r="E28" s="3">
        <v>1</v>
      </c>
      <c r="F28" s="3">
        <v>1</v>
      </c>
      <c r="G28" s="3">
        <v>1</v>
      </c>
      <c r="H28" s="3">
        <v>1</v>
      </c>
      <c r="I28" s="3">
        <v>1</v>
      </c>
      <c r="J28" s="3">
        <v>1</v>
      </c>
      <c r="K28" s="3">
        <f>SUM(E28:J28)</f>
        <v>6</v>
      </c>
      <c r="L28" s="3">
        <f t="shared" si="1"/>
        <v>1</v>
      </c>
      <c r="M28" s="3" t="s">
        <v>74</v>
      </c>
      <c r="N28" s="3">
        <v>1</v>
      </c>
      <c r="O28" s="10" t="s">
        <v>201</v>
      </c>
      <c r="P28" s="3">
        <v>0</v>
      </c>
      <c r="Q28" s="10" t="s">
        <v>202</v>
      </c>
      <c r="R28" s="3">
        <v>1</v>
      </c>
      <c r="S28" s="10" t="s">
        <v>203</v>
      </c>
      <c r="T28" s="10" t="s">
        <v>204</v>
      </c>
      <c r="U28">
        <f>SUM(Table1[[#This Row],[Column12]]+Table1[[#This Row],[Column14]]+Table1[[#This Row],[Column18]]+Table1[[#This Row],[Column20]])</f>
        <v>3</v>
      </c>
    </row>
    <row r="29" spans="1:21" ht="27.75" customHeight="1" x14ac:dyDescent="0.25">
      <c r="A29" s="10" t="s">
        <v>255</v>
      </c>
      <c r="B29" s="21" t="s">
        <v>466</v>
      </c>
      <c r="C29" s="9">
        <v>2014</v>
      </c>
      <c r="D29" s="14" t="s">
        <v>467</v>
      </c>
      <c r="E29" s="9">
        <v>1</v>
      </c>
      <c r="F29" s="9">
        <v>1</v>
      </c>
      <c r="G29" s="9">
        <v>1</v>
      </c>
      <c r="H29" s="9">
        <v>1</v>
      </c>
      <c r="I29" s="9">
        <v>1</v>
      </c>
      <c r="J29" s="9">
        <v>1</v>
      </c>
      <c r="K29" s="21">
        <f>SUM(E29:J29)</f>
        <v>6</v>
      </c>
      <c r="L29" s="21">
        <f t="shared" si="1"/>
        <v>1</v>
      </c>
      <c r="M29" s="21" t="s">
        <v>468</v>
      </c>
      <c r="N29" s="9">
        <v>1</v>
      </c>
      <c r="O29" s="14" t="s">
        <v>469</v>
      </c>
      <c r="P29" s="9">
        <v>0</v>
      </c>
      <c r="Q29" s="14" t="s">
        <v>604</v>
      </c>
      <c r="R29" s="9">
        <v>1</v>
      </c>
      <c r="S29" s="14" t="s">
        <v>470</v>
      </c>
      <c r="T29" s="14"/>
      <c r="U29">
        <f>SUM(Table1[[#This Row],[Column12]]+Table1[[#This Row],[Column14]]+Table1[[#This Row],[Column18]]+Table1[[#This Row],[Column20]])</f>
        <v>3</v>
      </c>
    </row>
    <row r="30" spans="1:21" ht="27.75" customHeight="1" x14ac:dyDescent="0.25">
      <c r="A30" s="10" t="s">
        <v>255</v>
      </c>
      <c r="B30" s="21" t="s">
        <v>363</v>
      </c>
      <c r="C30" s="9">
        <v>2002</v>
      </c>
      <c r="D30" s="1" t="s">
        <v>364</v>
      </c>
      <c r="E30" s="9">
        <v>1</v>
      </c>
      <c r="F30" s="9">
        <v>1</v>
      </c>
      <c r="G30" s="9">
        <v>1</v>
      </c>
      <c r="H30" s="9">
        <v>0</v>
      </c>
      <c r="I30" s="9">
        <v>1</v>
      </c>
      <c r="J30" s="9">
        <v>1</v>
      </c>
      <c r="K30" s="21">
        <f>SUM(D30:J30)</f>
        <v>5</v>
      </c>
      <c r="L30" s="21">
        <f t="shared" si="1"/>
        <v>1</v>
      </c>
      <c r="M30" s="3" t="s">
        <v>74</v>
      </c>
      <c r="N30" s="9">
        <v>1</v>
      </c>
      <c r="O30" s="1" t="s">
        <v>365</v>
      </c>
      <c r="P30" s="9">
        <v>1</v>
      </c>
      <c r="Q30" s="1" t="s">
        <v>366</v>
      </c>
      <c r="R30" s="9">
        <v>1</v>
      </c>
      <c r="S30" s="1" t="s">
        <v>367</v>
      </c>
      <c r="T30" s="1"/>
      <c r="U30">
        <f>SUM(Table1[[#This Row],[Column12]]+Table1[[#This Row],[Column14]]+Table1[[#This Row],[Column18]]+Table1[[#This Row],[Column20]])</f>
        <v>4</v>
      </c>
    </row>
    <row r="31" spans="1:21" ht="27.75" customHeight="1" x14ac:dyDescent="0.25">
      <c r="A31" s="10" t="s">
        <v>255</v>
      </c>
      <c r="B31" s="21" t="s">
        <v>471</v>
      </c>
      <c r="C31" s="9">
        <v>2007</v>
      </c>
      <c r="D31" s="1" t="s">
        <v>472</v>
      </c>
      <c r="E31" s="9">
        <v>1</v>
      </c>
      <c r="F31" s="9">
        <v>1</v>
      </c>
      <c r="G31" s="9">
        <v>1</v>
      </c>
      <c r="H31" s="9">
        <v>1</v>
      </c>
      <c r="I31" s="9">
        <v>1</v>
      </c>
      <c r="J31" s="9">
        <v>1</v>
      </c>
      <c r="K31" s="21">
        <f>SUM(D31:J31)</f>
        <v>6</v>
      </c>
      <c r="L31" s="21">
        <f t="shared" si="1"/>
        <v>1</v>
      </c>
      <c r="M31" s="3" t="s">
        <v>74</v>
      </c>
      <c r="N31" s="9">
        <v>1</v>
      </c>
      <c r="O31" s="1" t="s">
        <v>473</v>
      </c>
      <c r="P31" s="9">
        <v>1</v>
      </c>
      <c r="Q31" s="1" t="s">
        <v>474</v>
      </c>
      <c r="R31" s="9">
        <v>1</v>
      </c>
      <c r="S31" s="1" t="s">
        <v>475</v>
      </c>
      <c r="T31" s="1"/>
      <c r="U31">
        <f>SUM(Table1[[#This Row],[Column12]]+Table1[[#This Row],[Column14]]+Table1[[#This Row],[Column18]]+Table1[[#This Row],[Column20]])</f>
        <v>4</v>
      </c>
    </row>
    <row r="32" spans="1:21" ht="27.75" customHeight="1" x14ac:dyDescent="0.25">
      <c r="A32" s="10" t="s">
        <v>255</v>
      </c>
      <c r="B32" s="9" t="s">
        <v>389</v>
      </c>
      <c r="C32" s="9">
        <v>1996</v>
      </c>
      <c r="D32" s="14" t="s">
        <v>390</v>
      </c>
      <c r="E32" s="9">
        <v>1</v>
      </c>
      <c r="F32" s="9">
        <v>0</v>
      </c>
      <c r="G32" s="9">
        <v>0</v>
      </c>
      <c r="H32" s="9">
        <v>1</v>
      </c>
      <c r="I32" s="9">
        <v>1</v>
      </c>
      <c r="J32" s="9">
        <v>1</v>
      </c>
      <c r="K32" s="21">
        <f>SUM(E32:J32)</f>
        <v>4</v>
      </c>
      <c r="L32" s="21">
        <f t="shared" si="1"/>
        <v>0</v>
      </c>
      <c r="M32" s="21"/>
      <c r="N32" s="9">
        <v>1</v>
      </c>
      <c r="O32" s="14" t="s">
        <v>391</v>
      </c>
      <c r="P32" s="21">
        <v>1</v>
      </c>
      <c r="Q32" s="1" t="s">
        <v>392</v>
      </c>
      <c r="R32" s="9">
        <v>0</v>
      </c>
      <c r="S32" s="14" t="s">
        <v>393</v>
      </c>
      <c r="T32" s="1" t="s">
        <v>394</v>
      </c>
      <c r="U32">
        <f>SUM(Table1[[#This Row],[Column12]]+Table1[[#This Row],[Column14]]+Table1[[#This Row],[Column18]]+Table1[[#This Row],[Column20]])</f>
        <v>2</v>
      </c>
    </row>
    <row r="33" spans="1:21" ht="27.75" customHeight="1" x14ac:dyDescent="0.25">
      <c r="A33" s="13" t="s">
        <v>40</v>
      </c>
      <c r="B33" s="14" t="s">
        <v>59</v>
      </c>
      <c r="C33" s="14">
        <v>1994</v>
      </c>
      <c r="D33" s="2" t="s">
        <v>60</v>
      </c>
      <c r="E33" s="1">
        <v>1</v>
      </c>
      <c r="F33" s="1">
        <v>1</v>
      </c>
      <c r="G33" s="1">
        <v>1</v>
      </c>
      <c r="H33" s="1">
        <v>1</v>
      </c>
      <c r="I33" s="1">
        <v>1</v>
      </c>
      <c r="J33" s="1">
        <v>1</v>
      </c>
      <c r="K33" s="1">
        <f>SUM(E33:J33)</f>
        <v>6</v>
      </c>
      <c r="L33" s="1">
        <v>1</v>
      </c>
      <c r="M33" s="14" t="s">
        <v>61</v>
      </c>
      <c r="N33" s="1">
        <v>1</v>
      </c>
      <c r="O33" s="1" t="s">
        <v>62</v>
      </c>
      <c r="P33" s="14">
        <v>0</v>
      </c>
      <c r="Q33" s="14" t="s">
        <v>63</v>
      </c>
      <c r="R33" s="14">
        <v>1</v>
      </c>
      <c r="S33" s="1" t="s">
        <v>64</v>
      </c>
      <c r="T33" s="1"/>
      <c r="U33">
        <f>SUM(Table1[[#This Row],[Column12]]+Table1[[#This Row],[Column14]]+Table1[[#This Row],[Column18]]+Table1[[#This Row],[Column20]])</f>
        <v>3</v>
      </c>
    </row>
    <row r="34" spans="1:21" ht="27.75" customHeight="1" x14ac:dyDescent="0.25">
      <c r="A34" s="10" t="s">
        <v>509</v>
      </c>
      <c r="B34" s="21" t="s">
        <v>539</v>
      </c>
      <c r="C34" s="9">
        <v>2011</v>
      </c>
      <c r="D34" s="1" t="s">
        <v>540</v>
      </c>
      <c r="E34" s="9">
        <v>1</v>
      </c>
      <c r="F34" s="9">
        <v>0</v>
      </c>
      <c r="G34" s="9">
        <v>1</v>
      </c>
      <c r="H34" s="9">
        <v>0</v>
      </c>
      <c r="I34" s="9">
        <v>1</v>
      </c>
      <c r="J34" s="9">
        <v>1</v>
      </c>
      <c r="K34" s="21">
        <f>SUM(D34:J34)</f>
        <v>4</v>
      </c>
      <c r="L34" s="21">
        <f t="shared" ref="L34:L42" si="2">IF(K34&gt;=5,1,0)</f>
        <v>0</v>
      </c>
      <c r="M34" s="9"/>
      <c r="N34" s="9">
        <v>1</v>
      </c>
      <c r="O34" s="14" t="s">
        <v>541</v>
      </c>
      <c r="P34" s="9">
        <v>1</v>
      </c>
      <c r="Q34" s="14" t="s">
        <v>542</v>
      </c>
      <c r="R34" s="9">
        <v>1</v>
      </c>
      <c r="S34" s="1" t="s">
        <v>609</v>
      </c>
      <c r="T34" s="14" t="s">
        <v>610</v>
      </c>
      <c r="U34">
        <f>SUM(Table1[[#This Row],[Column12]]+Table1[[#This Row],[Column14]]+Table1[[#This Row],[Column18]]+Table1[[#This Row],[Column20]])</f>
        <v>3</v>
      </c>
    </row>
    <row r="35" spans="1:21" ht="27.75" customHeight="1" x14ac:dyDescent="0.25">
      <c r="A35" s="10" t="s">
        <v>255</v>
      </c>
      <c r="B35" s="21" t="s">
        <v>456</v>
      </c>
      <c r="C35" s="9">
        <v>2014</v>
      </c>
      <c r="D35" s="1" t="s">
        <v>457</v>
      </c>
      <c r="E35" s="9">
        <v>1</v>
      </c>
      <c r="F35" s="9">
        <v>1</v>
      </c>
      <c r="G35" s="9">
        <v>1</v>
      </c>
      <c r="H35" s="9">
        <v>1</v>
      </c>
      <c r="I35" s="9">
        <v>1</v>
      </c>
      <c r="J35" s="9">
        <v>0</v>
      </c>
      <c r="K35" s="21">
        <f>SUM(D35:J35)</f>
        <v>5</v>
      </c>
      <c r="L35" s="21">
        <f t="shared" si="2"/>
        <v>1</v>
      </c>
      <c r="M35" s="3" t="s">
        <v>74</v>
      </c>
      <c r="N35" s="9">
        <v>1</v>
      </c>
      <c r="O35" s="1" t="s">
        <v>458</v>
      </c>
      <c r="P35" s="9">
        <v>1</v>
      </c>
      <c r="Q35" s="1" t="s">
        <v>459</v>
      </c>
      <c r="R35" s="9">
        <v>1</v>
      </c>
      <c r="S35" s="1" t="s">
        <v>460</v>
      </c>
      <c r="T35" s="1"/>
      <c r="U35">
        <f>SUM(Table1[[#This Row],[Column12]]+Table1[[#This Row],[Column14]]+Table1[[#This Row],[Column18]]+Table1[[#This Row],[Column20]])</f>
        <v>4</v>
      </c>
    </row>
    <row r="36" spans="1:21" ht="27.75" customHeight="1" x14ac:dyDescent="0.25">
      <c r="A36" s="10" t="s">
        <v>255</v>
      </c>
      <c r="B36" s="21" t="s">
        <v>402</v>
      </c>
      <c r="C36" s="9">
        <v>2005</v>
      </c>
      <c r="D36" s="14" t="s">
        <v>403</v>
      </c>
      <c r="E36" s="9">
        <v>1</v>
      </c>
      <c r="F36" s="9">
        <v>1</v>
      </c>
      <c r="G36" s="9">
        <v>1</v>
      </c>
      <c r="H36" s="9">
        <v>0</v>
      </c>
      <c r="I36" s="9">
        <v>1</v>
      </c>
      <c r="J36" s="9">
        <v>0</v>
      </c>
      <c r="K36" s="21">
        <f t="shared" ref="K36:K46" si="3">SUM(E36:J36)</f>
        <v>4</v>
      </c>
      <c r="L36" s="21">
        <f t="shared" si="2"/>
        <v>0</v>
      </c>
      <c r="M36" s="21"/>
      <c r="N36" s="9">
        <v>1</v>
      </c>
      <c r="O36" s="14" t="s">
        <v>404</v>
      </c>
      <c r="P36" s="9">
        <v>1</v>
      </c>
      <c r="Q36" s="1" t="s">
        <v>405</v>
      </c>
      <c r="R36" s="9">
        <v>1</v>
      </c>
      <c r="S36" s="14" t="s">
        <v>406</v>
      </c>
      <c r="T36" s="14" t="s">
        <v>407</v>
      </c>
      <c r="U36">
        <f>SUM(Table1[[#This Row],[Column12]]+Table1[[#This Row],[Column14]]+Table1[[#This Row],[Column18]]+Table1[[#This Row],[Column20]])</f>
        <v>3</v>
      </c>
    </row>
    <row r="37" spans="1:21" ht="27.75" customHeight="1" x14ac:dyDescent="0.25">
      <c r="A37" s="13" t="s">
        <v>40</v>
      </c>
      <c r="B37" s="3" t="s">
        <v>188</v>
      </c>
      <c r="C37" s="3"/>
      <c r="D37" s="10" t="s">
        <v>189</v>
      </c>
      <c r="E37" s="3">
        <v>1</v>
      </c>
      <c r="F37" s="3">
        <v>1</v>
      </c>
      <c r="G37" s="3">
        <v>1</v>
      </c>
      <c r="H37" s="3">
        <v>1</v>
      </c>
      <c r="I37" s="3">
        <v>1</v>
      </c>
      <c r="J37" s="3">
        <v>1</v>
      </c>
      <c r="K37" s="3">
        <f t="shared" si="3"/>
        <v>6</v>
      </c>
      <c r="L37" s="3">
        <f t="shared" si="2"/>
        <v>1</v>
      </c>
      <c r="M37" s="3" t="s">
        <v>74</v>
      </c>
      <c r="N37" s="3">
        <v>1</v>
      </c>
      <c r="O37" s="10" t="s">
        <v>190</v>
      </c>
      <c r="P37" s="3">
        <v>1</v>
      </c>
      <c r="Q37" s="10" t="s">
        <v>191</v>
      </c>
      <c r="R37" s="3">
        <v>1</v>
      </c>
      <c r="S37" s="10" t="s">
        <v>192</v>
      </c>
      <c r="T37" s="10"/>
      <c r="U37">
        <f>SUM(Table1[[#This Row],[Column12]]+Table1[[#This Row],[Column14]]+Table1[[#This Row],[Column18]]+Table1[[#This Row],[Column20]])</f>
        <v>4</v>
      </c>
    </row>
    <row r="38" spans="1:21" ht="27.75" customHeight="1" x14ac:dyDescent="0.25">
      <c r="A38" s="13" t="s">
        <v>40</v>
      </c>
      <c r="B38" s="3" t="s">
        <v>140</v>
      </c>
      <c r="C38" s="3">
        <v>2013</v>
      </c>
      <c r="D38" s="10" t="s">
        <v>141</v>
      </c>
      <c r="E38" s="3">
        <v>1</v>
      </c>
      <c r="F38" s="3">
        <v>1</v>
      </c>
      <c r="G38" s="3">
        <v>1</v>
      </c>
      <c r="H38" s="3">
        <v>0</v>
      </c>
      <c r="I38" s="3">
        <v>1</v>
      </c>
      <c r="J38" s="3">
        <v>1</v>
      </c>
      <c r="K38" s="3">
        <f t="shared" si="3"/>
        <v>5</v>
      </c>
      <c r="L38" s="3">
        <f t="shared" si="2"/>
        <v>1</v>
      </c>
      <c r="M38" s="3" t="s">
        <v>74</v>
      </c>
      <c r="N38" s="3">
        <v>1</v>
      </c>
      <c r="O38" s="10" t="s">
        <v>142</v>
      </c>
      <c r="P38" s="3">
        <v>1</v>
      </c>
      <c r="Q38" s="10" t="s">
        <v>143</v>
      </c>
      <c r="R38" s="3">
        <v>0</v>
      </c>
      <c r="S38" s="10" t="s">
        <v>144</v>
      </c>
      <c r="T38" s="10"/>
      <c r="U38">
        <f>SUM(Table1[[#This Row],[Column12]]+Table1[[#This Row],[Column14]]+Table1[[#This Row],[Column18]]+Table1[[#This Row],[Column20]])</f>
        <v>3</v>
      </c>
    </row>
    <row r="39" spans="1:21" ht="27.75" customHeight="1" x14ac:dyDescent="0.25">
      <c r="A39" s="13" t="s">
        <v>40</v>
      </c>
      <c r="B39" s="3" t="s">
        <v>155</v>
      </c>
      <c r="C39" s="3">
        <v>2008</v>
      </c>
      <c r="D39" s="10" t="s">
        <v>156</v>
      </c>
      <c r="E39" s="3">
        <v>1</v>
      </c>
      <c r="F39" s="3">
        <v>1</v>
      </c>
      <c r="G39" s="3">
        <v>1</v>
      </c>
      <c r="H39" s="3">
        <v>0</v>
      </c>
      <c r="I39" s="3">
        <v>1</v>
      </c>
      <c r="J39" s="3">
        <v>1</v>
      </c>
      <c r="K39" s="3">
        <f t="shared" si="3"/>
        <v>5</v>
      </c>
      <c r="L39" s="3">
        <f t="shared" si="2"/>
        <v>1</v>
      </c>
      <c r="M39" s="3" t="s">
        <v>74</v>
      </c>
      <c r="N39" s="3">
        <v>1</v>
      </c>
      <c r="O39" s="10" t="s">
        <v>157</v>
      </c>
      <c r="P39" s="3">
        <v>1</v>
      </c>
      <c r="Q39" s="10" t="s">
        <v>158</v>
      </c>
      <c r="R39" s="3">
        <v>1</v>
      </c>
      <c r="S39" s="10" t="s">
        <v>159</v>
      </c>
      <c r="T39" s="10"/>
      <c r="U39">
        <f>SUM(Table1[[#This Row],[Column12]]+Table1[[#This Row],[Column14]]+Table1[[#This Row],[Column18]]+Table1[[#This Row],[Column20]])</f>
        <v>4</v>
      </c>
    </row>
    <row r="40" spans="1:21" ht="27.75" customHeight="1" x14ac:dyDescent="0.25">
      <c r="A40" s="13" t="s">
        <v>40</v>
      </c>
      <c r="B40" s="3" t="s">
        <v>125</v>
      </c>
      <c r="C40" s="3">
        <v>2010</v>
      </c>
      <c r="D40" s="10" t="s">
        <v>126</v>
      </c>
      <c r="E40" s="3">
        <v>1</v>
      </c>
      <c r="F40" s="3">
        <v>1</v>
      </c>
      <c r="G40" s="3">
        <v>1</v>
      </c>
      <c r="H40" s="3">
        <v>1</v>
      </c>
      <c r="I40" s="3">
        <v>1</v>
      </c>
      <c r="J40" s="3">
        <v>1</v>
      </c>
      <c r="K40" s="3">
        <f t="shared" si="3"/>
        <v>6</v>
      </c>
      <c r="L40" s="3">
        <f t="shared" si="2"/>
        <v>1</v>
      </c>
      <c r="M40" s="3" t="s">
        <v>74</v>
      </c>
      <c r="N40" s="3">
        <v>1</v>
      </c>
      <c r="O40" s="10" t="s">
        <v>127</v>
      </c>
      <c r="P40" s="3">
        <v>1</v>
      </c>
      <c r="Q40" s="10" t="s">
        <v>128</v>
      </c>
      <c r="R40" s="3">
        <v>1</v>
      </c>
      <c r="S40" s="10" t="s">
        <v>129</v>
      </c>
      <c r="T40" s="10"/>
      <c r="U40">
        <f>SUM(Table1[[#This Row],[Column12]]+Table1[[#This Row],[Column14]]+Table1[[#This Row],[Column18]]+Table1[[#This Row],[Column20]])</f>
        <v>4</v>
      </c>
    </row>
    <row r="41" spans="1:21" ht="27.75" customHeight="1" x14ac:dyDescent="0.25">
      <c r="A41" s="10" t="s">
        <v>509</v>
      </c>
      <c r="B41" s="9" t="s">
        <v>554</v>
      </c>
      <c r="C41" s="9">
        <v>2010</v>
      </c>
      <c r="D41" s="1" t="s">
        <v>555</v>
      </c>
      <c r="E41" s="9">
        <v>1</v>
      </c>
      <c r="F41" s="9">
        <v>0</v>
      </c>
      <c r="G41" s="9">
        <v>1</v>
      </c>
      <c r="H41" s="9">
        <v>1</v>
      </c>
      <c r="I41" s="9">
        <v>1</v>
      </c>
      <c r="J41" s="9">
        <v>1</v>
      </c>
      <c r="K41" s="21">
        <f t="shared" si="3"/>
        <v>5</v>
      </c>
      <c r="L41" s="21">
        <f t="shared" si="2"/>
        <v>1</v>
      </c>
      <c r="M41" s="21"/>
      <c r="N41" s="9">
        <v>1</v>
      </c>
      <c r="O41" s="14" t="s">
        <v>556</v>
      </c>
      <c r="P41" s="9">
        <v>0</v>
      </c>
      <c r="Q41" s="14" t="s">
        <v>613</v>
      </c>
      <c r="R41" s="9">
        <v>1</v>
      </c>
      <c r="S41" s="14" t="s">
        <v>557</v>
      </c>
      <c r="T41" s="14" t="s">
        <v>558</v>
      </c>
      <c r="U41">
        <f>SUM(Table1[[#This Row],[Column12]]+Table1[[#This Row],[Column14]]+Table1[[#This Row],[Column18]]+Table1[[#This Row],[Column20]])</f>
        <v>3</v>
      </c>
    </row>
    <row r="42" spans="1:21" ht="27.75" customHeight="1" x14ac:dyDescent="0.25">
      <c r="A42" s="10" t="s">
        <v>509</v>
      </c>
      <c r="B42" s="9" t="s">
        <v>548</v>
      </c>
      <c r="C42" s="9">
        <v>2012</v>
      </c>
      <c r="D42" s="1" t="s">
        <v>549</v>
      </c>
      <c r="E42" s="9">
        <v>1</v>
      </c>
      <c r="F42" s="9">
        <v>0</v>
      </c>
      <c r="G42" s="9">
        <v>1</v>
      </c>
      <c r="H42" s="9">
        <v>1</v>
      </c>
      <c r="I42" s="9">
        <v>1</v>
      </c>
      <c r="J42" s="9">
        <v>1</v>
      </c>
      <c r="K42" s="21">
        <f t="shared" si="3"/>
        <v>5</v>
      </c>
      <c r="L42" s="21">
        <f t="shared" si="2"/>
        <v>1</v>
      </c>
      <c r="M42" s="21" t="s">
        <v>550</v>
      </c>
      <c r="N42" s="9">
        <v>1</v>
      </c>
      <c r="O42" s="14" t="s">
        <v>551</v>
      </c>
      <c r="P42" s="9">
        <v>1</v>
      </c>
      <c r="Q42" s="14" t="s">
        <v>552</v>
      </c>
      <c r="R42" s="9">
        <v>1</v>
      </c>
      <c r="S42" s="1" t="s">
        <v>612</v>
      </c>
      <c r="T42" s="14" t="s">
        <v>553</v>
      </c>
      <c r="U42">
        <f>SUM(Table1[[#This Row],[Column12]]+Table1[[#This Row],[Column14]]+Table1[[#This Row],[Column18]]+Table1[[#This Row],[Column20]])</f>
        <v>4</v>
      </c>
    </row>
    <row r="43" spans="1:21" ht="27.75" customHeight="1" x14ac:dyDescent="0.25">
      <c r="A43" s="10" t="s">
        <v>509</v>
      </c>
      <c r="B43" s="14" t="s">
        <v>521</v>
      </c>
      <c r="C43" s="14">
        <v>2001</v>
      </c>
      <c r="D43" s="14" t="s">
        <v>522</v>
      </c>
      <c r="E43" s="14">
        <v>1</v>
      </c>
      <c r="F43" s="14">
        <v>0</v>
      </c>
      <c r="G43" s="14">
        <v>1</v>
      </c>
      <c r="H43" s="1">
        <v>0</v>
      </c>
      <c r="I43" s="1">
        <v>1</v>
      </c>
      <c r="J43" s="1">
        <v>1</v>
      </c>
      <c r="K43" s="1">
        <f t="shared" si="3"/>
        <v>4</v>
      </c>
      <c r="L43" s="14">
        <v>0</v>
      </c>
      <c r="M43" s="14" t="s">
        <v>523</v>
      </c>
      <c r="N43" s="14">
        <v>1</v>
      </c>
      <c r="O43" s="14" t="s">
        <v>524</v>
      </c>
      <c r="P43" s="14">
        <v>0</v>
      </c>
      <c r="Q43" s="14" t="s">
        <v>525</v>
      </c>
      <c r="R43" s="14">
        <v>0</v>
      </c>
      <c r="S43" s="1" t="s">
        <v>526</v>
      </c>
      <c r="T43" s="1" t="s">
        <v>527</v>
      </c>
      <c r="U43">
        <f>SUM(Table1[[#This Row],[Column12]]+Table1[[#This Row],[Column14]]+Table1[[#This Row],[Column18]]+Table1[[#This Row],[Column20]])</f>
        <v>1</v>
      </c>
    </row>
    <row r="44" spans="1:21" ht="27.75" customHeight="1" x14ac:dyDescent="0.25">
      <c r="A44" s="13" t="s">
        <v>40</v>
      </c>
      <c r="B44" s="3" t="s">
        <v>116</v>
      </c>
      <c r="C44" s="3">
        <v>2012</v>
      </c>
      <c r="D44" s="10" t="s">
        <v>117</v>
      </c>
      <c r="E44" s="3">
        <v>1</v>
      </c>
      <c r="F44" s="3">
        <v>1</v>
      </c>
      <c r="G44" s="3">
        <v>1</v>
      </c>
      <c r="H44" s="3">
        <v>1</v>
      </c>
      <c r="I44" s="3">
        <v>1</v>
      </c>
      <c r="J44" s="3">
        <v>1</v>
      </c>
      <c r="K44" s="3">
        <f t="shared" si="3"/>
        <v>6</v>
      </c>
      <c r="L44" s="3">
        <f>IF(K44&gt;=5,1,0)</f>
        <v>1</v>
      </c>
      <c r="M44" s="3" t="s">
        <v>74</v>
      </c>
      <c r="N44" s="3">
        <v>1</v>
      </c>
      <c r="O44" s="10" t="s">
        <v>118</v>
      </c>
      <c r="P44" s="3">
        <v>1</v>
      </c>
      <c r="Q44" s="10" t="s">
        <v>119</v>
      </c>
      <c r="R44" s="3">
        <v>1</v>
      </c>
      <c r="S44" s="10" t="s">
        <v>120</v>
      </c>
      <c r="T44" s="10"/>
      <c r="U44">
        <f>SUM(Table1[[#This Row],[Column12]]+Table1[[#This Row],[Column14]]+Table1[[#This Row],[Column18]]+Table1[[#This Row],[Column20]])</f>
        <v>4</v>
      </c>
    </row>
    <row r="45" spans="1:21" ht="27.75" customHeight="1" x14ac:dyDescent="0.25">
      <c r="A45" s="10" t="s">
        <v>255</v>
      </c>
      <c r="B45" s="21" t="s">
        <v>395</v>
      </c>
      <c r="C45" s="9">
        <v>2012</v>
      </c>
      <c r="D45" s="14" t="s">
        <v>396</v>
      </c>
      <c r="E45" s="9">
        <v>1</v>
      </c>
      <c r="F45" s="9">
        <v>1</v>
      </c>
      <c r="G45" s="9">
        <v>1</v>
      </c>
      <c r="H45" s="9">
        <v>1</v>
      </c>
      <c r="I45" s="9">
        <v>1</v>
      </c>
      <c r="J45" s="9">
        <v>1</v>
      </c>
      <c r="K45" s="21">
        <f t="shared" si="3"/>
        <v>6</v>
      </c>
      <c r="L45" s="21">
        <f>IF(K45&gt;=5,1,0)</f>
        <v>1</v>
      </c>
      <c r="M45" s="21" t="s">
        <v>397</v>
      </c>
      <c r="N45" s="21">
        <v>1</v>
      </c>
      <c r="O45" s="1" t="s">
        <v>398</v>
      </c>
      <c r="P45" s="15">
        <v>1</v>
      </c>
      <c r="Q45" s="1" t="s">
        <v>399</v>
      </c>
      <c r="R45" s="9">
        <v>1</v>
      </c>
      <c r="S45" s="14" t="s">
        <v>400</v>
      </c>
      <c r="T45" s="2" t="s">
        <v>401</v>
      </c>
      <c r="U45">
        <f>SUM(Table1[[#This Row],[Column12]]+Table1[[#This Row],[Column14]]+Table1[[#This Row],[Column18]]+Table1[[#This Row],[Column20]])</f>
        <v>4</v>
      </c>
    </row>
    <row r="46" spans="1:21" ht="27.75" customHeight="1" x14ac:dyDescent="0.25">
      <c r="A46" s="13" t="s">
        <v>40</v>
      </c>
      <c r="B46" s="3" t="s">
        <v>214</v>
      </c>
      <c r="C46" s="3">
        <v>2004</v>
      </c>
      <c r="D46" s="10" t="s">
        <v>215</v>
      </c>
      <c r="E46" s="3">
        <v>1</v>
      </c>
      <c r="F46" s="3">
        <v>1</v>
      </c>
      <c r="G46" s="3">
        <v>1</v>
      </c>
      <c r="H46" s="3">
        <v>1</v>
      </c>
      <c r="I46" s="3">
        <v>1</v>
      </c>
      <c r="J46" s="3">
        <v>1</v>
      </c>
      <c r="K46" s="3">
        <f t="shared" si="3"/>
        <v>6</v>
      </c>
      <c r="L46" s="3">
        <f>IF(K46&gt;=5,1,0)</f>
        <v>1</v>
      </c>
      <c r="M46" s="3" t="s">
        <v>74</v>
      </c>
      <c r="N46" s="3">
        <v>1</v>
      </c>
      <c r="O46" s="10" t="s">
        <v>216</v>
      </c>
      <c r="P46" s="3">
        <v>1</v>
      </c>
      <c r="Q46" s="10" t="s">
        <v>217</v>
      </c>
      <c r="R46" s="3">
        <v>1</v>
      </c>
      <c r="S46" s="10" t="s">
        <v>218</v>
      </c>
      <c r="T46" s="10"/>
      <c r="U46">
        <f>SUM(Table1[[#This Row],[Column12]]+Table1[[#This Row],[Column14]]+Table1[[#This Row],[Column18]]+Table1[[#This Row],[Column20]])</f>
        <v>4</v>
      </c>
    </row>
    <row r="47" spans="1:21" ht="27.75" customHeight="1" x14ac:dyDescent="0.25">
      <c r="A47" s="10" t="s">
        <v>255</v>
      </c>
      <c r="B47" s="21" t="s">
        <v>340</v>
      </c>
      <c r="C47" s="9">
        <v>2013</v>
      </c>
      <c r="D47" s="1" t="s">
        <v>341</v>
      </c>
      <c r="E47" s="9">
        <v>1</v>
      </c>
      <c r="F47" s="9">
        <v>0</v>
      </c>
      <c r="G47" s="9">
        <v>1</v>
      </c>
      <c r="H47" s="9">
        <v>1</v>
      </c>
      <c r="I47" s="9">
        <v>1</v>
      </c>
      <c r="J47" s="9">
        <v>1</v>
      </c>
      <c r="K47" s="21">
        <f>SUM(D47:J47)</f>
        <v>5</v>
      </c>
      <c r="L47" s="21">
        <f>IF(K47&gt;=5,1,0)</f>
        <v>1</v>
      </c>
      <c r="M47" s="9"/>
      <c r="N47" s="9">
        <v>1</v>
      </c>
      <c r="O47" s="1" t="s">
        <v>342</v>
      </c>
      <c r="P47" s="9">
        <v>1</v>
      </c>
      <c r="Q47" s="1" t="s">
        <v>622</v>
      </c>
      <c r="R47" s="9">
        <v>0</v>
      </c>
      <c r="S47" s="1" t="s">
        <v>343</v>
      </c>
      <c r="T47" s="14" t="s">
        <v>344</v>
      </c>
      <c r="U47">
        <f>SUM(Table1[[#This Row],[Column12]]+Table1[[#This Row],[Column14]]+Table1[[#This Row],[Column18]]+Table1[[#This Row],[Column20]])</f>
        <v>3</v>
      </c>
    </row>
    <row r="48" spans="1:21" ht="27.75" customHeight="1" x14ac:dyDescent="0.25">
      <c r="A48" s="13" t="s">
        <v>40</v>
      </c>
      <c r="B48" s="3" t="s">
        <v>583</v>
      </c>
      <c r="C48" s="3">
        <v>2008</v>
      </c>
      <c r="D48" s="10" t="s">
        <v>121</v>
      </c>
      <c r="E48" s="3">
        <v>1</v>
      </c>
      <c r="F48" s="3">
        <v>1</v>
      </c>
      <c r="G48" s="3">
        <v>1</v>
      </c>
      <c r="H48" s="3">
        <v>0</v>
      </c>
      <c r="I48" s="3">
        <v>1</v>
      </c>
      <c r="J48" s="3">
        <v>1</v>
      </c>
      <c r="K48" s="3">
        <f>SUM(E48:J48)</f>
        <v>5</v>
      </c>
      <c r="L48" s="3">
        <f>IF(K48&gt;=5,1,0)</f>
        <v>1</v>
      </c>
      <c r="M48" s="3" t="s">
        <v>74</v>
      </c>
      <c r="N48" s="3">
        <v>1</v>
      </c>
      <c r="O48" s="10" t="s">
        <v>122</v>
      </c>
      <c r="P48" s="3">
        <v>1</v>
      </c>
      <c r="Q48" s="10" t="s">
        <v>123</v>
      </c>
      <c r="R48" s="3">
        <v>1</v>
      </c>
      <c r="S48" s="10" t="s">
        <v>124</v>
      </c>
      <c r="T48" s="10">
        <v>1779</v>
      </c>
      <c r="U48">
        <f>SUM(Table1[[#This Row],[Column12]]+Table1[[#This Row],[Column14]]+Table1[[#This Row],[Column18]]+Table1[[#This Row],[Column20]])</f>
        <v>4</v>
      </c>
    </row>
    <row r="49" spans="1:21" ht="27.75" customHeight="1" x14ac:dyDescent="0.25">
      <c r="A49" s="13" t="s">
        <v>40</v>
      </c>
      <c r="B49" s="1" t="s">
        <v>65</v>
      </c>
      <c r="C49" s="14">
        <v>2012</v>
      </c>
      <c r="D49" s="14" t="s">
        <v>66</v>
      </c>
      <c r="E49" s="14">
        <v>1</v>
      </c>
      <c r="F49" s="14">
        <v>1</v>
      </c>
      <c r="G49" s="14">
        <v>1</v>
      </c>
      <c r="H49" s="14">
        <v>0</v>
      </c>
      <c r="I49" s="14">
        <v>1</v>
      </c>
      <c r="J49" s="14">
        <v>1</v>
      </c>
      <c r="K49" s="1">
        <f>SUM(D49:J49)</f>
        <v>5</v>
      </c>
      <c r="L49" s="14">
        <v>1</v>
      </c>
      <c r="M49" s="14" t="s">
        <v>67</v>
      </c>
      <c r="N49" s="14">
        <v>1</v>
      </c>
      <c r="O49" s="14" t="s">
        <v>68</v>
      </c>
      <c r="P49" s="14">
        <v>0</v>
      </c>
      <c r="Q49" s="14" t="s">
        <v>69</v>
      </c>
      <c r="R49" s="14">
        <v>1</v>
      </c>
      <c r="S49" s="14" t="s">
        <v>70</v>
      </c>
      <c r="T49" s="14" t="s">
        <v>71</v>
      </c>
      <c r="U49">
        <f>SUM(Table1[[#This Row],[Column12]]+Table1[[#This Row],[Column14]]+Table1[[#This Row],[Column18]]+Table1[[#This Row],[Column20]])</f>
        <v>3</v>
      </c>
    </row>
    <row r="50" spans="1:21" ht="27.75" customHeight="1" x14ac:dyDescent="0.25">
      <c r="A50" s="10" t="s">
        <v>255</v>
      </c>
      <c r="B50" s="9" t="s">
        <v>437</v>
      </c>
      <c r="C50" s="9">
        <v>2007</v>
      </c>
      <c r="D50" s="14" t="s">
        <v>602</v>
      </c>
      <c r="E50" s="9">
        <v>1</v>
      </c>
      <c r="F50" s="9">
        <v>0</v>
      </c>
      <c r="G50" s="9">
        <v>0</v>
      </c>
      <c r="H50" s="9">
        <v>0</v>
      </c>
      <c r="I50" s="9">
        <v>0</v>
      </c>
      <c r="J50" s="9">
        <v>1</v>
      </c>
      <c r="K50" s="21">
        <f>SUM(E50:J50)</f>
        <v>2</v>
      </c>
      <c r="L50" s="21">
        <f>IF(K50&gt;=5,1,0)</f>
        <v>0</v>
      </c>
      <c r="M50" s="21" t="s">
        <v>603</v>
      </c>
      <c r="N50" s="9">
        <v>1</v>
      </c>
      <c r="O50" s="14" t="s">
        <v>438</v>
      </c>
      <c r="P50" s="9">
        <v>0</v>
      </c>
      <c r="Q50" s="14" t="s">
        <v>439</v>
      </c>
      <c r="R50" s="9">
        <v>0</v>
      </c>
      <c r="S50" s="14" t="s">
        <v>440</v>
      </c>
      <c r="T50" s="14" t="s">
        <v>441</v>
      </c>
      <c r="U50">
        <f>SUM(Table1[[#This Row],[Column12]]+Table1[[#This Row],[Column14]]+Table1[[#This Row],[Column18]]+Table1[[#This Row],[Column20]])</f>
        <v>1</v>
      </c>
    </row>
    <row r="51" spans="1:21" ht="27.75" customHeight="1" x14ac:dyDescent="0.25">
      <c r="A51" s="10" t="s">
        <v>255</v>
      </c>
      <c r="B51" s="1" t="s">
        <v>485</v>
      </c>
      <c r="C51" s="14">
        <v>2005</v>
      </c>
      <c r="D51" s="1" t="s">
        <v>486</v>
      </c>
      <c r="E51" s="14">
        <v>1</v>
      </c>
      <c r="F51" s="14">
        <v>0</v>
      </c>
      <c r="G51" s="14">
        <v>0</v>
      </c>
      <c r="H51" s="14">
        <v>0</v>
      </c>
      <c r="I51" s="14">
        <v>1</v>
      </c>
      <c r="J51" s="14">
        <v>1</v>
      </c>
      <c r="K51" s="1">
        <f>SUM(D51:J51)</f>
        <v>3</v>
      </c>
      <c r="L51" s="14">
        <v>0</v>
      </c>
      <c r="M51" s="14" t="s">
        <v>487</v>
      </c>
      <c r="N51" s="14">
        <v>1</v>
      </c>
      <c r="O51" s="14" t="s">
        <v>488</v>
      </c>
      <c r="P51" s="14">
        <v>1</v>
      </c>
      <c r="Q51" s="14" t="s">
        <v>489</v>
      </c>
      <c r="R51" s="14">
        <v>1</v>
      </c>
      <c r="S51" s="14" t="s">
        <v>490</v>
      </c>
      <c r="T51" s="14" t="s">
        <v>491</v>
      </c>
      <c r="U51">
        <f>SUM(Table1[[#This Row],[Column12]]+Table1[[#This Row],[Column14]]+Table1[[#This Row],[Column18]]+Table1[[#This Row],[Column20]])</f>
        <v>3</v>
      </c>
    </row>
    <row r="52" spans="1:21" ht="27.75" customHeight="1" x14ac:dyDescent="0.25">
      <c r="A52" s="13" t="s">
        <v>40</v>
      </c>
      <c r="B52" s="3" t="s">
        <v>83</v>
      </c>
      <c r="C52" s="3">
        <v>2013</v>
      </c>
      <c r="D52" s="10" t="s">
        <v>84</v>
      </c>
      <c r="E52" s="3">
        <v>1</v>
      </c>
      <c r="F52" s="3">
        <v>1</v>
      </c>
      <c r="G52" s="3">
        <v>1</v>
      </c>
      <c r="H52" s="3">
        <v>0</v>
      </c>
      <c r="I52" s="3">
        <v>1</v>
      </c>
      <c r="J52" s="3">
        <v>1</v>
      </c>
      <c r="K52" s="3">
        <f>SUM(E52:J52)</f>
        <v>5</v>
      </c>
      <c r="L52" s="3">
        <f>IF(K52&gt;=5,1,0)</f>
        <v>1</v>
      </c>
      <c r="M52" s="3" t="s">
        <v>74</v>
      </c>
      <c r="N52" s="3">
        <v>1</v>
      </c>
      <c r="O52" s="10" t="s">
        <v>85</v>
      </c>
      <c r="P52" s="3">
        <v>0</v>
      </c>
      <c r="Q52" s="10" t="s">
        <v>86</v>
      </c>
      <c r="R52" s="3">
        <v>1</v>
      </c>
      <c r="S52" s="10" t="s">
        <v>87</v>
      </c>
      <c r="T52" s="10" t="s">
        <v>88</v>
      </c>
      <c r="U52">
        <f>SUM(Table1[[#This Row],[Column12]]+Table1[[#This Row],[Column14]]+Table1[[#This Row],[Column18]]+Table1[[#This Row],[Column20]])</f>
        <v>3</v>
      </c>
    </row>
    <row r="53" spans="1:21" ht="27.75" customHeight="1" x14ac:dyDescent="0.25">
      <c r="A53" s="13" t="s">
        <v>40</v>
      </c>
      <c r="B53" s="3" t="s">
        <v>193</v>
      </c>
      <c r="C53" s="3">
        <v>2008</v>
      </c>
      <c r="D53" s="10" t="s">
        <v>194</v>
      </c>
      <c r="E53" s="3">
        <v>1</v>
      </c>
      <c r="F53" s="3">
        <v>1</v>
      </c>
      <c r="G53" s="3">
        <v>1</v>
      </c>
      <c r="H53" s="3">
        <v>0</v>
      </c>
      <c r="I53" s="3">
        <v>1</v>
      </c>
      <c r="J53" s="3">
        <v>1</v>
      </c>
      <c r="K53" s="3">
        <f>SUM(E53:J53)</f>
        <v>5</v>
      </c>
      <c r="L53" s="3">
        <f>IF(K53&gt;=5,1,0)</f>
        <v>1</v>
      </c>
      <c r="M53" s="3" t="s">
        <v>74</v>
      </c>
      <c r="N53" s="3">
        <v>1</v>
      </c>
      <c r="O53" s="10" t="s">
        <v>195</v>
      </c>
      <c r="P53" s="3">
        <v>0</v>
      </c>
      <c r="Q53" s="10" t="s">
        <v>196</v>
      </c>
      <c r="R53" s="3">
        <v>1</v>
      </c>
      <c r="S53" s="10" t="s">
        <v>197</v>
      </c>
      <c r="T53" s="10" t="s">
        <v>198</v>
      </c>
      <c r="U53">
        <f>SUM(Table1[[#This Row],[Column12]]+Table1[[#This Row],[Column14]]+Table1[[#This Row],[Column18]]+Table1[[#This Row],[Column20]])</f>
        <v>3</v>
      </c>
    </row>
    <row r="54" spans="1:21" ht="27.75" customHeight="1" x14ac:dyDescent="0.25">
      <c r="A54" s="10" t="s">
        <v>255</v>
      </c>
      <c r="B54" s="21" t="s">
        <v>345</v>
      </c>
      <c r="C54" s="9">
        <v>2011</v>
      </c>
      <c r="D54" s="1" t="s">
        <v>346</v>
      </c>
      <c r="E54" s="9">
        <v>1</v>
      </c>
      <c r="F54" s="9">
        <v>1</v>
      </c>
      <c r="G54" s="9">
        <v>0</v>
      </c>
      <c r="H54" s="9">
        <v>0</v>
      </c>
      <c r="I54" s="9">
        <v>0</v>
      </c>
      <c r="J54" s="9">
        <v>1</v>
      </c>
      <c r="K54" s="21">
        <f t="shared" ref="K54:K59" si="4">SUM(D54:J54)</f>
        <v>3</v>
      </c>
      <c r="L54" s="21">
        <f>IF(K54&gt;=5,1,0)</f>
        <v>0</v>
      </c>
      <c r="M54" s="3" t="s">
        <v>74</v>
      </c>
      <c r="N54" s="9">
        <v>0</v>
      </c>
      <c r="O54" s="1" t="s">
        <v>347</v>
      </c>
      <c r="P54" s="9">
        <v>0</v>
      </c>
      <c r="Q54" s="1" t="s">
        <v>347</v>
      </c>
      <c r="R54" s="9">
        <v>0</v>
      </c>
      <c r="S54" s="1" t="s">
        <v>309</v>
      </c>
      <c r="T54" s="1" t="s">
        <v>623</v>
      </c>
      <c r="U54">
        <f>SUM(Table1[[#This Row],[Column12]]+Table1[[#This Row],[Column14]]+Table1[[#This Row],[Column18]]+Table1[[#This Row],[Column20]])</f>
        <v>0</v>
      </c>
    </row>
    <row r="55" spans="1:21" ht="27.75" customHeight="1" x14ac:dyDescent="0.25">
      <c r="A55" s="10" t="s">
        <v>255</v>
      </c>
      <c r="B55" s="21" t="s">
        <v>358</v>
      </c>
      <c r="C55" s="9">
        <v>2004</v>
      </c>
      <c r="D55" s="1" t="s">
        <v>359</v>
      </c>
      <c r="E55" s="9">
        <v>1</v>
      </c>
      <c r="F55" s="9">
        <v>1</v>
      </c>
      <c r="G55" s="9">
        <v>1</v>
      </c>
      <c r="H55" s="9">
        <v>0</v>
      </c>
      <c r="I55" s="9">
        <v>1</v>
      </c>
      <c r="J55" s="9">
        <v>1</v>
      </c>
      <c r="K55" s="21">
        <f t="shared" si="4"/>
        <v>5</v>
      </c>
      <c r="L55" s="21">
        <f>IF(K55&gt;=5,1,0)</f>
        <v>1</v>
      </c>
      <c r="M55" s="3" t="s">
        <v>74</v>
      </c>
      <c r="N55" s="9">
        <v>1</v>
      </c>
      <c r="O55" s="1" t="s">
        <v>360</v>
      </c>
      <c r="P55" s="9">
        <v>0</v>
      </c>
      <c r="Q55" s="1" t="s">
        <v>361</v>
      </c>
      <c r="R55" s="9">
        <v>1</v>
      </c>
      <c r="S55" s="1" t="s">
        <v>362</v>
      </c>
      <c r="T55" s="1"/>
      <c r="U55">
        <f>SUM(Table1[[#This Row],[Column12]]+Table1[[#This Row],[Column14]]+Table1[[#This Row],[Column18]]+Table1[[#This Row],[Column20]])</f>
        <v>3</v>
      </c>
    </row>
    <row r="56" spans="1:21" ht="27.75" customHeight="1" x14ac:dyDescent="0.25">
      <c r="A56" s="10" t="s">
        <v>255</v>
      </c>
      <c r="B56" s="21" t="s">
        <v>461</v>
      </c>
      <c r="C56" s="9">
        <v>2013</v>
      </c>
      <c r="D56" s="1" t="s">
        <v>462</v>
      </c>
      <c r="E56" s="9">
        <v>1</v>
      </c>
      <c r="F56" s="9">
        <v>1</v>
      </c>
      <c r="G56" s="9">
        <v>1</v>
      </c>
      <c r="H56" s="9">
        <v>0</v>
      </c>
      <c r="I56" s="9">
        <v>1</v>
      </c>
      <c r="J56" s="9">
        <v>1</v>
      </c>
      <c r="K56" s="21">
        <f t="shared" si="4"/>
        <v>5</v>
      </c>
      <c r="L56" s="21">
        <f>IF(K56&gt;=5,1,0)</f>
        <v>1</v>
      </c>
      <c r="M56" s="3" t="s">
        <v>74</v>
      </c>
      <c r="N56" s="9">
        <v>1</v>
      </c>
      <c r="O56" s="1" t="s">
        <v>463</v>
      </c>
      <c r="P56" s="9">
        <v>1</v>
      </c>
      <c r="Q56" s="1" t="s">
        <v>464</v>
      </c>
      <c r="R56" s="9">
        <v>1</v>
      </c>
      <c r="S56" s="1" t="s">
        <v>465</v>
      </c>
      <c r="T56" s="1"/>
      <c r="U56">
        <f>SUM(Table1[[#This Row],[Column12]]+Table1[[#This Row],[Column14]]+Table1[[#This Row],[Column18]]+Table1[[#This Row],[Column20]])</f>
        <v>4</v>
      </c>
    </row>
    <row r="57" spans="1:21" ht="27.75" customHeight="1" x14ac:dyDescent="0.25">
      <c r="A57" s="10" t="s">
        <v>255</v>
      </c>
      <c r="B57" s="1" t="s">
        <v>476</v>
      </c>
      <c r="C57" s="14">
        <v>2004</v>
      </c>
      <c r="D57" s="1" t="s">
        <v>477</v>
      </c>
      <c r="E57" s="14">
        <v>1</v>
      </c>
      <c r="F57" s="14">
        <v>1</v>
      </c>
      <c r="G57" s="14">
        <v>1</v>
      </c>
      <c r="H57" s="14">
        <v>1</v>
      </c>
      <c r="I57" s="14">
        <v>1</v>
      </c>
      <c r="J57" s="14">
        <v>0</v>
      </c>
      <c r="K57" s="1">
        <f t="shared" si="4"/>
        <v>5</v>
      </c>
      <c r="L57" s="14">
        <v>1</v>
      </c>
      <c r="M57" s="14" t="s">
        <v>478</v>
      </c>
      <c r="N57" s="14">
        <v>1</v>
      </c>
      <c r="O57" s="14" t="s">
        <v>479</v>
      </c>
      <c r="P57" s="14">
        <v>1</v>
      </c>
      <c r="Q57" s="14" t="s">
        <v>605</v>
      </c>
      <c r="R57" s="14">
        <v>1</v>
      </c>
      <c r="S57" s="14" t="s">
        <v>480</v>
      </c>
      <c r="T57" s="14"/>
      <c r="U57">
        <f>SUM(Table1[[#This Row],[Column12]]+Table1[[#This Row],[Column14]]+Table1[[#This Row],[Column18]]+Table1[[#This Row],[Column20]])</f>
        <v>4</v>
      </c>
    </row>
    <row r="58" spans="1:21" ht="27.75" customHeight="1" x14ac:dyDescent="0.25">
      <c r="A58" s="10" t="s">
        <v>255</v>
      </c>
      <c r="B58" s="9" t="s">
        <v>335</v>
      </c>
      <c r="C58" s="9">
        <v>2012</v>
      </c>
      <c r="D58" s="1" t="s">
        <v>336</v>
      </c>
      <c r="E58" s="9">
        <v>1</v>
      </c>
      <c r="F58" s="9">
        <v>1</v>
      </c>
      <c r="G58" s="9">
        <v>1</v>
      </c>
      <c r="H58" s="9">
        <v>1</v>
      </c>
      <c r="I58" s="9">
        <v>1</v>
      </c>
      <c r="J58" s="9">
        <v>1</v>
      </c>
      <c r="K58" s="21">
        <f t="shared" si="4"/>
        <v>6</v>
      </c>
      <c r="L58" s="21">
        <f>IF(K58&gt;=5,1,0)</f>
        <v>1</v>
      </c>
      <c r="M58" s="9" t="s">
        <v>337</v>
      </c>
      <c r="N58" s="9">
        <v>1</v>
      </c>
      <c r="O58" s="1" t="s">
        <v>624</v>
      </c>
      <c r="P58" s="9">
        <v>0</v>
      </c>
      <c r="Q58" s="14" t="s">
        <v>598</v>
      </c>
      <c r="R58" s="9">
        <v>1</v>
      </c>
      <c r="S58" s="14" t="s">
        <v>338</v>
      </c>
      <c r="T58" s="14" t="s">
        <v>339</v>
      </c>
      <c r="U58">
        <f>SUM(Table1[[#This Row],[Column12]]+Table1[[#This Row],[Column14]]+Table1[[#This Row],[Column18]]+Table1[[#This Row],[Column20]])</f>
        <v>3</v>
      </c>
    </row>
    <row r="59" spans="1:21" ht="27.75" customHeight="1" x14ac:dyDescent="0.25">
      <c r="A59" s="10" t="s">
        <v>255</v>
      </c>
      <c r="B59" s="14" t="s">
        <v>274</v>
      </c>
      <c r="C59" s="1">
        <v>2012</v>
      </c>
      <c r="D59" s="1" t="s">
        <v>275</v>
      </c>
      <c r="E59" s="1">
        <v>1</v>
      </c>
      <c r="F59" s="1">
        <v>1</v>
      </c>
      <c r="G59" s="1">
        <v>1</v>
      </c>
      <c r="H59" s="1">
        <v>1</v>
      </c>
      <c r="I59" s="1">
        <v>1</v>
      </c>
      <c r="J59" s="1">
        <v>1</v>
      </c>
      <c r="K59" s="1">
        <f t="shared" si="4"/>
        <v>6</v>
      </c>
      <c r="L59" s="14">
        <v>1</v>
      </c>
      <c r="M59" s="14"/>
      <c r="N59" s="14">
        <v>1</v>
      </c>
      <c r="O59" s="14" t="s">
        <v>276</v>
      </c>
      <c r="P59" s="14">
        <v>0</v>
      </c>
      <c r="Q59" s="14" t="s">
        <v>277</v>
      </c>
      <c r="R59" s="14">
        <v>0</v>
      </c>
      <c r="S59" s="1" t="s">
        <v>278</v>
      </c>
      <c r="T59" s="1" t="s">
        <v>279</v>
      </c>
      <c r="U59">
        <f>SUM(Table1[[#This Row],[Column12]]+Table1[[#This Row],[Column14]]+Table1[[#This Row],[Column18]]+Table1[[#This Row],[Column20]])</f>
        <v>2</v>
      </c>
    </row>
    <row r="60" spans="1:21" ht="27.75" customHeight="1" x14ac:dyDescent="0.25">
      <c r="A60" s="13" t="s">
        <v>40</v>
      </c>
      <c r="B60" s="15" t="s">
        <v>89</v>
      </c>
      <c r="C60" s="3">
        <v>2009</v>
      </c>
      <c r="D60" s="2" t="s">
        <v>90</v>
      </c>
      <c r="E60" s="3">
        <v>1</v>
      </c>
      <c r="F60" s="3">
        <v>1</v>
      </c>
      <c r="G60" s="3">
        <v>1</v>
      </c>
      <c r="H60" s="3">
        <v>0</v>
      </c>
      <c r="I60" s="3">
        <v>1</v>
      </c>
      <c r="J60" s="3">
        <v>1</v>
      </c>
      <c r="K60" s="15">
        <f>SUM(E60:J60)</f>
        <v>5</v>
      </c>
      <c r="L60" s="15">
        <f>IF(K60&gt;=5,1,0)</f>
        <v>1</v>
      </c>
      <c r="M60" s="3" t="s">
        <v>74</v>
      </c>
      <c r="N60" s="3">
        <v>1</v>
      </c>
      <c r="O60" s="10" t="s">
        <v>91</v>
      </c>
      <c r="P60" s="3">
        <v>1</v>
      </c>
      <c r="Q60" s="2" t="s">
        <v>92</v>
      </c>
      <c r="R60" s="3">
        <v>1</v>
      </c>
      <c r="S60" s="2" t="s">
        <v>93</v>
      </c>
      <c r="T60" s="10"/>
      <c r="U60">
        <f>SUM(Table1[[#This Row],[Column12]]+Table1[[#This Row],[Column14]]+Table1[[#This Row],[Column18]]+Table1[[#This Row],[Column20]])</f>
        <v>4</v>
      </c>
    </row>
    <row r="61" spans="1:21" ht="27.75" customHeight="1" x14ac:dyDescent="0.25">
      <c r="A61" s="10" t="s">
        <v>509</v>
      </c>
      <c r="B61" s="9" t="s">
        <v>615</v>
      </c>
      <c r="C61" s="9">
        <v>2005</v>
      </c>
      <c r="D61" s="14" t="s">
        <v>571</v>
      </c>
      <c r="E61" s="9">
        <v>1</v>
      </c>
      <c r="F61" s="9">
        <v>0</v>
      </c>
      <c r="G61" s="9">
        <v>0</v>
      </c>
      <c r="H61" s="9">
        <v>0</v>
      </c>
      <c r="I61" s="9">
        <v>1</v>
      </c>
      <c r="J61" s="9">
        <v>0</v>
      </c>
      <c r="K61" s="21">
        <f>SUM(E61:J61)</f>
        <v>2</v>
      </c>
      <c r="L61" s="15">
        <f>IF(K61&gt;=5,1,0)</f>
        <v>0</v>
      </c>
      <c r="M61" s="15" t="s">
        <v>616</v>
      </c>
      <c r="N61" s="22">
        <v>1</v>
      </c>
      <c r="O61" s="14" t="s">
        <v>572</v>
      </c>
      <c r="P61" s="15">
        <v>0</v>
      </c>
      <c r="Q61" s="2" t="s">
        <v>573</v>
      </c>
      <c r="R61" s="9">
        <v>0</v>
      </c>
      <c r="S61" s="14" t="s">
        <v>574</v>
      </c>
      <c r="T61" s="2" t="s">
        <v>575</v>
      </c>
      <c r="U61">
        <f>SUM(Table1[[#This Row],[Column12]]+Table1[[#This Row],[Column14]]+Table1[[#This Row],[Column18]]+Table1[[#This Row],[Column20]])</f>
        <v>1</v>
      </c>
    </row>
    <row r="62" spans="1:21" ht="27.75" customHeight="1" x14ac:dyDescent="0.25">
      <c r="A62" s="10" t="s">
        <v>509</v>
      </c>
      <c r="B62" s="1" t="s">
        <v>510</v>
      </c>
      <c r="C62" s="14">
        <v>2009</v>
      </c>
      <c r="D62" s="1" t="s">
        <v>511</v>
      </c>
      <c r="E62" s="14">
        <v>1</v>
      </c>
      <c r="F62" s="14">
        <v>1</v>
      </c>
      <c r="G62" s="14">
        <v>1</v>
      </c>
      <c r="H62" s="1">
        <v>0</v>
      </c>
      <c r="I62" s="1">
        <v>1</v>
      </c>
      <c r="J62" s="1">
        <v>1</v>
      </c>
      <c r="K62" s="1">
        <f>SUM(E62:J62)</f>
        <v>5</v>
      </c>
      <c r="L62" s="14">
        <v>1</v>
      </c>
      <c r="M62" s="14"/>
      <c r="N62" s="14">
        <v>1</v>
      </c>
      <c r="O62" s="14" t="s">
        <v>512</v>
      </c>
      <c r="P62" s="14">
        <v>0</v>
      </c>
      <c r="Q62" s="14" t="s">
        <v>513</v>
      </c>
      <c r="R62" s="14">
        <v>0</v>
      </c>
      <c r="S62" s="1" t="s">
        <v>514</v>
      </c>
      <c r="T62" s="1"/>
      <c r="U62">
        <f>SUM(Table1[[#This Row],[Column12]]+Table1[[#This Row],[Column14]]+Table1[[#This Row],[Column18]]+Table1[[#This Row],[Column20]])</f>
        <v>2</v>
      </c>
    </row>
    <row r="63" spans="1:21" ht="27.75" customHeight="1" x14ac:dyDescent="0.25">
      <c r="A63" s="13" t="s">
        <v>40</v>
      </c>
      <c r="B63" s="3" t="s">
        <v>243</v>
      </c>
      <c r="C63" s="3">
        <v>2003</v>
      </c>
      <c r="D63" s="10" t="s">
        <v>244</v>
      </c>
      <c r="E63" s="3">
        <v>1</v>
      </c>
      <c r="F63" s="3">
        <v>1</v>
      </c>
      <c r="G63" s="3">
        <v>1</v>
      </c>
      <c r="H63" s="3">
        <v>1</v>
      </c>
      <c r="I63" s="3">
        <v>1</v>
      </c>
      <c r="J63" s="3">
        <v>1</v>
      </c>
      <c r="K63" s="3">
        <f>SUM(E63:J63)</f>
        <v>6</v>
      </c>
      <c r="L63" s="3">
        <f>IF(K63&gt;=5,1,0)</f>
        <v>1</v>
      </c>
      <c r="M63" s="3" t="s">
        <v>74</v>
      </c>
      <c r="N63" s="3">
        <v>1</v>
      </c>
      <c r="O63" s="10" t="s">
        <v>245</v>
      </c>
      <c r="P63" s="3">
        <v>1</v>
      </c>
      <c r="Q63" s="10" t="s">
        <v>246</v>
      </c>
      <c r="R63" s="3">
        <v>1</v>
      </c>
      <c r="S63" s="10" t="s">
        <v>247</v>
      </c>
      <c r="T63" s="10" t="s">
        <v>248</v>
      </c>
      <c r="U63">
        <f>SUM(Table1[[#This Row],[Column12]]+Table1[[#This Row],[Column14]]+Table1[[#This Row],[Column18]]+Table1[[#This Row],[Column20]])</f>
        <v>4</v>
      </c>
    </row>
    <row r="64" spans="1:21" ht="27.75" customHeight="1" x14ac:dyDescent="0.25">
      <c r="A64" s="13" t="s">
        <v>40</v>
      </c>
      <c r="B64" s="3" t="s">
        <v>72</v>
      </c>
      <c r="C64" s="3">
        <v>2009</v>
      </c>
      <c r="D64" s="10" t="s">
        <v>73</v>
      </c>
      <c r="E64" s="3">
        <v>1</v>
      </c>
      <c r="F64" s="3">
        <v>1</v>
      </c>
      <c r="G64" s="3">
        <v>1</v>
      </c>
      <c r="H64" s="3">
        <v>1</v>
      </c>
      <c r="I64" s="3">
        <v>1</v>
      </c>
      <c r="J64" s="3">
        <v>1</v>
      </c>
      <c r="K64" s="3">
        <f>SUM(E64:J64)</f>
        <v>6</v>
      </c>
      <c r="L64" s="3">
        <f>IF(K64&gt;=5,1,0)</f>
        <v>1</v>
      </c>
      <c r="M64" s="3" t="s">
        <v>74</v>
      </c>
      <c r="N64" s="3">
        <v>1</v>
      </c>
      <c r="O64" s="10" t="s">
        <v>75</v>
      </c>
      <c r="P64" s="3">
        <v>0</v>
      </c>
      <c r="Q64" s="10" t="s">
        <v>76</v>
      </c>
      <c r="R64" s="3">
        <v>1</v>
      </c>
      <c r="S64" s="10" t="s">
        <v>77</v>
      </c>
      <c r="T64" s="10"/>
      <c r="U64">
        <f>SUM(Table1[[#This Row],[Column12]]+Table1[[#This Row],[Column14]]+Table1[[#This Row],[Column18]]+Table1[[#This Row],[Column20]])</f>
        <v>3</v>
      </c>
    </row>
    <row r="65" spans="1:21" ht="27.75" customHeight="1" x14ac:dyDescent="0.25">
      <c r="A65" s="10" t="s">
        <v>255</v>
      </c>
      <c r="B65" s="14" t="s">
        <v>296</v>
      </c>
      <c r="C65" s="14">
        <v>2010</v>
      </c>
      <c r="D65" s="14" t="s">
        <v>297</v>
      </c>
      <c r="E65" s="14">
        <v>1</v>
      </c>
      <c r="F65" s="14">
        <v>1</v>
      </c>
      <c r="G65" s="14">
        <v>1</v>
      </c>
      <c r="H65" s="14">
        <v>1</v>
      </c>
      <c r="I65" s="14">
        <v>1</v>
      </c>
      <c r="J65" s="14">
        <v>1</v>
      </c>
      <c r="K65" s="1">
        <f>SUM(D65:J65)</f>
        <v>6</v>
      </c>
      <c r="L65" s="14">
        <v>1</v>
      </c>
      <c r="M65" s="14" t="s">
        <v>298</v>
      </c>
      <c r="N65" s="14">
        <v>1</v>
      </c>
      <c r="O65" s="14" t="s">
        <v>299</v>
      </c>
      <c r="P65" s="14">
        <v>0</v>
      </c>
      <c r="Q65" s="14" t="s">
        <v>300</v>
      </c>
      <c r="R65" s="14">
        <v>1</v>
      </c>
      <c r="S65" s="14" t="s">
        <v>301</v>
      </c>
      <c r="T65" s="14"/>
      <c r="U65">
        <f>SUM(Table1[[#This Row],[Column12]]+Table1[[#This Row],[Column14]]+Table1[[#This Row],[Column18]]+Table1[[#This Row],[Column20]])</f>
        <v>3</v>
      </c>
    </row>
    <row r="66" spans="1:21" ht="27.75" customHeight="1" x14ac:dyDescent="0.25">
      <c r="A66" s="10" t="s">
        <v>255</v>
      </c>
      <c r="B66" s="14" t="s">
        <v>256</v>
      </c>
      <c r="C66" s="14">
        <v>2009</v>
      </c>
      <c r="D66" s="20" t="s">
        <v>257</v>
      </c>
      <c r="E66" s="1">
        <v>1</v>
      </c>
      <c r="F66" s="1">
        <v>1</v>
      </c>
      <c r="G66" s="1">
        <v>1</v>
      </c>
      <c r="H66" s="1">
        <v>0</v>
      </c>
      <c r="I66" s="1">
        <v>1</v>
      </c>
      <c r="J66" s="1">
        <v>0</v>
      </c>
      <c r="K66" s="1">
        <f>SUM(D66:J66)</f>
        <v>4</v>
      </c>
      <c r="L66" s="1">
        <v>0</v>
      </c>
      <c r="M66" s="1"/>
      <c r="N66" s="14">
        <v>1</v>
      </c>
      <c r="O66" s="14"/>
      <c r="P66" s="14">
        <v>1</v>
      </c>
      <c r="Q66" s="14"/>
      <c r="R66" s="14">
        <v>1</v>
      </c>
      <c r="S66" s="1" t="s">
        <v>258</v>
      </c>
      <c r="T66" s="1"/>
      <c r="U66">
        <f>SUM(Table1[[#This Row],[Column12]]+Table1[[#This Row],[Column14]]+Table1[[#This Row],[Column18]]+Table1[[#This Row],[Column20]])</f>
        <v>3</v>
      </c>
    </row>
    <row r="67" spans="1:21" ht="27.75" customHeight="1" x14ac:dyDescent="0.25">
      <c r="A67" s="10" t="s">
        <v>255</v>
      </c>
      <c r="B67" s="21" t="s">
        <v>413</v>
      </c>
      <c r="C67" s="9">
        <v>2001</v>
      </c>
      <c r="D67" s="1" t="s">
        <v>414</v>
      </c>
      <c r="E67" s="9">
        <v>1</v>
      </c>
      <c r="F67" s="9">
        <v>0</v>
      </c>
      <c r="G67" s="9">
        <v>1</v>
      </c>
      <c r="H67" s="9">
        <v>1</v>
      </c>
      <c r="I67" s="9">
        <v>1</v>
      </c>
      <c r="J67" s="9">
        <v>1</v>
      </c>
      <c r="K67" s="21">
        <f>SUM(D67:J67)</f>
        <v>5</v>
      </c>
      <c r="L67" s="21">
        <f>IF(K67&gt;=5,1,0)</f>
        <v>1</v>
      </c>
      <c r="M67" s="3" t="s">
        <v>74</v>
      </c>
      <c r="N67" s="9">
        <v>1</v>
      </c>
      <c r="O67" s="1" t="s">
        <v>415</v>
      </c>
      <c r="P67" s="9">
        <v>0</v>
      </c>
      <c r="Q67" s="21" t="s">
        <v>416</v>
      </c>
      <c r="R67" s="9">
        <v>0</v>
      </c>
      <c r="S67" s="1" t="s">
        <v>600</v>
      </c>
      <c r="T67" s="1" t="s">
        <v>417</v>
      </c>
      <c r="U67">
        <f>SUM(Table1[[#This Row],[Column12]]+Table1[[#This Row],[Column14]]+Table1[[#This Row],[Column18]]+Table1[[#This Row],[Column20]])</f>
        <v>2</v>
      </c>
    </row>
    <row r="68" spans="1:21" ht="27.75" customHeight="1" x14ac:dyDescent="0.25">
      <c r="A68" s="13" t="s">
        <v>40</v>
      </c>
      <c r="B68" s="3" t="s">
        <v>150</v>
      </c>
      <c r="C68" s="3">
        <v>2013</v>
      </c>
      <c r="D68" s="10" t="s">
        <v>151</v>
      </c>
      <c r="E68" s="3">
        <v>1</v>
      </c>
      <c r="F68" s="3">
        <v>1</v>
      </c>
      <c r="G68" s="3">
        <v>1</v>
      </c>
      <c r="H68" s="3">
        <v>0</v>
      </c>
      <c r="I68" s="3">
        <v>1</v>
      </c>
      <c r="J68" s="3">
        <v>1</v>
      </c>
      <c r="K68" s="3">
        <f>SUM(E68:J68)</f>
        <v>5</v>
      </c>
      <c r="L68" s="3">
        <f>IF(K68&gt;=5,1,0)</f>
        <v>1</v>
      </c>
      <c r="M68" s="3" t="s">
        <v>74</v>
      </c>
      <c r="N68" s="3">
        <v>1</v>
      </c>
      <c r="O68" s="10" t="s">
        <v>152</v>
      </c>
      <c r="P68" s="3">
        <v>0</v>
      </c>
      <c r="Q68" s="3" t="s">
        <v>153</v>
      </c>
      <c r="R68" s="3">
        <v>1</v>
      </c>
      <c r="S68" s="10" t="s">
        <v>154</v>
      </c>
      <c r="T68" s="10"/>
      <c r="U68">
        <f>SUM(Table1[[#This Row],[Column12]]+Table1[[#This Row],[Column14]]+Table1[[#This Row],[Column18]]+Table1[[#This Row],[Column20]])</f>
        <v>3</v>
      </c>
    </row>
    <row r="69" spans="1:21" ht="27.75" customHeight="1" x14ac:dyDescent="0.25">
      <c r="A69" s="13" t="s">
        <v>40</v>
      </c>
      <c r="B69" s="3" t="s">
        <v>130</v>
      </c>
      <c r="C69" s="3">
        <v>2012</v>
      </c>
      <c r="D69" s="10" t="s">
        <v>131</v>
      </c>
      <c r="E69" s="3">
        <v>1</v>
      </c>
      <c r="F69" s="3">
        <v>1</v>
      </c>
      <c r="G69" s="3">
        <v>1</v>
      </c>
      <c r="H69" s="3">
        <v>1</v>
      </c>
      <c r="I69" s="3">
        <v>1</v>
      </c>
      <c r="J69" s="3">
        <v>1</v>
      </c>
      <c r="K69" s="3">
        <f>SUM(E69:J69)</f>
        <v>6</v>
      </c>
      <c r="L69" s="3">
        <f>IF(K69&gt;=5,1,0)</f>
        <v>1</v>
      </c>
      <c r="M69" s="3" t="s">
        <v>74</v>
      </c>
      <c r="N69" s="3">
        <v>1</v>
      </c>
      <c r="O69" s="10" t="s">
        <v>132</v>
      </c>
      <c r="P69" s="3">
        <v>1</v>
      </c>
      <c r="Q69" s="3" t="s">
        <v>133</v>
      </c>
      <c r="R69" s="3">
        <v>1</v>
      </c>
      <c r="S69" s="10" t="s">
        <v>134</v>
      </c>
      <c r="T69" s="10"/>
      <c r="U69">
        <f>SUM(Table1[[#This Row],[Column12]]+Table1[[#This Row],[Column14]]+Table1[[#This Row],[Column18]]+Table1[[#This Row],[Column20]])</f>
        <v>4</v>
      </c>
    </row>
    <row r="70" spans="1:21" ht="27.75" customHeight="1" x14ac:dyDescent="0.25">
      <c r="A70" s="10" t="s">
        <v>255</v>
      </c>
      <c r="B70" s="1" t="s">
        <v>481</v>
      </c>
      <c r="C70" s="14">
        <v>1998</v>
      </c>
      <c r="D70" s="14" t="s">
        <v>482</v>
      </c>
      <c r="E70" s="1">
        <v>0</v>
      </c>
      <c r="F70" s="1">
        <v>0</v>
      </c>
      <c r="G70" s="1">
        <v>1</v>
      </c>
      <c r="H70" s="1">
        <v>1</v>
      </c>
      <c r="I70" s="1">
        <v>1</v>
      </c>
      <c r="J70" s="1">
        <v>0</v>
      </c>
      <c r="K70" s="1">
        <f>SUM(D70:J70)</f>
        <v>3</v>
      </c>
      <c r="L70" s="14">
        <v>0</v>
      </c>
      <c r="M70" s="14" t="s">
        <v>483</v>
      </c>
      <c r="N70" s="14">
        <v>1</v>
      </c>
      <c r="O70" s="14" t="s">
        <v>606</v>
      </c>
      <c r="P70" s="14">
        <v>1</v>
      </c>
      <c r="Q70" s="14" t="s">
        <v>607</v>
      </c>
      <c r="R70" s="14">
        <v>1</v>
      </c>
      <c r="S70" s="1" t="s">
        <v>484</v>
      </c>
      <c r="T70" s="1" t="s">
        <v>71</v>
      </c>
      <c r="U70">
        <f>SUM(Table1[[#This Row],[Column12]]+Table1[[#This Row],[Column14]]+Table1[[#This Row],[Column18]]+Table1[[#This Row],[Column20]])</f>
        <v>3</v>
      </c>
    </row>
    <row r="71" spans="1:21" ht="27.75" customHeight="1" x14ac:dyDescent="0.25">
      <c r="A71" s="10" t="s">
        <v>255</v>
      </c>
      <c r="B71" s="21" t="s">
        <v>423</v>
      </c>
      <c r="C71" s="9">
        <v>2000</v>
      </c>
      <c r="D71" s="1" t="s">
        <v>424</v>
      </c>
      <c r="E71" s="9">
        <v>1</v>
      </c>
      <c r="F71" s="9">
        <v>1</v>
      </c>
      <c r="G71" s="9">
        <v>1</v>
      </c>
      <c r="H71" s="9">
        <v>1</v>
      </c>
      <c r="I71" s="9">
        <v>1</v>
      </c>
      <c r="J71" s="9">
        <v>1</v>
      </c>
      <c r="K71" s="21">
        <f>SUM(D71:J71)</f>
        <v>6</v>
      </c>
      <c r="L71" s="21">
        <f>IF(K71&gt;=5,1,0)</f>
        <v>1</v>
      </c>
      <c r="M71" s="3" t="s">
        <v>74</v>
      </c>
      <c r="N71" s="9">
        <v>1</v>
      </c>
      <c r="O71" s="1" t="s">
        <v>425</v>
      </c>
      <c r="P71" s="9">
        <v>0</v>
      </c>
      <c r="Q71" s="21" t="s">
        <v>426</v>
      </c>
      <c r="R71" s="9">
        <v>0</v>
      </c>
      <c r="S71" s="1" t="s">
        <v>601</v>
      </c>
      <c r="T71" s="1"/>
      <c r="U71">
        <f>SUM(Table1[[#This Row],[Column12]]+Table1[[#This Row],[Column14]]+Table1[[#This Row],[Column18]]+Table1[[#This Row],[Column20]])</f>
        <v>2</v>
      </c>
    </row>
    <row r="72" spans="1:21" ht="27.75" customHeight="1" x14ac:dyDescent="0.25">
      <c r="A72" s="10" t="s">
        <v>255</v>
      </c>
      <c r="B72" s="21" t="s">
        <v>310</v>
      </c>
      <c r="C72" s="9">
        <v>2013</v>
      </c>
      <c r="D72" s="1" t="s">
        <v>619</v>
      </c>
      <c r="E72" s="9">
        <v>1</v>
      </c>
      <c r="F72" s="9">
        <v>1</v>
      </c>
      <c r="G72" s="9">
        <v>0</v>
      </c>
      <c r="H72" s="9">
        <v>0</v>
      </c>
      <c r="I72" s="9">
        <v>1</v>
      </c>
      <c r="J72" s="9">
        <v>1</v>
      </c>
      <c r="K72" s="21">
        <f>SUM(D72:J72)</f>
        <v>4</v>
      </c>
      <c r="L72" s="21">
        <f>IF(K72&gt;=5,1,0)</f>
        <v>0</v>
      </c>
      <c r="M72" s="3" t="s">
        <v>74</v>
      </c>
      <c r="N72" s="9">
        <v>1</v>
      </c>
      <c r="O72" s="1" t="s">
        <v>311</v>
      </c>
      <c r="P72" s="9">
        <v>0</v>
      </c>
      <c r="Q72" s="21" t="s">
        <v>312</v>
      </c>
      <c r="R72" s="9">
        <v>1</v>
      </c>
      <c r="S72" s="1" t="s">
        <v>313</v>
      </c>
      <c r="T72" s="1"/>
      <c r="U72">
        <f>SUM(Table1[[#This Row],[Column12]]+Table1[[#This Row],[Column14]]+Table1[[#This Row],[Column18]]+Table1[[#This Row],[Column20]])</f>
        <v>2</v>
      </c>
    </row>
    <row r="73" spans="1:21" ht="27.75" customHeight="1" x14ac:dyDescent="0.25">
      <c r="A73" s="10" t="s">
        <v>255</v>
      </c>
      <c r="B73" s="21" t="s">
        <v>353</v>
      </c>
      <c r="C73" s="9">
        <v>2008</v>
      </c>
      <c r="D73" s="1" t="s">
        <v>354</v>
      </c>
      <c r="E73" s="9">
        <v>1</v>
      </c>
      <c r="F73" s="9">
        <v>1</v>
      </c>
      <c r="G73" s="9">
        <v>1</v>
      </c>
      <c r="H73" s="9">
        <v>0</v>
      </c>
      <c r="I73" s="9">
        <v>1</v>
      </c>
      <c r="J73" s="9">
        <v>1</v>
      </c>
      <c r="K73" s="21">
        <f>SUM(D73:J73)</f>
        <v>5</v>
      </c>
      <c r="L73" s="21">
        <f>IF(K73&gt;=5,1,0)</f>
        <v>1</v>
      </c>
      <c r="M73" s="3" t="s">
        <v>74</v>
      </c>
      <c r="N73" s="9">
        <v>1</v>
      </c>
      <c r="O73" s="1" t="s">
        <v>355</v>
      </c>
      <c r="P73" s="9">
        <v>1</v>
      </c>
      <c r="Q73" s="21" t="s">
        <v>356</v>
      </c>
      <c r="R73" s="9">
        <v>1</v>
      </c>
      <c r="S73" s="1" t="s">
        <v>357</v>
      </c>
      <c r="T73" s="1"/>
      <c r="U73">
        <f>SUM(Table1[[#This Row],[Column12]]+Table1[[#This Row],[Column14]]+Table1[[#This Row],[Column18]]+Table1[[#This Row],[Column20]])</f>
        <v>4</v>
      </c>
    </row>
    <row r="74" spans="1:21" ht="27.75" customHeight="1" x14ac:dyDescent="0.25">
      <c r="A74" s="10" t="s">
        <v>255</v>
      </c>
      <c r="B74" s="14" t="s">
        <v>265</v>
      </c>
      <c r="C74" s="14">
        <v>2014</v>
      </c>
      <c r="D74" s="1" t="s">
        <v>266</v>
      </c>
      <c r="E74" s="1">
        <v>1</v>
      </c>
      <c r="F74" s="1">
        <v>1</v>
      </c>
      <c r="G74" s="1">
        <v>1</v>
      </c>
      <c r="H74" s="1">
        <v>0</v>
      </c>
      <c r="I74" s="1">
        <v>1</v>
      </c>
      <c r="J74" s="1">
        <v>0</v>
      </c>
      <c r="K74" s="1">
        <f>SUM(D74:J74)</f>
        <v>4</v>
      </c>
      <c r="L74" s="1">
        <v>0</v>
      </c>
      <c r="M74" s="14"/>
      <c r="N74" s="1">
        <v>0</v>
      </c>
      <c r="O74" s="1" t="s">
        <v>588</v>
      </c>
      <c r="P74" s="14">
        <v>0</v>
      </c>
      <c r="Q74" s="14" t="s">
        <v>267</v>
      </c>
      <c r="R74" s="14">
        <v>1</v>
      </c>
      <c r="S74" s="14" t="s">
        <v>268</v>
      </c>
      <c r="T74" s="1"/>
      <c r="U74">
        <f>SUM(Table1[[#This Row],[Column12]]+Table1[[#This Row],[Column14]]+Table1[[#This Row],[Column18]]+Table1[[#This Row],[Column20]])</f>
        <v>1</v>
      </c>
    </row>
    <row r="75" spans="1:21" ht="27.75" customHeight="1" x14ac:dyDescent="0.25">
      <c r="A75" s="13" t="s">
        <v>40</v>
      </c>
      <c r="B75" s="3" t="s">
        <v>145</v>
      </c>
      <c r="C75" s="3">
        <v>2011</v>
      </c>
      <c r="D75" s="10" t="s">
        <v>146</v>
      </c>
      <c r="E75" s="3">
        <v>1</v>
      </c>
      <c r="F75" s="3">
        <v>1</v>
      </c>
      <c r="G75" s="3">
        <v>1</v>
      </c>
      <c r="H75" s="3">
        <v>0</v>
      </c>
      <c r="I75" s="3">
        <v>1</v>
      </c>
      <c r="J75" s="3">
        <v>1</v>
      </c>
      <c r="K75" s="3">
        <f>SUM(E75:J75)</f>
        <v>5</v>
      </c>
      <c r="L75" s="3">
        <f>IF(K75&gt;=5,1,0)</f>
        <v>1</v>
      </c>
      <c r="M75" s="3" t="s">
        <v>74</v>
      </c>
      <c r="N75" s="3">
        <v>0</v>
      </c>
      <c r="O75" s="10" t="s">
        <v>147</v>
      </c>
      <c r="P75" s="3">
        <v>1</v>
      </c>
      <c r="Q75" s="3" t="s">
        <v>148</v>
      </c>
      <c r="R75" s="3">
        <v>0</v>
      </c>
      <c r="S75" s="10" t="s">
        <v>144</v>
      </c>
      <c r="T75" s="10" t="s">
        <v>149</v>
      </c>
      <c r="U75">
        <f>SUM(Table1[[#This Row],[Column12]]+Table1[[#This Row],[Column14]]+Table1[[#This Row],[Column18]]+Table1[[#This Row],[Column20]])</f>
        <v>2</v>
      </c>
    </row>
    <row r="76" spans="1:21" ht="27.75" customHeight="1" x14ac:dyDescent="0.25">
      <c r="A76" s="13" t="s">
        <v>40</v>
      </c>
      <c r="B76" s="3" t="s">
        <v>173</v>
      </c>
      <c r="C76" s="3">
        <v>2006</v>
      </c>
      <c r="D76" s="10" t="s">
        <v>174</v>
      </c>
      <c r="E76" s="3">
        <v>1</v>
      </c>
      <c r="F76" s="3">
        <v>1</v>
      </c>
      <c r="G76" s="3">
        <v>0</v>
      </c>
      <c r="H76" s="3">
        <v>0</v>
      </c>
      <c r="I76" s="3">
        <v>0</v>
      </c>
      <c r="J76" s="3">
        <v>0</v>
      </c>
      <c r="K76" s="3">
        <f>SUM(E76:J76)</f>
        <v>2</v>
      </c>
      <c r="L76" s="14">
        <v>0</v>
      </c>
      <c r="M76" s="3" t="s">
        <v>74</v>
      </c>
      <c r="N76" s="3">
        <v>1</v>
      </c>
      <c r="O76" s="10" t="s">
        <v>175</v>
      </c>
      <c r="P76" s="3">
        <v>1</v>
      </c>
      <c r="Q76" s="3" t="s">
        <v>176</v>
      </c>
      <c r="R76" s="3">
        <v>1</v>
      </c>
      <c r="S76" s="10" t="s">
        <v>177</v>
      </c>
      <c r="T76" s="10"/>
      <c r="U76">
        <f>SUM(Table1[[#This Row],[Column12]]+Table1[[#This Row],[Column14]]+Table1[[#This Row],[Column18]]+Table1[[#This Row],[Column20]])</f>
        <v>3</v>
      </c>
    </row>
    <row r="77" spans="1:21" ht="27.75" customHeight="1" x14ac:dyDescent="0.25">
      <c r="A77" s="10" t="s">
        <v>255</v>
      </c>
      <c r="B77" s="1" t="s">
        <v>280</v>
      </c>
      <c r="C77" s="14">
        <v>2006</v>
      </c>
      <c r="D77" s="14" t="s">
        <v>281</v>
      </c>
      <c r="E77" s="1">
        <v>1</v>
      </c>
      <c r="F77" s="1">
        <v>1</v>
      </c>
      <c r="G77" s="1">
        <v>1</v>
      </c>
      <c r="H77" s="1">
        <v>0</v>
      </c>
      <c r="I77" s="1">
        <v>1</v>
      </c>
      <c r="J77" s="1">
        <v>1</v>
      </c>
      <c r="K77" s="1">
        <f>SUM(D77:J77)</f>
        <v>5</v>
      </c>
      <c r="L77" s="14">
        <v>1</v>
      </c>
      <c r="M77" s="14" t="s">
        <v>282</v>
      </c>
      <c r="N77" s="14">
        <v>1</v>
      </c>
      <c r="O77" s="14" t="s">
        <v>591</v>
      </c>
      <c r="P77" s="14">
        <v>0</v>
      </c>
      <c r="Q77" s="14" t="s">
        <v>592</v>
      </c>
      <c r="R77" s="14">
        <v>1</v>
      </c>
      <c r="S77" s="1" t="s">
        <v>283</v>
      </c>
      <c r="T77" s="1"/>
      <c r="U77">
        <f>SUM(Table1[[#This Row],[Column12]]+Table1[[#This Row],[Column14]]+Table1[[#This Row],[Column18]]+Table1[[#This Row],[Column20]])</f>
        <v>3</v>
      </c>
    </row>
    <row r="78" spans="1:21" ht="27.75" customHeight="1" x14ac:dyDescent="0.25">
      <c r="A78" s="10" t="s">
        <v>255</v>
      </c>
      <c r="B78" s="9" t="s">
        <v>442</v>
      </c>
      <c r="C78" s="9">
        <v>1999</v>
      </c>
      <c r="D78" s="14" t="s">
        <v>443</v>
      </c>
      <c r="E78" s="9">
        <v>1</v>
      </c>
      <c r="F78" s="9">
        <v>1</v>
      </c>
      <c r="G78" s="9">
        <v>1</v>
      </c>
      <c r="H78" s="9">
        <v>1</v>
      </c>
      <c r="I78" s="9">
        <v>1</v>
      </c>
      <c r="J78" s="9">
        <v>1</v>
      </c>
      <c r="K78" s="21">
        <f>SUM(E78:J78)</f>
        <v>6</v>
      </c>
      <c r="L78" s="21">
        <f>IF(K78&gt;=5,1,0)</f>
        <v>1</v>
      </c>
      <c r="M78" s="21" t="s">
        <v>444</v>
      </c>
      <c r="N78" s="9">
        <v>1</v>
      </c>
      <c r="O78" s="14" t="s">
        <v>445</v>
      </c>
      <c r="P78" s="15">
        <v>1</v>
      </c>
      <c r="Q78" s="15" t="s">
        <v>446</v>
      </c>
      <c r="R78" s="9">
        <v>1</v>
      </c>
      <c r="S78" s="14" t="s">
        <v>447</v>
      </c>
      <c r="T78" s="2" t="s">
        <v>448</v>
      </c>
      <c r="U78">
        <f>SUM(Table1[[#This Row],[Column12]]+Table1[[#This Row],[Column14]]+Table1[[#This Row],[Column18]]+Table1[[#This Row],[Column20]])</f>
        <v>4</v>
      </c>
    </row>
    <row r="79" spans="1:21" ht="27.75" customHeight="1" x14ac:dyDescent="0.25">
      <c r="A79" s="10" t="s">
        <v>509</v>
      </c>
      <c r="B79" s="1" t="s">
        <v>515</v>
      </c>
      <c r="C79" s="1">
        <v>2007</v>
      </c>
      <c r="D79" s="1" t="s">
        <v>516</v>
      </c>
      <c r="E79" s="1">
        <v>1</v>
      </c>
      <c r="F79" s="1">
        <v>0</v>
      </c>
      <c r="G79" s="1">
        <v>0</v>
      </c>
      <c r="H79" s="1">
        <v>0</v>
      </c>
      <c r="I79" s="1">
        <v>1</v>
      </c>
      <c r="J79" s="1">
        <v>1</v>
      </c>
      <c r="K79" s="1">
        <f>SUM(E79:J79)</f>
        <v>3</v>
      </c>
      <c r="L79" s="1">
        <v>0</v>
      </c>
      <c r="M79" s="1" t="s">
        <v>517</v>
      </c>
      <c r="N79" s="1">
        <v>0</v>
      </c>
      <c r="O79" s="1" t="s">
        <v>518</v>
      </c>
      <c r="P79" s="1">
        <v>0</v>
      </c>
      <c r="Q79" s="1" t="s">
        <v>519</v>
      </c>
      <c r="R79" s="1">
        <v>0</v>
      </c>
      <c r="S79" s="1" t="s">
        <v>520</v>
      </c>
      <c r="T79" s="1" t="s">
        <v>608</v>
      </c>
      <c r="U79">
        <f>SUM(Table1[[#This Row],[Column12]]+Table1[[#This Row],[Column14]]+Table1[[#This Row],[Column18]]+Table1[[#This Row],[Column20]])</f>
        <v>0</v>
      </c>
    </row>
    <row r="80" spans="1:21" ht="27.75" customHeight="1" x14ac:dyDescent="0.25">
      <c r="A80" s="10" t="s">
        <v>509</v>
      </c>
      <c r="B80" s="21" t="s">
        <v>535</v>
      </c>
      <c r="C80" s="9">
        <v>2012</v>
      </c>
      <c r="D80" s="1" t="s">
        <v>620</v>
      </c>
      <c r="E80" s="9">
        <v>1</v>
      </c>
      <c r="F80" s="9">
        <v>1</v>
      </c>
      <c r="G80" s="9">
        <v>1</v>
      </c>
      <c r="H80" s="9">
        <v>0</v>
      </c>
      <c r="I80" s="9">
        <v>1</v>
      </c>
      <c r="J80" s="9">
        <v>1</v>
      </c>
      <c r="K80" s="21">
        <f>SUM(D80:J80)</f>
        <v>5</v>
      </c>
      <c r="L80" s="21">
        <f>IF(K80&gt;=5,1,0)</f>
        <v>1</v>
      </c>
      <c r="M80" s="3" t="s">
        <v>74</v>
      </c>
      <c r="N80" s="9">
        <v>1</v>
      </c>
      <c r="O80" s="1" t="s">
        <v>536</v>
      </c>
      <c r="P80" s="9">
        <v>1</v>
      </c>
      <c r="Q80" s="21" t="s">
        <v>537</v>
      </c>
      <c r="R80" s="9">
        <v>1</v>
      </c>
      <c r="S80" s="1" t="s">
        <v>538</v>
      </c>
      <c r="T80" s="1"/>
      <c r="U80">
        <f>SUM(Table1[[#This Row],[Column12]]+Table1[[#This Row],[Column14]]+Table1[[#This Row],[Column18]]+Table1[[#This Row],[Column20]])</f>
        <v>4</v>
      </c>
    </row>
    <row r="81" spans="1:21" ht="27.75" customHeight="1" x14ac:dyDescent="0.25">
      <c r="A81" s="10" t="s">
        <v>509</v>
      </c>
      <c r="B81" s="15" t="s">
        <v>543</v>
      </c>
      <c r="C81" s="22">
        <v>2013</v>
      </c>
      <c r="D81" s="2" t="s">
        <v>544</v>
      </c>
      <c r="E81" s="22">
        <v>1</v>
      </c>
      <c r="F81" s="22">
        <v>0</v>
      </c>
      <c r="G81" s="22">
        <v>1</v>
      </c>
      <c r="H81" s="22">
        <v>0</v>
      </c>
      <c r="I81" s="22">
        <v>1</v>
      </c>
      <c r="J81" s="22">
        <v>1</v>
      </c>
      <c r="K81" s="15">
        <f>SUM(E81:J81)</f>
        <v>4</v>
      </c>
      <c r="L81" s="15">
        <f>IF(K81&gt;=5,1,0)</f>
        <v>0</v>
      </c>
      <c r="M81" s="3" t="s">
        <v>74</v>
      </c>
      <c r="N81" s="22">
        <v>1</v>
      </c>
      <c r="O81" s="10" t="s">
        <v>545</v>
      </c>
      <c r="P81" s="22">
        <v>1</v>
      </c>
      <c r="Q81" s="15" t="s">
        <v>546</v>
      </c>
      <c r="R81" s="22">
        <v>0</v>
      </c>
      <c r="S81" s="2" t="s">
        <v>547</v>
      </c>
      <c r="T81" s="10" t="s">
        <v>611</v>
      </c>
      <c r="U81">
        <f>SUM(Table1[[#This Row],[Column12]]+Table1[[#This Row],[Column14]]+Table1[[#This Row],[Column18]]+Table1[[#This Row],[Column20]])</f>
        <v>2</v>
      </c>
    </row>
    <row r="82" spans="1:21" ht="27.75" customHeight="1" x14ac:dyDescent="0.25">
      <c r="A82" s="10" t="s">
        <v>255</v>
      </c>
      <c r="B82" s="1" t="s">
        <v>492</v>
      </c>
      <c r="C82" s="14">
        <v>2012</v>
      </c>
      <c r="D82" s="14" t="s">
        <v>493</v>
      </c>
      <c r="E82" s="14">
        <v>1</v>
      </c>
      <c r="F82" s="14">
        <v>1</v>
      </c>
      <c r="G82" s="14">
        <v>1</v>
      </c>
      <c r="H82" s="14">
        <v>1</v>
      </c>
      <c r="I82" s="14">
        <v>1</v>
      </c>
      <c r="J82" s="14">
        <v>1</v>
      </c>
      <c r="K82" s="1">
        <f>SUM(D82:J82)</f>
        <v>6</v>
      </c>
      <c r="L82" s="14">
        <v>1</v>
      </c>
      <c r="M82" s="14" t="s">
        <v>494</v>
      </c>
      <c r="N82" s="14">
        <v>1</v>
      </c>
      <c r="O82" s="14" t="s">
        <v>495</v>
      </c>
      <c r="P82" s="14">
        <v>0</v>
      </c>
      <c r="Q82" s="14" t="s">
        <v>496</v>
      </c>
      <c r="R82" s="14">
        <v>1</v>
      </c>
      <c r="S82" s="14" t="s">
        <v>497</v>
      </c>
      <c r="T82" s="14"/>
      <c r="U82">
        <f>SUM(Table1[[#This Row],[Column12]]+Table1[[#This Row],[Column14]]+Table1[[#This Row],[Column18]]+Table1[[#This Row],[Column20]])</f>
        <v>3</v>
      </c>
    </row>
    <row r="83" spans="1:21" ht="27.75" customHeight="1" x14ac:dyDescent="0.25">
      <c r="A83" s="13" t="s">
        <v>40</v>
      </c>
      <c r="B83" s="16" t="s">
        <v>249</v>
      </c>
      <c r="C83" s="17" t="s">
        <v>250</v>
      </c>
      <c r="D83" s="18" t="s">
        <v>251</v>
      </c>
      <c r="E83" s="18">
        <v>1</v>
      </c>
      <c r="F83" s="18">
        <v>1</v>
      </c>
      <c r="G83" s="18">
        <v>1</v>
      </c>
      <c r="H83" s="18">
        <v>0</v>
      </c>
      <c r="I83" s="18">
        <v>1</v>
      </c>
      <c r="J83" s="18">
        <v>1</v>
      </c>
      <c r="K83" s="16">
        <v>5</v>
      </c>
      <c r="L83" s="16">
        <v>1</v>
      </c>
      <c r="M83" s="19" t="s">
        <v>252</v>
      </c>
      <c r="N83" s="17">
        <v>1</v>
      </c>
      <c r="O83" s="17" t="s">
        <v>253</v>
      </c>
      <c r="P83" s="17">
        <v>0</v>
      </c>
      <c r="Q83" s="16" t="s">
        <v>69</v>
      </c>
      <c r="R83" s="17">
        <v>1</v>
      </c>
      <c r="S83" s="18" t="s">
        <v>254</v>
      </c>
      <c r="T83" s="18"/>
      <c r="U83">
        <f>SUM(Table1[[#This Row],[Column12]]+Table1[[#This Row],[Column14]]+Table1[[#This Row],[Column18]]+Table1[[#This Row],[Column20]])</f>
        <v>3</v>
      </c>
    </row>
    <row r="84" spans="1:21" ht="27.75" customHeight="1" x14ac:dyDescent="0.25">
      <c r="A84" s="10" t="s">
        <v>255</v>
      </c>
      <c r="B84" s="21" t="s">
        <v>408</v>
      </c>
      <c r="C84" s="9">
        <v>2005</v>
      </c>
      <c r="D84" s="1" t="s">
        <v>409</v>
      </c>
      <c r="E84" s="9">
        <v>1</v>
      </c>
      <c r="F84" s="9">
        <v>1</v>
      </c>
      <c r="G84" s="9">
        <v>1</v>
      </c>
      <c r="H84" s="9">
        <v>1</v>
      </c>
      <c r="I84" s="9">
        <v>1</v>
      </c>
      <c r="J84" s="9">
        <v>1</v>
      </c>
      <c r="K84" s="21">
        <f>SUM(D84:J84)</f>
        <v>6</v>
      </c>
      <c r="L84" s="21">
        <f>IF(K84&gt;=5,1,0)</f>
        <v>1</v>
      </c>
      <c r="M84" s="3" t="s">
        <v>74</v>
      </c>
      <c r="N84" s="9">
        <v>1</v>
      </c>
      <c r="O84" s="1" t="s">
        <v>410</v>
      </c>
      <c r="P84" s="9">
        <v>1</v>
      </c>
      <c r="Q84" s="21" t="s">
        <v>411</v>
      </c>
      <c r="R84" s="9">
        <v>1</v>
      </c>
      <c r="S84" s="21"/>
      <c r="T84" s="1" t="s">
        <v>412</v>
      </c>
      <c r="U84">
        <f>SUM(Table1[[#This Row],[Column12]]+Table1[[#This Row],[Column14]]+Table1[[#This Row],[Column18]]+Table1[[#This Row],[Column20]])</f>
        <v>4</v>
      </c>
    </row>
    <row r="85" spans="1:21" ht="27.75" customHeight="1" x14ac:dyDescent="0.25">
      <c r="A85" s="13" t="s">
        <v>40</v>
      </c>
      <c r="B85" s="3" t="s">
        <v>219</v>
      </c>
      <c r="C85" s="3">
        <v>2005</v>
      </c>
      <c r="D85" s="10" t="s">
        <v>220</v>
      </c>
      <c r="E85" s="3">
        <v>1</v>
      </c>
      <c r="F85" s="3">
        <v>1</v>
      </c>
      <c r="G85" s="3">
        <v>1</v>
      </c>
      <c r="H85" s="3">
        <v>0</v>
      </c>
      <c r="I85" s="3">
        <v>1</v>
      </c>
      <c r="J85" s="3">
        <v>1</v>
      </c>
      <c r="K85" s="3">
        <f>SUM(E85:J85)</f>
        <v>5</v>
      </c>
      <c r="L85" s="3">
        <f>IF(K85&gt;=5,1,0)</f>
        <v>1</v>
      </c>
      <c r="M85" s="3" t="s">
        <v>74</v>
      </c>
      <c r="N85" s="3">
        <v>1</v>
      </c>
      <c r="O85" s="10" t="s">
        <v>221</v>
      </c>
      <c r="P85" s="3">
        <v>1</v>
      </c>
      <c r="Q85" s="3" t="s">
        <v>222</v>
      </c>
      <c r="R85" s="3">
        <v>1</v>
      </c>
      <c r="S85" s="3" t="s">
        <v>223</v>
      </c>
      <c r="T85" s="10" t="s">
        <v>224</v>
      </c>
      <c r="U85">
        <f>SUM(Table1[[#This Row],[Column12]]+Table1[[#This Row],[Column14]]+Table1[[#This Row],[Column18]]+Table1[[#This Row],[Column20]])</f>
        <v>4</v>
      </c>
    </row>
    <row r="86" spans="1:21" ht="27.75" customHeight="1" x14ac:dyDescent="0.25">
      <c r="A86" s="13" t="s">
        <v>40</v>
      </c>
      <c r="B86" s="14" t="s">
        <v>53</v>
      </c>
      <c r="C86" s="14">
        <v>2004</v>
      </c>
      <c r="D86" s="1" t="s">
        <v>585</v>
      </c>
      <c r="E86" s="1">
        <v>1</v>
      </c>
      <c r="F86" s="1">
        <v>0</v>
      </c>
      <c r="G86" s="1">
        <v>0</v>
      </c>
      <c r="H86" s="1">
        <v>1</v>
      </c>
      <c r="I86" s="1">
        <v>1</v>
      </c>
      <c r="J86" s="1">
        <v>1</v>
      </c>
      <c r="K86" s="1">
        <f>SUM(D86:J86)</f>
        <v>4</v>
      </c>
      <c r="L86" s="1">
        <v>1</v>
      </c>
      <c r="M86" s="14" t="s">
        <v>54</v>
      </c>
      <c r="N86" s="1">
        <v>0</v>
      </c>
      <c r="O86" s="1" t="s">
        <v>55</v>
      </c>
      <c r="P86" s="14">
        <v>0</v>
      </c>
      <c r="Q86" s="14" t="s">
        <v>56</v>
      </c>
      <c r="R86" s="14">
        <v>0</v>
      </c>
      <c r="S86" s="1" t="s">
        <v>57</v>
      </c>
      <c r="T86" s="1" t="s">
        <v>58</v>
      </c>
      <c r="U86">
        <f>SUM(Table1[[#This Row],[Column12]]+Table1[[#This Row],[Column14]]+Table1[[#This Row],[Column18]]+Table1[[#This Row],[Column20]])</f>
        <v>1</v>
      </c>
    </row>
    <row r="87" spans="1:21" ht="27.75" customHeight="1" x14ac:dyDescent="0.25">
      <c r="A87" s="13" t="s">
        <v>40</v>
      </c>
      <c r="B87" s="3" t="s">
        <v>111</v>
      </c>
      <c r="C87" s="3">
        <v>2013</v>
      </c>
      <c r="D87" s="10" t="s">
        <v>112</v>
      </c>
      <c r="E87" s="3">
        <v>1</v>
      </c>
      <c r="F87" s="3">
        <v>1</v>
      </c>
      <c r="G87" s="3">
        <v>1</v>
      </c>
      <c r="H87" s="3">
        <v>0</v>
      </c>
      <c r="I87" s="3">
        <v>1</v>
      </c>
      <c r="J87" s="3">
        <v>1</v>
      </c>
      <c r="K87" s="3">
        <f>SUM(E87:J87)</f>
        <v>5</v>
      </c>
      <c r="L87" s="3">
        <f>IF(K87&gt;=5,1,0)</f>
        <v>1</v>
      </c>
      <c r="M87" s="3" t="s">
        <v>74</v>
      </c>
      <c r="N87" s="3">
        <v>1</v>
      </c>
      <c r="O87" s="10" t="s">
        <v>113</v>
      </c>
      <c r="P87" s="3">
        <v>0</v>
      </c>
      <c r="Q87" s="3" t="s">
        <v>114</v>
      </c>
      <c r="R87" s="3">
        <v>1</v>
      </c>
      <c r="S87" s="3" t="s">
        <v>115</v>
      </c>
      <c r="T87" s="10"/>
      <c r="U87">
        <f>SUM(Table1[[#This Row],[Column12]]+Table1[[#This Row],[Column14]]+Table1[[#This Row],[Column18]]+Table1[[#This Row],[Column20]])</f>
        <v>3</v>
      </c>
    </row>
    <row r="88" spans="1:21" ht="27.75" customHeight="1" x14ac:dyDescent="0.25">
      <c r="A88" s="13" t="s">
        <v>40</v>
      </c>
      <c r="B88" s="3" t="s">
        <v>584</v>
      </c>
      <c r="C88" s="3">
        <v>2012</v>
      </c>
      <c r="D88" s="10" t="s">
        <v>169</v>
      </c>
      <c r="E88" s="3">
        <v>1</v>
      </c>
      <c r="F88" s="3">
        <v>1</v>
      </c>
      <c r="G88" s="3">
        <v>1</v>
      </c>
      <c r="H88" s="3">
        <v>0</v>
      </c>
      <c r="I88" s="3">
        <v>1</v>
      </c>
      <c r="J88" s="3">
        <v>1</v>
      </c>
      <c r="K88" s="3">
        <f>SUM(E88:J88)</f>
        <v>5</v>
      </c>
      <c r="L88" s="3">
        <f>IF(K88&gt;=5,1,0)</f>
        <v>1</v>
      </c>
      <c r="M88" s="3" t="s">
        <v>74</v>
      </c>
      <c r="N88" s="3">
        <v>1</v>
      </c>
      <c r="O88" s="10" t="s">
        <v>170</v>
      </c>
      <c r="P88" s="3">
        <v>1</v>
      </c>
      <c r="Q88" s="3" t="s">
        <v>171</v>
      </c>
      <c r="R88" s="3">
        <v>1</v>
      </c>
      <c r="S88" s="3" t="s">
        <v>172</v>
      </c>
      <c r="T88" s="10"/>
      <c r="U88">
        <f>SUM(Table1[[#This Row],[Column12]]+Table1[[#This Row],[Column14]]+Table1[[#This Row],[Column18]]+Table1[[#This Row],[Column20]])</f>
        <v>4</v>
      </c>
    </row>
    <row r="89" spans="1:21" ht="27.75" customHeight="1" x14ac:dyDescent="0.25">
      <c r="A89" s="13" t="s">
        <v>40</v>
      </c>
      <c r="B89" s="3" t="s">
        <v>211</v>
      </c>
      <c r="C89" s="3">
        <v>1995</v>
      </c>
      <c r="D89" s="10" t="s">
        <v>586</v>
      </c>
      <c r="E89" s="3">
        <v>1</v>
      </c>
      <c r="F89" s="3">
        <v>1</v>
      </c>
      <c r="G89" s="3">
        <v>1</v>
      </c>
      <c r="H89" s="3">
        <v>1</v>
      </c>
      <c r="I89" s="3">
        <v>1</v>
      </c>
      <c r="J89" s="3">
        <v>0</v>
      </c>
      <c r="K89" s="3">
        <f>SUM(E89:J89)</f>
        <v>5</v>
      </c>
      <c r="L89" s="3">
        <f>IF(K89&gt;=5,1,0)</f>
        <v>1</v>
      </c>
      <c r="M89" s="3" t="s">
        <v>74</v>
      </c>
      <c r="N89" s="3">
        <v>1</v>
      </c>
      <c r="O89" s="10" t="s">
        <v>212</v>
      </c>
      <c r="P89" s="3">
        <v>0</v>
      </c>
      <c r="Q89" s="3" t="s">
        <v>213</v>
      </c>
      <c r="R89" s="3">
        <v>0</v>
      </c>
      <c r="S89" s="3" t="s">
        <v>144</v>
      </c>
      <c r="T89" s="10"/>
      <c r="U89">
        <f>SUM(Table1[[#This Row],[Column12]]+Table1[[#This Row],[Column14]]+Table1[[#This Row],[Column18]]+Table1[[#This Row],[Column20]])</f>
        <v>2</v>
      </c>
    </row>
    <row r="90" spans="1:21" ht="27.75" customHeight="1" x14ac:dyDescent="0.25">
      <c r="A90" s="13" t="s">
        <v>40</v>
      </c>
      <c r="B90" s="1" t="s">
        <v>41</v>
      </c>
      <c r="C90" s="14">
        <v>2010</v>
      </c>
      <c r="D90" s="14" t="s">
        <v>42</v>
      </c>
      <c r="E90" s="1">
        <v>1</v>
      </c>
      <c r="F90" s="1">
        <v>0</v>
      </c>
      <c r="G90" s="1">
        <v>0</v>
      </c>
      <c r="H90" s="1">
        <v>0</v>
      </c>
      <c r="I90" s="1">
        <v>1</v>
      </c>
      <c r="J90" s="1">
        <v>1</v>
      </c>
      <c r="K90" s="1">
        <f>SUM(D90:J90)</f>
        <v>3</v>
      </c>
      <c r="L90" s="14">
        <v>0</v>
      </c>
      <c r="M90" s="14" t="s">
        <v>43</v>
      </c>
      <c r="N90" s="14">
        <v>1</v>
      </c>
      <c r="O90" s="14" t="s">
        <v>44</v>
      </c>
      <c r="P90" s="14">
        <v>1</v>
      </c>
      <c r="Q90" s="14" t="s">
        <v>45</v>
      </c>
      <c r="R90" s="14">
        <v>0</v>
      </c>
      <c r="S90" s="1" t="s">
        <v>46</v>
      </c>
      <c r="T90" s="1"/>
      <c r="U90">
        <f>SUM(Table1[[#This Row],[Column12]]+Table1[[#This Row],[Column14]]+Table1[[#This Row],[Column18]]+Table1[[#This Row],[Column20]])</f>
        <v>2</v>
      </c>
    </row>
    <row r="91" spans="1:21" ht="27.75" customHeight="1" x14ac:dyDescent="0.25">
      <c r="A91" s="13" t="s">
        <v>40</v>
      </c>
      <c r="B91" s="3" t="s">
        <v>183</v>
      </c>
      <c r="C91" s="3">
        <v>2010</v>
      </c>
      <c r="D91" s="10" t="s">
        <v>184</v>
      </c>
      <c r="E91" s="3">
        <v>1</v>
      </c>
      <c r="F91" s="3">
        <v>1</v>
      </c>
      <c r="G91" s="3">
        <v>0</v>
      </c>
      <c r="H91" s="3">
        <v>0</v>
      </c>
      <c r="I91" s="3">
        <v>1</v>
      </c>
      <c r="J91" s="3">
        <v>1</v>
      </c>
      <c r="K91" s="3">
        <f>SUM(E91:J91)</f>
        <v>4</v>
      </c>
      <c r="L91" s="14">
        <v>0</v>
      </c>
      <c r="M91" s="3" t="s">
        <v>74</v>
      </c>
      <c r="N91" s="3">
        <v>1</v>
      </c>
      <c r="O91" s="10" t="s">
        <v>185</v>
      </c>
      <c r="P91" s="3">
        <v>0</v>
      </c>
      <c r="Q91" s="3" t="s">
        <v>138</v>
      </c>
      <c r="R91" s="3">
        <v>1</v>
      </c>
      <c r="S91" s="3" t="s">
        <v>186</v>
      </c>
      <c r="T91" s="10" t="s">
        <v>187</v>
      </c>
      <c r="U91">
        <f>SUM(Table1[[#This Row],[Column12]]+Table1[[#This Row],[Column14]]+Table1[[#This Row],[Column18]]+Table1[[#This Row],[Column20]])</f>
        <v>2</v>
      </c>
    </row>
    <row r="92" spans="1:21" ht="27.75" customHeight="1" x14ac:dyDescent="0.25">
      <c r="A92" s="13" t="s">
        <v>40</v>
      </c>
      <c r="B92" s="3" t="s">
        <v>231</v>
      </c>
      <c r="C92" s="3">
        <v>1991</v>
      </c>
      <c r="D92" s="10" t="s">
        <v>232</v>
      </c>
      <c r="E92" s="3">
        <v>1</v>
      </c>
      <c r="F92" s="3">
        <v>1</v>
      </c>
      <c r="G92" s="3">
        <v>1</v>
      </c>
      <c r="H92" s="3">
        <v>0</v>
      </c>
      <c r="I92" s="3">
        <v>1</v>
      </c>
      <c r="J92" s="3">
        <v>1</v>
      </c>
      <c r="K92" s="3">
        <f>SUM(E92:J92)</f>
        <v>5</v>
      </c>
      <c r="L92" s="3">
        <f>IF(K92&gt;=5,1,0)</f>
        <v>1</v>
      </c>
      <c r="M92" s="3" t="s">
        <v>74</v>
      </c>
      <c r="N92" s="3">
        <v>1</v>
      </c>
      <c r="O92" s="10" t="s">
        <v>233</v>
      </c>
      <c r="P92" s="3">
        <v>0</v>
      </c>
      <c r="Q92" s="3" t="s">
        <v>234</v>
      </c>
      <c r="R92" s="3">
        <v>1</v>
      </c>
      <c r="S92" s="3" t="s">
        <v>235</v>
      </c>
      <c r="T92" s="10" t="s">
        <v>236</v>
      </c>
      <c r="U92">
        <f>SUM(Table1[[#This Row],[Column12]]+Table1[[#This Row],[Column14]]+Table1[[#This Row],[Column18]]+Table1[[#This Row],[Column20]])</f>
        <v>3</v>
      </c>
    </row>
    <row r="93" spans="1:21" ht="27.75" customHeight="1" x14ac:dyDescent="0.25">
      <c r="A93" s="13" t="s">
        <v>40</v>
      </c>
      <c r="B93" s="3" t="s">
        <v>205</v>
      </c>
      <c r="C93" s="3">
        <v>2002</v>
      </c>
      <c r="D93" s="10" t="s">
        <v>206</v>
      </c>
      <c r="E93" s="3">
        <v>1</v>
      </c>
      <c r="F93" s="3">
        <v>1</v>
      </c>
      <c r="G93" s="3">
        <v>1</v>
      </c>
      <c r="H93" s="3">
        <v>0</v>
      </c>
      <c r="I93" s="3">
        <v>1</v>
      </c>
      <c r="J93" s="3">
        <v>1</v>
      </c>
      <c r="K93" s="3">
        <f>SUM(E93:J93)</f>
        <v>5</v>
      </c>
      <c r="L93" s="3">
        <f>IF(K93&gt;=5,1,0)</f>
        <v>1</v>
      </c>
      <c r="M93" s="3" t="s">
        <v>74</v>
      </c>
      <c r="N93" s="3">
        <v>1</v>
      </c>
      <c r="O93" s="10" t="s">
        <v>207</v>
      </c>
      <c r="P93" s="3">
        <v>0</v>
      </c>
      <c r="Q93" s="3" t="s">
        <v>208</v>
      </c>
      <c r="R93" s="3">
        <v>1</v>
      </c>
      <c r="S93" s="3" t="s">
        <v>209</v>
      </c>
      <c r="T93" s="10" t="s">
        <v>210</v>
      </c>
      <c r="U93">
        <f>SUM(Table1[[#This Row],[Column12]]+Table1[[#This Row],[Column14]]+Table1[[#This Row],[Column18]]+Table1[[#This Row],[Column20]])</f>
        <v>3</v>
      </c>
    </row>
    <row r="94" spans="1:21" ht="27.75" customHeight="1" x14ac:dyDescent="0.25">
      <c r="A94" s="10" t="s">
        <v>255</v>
      </c>
      <c r="B94" s="1" t="s">
        <v>302</v>
      </c>
      <c r="C94" s="17">
        <v>2002</v>
      </c>
      <c r="D94" s="17" t="s">
        <v>303</v>
      </c>
      <c r="E94" s="14">
        <v>1</v>
      </c>
      <c r="F94" s="14">
        <v>1</v>
      </c>
      <c r="G94" s="14">
        <v>1</v>
      </c>
      <c r="H94" s="14">
        <v>0</v>
      </c>
      <c r="I94" s="14">
        <v>1</v>
      </c>
      <c r="J94" s="14">
        <v>1</v>
      </c>
      <c r="K94" s="1">
        <f>SUM(D94:J94)</f>
        <v>5</v>
      </c>
      <c r="L94" s="14">
        <v>1</v>
      </c>
      <c r="M94" s="14" t="s">
        <v>304</v>
      </c>
      <c r="N94" s="14">
        <v>1</v>
      </c>
      <c r="O94" s="14" t="s">
        <v>305</v>
      </c>
      <c r="P94" s="14">
        <v>0</v>
      </c>
      <c r="Q94" s="14" t="s">
        <v>306</v>
      </c>
      <c r="R94" s="14">
        <v>0</v>
      </c>
      <c r="S94" s="14" t="s">
        <v>307</v>
      </c>
      <c r="T94" s="14"/>
      <c r="U94">
        <f>SUM(Table1[[#This Row],[Column12]]+Table1[[#This Row],[Column14]]+Table1[[#This Row],[Column18]]+Table1[[#This Row],[Column20]])</f>
        <v>2</v>
      </c>
    </row>
    <row r="95" spans="1:21" ht="27.75" customHeight="1" x14ac:dyDescent="0.25">
      <c r="A95" s="10" t="s">
        <v>255</v>
      </c>
      <c r="B95" s="14" t="s">
        <v>259</v>
      </c>
      <c r="C95" s="14">
        <v>2009</v>
      </c>
      <c r="D95" s="14" t="s">
        <v>260</v>
      </c>
      <c r="E95" s="1">
        <v>1</v>
      </c>
      <c r="F95" s="1">
        <v>0</v>
      </c>
      <c r="G95" s="1">
        <v>0</v>
      </c>
      <c r="H95" s="1">
        <v>0</v>
      </c>
      <c r="I95" s="1">
        <v>1</v>
      </c>
      <c r="J95" s="1">
        <v>1</v>
      </c>
      <c r="K95" s="1">
        <f>SUM(D95:J95)</f>
        <v>3</v>
      </c>
      <c r="L95" s="1">
        <v>0</v>
      </c>
      <c r="M95" s="1" t="s">
        <v>261</v>
      </c>
      <c r="N95" s="14">
        <v>1</v>
      </c>
      <c r="O95" s="14" t="s">
        <v>262</v>
      </c>
      <c r="P95" s="1">
        <v>0</v>
      </c>
      <c r="Q95" s="1" t="s">
        <v>587</v>
      </c>
      <c r="R95" s="14">
        <v>0</v>
      </c>
      <c r="S95" s="1" t="s">
        <v>263</v>
      </c>
      <c r="T95" s="1" t="s">
        <v>264</v>
      </c>
      <c r="U95">
        <f>SUM(Table1[[#This Row],[Column12]]+Table1[[#This Row],[Column14]]+Table1[[#This Row],[Column18]]+Table1[[#This Row],[Column20]])</f>
        <v>1</v>
      </c>
    </row>
    <row r="96" spans="1:21" ht="27.75" customHeight="1" x14ac:dyDescent="0.25">
      <c r="A96" s="10" t="s">
        <v>255</v>
      </c>
      <c r="B96" s="21" t="s">
        <v>348</v>
      </c>
      <c r="C96" s="9">
        <v>2010</v>
      </c>
      <c r="D96" s="1" t="s">
        <v>349</v>
      </c>
      <c r="E96" s="9">
        <v>1</v>
      </c>
      <c r="F96" s="9">
        <v>0</v>
      </c>
      <c r="G96" s="9">
        <v>1</v>
      </c>
      <c r="H96" s="9">
        <v>0</v>
      </c>
      <c r="I96" s="9">
        <v>1</v>
      </c>
      <c r="J96" s="9">
        <v>1</v>
      </c>
      <c r="K96" s="21">
        <f>SUM(D96:J96)</f>
        <v>4</v>
      </c>
      <c r="L96" s="21">
        <f>IF(K96&gt;=5,1,0)</f>
        <v>0</v>
      </c>
      <c r="M96" s="3" t="s">
        <v>74</v>
      </c>
      <c r="N96" s="9">
        <v>1</v>
      </c>
      <c r="O96" s="1" t="s">
        <v>350</v>
      </c>
      <c r="P96" s="9">
        <v>0</v>
      </c>
      <c r="Q96" s="21" t="s">
        <v>599</v>
      </c>
      <c r="R96" s="9">
        <v>0</v>
      </c>
      <c r="S96" s="21" t="s">
        <v>351</v>
      </c>
      <c r="T96" s="1" t="s">
        <v>352</v>
      </c>
      <c r="U96">
        <f>SUM(Table1[[#This Row],[Column12]]+Table1[[#This Row],[Column14]]+Table1[[#This Row],[Column18]]+Table1[[#This Row],[Column20]])</f>
        <v>1</v>
      </c>
    </row>
    <row r="97" spans="1:21" ht="27.75" customHeight="1" x14ac:dyDescent="0.25">
      <c r="A97" s="13" t="s">
        <v>40</v>
      </c>
      <c r="B97" s="3" t="s">
        <v>237</v>
      </c>
      <c r="C97" s="3">
        <v>2007</v>
      </c>
      <c r="D97" s="10" t="s">
        <v>238</v>
      </c>
      <c r="E97" s="3">
        <v>1</v>
      </c>
      <c r="F97" s="3">
        <v>1</v>
      </c>
      <c r="G97" s="3">
        <v>1</v>
      </c>
      <c r="H97" s="3">
        <v>1</v>
      </c>
      <c r="I97" s="3">
        <v>1</v>
      </c>
      <c r="J97" s="3">
        <v>1</v>
      </c>
      <c r="K97" s="3">
        <f>SUM(E97:J97)</f>
        <v>6</v>
      </c>
      <c r="L97" s="3">
        <f>IF(K97&gt;=5,1,0)</f>
        <v>1</v>
      </c>
      <c r="M97" s="3" t="s">
        <v>74</v>
      </c>
      <c r="N97" s="3">
        <v>1</v>
      </c>
      <c r="O97" s="10" t="s">
        <v>239</v>
      </c>
      <c r="P97" s="3">
        <v>1</v>
      </c>
      <c r="Q97" s="3" t="s">
        <v>240</v>
      </c>
      <c r="R97" s="3">
        <v>0</v>
      </c>
      <c r="S97" s="3" t="s">
        <v>241</v>
      </c>
      <c r="T97" s="10" t="s">
        <v>242</v>
      </c>
      <c r="U97">
        <f>SUM(Table1[[#This Row],[Column12]]+Table1[[#This Row],[Column14]]+Table1[[#This Row],[Column18]]+Table1[[#This Row],[Column20]])</f>
        <v>3</v>
      </c>
    </row>
    <row r="98" spans="1:21" ht="27.75" customHeight="1" x14ac:dyDescent="0.25">
      <c r="A98" s="10" t="s">
        <v>255</v>
      </c>
      <c r="B98" s="1" t="s">
        <v>290</v>
      </c>
      <c r="C98" s="14">
        <v>2012</v>
      </c>
      <c r="D98" s="1" t="s">
        <v>291</v>
      </c>
      <c r="E98" s="14">
        <v>1</v>
      </c>
      <c r="F98" s="14">
        <v>1</v>
      </c>
      <c r="G98" s="14">
        <v>1</v>
      </c>
      <c r="H98" s="14">
        <v>1</v>
      </c>
      <c r="I98" s="14">
        <v>1</v>
      </c>
      <c r="J98" s="14">
        <v>1</v>
      </c>
      <c r="K98" s="1">
        <f>SUM(D98:J98)</f>
        <v>6</v>
      </c>
      <c r="L98" s="14">
        <v>1</v>
      </c>
      <c r="M98" s="14" t="s">
        <v>292</v>
      </c>
      <c r="N98" s="14">
        <v>1</v>
      </c>
      <c r="O98" s="14" t="s">
        <v>293</v>
      </c>
      <c r="P98" s="14">
        <v>1</v>
      </c>
      <c r="Q98" s="14" t="s">
        <v>294</v>
      </c>
      <c r="R98" s="14">
        <v>1</v>
      </c>
      <c r="S98" s="14" t="s">
        <v>295</v>
      </c>
      <c r="T98" s="14"/>
      <c r="U98">
        <f>SUM(Table1[[#This Row],[Column12]]+Table1[[#This Row],[Column14]]+Table1[[#This Row],[Column18]]+Table1[[#This Row],[Column20]])</f>
        <v>4</v>
      </c>
    </row>
    <row r="99" spans="1:21" ht="27.75" customHeight="1" x14ac:dyDescent="0.25">
      <c r="A99" s="10" t="s">
        <v>255</v>
      </c>
      <c r="B99" s="21" t="s">
        <v>378</v>
      </c>
      <c r="C99" s="9">
        <v>2001</v>
      </c>
      <c r="D99" s="1" t="s">
        <v>379</v>
      </c>
      <c r="E99" s="9">
        <v>1</v>
      </c>
      <c r="F99" s="9">
        <v>1</v>
      </c>
      <c r="G99" s="9">
        <v>1</v>
      </c>
      <c r="H99" s="9">
        <v>0</v>
      </c>
      <c r="I99" s="9">
        <v>1</v>
      </c>
      <c r="J99" s="9">
        <v>1</v>
      </c>
      <c r="K99" s="21">
        <f>SUM(D99:J99)</f>
        <v>5</v>
      </c>
      <c r="L99" s="21">
        <f t="shared" ref="L99:L106" si="5">IF(K99&gt;=5,1,0)</f>
        <v>1</v>
      </c>
      <c r="M99" s="3" t="s">
        <v>74</v>
      </c>
      <c r="N99" s="9">
        <v>1</v>
      </c>
      <c r="O99" s="1" t="s">
        <v>380</v>
      </c>
      <c r="P99" s="9">
        <v>0</v>
      </c>
      <c r="Q99" s="21" t="s">
        <v>381</v>
      </c>
      <c r="R99" s="9">
        <v>1</v>
      </c>
      <c r="S99" s="21" t="s">
        <v>377</v>
      </c>
      <c r="T99" s="1" t="s">
        <v>382</v>
      </c>
      <c r="U99">
        <f>SUM(Table1[[#This Row],[Column12]]+Table1[[#This Row],[Column14]]+Table1[[#This Row],[Column18]]+Table1[[#This Row],[Column20]])</f>
        <v>3</v>
      </c>
    </row>
    <row r="100" spans="1:21" ht="27.75" customHeight="1" x14ac:dyDescent="0.25">
      <c r="A100" s="13" t="s">
        <v>40</v>
      </c>
      <c r="B100" s="3" t="s">
        <v>94</v>
      </c>
      <c r="C100" s="3">
        <v>2013</v>
      </c>
      <c r="D100" s="10" t="s">
        <v>95</v>
      </c>
      <c r="E100" s="3">
        <v>1</v>
      </c>
      <c r="F100" s="3">
        <v>1</v>
      </c>
      <c r="G100" s="3">
        <v>1</v>
      </c>
      <c r="H100" s="3">
        <v>1</v>
      </c>
      <c r="I100" s="3">
        <v>1</v>
      </c>
      <c r="J100" s="3">
        <v>1</v>
      </c>
      <c r="K100" s="3">
        <f>SUM(E100:J100)</f>
        <v>6</v>
      </c>
      <c r="L100" s="3">
        <f t="shared" si="5"/>
        <v>1</v>
      </c>
      <c r="M100" s="3" t="s">
        <v>74</v>
      </c>
      <c r="N100" s="3">
        <v>1</v>
      </c>
      <c r="O100" s="10" t="s">
        <v>96</v>
      </c>
      <c r="P100" s="3">
        <v>1</v>
      </c>
      <c r="Q100" s="3" t="s">
        <v>97</v>
      </c>
      <c r="R100" s="3">
        <v>1</v>
      </c>
      <c r="S100" s="3" t="s">
        <v>98</v>
      </c>
      <c r="T100" s="10" t="s">
        <v>99</v>
      </c>
      <c r="U100">
        <f>SUM(Table1[[#This Row],[Column12]]+Table1[[#This Row],[Column14]]+Table1[[#This Row],[Column18]]+Table1[[#This Row],[Column20]])</f>
        <v>4</v>
      </c>
    </row>
    <row r="101" spans="1:21" ht="33" customHeight="1" x14ac:dyDescent="0.25">
      <c r="A101" s="10" t="s">
        <v>255</v>
      </c>
      <c r="B101" s="9" t="s">
        <v>326</v>
      </c>
      <c r="C101" s="9">
        <v>2013</v>
      </c>
      <c r="D101" s="1" t="s">
        <v>327</v>
      </c>
      <c r="E101" s="9">
        <v>1</v>
      </c>
      <c r="F101" s="9">
        <v>0</v>
      </c>
      <c r="G101" s="9">
        <v>1</v>
      </c>
      <c r="H101" s="9">
        <v>0</v>
      </c>
      <c r="I101" s="9">
        <v>1</v>
      </c>
      <c r="J101" s="9">
        <v>0</v>
      </c>
      <c r="K101" s="21">
        <f>SUM(D101:J101)</f>
        <v>3</v>
      </c>
      <c r="L101" s="21">
        <f t="shared" si="5"/>
        <v>0</v>
      </c>
      <c r="M101" s="9"/>
      <c r="N101" s="9">
        <v>1</v>
      </c>
      <c r="O101" s="14" t="s">
        <v>328</v>
      </c>
      <c r="P101" s="9">
        <v>1</v>
      </c>
      <c r="Q101" s="9" t="s">
        <v>329</v>
      </c>
      <c r="R101" s="9">
        <v>0</v>
      </c>
      <c r="S101" s="9" t="s">
        <v>596</v>
      </c>
      <c r="T101" s="14" t="s">
        <v>330</v>
      </c>
      <c r="U101">
        <f>SUM(Table1[[#This Row],[Column12]]+Table1[[#This Row],[Column14]]+Table1[[#This Row],[Column18]]+Table1[[#This Row],[Column20]])</f>
        <v>2</v>
      </c>
    </row>
    <row r="102" spans="1:21" ht="30.75" customHeight="1" x14ac:dyDescent="0.25">
      <c r="A102" s="10" t="s">
        <v>255</v>
      </c>
      <c r="B102" s="9" t="s">
        <v>383</v>
      </c>
      <c r="C102" s="9">
        <v>2009</v>
      </c>
      <c r="D102" s="14" t="s">
        <v>384</v>
      </c>
      <c r="E102" s="9">
        <v>1</v>
      </c>
      <c r="F102" s="9">
        <v>1</v>
      </c>
      <c r="G102" s="9">
        <v>1</v>
      </c>
      <c r="H102" s="9">
        <v>0</v>
      </c>
      <c r="I102" s="9">
        <v>1</v>
      </c>
      <c r="J102" s="9">
        <v>0</v>
      </c>
      <c r="K102" s="21">
        <f>SUM(E102:J102)</f>
        <v>4</v>
      </c>
      <c r="L102" s="21">
        <f t="shared" si="5"/>
        <v>0</v>
      </c>
      <c r="M102" s="21"/>
      <c r="N102" s="9">
        <v>1</v>
      </c>
      <c r="O102" s="14" t="s">
        <v>385</v>
      </c>
      <c r="P102" s="15">
        <v>0</v>
      </c>
      <c r="Q102" s="15" t="s">
        <v>386</v>
      </c>
      <c r="R102" s="9">
        <v>1</v>
      </c>
      <c r="S102" s="9" t="s">
        <v>387</v>
      </c>
      <c r="T102" s="2" t="s">
        <v>388</v>
      </c>
      <c r="U102">
        <f>SUM(Table1[[#This Row],[Column12]]+Table1[[#This Row],[Column14]]+Table1[[#This Row],[Column18]]+Table1[[#This Row],[Column20]])</f>
        <v>2</v>
      </c>
    </row>
    <row r="103" spans="1:21" s="24" customFormat="1" ht="30.75" customHeight="1" x14ac:dyDescent="0.25">
      <c r="A103" s="10" t="s">
        <v>509</v>
      </c>
      <c r="B103" s="21" t="s">
        <v>559</v>
      </c>
      <c r="C103" s="9">
        <v>2009</v>
      </c>
      <c r="D103" s="1" t="s">
        <v>560</v>
      </c>
      <c r="E103" s="9">
        <v>1</v>
      </c>
      <c r="F103" s="9">
        <v>0</v>
      </c>
      <c r="G103" s="9">
        <v>1</v>
      </c>
      <c r="H103" s="9">
        <v>1</v>
      </c>
      <c r="I103" s="9">
        <v>1</v>
      </c>
      <c r="J103" s="9">
        <v>1</v>
      </c>
      <c r="K103" s="21">
        <f>SUM(E103:J103)</f>
        <v>5</v>
      </c>
      <c r="L103" s="21">
        <f t="shared" si="5"/>
        <v>1</v>
      </c>
      <c r="M103" s="21" t="s">
        <v>561</v>
      </c>
      <c r="N103" s="9">
        <v>1</v>
      </c>
      <c r="O103" s="14" t="s">
        <v>562</v>
      </c>
      <c r="P103" s="9">
        <v>0</v>
      </c>
      <c r="Q103" s="9" t="s">
        <v>625</v>
      </c>
      <c r="R103" s="9">
        <v>0</v>
      </c>
      <c r="S103" s="9" t="s">
        <v>563</v>
      </c>
      <c r="T103" s="14" t="s">
        <v>564</v>
      </c>
      <c r="U103">
        <f>SUM(Table1[[#This Row],[Column12]]+Table1[[#This Row],[Column14]]+Table1[[#This Row],[Column18]]+Table1[[#This Row],[Column20]])</f>
        <v>2</v>
      </c>
    </row>
    <row r="104" spans="1:21" ht="28.5" customHeight="1" x14ac:dyDescent="0.25">
      <c r="A104" s="10" t="s">
        <v>255</v>
      </c>
      <c r="B104" s="9" t="s">
        <v>331</v>
      </c>
      <c r="C104" s="9">
        <v>2010</v>
      </c>
      <c r="D104" s="1" t="s">
        <v>332</v>
      </c>
      <c r="E104" s="9">
        <v>1</v>
      </c>
      <c r="F104" s="9">
        <v>0</v>
      </c>
      <c r="G104" s="9">
        <v>1</v>
      </c>
      <c r="H104" s="9">
        <v>1</v>
      </c>
      <c r="I104" s="9">
        <v>1</v>
      </c>
      <c r="J104" s="9">
        <v>1</v>
      </c>
      <c r="K104" s="21">
        <f>SUM(D104:J104)</f>
        <v>5</v>
      </c>
      <c r="L104" s="21">
        <f t="shared" si="5"/>
        <v>1</v>
      </c>
      <c r="M104" s="9"/>
      <c r="N104" s="9">
        <v>1</v>
      </c>
      <c r="O104" s="14" t="s">
        <v>333</v>
      </c>
      <c r="P104" s="9">
        <v>0</v>
      </c>
      <c r="Q104" s="21" t="s">
        <v>626</v>
      </c>
      <c r="R104" s="9">
        <v>1</v>
      </c>
      <c r="S104" s="9" t="s">
        <v>597</v>
      </c>
      <c r="T104" s="14" t="s">
        <v>334</v>
      </c>
      <c r="U104">
        <f>SUM(Table1[[#This Row],[Column12]]+Table1[[#This Row],[Column14]]+Table1[[#This Row],[Column18]]+Table1[[#This Row],[Column20]])</f>
        <v>3</v>
      </c>
    </row>
    <row r="105" spans="1:21" s="9" customFormat="1" ht="28.5" customHeight="1" x14ac:dyDescent="0.25">
      <c r="A105" s="13" t="s">
        <v>40</v>
      </c>
      <c r="B105" s="3" t="s">
        <v>106</v>
      </c>
      <c r="C105" s="3">
        <v>2012</v>
      </c>
      <c r="D105" s="10" t="s">
        <v>107</v>
      </c>
      <c r="E105" s="3">
        <v>1</v>
      </c>
      <c r="F105" s="3">
        <v>1</v>
      </c>
      <c r="G105" s="3">
        <v>1</v>
      </c>
      <c r="H105" s="3">
        <v>0</v>
      </c>
      <c r="I105" s="3">
        <v>1</v>
      </c>
      <c r="J105" s="3">
        <v>1</v>
      </c>
      <c r="K105" s="3">
        <f>SUM(E105:J105)</f>
        <v>5</v>
      </c>
      <c r="L105" s="3">
        <f t="shared" si="5"/>
        <v>1</v>
      </c>
      <c r="M105" s="3" t="s">
        <v>74</v>
      </c>
      <c r="N105" s="3">
        <v>1</v>
      </c>
      <c r="O105" s="10" t="s">
        <v>108</v>
      </c>
      <c r="P105" s="3">
        <v>0</v>
      </c>
      <c r="Q105" s="3" t="s">
        <v>109</v>
      </c>
      <c r="R105" s="3">
        <v>1</v>
      </c>
      <c r="S105" s="3" t="s">
        <v>110</v>
      </c>
      <c r="T105" s="10"/>
      <c r="U105">
        <f>SUM(Table1[[#This Row],[Column12]]+Table1[[#This Row],[Column14]]+Table1[[#This Row],[Column18]]+Table1[[#This Row],[Column20]])</f>
        <v>3</v>
      </c>
    </row>
    <row r="106" spans="1:21" ht="27.75" customHeight="1" x14ac:dyDescent="0.25">
      <c r="A106" s="10" t="s">
        <v>255</v>
      </c>
      <c r="B106" s="21" t="s">
        <v>308</v>
      </c>
      <c r="C106" s="9">
        <v>2010</v>
      </c>
      <c r="D106" s="1" t="s">
        <v>621</v>
      </c>
      <c r="E106" s="9">
        <v>1</v>
      </c>
      <c r="F106" s="9">
        <v>1</v>
      </c>
      <c r="G106" s="9">
        <v>1</v>
      </c>
      <c r="H106" s="9">
        <v>0</v>
      </c>
      <c r="I106" s="9">
        <v>1</v>
      </c>
      <c r="J106" s="9">
        <v>1</v>
      </c>
      <c r="K106" s="21">
        <f>SUM(D106:J106)</f>
        <v>5</v>
      </c>
      <c r="L106" s="21">
        <f t="shared" si="5"/>
        <v>1</v>
      </c>
      <c r="M106" s="3" t="s">
        <v>74</v>
      </c>
      <c r="N106" s="9">
        <v>1</v>
      </c>
      <c r="O106" s="1" t="s">
        <v>593</v>
      </c>
      <c r="P106" s="9">
        <v>0</v>
      </c>
      <c r="Q106" s="21" t="s">
        <v>594</v>
      </c>
      <c r="R106" s="9">
        <v>0</v>
      </c>
      <c r="S106" s="21" t="s">
        <v>309</v>
      </c>
      <c r="T106" s="1"/>
      <c r="U106">
        <f>SUM(Table1[[#This Row],[Column12]]+Table1[[#This Row],[Column14]]+Table1[[#This Row],[Column18]]+Table1[[#This Row],[Column20]])</f>
        <v>2</v>
      </c>
    </row>
    <row r="107" spans="1:21" ht="27.75" customHeight="1" x14ac:dyDescent="0.25">
      <c r="A107" s="12"/>
      <c r="B107" s="21"/>
      <c r="C107" s="9"/>
      <c r="D107" s="1"/>
      <c r="E107" s="9"/>
      <c r="F107" s="9"/>
      <c r="G107" s="9"/>
      <c r="H107" s="9"/>
      <c r="I107" s="9"/>
      <c r="J107" s="9"/>
      <c r="K107" s="21"/>
      <c r="L107" s="21"/>
      <c r="M107" s="9"/>
      <c r="N107" s="9"/>
      <c r="O107" s="9"/>
      <c r="P107" s="9"/>
      <c r="Q107" s="21"/>
      <c r="R107" s="9"/>
      <c r="S107" s="21"/>
      <c r="T107" s="14"/>
    </row>
    <row r="108" spans="1:21" ht="27.75" customHeight="1" x14ac:dyDescent="0.25">
      <c r="A108" s="9"/>
      <c r="B108" s="9"/>
      <c r="C108" s="9"/>
      <c r="D108" s="14"/>
      <c r="E108" s="9"/>
      <c r="F108" s="9"/>
      <c r="G108" s="9"/>
      <c r="H108" s="9"/>
      <c r="I108" s="9"/>
      <c r="J108" s="9"/>
      <c r="K108" s="9"/>
      <c r="L108" s="9"/>
      <c r="M108" s="9"/>
      <c r="N108" s="9"/>
      <c r="O108" s="9"/>
      <c r="P108" s="9"/>
      <c r="Q108" s="9"/>
      <c r="R108" s="9"/>
      <c r="S108" s="9"/>
      <c r="U108" s="6"/>
    </row>
    <row r="109" spans="1:21" ht="27.75" customHeight="1" x14ac:dyDescent="0.25">
      <c r="A109" s="9"/>
      <c r="B109" s="9"/>
      <c r="C109" s="9"/>
      <c r="D109" s="14"/>
      <c r="E109" s="9"/>
      <c r="F109" s="9"/>
      <c r="G109" s="9"/>
      <c r="H109" s="9"/>
      <c r="I109" s="9"/>
      <c r="J109" s="9"/>
      <c r="K109" s="9"/>
      <c r="L109" s="9"/>
      <c r="M109" s="9"/>
      <c r="N109" s="9"/>
      <c r="O109" s="9"/>
      <c r="P109" s="9"/>
      <c r="Q109" s="9"/>
      <c r="R109" s="9"/>
      <c r="S109" s="9"/>
      <c r="U109" s="6"/>
    </row>
    <row r="110" spans="1:21" ht="27.75" customHeight="1" x14ac:dyDescent="0.25">
      <c r="A110" s="9"/>
      <c r="B110" s="9"/>
      <c r="C110" s="9"/>
      <c r="D110" s="14"/>
      <c r="E110" s="9"/>
      <c r="F110" s="9"/>
      <c r="G110" s="9"/>
      <c r="H110" s="9"/>
      <c r="I110" s="9"/>
      <c r="J110" s="9"/>
      <c r="K110" s="9"/>
      <c r="L110" s="9"/>
      <c r="M110" s="9"/>
      <c r="N110" s="9"/>
      <c r="O110" s="9"/>
      <c r="P110" s="9"/>
      <c r="Q110" s="9"/>
      <c r="R110" s="9"/>
      <c r="S110" s="9"/>
      <c r="U110" s="6"/>
    </row>
    <row r="111" spans="1:21" ht="27.75" customHeight="1" x14ac:dyDescent="0.25">
      <c r="A111" s="9"/>
      <c r="B111" s="9"/>
      <c r="C111" s="9"/>
      <c r="D111" s="14"/>
      <c r="E111" s="9"/>
      <c r="F111" s="9"/>
      <c r="G111" s="9"/>
      <c r="H111" s="9"/>
      <c r="I111" s="9"/>
      <c r="J111" s="9"/>
      <c r="K111" s="9"/>
      <c r="L111" s="9"/>
      <c r="M111" s="9"/>
      <c r="N111" s="9"/>
      <c r="O111" s="9"/>
      <c r="P111" s="9"/>
      <c r="Q111" s="9"/>
      <c r="R111" s="9"/>
      <c r="S111" s="9"/>
      <c r="T111" s="9"/>
    </row>
    <row r="112" spans="1:21" ht="27.75" customHeight="1" x14ac:dyDescent="0.25">
      <c r="A112" s="9"/>
      <c r="B112" s="9"/>
      <c r="C112" s="9"/>
      <c r="D112" s="14"/>
      <c r="E112" s="9"/>
      <c r="F112" s="9"/>
      <c r="G112" s="9"/>
      <c r="H112" s="9"/>
      <c r="I112" s="9"/>
      <c r="J112" s="9"/>
      <c r="K112" s="9"/>
      <c r="L112" s="9"/>
      <c r="M112" s="9"/>
      <c r="N112" s="9"/>
      <c r="O112" s="9"/>
      <c r="P112" s="9"/>
      <c r="Q112" s="9"/>
      <c r="R112" s="9"/>
      <c r="S112" s="9"/>
      <c r="T112" s="9"/>
    </row>
    <row r="113" spans="20:20" ht="27.75" customHeight="1" x14ac:dyDescent="0.25">
      <c r="T113" s="9"/>
    </row>
    <row r="114" spans="20:20" ht="27.75" customHeight="1" x14ac:dyDescent="0.25">
      <c r="T114" s="9"/>
    </row>
    <row r="115" spans="20:20" ht="27.75" customHeight="1" x14ac:dyDescent="0.25">
      <c r="T115" s="9"/>
    </row>
  </sheetData>
  <mergeCells count="1">
    <mergeCell ref="A1:E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quality assessment</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2017-03-07T07:22:27Z</dcterms:modified>
  <cp:category/>
  <cp:contentStatus/>
</cp:coreProperties>
</file>