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rsordello\Documents\PROJETS\REVUES\POLSON\_PUBLICATIONS\Systematic Map\5_Proof\"/>
    </mc:Choice>
  </mc:AlternateContent>
  <bookViews>
    <workbookView xWindow="0" yWindow="0" windowWidth="25200" windowHeight="7485" activeTab="1"/>
  </bookViews>
  <sheets>
    <sheet name="README" sheetId="2" r:id="rId1"/>
    <sheet name="List of key reviews" sheetId="1" r:id="rId2"/>
  </sheets>
  <definedNames>
    <definedName name="_xlnm._FilterDatabase" localSheetId="1" hidden="1">'List of key reviews'!$A$1:$I$42</definedName>
    <definedName name="Reviews" localSheetId="1">'List of key reviews'!$A$1:$J$9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42" i="1" l="1"/>
  <c r="I10" i="1" l="1"/>
  <c r="I28" i="1"/>
  <c r="I35" i="1"/>
  <c r="I14" i="1"/>
  <c r="I3" i="1"/>
  <c r="I31" i="1"/>
  <c r="I38" i="1"/>
  <c r="I4" i="1"/>
  <c r="I27" i="1"/>
  <c r="I37" i="1"/>
  <c r="I20" i="1"/>
  <c r="I36" i="1"/>
  <c r="I18" i="1"/>
  <c r="I8" i="1"/>
  <c r="I12" i="1"/>
  <c r="I26" i="1"/>
  <c r="I11" i="1"/>
  <c r="I6" i="1"/>
  <c r="I17" i="1"/>
  <c r="I21" i="1"/>
  <c r="I24" i="1"/>
  <c r="I7" i="1"/>
  <c r="I25" i="1"/>
  <c r="I39" i="1"/>
  <c r="I34" i="1"/>
  <c r="I5" i="1"/>
  <c r="I19" i="1"/>
  <c r="I16" i="1"/>
  <c r="I2" i="1"/>
  <c r="I33" i="1"/>
  <c r="I29" i="1"/>
  <c r="I30" i="1"/>
  <c r="I32" i="1"/>
  <c r="I15" i="1"/>
  <c r="I41" i="1"/>
  <c r="I23" i="1"/>
  <c r="I40" i="1"/>
  <c r="G42" i="1" l="1"/>
</calcChain>
</file>

<file path=xl/connections.xml><?xml version="1.0" encoding="utf-8"?>
<connections xmlns="http://schemas.openxmlformats.org/spreadsheetml/2006/main">
  <connection id="1" name="Reviews" type="6" refreshedVersion="5" background="1" saveData="1">
    <textPr codePage="65001" sourceFile="C:\Users\rsordello\Documents\PROJETS\REVUES\POLSON\Reviews.txt" decimal="," thousands=" ">
      <textFields count="68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<sst xmlns="http://schemas.openxmlformats.org/spreadsheetml/2006/main" count="261" uniqueCount="151">
  <si>
    <t>Sound the alarm: A meta-analysis on the effect of aquatic noise on fish behavior and physiology</t>
  </si>
  <si>
    <t>10.1111/gcb.14106</t>
  </si>
  <si>
    <t>WOS:000437281500030</t>
  </si>
  <si>
    <t>A systematic review on the behavioural responses of wild marine mammals to noise: the disparity between science and policy</t>
  </si>
  <si>
    <t>10.1139/cjz-2016-0098</t>
  </si>
  <si>
    <t>WOS:000390320700001</t>
  </si>
  <si>
    <t>A synthesis of two decades of research documenting the effects of noise on wildlife</t>
  </si>
  <si>
    <t>10.1111/brv.12207</t>
  </si>
  <si>
    <t>WOS:000385570300006</t>
  </si>
  <si>
    <t>Shifting song frequencies in response to anthropogenic noise: a meta-analysis on birds and anurans</t>
  </si>
  <si>
    <t>10.1093/beheco/arw060</t>
  </si>
  <si>
    <t>WOS:000384650600002</t>
  </si>
  <si>
    <t>The importance of invertebrates when considering the impacts of anthropogenic noise</t>
  </si>
  <si>
    <t>10.1098/rspb.2013.2683</t>
  </si>
  <si>
    <t>WOS:000332381500016</t>
  </si>
  <si>
    <t>The effects of anthropogenic sources of sound on fishes</t>
  </si>
  <si>
    <t>10.1111/j.1095-8649.2009.02319.x</t>
  </si>
  <si>
    <t>WOS:000269904400001</t>
  </si>
  <si>
    <t>The effects of human-generated sound on fish</t>
  </si>
  <si>
    <t>10.1111/j.1749-4877.2008.00134.x</t>
  </si>
  <si>
    <t>WOS:000276547500006</t>
  </si>
  <si>
    <t>Avian communication in urban noise: Causes and consequences of vocal adjustment</t>
  </si>
  <si>
    <t>10.1642/0004-8038(2006)123[639:ACIUNC]2.0.CO;2</t>
  </si>
  <si>
    <t>WOS:000239180100002</t>
  </si>
  <si>
    <t>Kaseloo 2005</t>
  </si>
  <si>
    <t>Radle 2007</t>
  </si>
  <si>
    <t>Synthesis of noise effects on wildlife populations</t>
  </si>
  <si>
    <t>NA</t>
  </si>
  <si>
    <t>The Effect Of Noise On Wildlife: A Literature Review</t>
  </si>
  <si>
    <t>The Effects of Noise on Biodiversity (NO0235)</t>
  </si>
  <si>
    <t>Radford 2012</t>
  </si>
  <si>
    <t>Rabin et al 2003</t>
  </si>
  <si>
    <t>Anthropogenic Noise and its Effect on Animal Communication: An Interface Between Comparative Psychology and Conservation Biology</t>
  </si>
  <si>
    <t>A review of the effects of aircraft noise on wildlife and humans, current control mechanisms, and the need for further study</t>
  </si>
  <si>
    <t>Pepper et al 2003</t>
  </si>
  <si>
    <t>10.1007/s00267-003-3024-4</t>
  </si>
  <si>
    <t>WOS:000187308600002</t>
  </si>
  <si>
    <t>Effects of noise pollution on birds: A brief review of our knowledge</t>
  </si>
  <si>
    <t>Review on behavioral impacts of aquatic noise on crustaceans</t>
  </si>
  <si>
    <t>From physiology to policy: A review of physiological noise effects on marine fauna with implications for mitigation</t>
  </si>
  <si>
    <t>Effects of noise on wildlife and other animals, review of research since 1971.</t>
  </si>
  <si>
    <t>Larkin et al 1996</t>
  </si>
  <si>
    <t>Dufour 1980</t>
  </si>
  <si>
    <t>Ortega 2012</t>
  </si>
  <si>
    <t>De Soto et al 2016</t>
  </si>
  <si>
    <t>Review</t>
  </si>
  <si>
    <t>Erbe 2012</t>
  </si>
  <si>
    <t>Effects of Underwater Noise on Marine Mammals</t>
  </si>
  <si>
    <t>Chapter book (Ornithological Monographs 74)</t>
  </si>
  <si>
    <t>10.1007/978-1-4419-7311-5_3</t>
  </si>
  <si>
    <t>Effects of Noise on Marine Mammals</t>
  </si>
  <si>
    <t>Erbe et al 2018</t>
  </si>
  <si>
    <t>Chapter book (The Effects of Noise on Aquatic Life)</t>
  </si>
  <si>
    <t>Chapter book (Effects of Anthropogenic Noise on Animals)</t>
  </si>
  <si>
    <t>10.1007/978-1-4939-8574-6_10</t>
  </si>
  <si>
    <t>Simmons &amp; Narins 2018</t>
  </si>
  <si>
    <t>Effects of Anthropogenic Noise on Amphibians and Reptiles</t>
  </si>
  <si>
    <t>Tidau &amp; Briffa 2016</t>
  </si>
  <si>
    <t>Proceedings (Fourth International Conference on the Effects of Noise on Aquatic Life)</t>
  </si>
  <si>
    <t>Anthropogenic Noise and Physiological Stress in Wildlife</t>
  </si>
  <si>
    <t>10.1007/978-1-4939-2981-8_142</t>
  </si>
  <si>
    <t>Chapter book (The Effects of Noise on Aquatic Life II)</t>
  </si>
  <si>
    <t>Peer-Reviewed Studies on the Effects of Anthropogenic Noise on Marine Invertebrates: From Scallop Larvae to Giant Squid</t>
  </si>
  <si>
    <t>10.1007/978-1-4939-2981-8_3</t>
  </si>
  <si>
    <t>Responses of cetaceans to anthropogenic noise</t>
  </si>
  <si>
    <t>Nowacek et al 2007</t>
  </si>
  <si>
    <t>10.1111/j.1365-2907.2007.00104.x</t>
  </si>
  <si>
    <t>Acoustic Communication in Noise</t>
  </si>
  <si>
    <t>Brumm &amp; Slabbekoorn 2005</t>
  </si>
  <si>
    <t>10.1016/S0065-3454(05)35004-2</t>
  </si>
  <si>
    <t>The costs of chronic noise exposure for terrestrial organisms</t>
  </si>
  <si>
    <t>Barber et al 2010</t>
  </si>
  <si>
    <t>10.1016/j.tree.2009.08.002</t>
  </si>
  <si>
    <t>WOS:000275605300008</t>
  </si>
  <si>
    <t>Effects of noise on fishes: What we can learn from humans and birds</t>
  </si>
  <si>
    <t>10.1111/1749-4877.12094</t>
  </si>
  <si>
    <t>WOS:000348062700004</t>
  </si>
  <si>
    <t>Dooling et al 2015</t>
  </si>
  <si>
    <t>Birdsong and anthropogenic noise: implications and applications for conservation</t>
  </si>
  <si>
    <t>10.1111/j.1365-294X.2007.03487.x</t>
  </si>
  <si>
    <t>WOS:000251740500007</t>
  </si>
  <si>
    <t>Slabbekoorn &amp; Ripmeester 2008</t>
  </si>
  <si>
    <t>Sources of background noise and their influence on vertebrate acoustic communication</t>
  </si>
  <si>
    <t>10.1163/1568539X-00003054</t>
  </si>
  <si>
    <t>WOS:000322681600005</t>
  </si>
  <si>
    <t>Living in a noisy world: indirect effects of noise on animal communication</t>
  </si>
  <si>
    <t>10.1163/1568539X-00003058</t>
  </si>
  <si>
    <t>WOS:000322681600006</t>
  </si>
  <si>
    <t>Naguib 2013</t>
  </si>
  <si>
    <t>Luther &amp; Gentry 2013</t>
  </si>
  <si>
    <t>WOS:000247227900001</t>
  </si>
  <si>
    <t>WOS:000370000900004</t>
  </si>
  <si>
    <t>WOS:000370000900143</t>
  </si>
  <si>
    <t>WOS:000321592700003</t>
  </si>
  <si>
    <t>WOS:000465580000013</t>
  </si>
  <si>
    <t>10.1007/978-1-4939-8574-6_7</t>
  </si>
  <si>
    <t>WOS:000465580000010</t>
  </si>
  <si>
    <t>?</t>
  </si>
  <si>
    <t>10.1121/2.0000291</t>
  </si>
  <si>
    <t>Cox et al 2016</t>
  </si>
  <si>
    <t>Cox et al 2018</t>
  </si>
  <si>
    <t>Gomez et al 2016</t>
  </si>
  <si>
    <t>Shannon et al 2016</t>
  </si>
  <si>
    <t>Roca et al 2016</t>
  </si>
  <si>
    <t>Patricelli &amp; Blickley 2006</t>
  </si>
  <si>
    <t>Assessing the effect of aquatic noise on fish behavior and physiology: a meta-analysis approach</t>
  </si>
  <si>
    <t>MANCI KM, 1988, 8829 NERC</t>
  </si>
  <si>
    <t>Effects of aircraft noise and sonic booms on domestic animals and wildlife: a literature synthesis</t>
  </si>
  <si>
    <t>GLADWIN DN, 1988, NERC8832 US FISH WIL</t>
  </si>
  <si>
    <t>Effects of aircraft noise and sonic booms on domestic animals and wildlife: bibliographic abstracts</t>
  </si>
  <si>
    <t>Moriyasu, M., Allain, R., Benhalima, K., and Claytor, R. (2004). "Effects of seismic and marine noise on invertebrates: A literature review," (Department of Fisheries and Oceans), p. 50.</t>
  </si>
  <si>
    <t>Effects of seismic and marine noise on invertebrates: A literature review</t>
  </si>
  <si>
    <t>How and why environmental noise impacts animals: An integrative, mechanistic review</t>
  </si>
  <si>
    <t>10.1111/j.1461-0248.2011.01664.x</t>
  </si>
  <si>
    <t>The impact of noise on recreationists and wildlife in New Zealand’s natural areas</t>
  </si>
  <si>
    <t>Harbrow et al 2011</t>
  </si>
  <si>
    <t>NONE</t>
  </si>
  <si>
    <t>NO</t>
  </si>
  <si>
    <t>DOI</t>
  </si>
  <si>
    <t>WOS KEY</t>
  </si>
  <si>
    <t>A review of crustacean sensitivity to high amplitude underwater noise: Data needs for effective risk assessment in relation to UK commercial species</t>
  </si>
  <si>
    <t>10.1016/j.marpolbul.2016.05.006</t>
  </si>
  <si>
    <t>Edmonds et al 2016</t>
  </si>
  <si>
    <t>Mickle &amp; Higgs 2018</t>
  </si>
  <si>
    <t>Integrating techniques: a review of the effects of anthropogenic noise on freshwater fish</t>
  </si>
  <si>
    <t>10.1139/cjfas-2017-0245</t>
  </si>
  <si>
    <t>A Brief Review of Known Effects of Noise on Marine Mammals</t>
  </si>
  <si>
    <t>10.1139/Z07-101</t>
  </si>
  <si>
    <t>The impacts of anthropogenic ocean noise on cetaceans and implications for management</t>
  </si>
  <si>
    <t>Authors</t>
  </si>
  <si>
    <t>Titles</t>
  </si>
  <si>
    <t>Type</t>
  </si>
  <si>
    <t>Number of extracted citations</t>
  </si>
  <si>
    <t>Comment</t>
  </si>
  <si>
    <t>Effects of Military Noise on Wildlife. A Literature Review</t>
  </si>
  <si>
    <t>Citations actually not extracted</t>
  </si>
  <si>
    <t>Kight &amp; Swaddle 2011</t>
  </si>
  <si>
    <t>Number of citations included in the map</t>
  </si>
  <si>
    <t>% of inclusion in the map</t>
  </si>
  <si>
    <t>Meta-analysis</t>
  </si>
  <si>
    <t>Systematic review</t>
  </si>
  <si>
    <t>De Soto 2016</t>
  </si>
  <si>
    <t>Morley et al 2014</t>
  </si>
  <si>
    <t>Tennessen et al 2016</t>
  </si>
  <si>
    <t>Popper &amp; Hastings 2009a (10.1111/j.1095-8649.2009.02319.x)</t>
  </si>
  <si>
    <t>Popper &amp; Hastings 2009b (10.1111/j.1749-4877.2008.00134.x)</t>
  </si>
  <si>
    <t>Weilgart 2007a</t>
  </si>
  <si>
    <t>Weilgart 2007b</t>
  </si>
  <si>
    <t>Sordello et al. 2020</t>
  </si>
  <si>
    <t>Additional File 3</t>
  </si>
  <si>
    <t>List of key reviews from which bibliographic references were extracted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</si>
</sst>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 tint="-0.499984740745262"/>
      <name val="Calibri"/>
      <family val="2"/>
      <scheme val="minor"/>
    </font>
    <font>
      <b/>
      <u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7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1" xfId="0" applyBorder="1"/>
    <xf numFmtId="0" fontId="0" fillId="0" borderId="1" xfId="0" applyFill="1" applyBorder="1"/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left" vertical="center"/>
    </xf>
    <xf numFmtId="0" fontId="0" fillId="0" borderId="1" xfId="0" applyFill="1" applyBorder="1" applyAlignment="1">
      <alignment vertical="center"/>
    </xf>
    <xf numFmtId="0" fontId="0" fillId="0" borderId="1" xfId="0" applyFill="1" applyBorder="1" applyAlignment="1">
      <alignment horizontal="left" vertical="center"/>
    </xf>
    <xf numFmtId="0" fontId="0" fillId="0" borderId="0" xfId="0" applyBorder="1"/>
    <xf numFmtId="0" fontId="0" fillId="0" borderId="1" xfId="0" applyFont="1" applyFill="1" applyBorder="1"/>
    <xf numFmtId="0" fontId="0" fillId="0" borderId="1" xfId="0" applyFill="1" applyBorder="1" applyAlignment="1">
      <alignment wrapText="1"/>
    </xf>
    <xf numFmtId="9" fontId="0" fillId="0" borderId="1" xfId="0" applyNumberFormat="1" applyFont="1" applyFill="1" applyBorder="1"/>
    <xf numFmtId="0" fontId="0" fillId="0" borderId="1" xfId="0" applyBorder="1" applyAlignment="1"/>
    <xf numFmtId="0" fontId="0" fillId="2" borderId="1" xfId="0" applyFont="1" applyFill="1" applyBorder="1"/>
    <xf numFmtId="0" fontId="0" fillId="2" borderId="1" xfId="0" applyFont="1" applyFill="1" applyBorder="1" applyAlignment="1">
      <alignment horizontal="left"/>
    </xf>
    <xf numFmtId="0" fontId="0" fillId="2" borderId="1" xfId="0" applyFont="1" applyFill="1" applyBorder="1" applyAlignment="1">
      <alignment horizontal="left" vertical="center"/>
    </xf>
    <xf numFmtId="0" fontId="0" fillId="2" borderId="1" xfId="0" applyFont="1" applyFill="1" applyBorder="1" applyAlignment="1">
      <alignment vertical="center"/>
    </xf>
    <xf numFmtId="0" fontId="1" fillId="3" borderId="1" xfId="0" applyFont="1" applyFill="1" applyBorder="1"/>
    <xf numFmtId="0" fontId="0" fillId="0" borderId="1" xfId="0" applyFill="1" applyBorder="1" applyAlignment="1">
      <alignment horizontal="left"/>
    </xf>
    <xf numFmtId="0" fontId="1" fillId="3" borderId="1" xfId="0" applyFont="1" applyFill="1" applyBorder="1" applyAlignment="1">
      <alignment horizontal="center"/>
    </xf>
    <xf numFmtId="0" fontId="0" fillId="0" borderId="1" xfId="0" applyFont="1" applyBorder="1" applyAlignment="1">
      <alignment horizontal="center"/>
    </xf>
    <xf numFmtId="0" fontId="0" fillId="0" borderId="1" xfId="0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2" borderId="1" xfId="0" applyFont="1" applyFill="1" applyBorder="1" applyAlignment="1">
      <alignment horizontal="center"/>
    </xf>
    <xf numFmtId="0" fontId="0" fillId="0" borderId="0" xfId="0" applyAlignment="1">
      <alignment horizontal="center"/>
    </xf>
    <xf numFmtId="0" fontId="0" fillId="0" borderId="0" xfId="0" applyFill="1" applyBorder="1"/>
    <xf numFmtId="0" fontId="0" fillId="0" borderId="0" xfId="0" applyFont="1" applyFill="1" applyBorder="1"/>
    <xf numFmtId="0" fontId="2" fillId="0" borderId="0" xfId="0" applyFont="1" applyFill="1" applyBorder="1"/>
    <xf numFmtId="0" fontId="0" fillId="0" borderId="0" xfId="0" applyFill="1"/>
    <xf numFmtId="0" fontId="2" fillId="0" borderId="0" xfId="0" applyFont="1" applyFill="1"/>
    <xf numFmtId="0" fontId="1" fillId="0" borderId="0" xfId="0" applyFont="1" applyFill="1" applyBorder="1" applyAlignment="1">
      <alignment horizontal="center"/>
    </xf>
    <xf numFmtId="0" fontId="3" fillId="0" borderId="0" xfId="0" applyFont="1"/>
    <xf numFmtId="0" fontId="1" fillId="0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queryTables/queryTable1.xml><?xml version="1.0" encoding="utf-8"?>
<queryTable xmlns="http://schemas.openxmlformats.org/spreadsheetml/2006/main" name="Reviews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>
      <selection activeCell="A8" sqref="A8"/>
    </sheetView>
  </sheetViews>
  <sheetFormatPr baseColWidth="10" defaultRowHeight="15" x14ac:dyDescent="0.25"/>
  <sheetData>
    <row r="1" spans="1:1" x14ac:dyDescent="0.25">
      <c r="A1" s="30" t="s">
        <v>149</v>
      </c>
    </row>
    <row r="3" spans="1:1" x14ac:dyDescent="0.25">
      <c r="A3" t="s">
        <v>150</v>
      </c>
    </row>
    <row r="5" spans="1:1" x14ac:dyDescent="0.25">
      <c r="A5" t="s">
        <v>148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2"/>
  <sheetViews>
    <sheetView tabSelected="1" zoomScale="85" zoomScaleNormal="85" workbookViewId="0">
      <pane xSplit="1" ySplit="1" topLeftCell="E2" activePane="bottomRight" state="frozen"/>
      <selection pane="topRight" activeCell="B1" sqref="B1"/>
      <selection pane="bottomLeft" activeCell="A2" sqref="A2"/>
      <selection pane="bottomRight" activeCell="G21" sqref="G21"/>
    </sheetView>
  </sheetViews>
  <sheetFormatPr baseColWidth="10" defaultRowHeight="15" x14ac:dyDescent="0.25"/>
  <cols>
    <col min="1" max="1" width="38.28515625" customWidth="1"/>
    <col min="2" max="2" width="76.28515625" customWidth="1"/>
    <col min="3" max="3" width="24.85546875" customWidth="1"/>
    <col min="4" max="4" width="23.5703125" customWidth="1"/>
    <col min="5" max="5" width="21" bestFit="1" customWidth="1"/>
    <col min="6" max="6" width="66.28515625" customWidth="1"/>
    <col min="7" max="9" width="13" style="23" customWidth="1"/>
  </cols>
  <sheetData>
    <row r="1" spans="1:9" s="7" customFormat="1" x14ac:dyDescent="0.25">
      <c r="A1" s="16" t="s">
        <v>129</v>
      </c>
      <c r="B1" s="16" t="s">
        <v>130</v>
      </c>
      <c r="C1" s="16" t="s">
        <v>131</v>
      </c>
      <c r="D1" s="16" t="s">
        <v>118</v>
      </c>
      <c r="E1" s="16" t="s">
        <v>119</v>
      </c>
      <c r="F1" s="16" t="s">
        <v>133</v>
      </c>
      <c r="G1" s="18" t="s">
        <v>132</v>
      </c>
      <c r="H1" s="18" t="s">
        <v>137</v>
      </c>
      <c r="I1" s="18" t="s">
        <v>138</v>
      </c>
    </row>
    <row r="2" spans="1:9" s="24" customFormat="1" x14ac:dyDescent="0.25">
      <c r="A2" s="2" t="s">
        <v>71</v>
      </c>
      <c r="B2" s="5" t="s">
        <v>70</v>
      </c>
      <c r="C2" s="2" t="s">
        <v>45</v>
      </c>
      <c r="D2" s="3" t="s">
        <v>72</v>
      </c>
      <c r="E2" s="4" t="s">
        <v>73</v>
      </c>
      <c r="F2" s="1" t="s">
        <v>116</v>
      </c>
      <c r="G2" s="19">
        <v>100</v>
      </c>
      <c r="H2" s="19">
        <v>1</v>
      </c>
      <c r="I2" s="21">
        <f t="shared" ref="I2:I8" si="0">INT(H2/G2*100)</f>
        <v>1</v>
      </c>
    </row>
    <row r="3" spans="1:9" s="24" customFormat="1" x14ac:dyDescent="0.25">
      <c r="A3" s="2" t="s">
        <v>68</v>
      </c>
      <c r="B3" s="2" t="s">
        <v>67</v>
      </c>
      <c r="C3" s="2" t="s">
        <v>45</v>
      </c>
      <c r="D3" s="2" t="s">
        <v>69</v>
      </c>
      <c r="E3" s="1" t="s">
        <v>27</v>
      </c>
      <c r="F3" s="1" t="s">
        <v>116</v>
      </c>
      <c r="G3" s="19">
        <v>337</v>
      </c>
      <c r="H3" s="19">
        <v>9</v>
      </c>
      <c r="I3" s="21">
        <f t="shared" si="0"/>
        <v>2</v>
      </c>
    </row>
    <row r="4" spans="1:9" s="24" customFormat="1" x14ac:dyDescent="0.25">
      <c r="A4" s="2" t="s">
        <v>99</v>
      </c>
      <c r="B4" s="2" t="s">
        <v>105</v>
      </c>
      <c r="C4" s="2" t="s">
        <v>139</v>
      </c>
      <c r="D4" s="5" t="s">
        <v>98</v>
      </c>
      <c r="E4" s="6" t="s">
        <v>27</v>
      </c>
      <c r="F4" s="1" t="s">
        <v>116</v>
      </c>
      <c r="G4" s="20">
        <v>44</v>
      </c>
      <c r="H4" s="20">
        <v>0</v>
      </c>
      <c r="I4" s="21">
        <f t="shared" si="0"/>
        <v>0</v>
      </c>
    </row>
    <row r="5" spans="1:9" s="24" customFormat="1" x14ac:dyDescent="0.25">
      <c r="A5" s="2" t="s">
        <v>100</v>
      </c>
      <c r="B5" s="1" t="s">
        <v>0</v>
      </c>
      <c r="C5" s="2" t="s">
        <v>139</v>
      </c>
      <c r="D5" s="1" t="s">
        <v>1</v>
      </c>
      <c r="E5" s="1" t="s">
        <v>2</v>
      </c>
      <c r="F5" s="1" t="s">
        <v>116</v>
      </c>
      <c r="G5" s="21">
        <v>97</v>
      </c>
      <c r="H5" s="21">
        <v>13</v>
      </c>
      <c r="I5" s="21">
        <f t="shared" si="0"/>
        <v>13</v>
      </c>
    </row>
    <row r="6" spans="1:9" s="24" customFormat="1" x14ac:dyDescent="0.25">
      <c r="A6" s="2" t="s">
        <v>44</v>
      </c>
      <c r="B6" s="2" t="s">
        <v>39</v>
      </c>
      <c r="C6" s="1" t="s">
        <v>58</v>
      </c>
      <c r="D6" s="1" t="s">
        <v>117</v>
      </c>
      <c r="E6" s="1" t="s">
        <v>27</v>
      </c>
      <c r="F6" s="1" t="s">
        <v>116</v>
      </c>
      <c r="G6" s="19">
        <v>62</v>
      </c>
      <c r="H6" s="19">
        <v>9</v>
      </c>
      <c r="I6" s="21">
        <f t="shared" si="0"/>
        <v>14</v>
      </c>
    </row>
    <row r="7" spans="1:9" s="24" customFormat="1" x14ac:dyDescent="0.25">
      <c r="A7" s="2" t="s">
        <v>141</v>
      </c>
      <c r="B7" s="2" t="s">
        <v>62</v>
      </c>
      <c r="C7" s="2" t="s">
        <v>61</v>
      </c>
      <c r="D7" s="2" t="s">
        <v>63</v>
      </c>
      <c r="E7" s="4" t="s">
        <v>91</v>
      </c>
      <c r="F7" s="1" t="s">
        <v>116</v>
      </c>
      <c r="G7" s="19">
        <v>19</v>
      </c>
      <c r="H7" s="19">
        <v>1</v>
      </c>
      <c r="I7" s="21">
        <f t="shared" si="0"/>
        <v>5</v>
      </c>
    </row>
    <row r="8" spans="1:9" s="24" customFormat="1" x14ac:dyDescent="0.25">
      <c r="A8" s="2" t="s">
        <v>77</v>
      </c>
      <c r="B8" s="5" t="s">
        <v>74</v>
      </c>
      <c r="C8" s="2" t="s">
        <v>45</v>
      </c>
      <c r="D8" s="3" t="s">
        <v>75</v>
      </c>
      <c r="E8" s="4" t="s">
        <v>76</v>
      </c>
      <c r="F8" s="1" t="s">
        <v>116</v>
      </c>
      <c r="G8" s="19">
        <v>46</v>
      </c>
      <c r="H8" s="19">
        <v>2</v>
      </c>
      <c r="I8" s="21">
        <f t="shared" si="0"/>
        <v>4</v>
      </c>
    </row>
    <row r="9" spans="1:9" s="25" customFormat="1" x14ac:dyDescent="0.25">
      <c r="A9" s="12" t="s">
        <v>42</v>
      </c>
      <c r="B9" s="12" t="s">
        <v>40</v>
      </c>
      <c r="C9" s="12" t="s">
        <v>45</v>
      </c>
      <c r="D9" s="12" t="s">
        <v>117</v>
      </c>
      <c r="E9" s="12" t="s">
        <v>27</v>
      </c>
      <c r="F9" s="12" t="s">
        <v>135</v>
      </c>
      <c r="G9" s="22" t="s">
        <v>27</v>
      </c>
      <c r="H9" s="22" t="s">
        <v>27</v>
      </c>
      <c r="I9" s="22" t="s">
        <v>27</v>
      </c>
    </row>
    <row r="10" spans="1:9" s="24" customFormat="1" x14ac:dyDescent="0.25">
      <c r="A10" s="2" t="s">
        <v>122</v>
      </c>
      <c r="B10" s="2" t="s">
        <v>120</v>
      </c>
      <c r="C10" s="2" t="s">
        <v>45</v>
      </c>
      <c r="D10" s="2" t="s">
        <v>121</v>
      </c>
      <c r="E10" s="1" t="s">
        <v>97</v>
      </c>
      <c r="F10" s="1" t="s">
        <v>116</v>
      </c>
      <c r="G10" s="21">
        <v>80</v>
      </c>
      <c r="H10" s="21">
        <v>5</v>
      </c>
      <c r="I10" s="21">
        <f>INT(H10/G10*100)</f>
        <v>6</v>
      </c>
    </row>
    <row r="11" spans="1:9" s="24" customFormat="1" x14ac:dyDescent="0.25">
      <c r="A11" s="2" t="s">
        <v>46</v>
      </c>
      <c r="B11" s="9" t="s">
        <v>47</v>
      </c>
      <c r="C11" s="2" t="s">
        <v>52</v>
      </c>
      <c r="D11" s="2" t="s">
        <v>49</v>
      </c>
      <c r="E11" s="4" t="s">
        <v>93</v>
      </c>
      <c r="F11" s="1" t="s">
        <v>116</v>
      </c>
      <c r="G11" s="19">
        <v>22</v>
      </c>
      <c r="H11" s="19">
        <v>4</v>
      </c>
      <c r="I11" s="21">
        <f>INT(H11/G11*100)</f>
        <v>18</v>
      </c>
    </row>
    <row r="12" spans="1:9" s="25" customFormat="1" x14ac:dyDescent="0.25">
      <c r="A12" s="2" t="s">
        <v>51</v>
      </c>
      <c r="B12" s="2" t="s">
        <v>50</v>
      </c>
      <c r="C12" s="2" t="s">
        <v>53</v>
      </c>
      <c r="D12" s="1" t="s">
        <v>54</v>
      </c>
      <c r="E12" s="1" t="s">
        <v>94</v>
      </c>
      <c r="F12" s="1" t="s">
        <v>116</v>
      </c>
      <c r="G12" s="19">
        <v>139</v>
      </c>
      <c r="H12" s="19">
        <v>10</v>
      </c>
      <c r="I12" s="21">
        <f>INT(H12/G12*100)</f>
        <v>7</v>
      </c>
    </row>
    <row r="13" spans="1:9" s="24" customFormat="1" x14ac:dyDescent="0.25">
      <c r="A13" s="12" t="s">
        <v>108</v>
      </c>
      <c r="B13" s="12" t="s">
        <v>109</v>
      </c>
      <c r="C13" s="12" t="s">
        <v>45</v>
      </c>
      <c r="D13" s="12" t="s">
        <v>117</v>
      </c>
      <c r="E13" s="14" t="s">
        <v>27</v>
      </c>
      <c r="F13" s="12" t="s">
        <v>135</v>
      </c>
      <c r="G13" s="22" t="s">
        <v>27</v>
      </c>
      <c r="H13" s="22" t="s">
        <v>27</v>
      </c>
      <c r="I13" s="22" t="s">
        <v>27</v>
      </c>
    </row>
    <row r="14" spans="1:9" s="24" customFormat="1" x14ac:dyDescent="0.25">
      <c r="A14" s="1" t="s">
        <v>101</v>
      </c>
      <c r="B14" s="1" t="s">
        <v>3</v>
      </c>
      <c r="C14" s="1" t="s">
        <v>140</v>
      </c>
      <c r="D14" s="1" t="s">
        <v>4</v>
      </c>
      <c r="E14" s="1" t="s">
        <v>5</v>
      </c>
      <c r="F14" s="1" t="s">
        <v>116</v>
      </c>
      <c r="G14" s="21">
        <v>152</v>
      </c>
      <c r="H14" s="21">
        <v>47</v>
      </c>
      <c r="I14" s="21">
        <f t="shared" ref="I14:I21" si="1">INT(H14/G14*100)</f>
        <v>30</v>
      </c>
    </row>
    <row r="15" spans="1:9" s="24" customFormat="1" x14ac:dyDescent="0.25">
      <c r="A15" s="1" t="s">
        <v>115</v>
      </c>
      <c r="B15" s="17" t="s">
        <v>114</v>
      </c>
      <c r="C15" s="2" t="s">
        <v>45</v>
      </c>
      <c r="D15" s="1" t="s">
        <v>117</v>
      </c>
      <c r="E15" s="6" t="s">
        <v>27</v>
      </c>
      <c r="F15" s="1" t="s">
        <v>116</v>
      </c>
      <c r="G15" s="21">
        <v>224</v>
      </c>
      <c r="H15" s="21">
        <v>10</v>
      </c>
      <c r="I15" s="21">
        <f t="shared" si="1"/>
        <v>4</v>
      </c>
    </row>
    <row r="16" spans="1:9" s="24" customFormat="1" x14ac:dyDescent="0.25">
      <c r="A16" s="1" t="s">
        <v>24</v>
      </c>
      <c r="B16" s="2" t="s">
        <v>26</v>
      </c>
      <c r="C16" s="1" t="s">
        <v>45</v>
      </c>
      <c r="D16" s="1" t="s">
        <v>117</v>
      </c>
      <c r="E16" s="1" t="s">
        <v>27</v>
      </c>
      <c r="F16" s="1" t="s">
        <v>116</v>
      </c>
      <c r="G16" s="21">
        <v>19</v>
      </c>
      <c r="H16" s="21">
        <v>0</v>
      </c>
      <c r="I16" s="21">
        <f t="shared" si="1"/>
        <v>0</v>
      </c>
    </row>
    <row r="17" spans="1:9" s="24" customFormat="1" x14ac:dyDescent="0.25">
      <c r="A17" s="10" t="s">
        <v>136</v>
      </c>
      <c r="B17" s="2" t="s">
        <v>112</v>
      </c>
      <c r="C17" s="2" t="s">
        <v>45</v>
      </c>
      <c r="D17" s="11" t="s">
        <v>113</v>
      </c>
      <c r="E17" s="6" t="s">
        <v>97</v>
      </c>
      <c r="F17" s="1" t="s">
        <v>116</v>
      </c>
      <c r="G17" s="21">
        <v>99</v>
      </c>
      <c r="H17" s="21">
        <v>4</v>
      </c>
      <c r="I17" s="21">
        <f t="shared" si="1"/>
        <v>4</v>
      </c>
    </row>
    <row r="18" spans="1:9" s="26" customFormat="1" x14ac:dyDescent="0.25">
      <c r="A18" s="1" t="s">
        <v>41</v>
      </c>
      <c r="B18" s="2" t="s">
        <v>134</v>
      </c>
      <c r="C18" s="1" t="s">
        <v>45</v>
      </c>
      <c r="D18" s="1" t="s">
        <v>117</v>
      </c>
      <c r="E18" s="1" t="s">
        <v>27</v>
      </c>
      <c r="F18" s="1" t="s">
        <v>116</v>
      </c>
      <c r="G18" s="19">
        <v>368</v>
      </c>
      <c r="H18" s="19">
        <v>40</v>
      </c>
      <c r="I18" s="21">
        <f t="shared" si="1"/>
        <v>10</v>
      </c>
    </row>
    <row r="19" spans="1:9" s="24" customFormat="1" x14ac:dyDescent="0.25">
      <c r="A19" s="3" t="s">
        <v>89</v>
      </c>
      <c r="B19" s="5" t="s">
        <v>82</v>
      </c>
      <c r="C19" s="2" t="s">
        <v>45</v>
      </c>
      <c r="D19" s="3" t="s">
        <v>83</v>
      </c>
      <c r="E19" s="4" t="s">
        <v>84</v>
      </c>
      <c r="F19" s="1" t="s">
        <v>116</v>
      </c>
      <c r="G19" s="19">
        <v>99</v>
      </c>
      <c r="H19" s="19">
        <v>2</v>
      </c>
      <c r="I19" s="21">
        <f t="shared" si="1"/>
        <v>2</v>
      </c>
    </row>
    <row r="20" spans="1:9" s="25" customFormat="1" x14ac:dyDescent="0.25">
      <c r="A20" s="8" t="s">
        <v>106</v>
      </c>
      <c r="B20" s="17" t="s">
        <v>107</v>
      </c>
      <c r="C20" s="2" t="s">
        <v>45</v>
      </c>
      <c r="D20" s="1" t="s">
        <v>117</v>
      </c>
      <c r="E20" s="6" t="s">
        <v>27</v>
      </c>
      <c r="F20" s="1" t="s">
        <v>116</v>
      </c>
      <c r="G20" s="21">
        <v>200</v>
      </c>
      <c r="H20" s="21">
        <v>35</v>
      </c>
      <c r="I20" s="21">
        <f t="shared" si="1"/>
        <v>17</v>
      </c>
    </row>
    <row r="21" spans="1:9" s="24" customFormat="1" x14ac:dyDescent="0.25">
      <c r="A21" s="2" t="s">
        <v>123</v>
      </c>
      <c r="B21" s="2" t="s">
        <v>124</v>
      </c>
      <c r="C21" s="2" t="s">
        <v>45</v>
      </c>
      <c r="D21" s="2" t="s">
        <v>125</v>
      </c>
      <c r="E21" s="1" t="s">
        <v>97</v>
      </c>
      <c r="F21" s="1" t="s">
        <v>116</v>
      </c>
      <c r="G21" s="21">
        <v>76</v>
      </c>
      <c r="H21" s="21">
        <v>3</v>
      </c>
      <c r="I21" s="21">
        <f t="shared" si="1"/>
        <v>3</v>
      </c>
    </row>
    <row r="22" spans="1:9" s="24" customFormat="1" x14ac:dyDescent="0.25">
      <c r="A22" s="15" t="s">
        <v>110</v>
      </c>
      <c r="B22" s="13" t="s">
        <v>111</v>
      </c>
      <c r="C22" s="12" t="s">
        <v>45</v>
      </c>
      <c r="D22" s="12" t="s">
        <v>117</v>
      </c>
      <c r="E22" s="14" t="s">
        <v>27</v>
      </c>
      <c r="F22" s="12" t="s">
        <v>135</v>
      </c>
      <c r="G22" s="22" t="s">
        <v>27</v>
      </c>
      <c r="H22" s="22" t="s">
        <v>27</v>
      </c>
      <c r="I22" s="22" t="s">
        <v>27</v>
      </c>
    </row>
    <row r="23" spans="1:9" s="24" customFormat="1" x14ac:dyDescent="0.25">
      <c r="A23" s="1" t="s">
        <v>142</v>
      </c>
      <c r="B23" s="1" t="s">
        <v>12</v>
      </c>
      <c r="C23" s="1" t="s">
        <v>45</v>
      </c>
      <c r="D23" s="1" t="s">
        <v>13</v>
      </c>
      <c r="E23" s="1" t="s">
        <v>14</v>
      </c>
      <c r="F23" s="1" t="s">
        <v>116</v>
      </c>
      <c r="G23" s="21">
        <v>80</v>
      </c>
      <c r="H23" s="21">
        <v>0</v>
      </c>
      <c r="I23" s="21">
        <f t="shared" ref="I23:I41" si="2">INT(H23/G23*100)</f>
        <v>0</v>
      </c>
    </row>
    <row r="24" spans="1:9" s="24" customFormat="1" x14ac:dyDescent="0.25">
      <c r="A24" s="1" t="s">
        <v>88</v>
      </c>
      <c r="B24" s="5" t="s">
        <v>85</v>
      </c>
      <c r="C24" s="2" t="s">
        <v>45</v>
      </c>
      <c r="D24" s="3" t="s">
        <v>86</v>
      </c>
      <c r="E24" s="4" t="s">
        <v>87</v>
      </c>
      <c r="F24" s="1" t="s">
        <v>116</v>
      </c>
      <c r="G24" s="19">
        <v>91</v>
      </c>
      <c r="H24" s="19">
        <v>2</v>
      </c>
      <c r="I24" s="21">
        <f t="shared" si="2"/>
        <v>2</v>
      </c>
    </row>
    <row r="25" spans="1:9" s="24" customFormat="1" x14ac:dyDescent="0.25">
      <c r="A25" s="2" t="s">
        <v>65</v>
      </c>
      <c r="B25" s="5" t="s">
        <v>64</v>
      </c>
      <c r="C25" s="2" t="s">
        <v>45</v>
      </c>
      <c r="D25" s="3" t="s">
        <v>66</v>
      </c>
      <c r="E25" s="4" t="s">
        <v>90</v>
      </c>
      <c r="F25" s="1" t="s">
        <v>116</v>
      </c>
      <c r="G25" s="19">
        <v>112</v>
      </c>
      <c r="H25" s="19">
        <v>29</v>
      </c>
      <c r="I25" s="21">
        <f t="shared" si="2"/>
        <v>25</v>
      </c>
    </row>
    <row r="26" spans="1:9" s="24" customFormat="1" x14ac:dyDescent="0.25">
      <c r="A26" s="2" t="s">
        <v>43</v>
      </c>
      <c r="B26" s="2" t="s">
        <v>37</v>
      </c>
      <c r="C26" s="1" t="s">
        <v>48</v>
      </c>
      <c r="D26" s="1" t="s">
        <v>117</v>
      </c>
      <c r="E26" s="1" t="s">
        <v>27</v>
      </c>
      <c r="F26" s="1" t="s">
        <v>116</v>
      </c>
      <c r="G26" s="19">
        <v>117</v>
      </c>
      <c r="H26" s="19">
        <v>5</v>
      </c>
      <c r="I26" s="21">
        <f t="shared" si="2"/>
        <v>4</v>
      </c>
    </row>
    <row r="27" spans="1:9" s="24" customFormat="1" x14ac:dyDescent="0.25">
      <c r="A27" s="1" t="s">
        <v>104</v>
      </c>
      <c r="B27" s="1" t="s">
        <v>21</v>
      </c>
      <c r="C27" s="1" t="s">
        <v>45</v>
      </c>
      <c r="D27" s="1" t="s">
        <v>22</v>
      </c>
      <c r="E27" s="1" t="s">
        <v>23</v>
      </c>
      <c r="F27" s="1" t="s">
        <v>116</v>
      </c>
      <c r="G27" s="21">
        <v>85</v>
      </c>
      <c r="H27" s="21">
        <v>1</v>
      </c>
      <c r="I27" s="21">
        <f t="shared" si="2"/>
        <v>1</v>
      </c>
    </row>
    <row r="28" spans="1:9" s="24" customFormat="1" x14ac:dyDescent="0.25">
      <c r="A28" s="2" t="s">
        <v>34</v>
      </c>
      <c r="B28" s="2" t="s">
        <v>33</v>
      </c>
      <c r="C28" s="1" t="s">
        <v>45</v>
      </c>
      <c r="D28" s="2" t="s">
        <v>35</v>
      </c>
      <c r="E28" s="1" t="s">
        <v>36</v>
      </c>
      <c r="F28" s="1" t="s">
        <v>116</v>
      </c>
      <c r="G28" s="19">
        <v>80</v>
      </c>
      <c r="H28" s="19">
        <v>7</v>
      </c>
      <c r="I28" s="21">
        <f t="shared" si="2"/>
        <v>8</v>
      </c>
    </row>
    <row r="29" spans="1:9" s="24" customFormat="1" x14ac:dyDescent="0.25">
      <c r="A29" s="1" t="s">
        <v>144</v>
      </c>
      <c r="B29" s="1" t="s">
        <v>15</v>
      </c>
      <c r="C29" s="1" t="s">
        <v>45</v>
      </c>
      <c r="D29" s="1" t="s">
        <v>16</v>
      </c>
      <c r="E29" s="1" t="s">
        <v>17</v>
      </c>
      <c r="F29" s="1" t="s">
        <v>116</v>
      </c>
      <c r="G29" s="21">
        <v>150</v>
      </c>
      <c r="H29" s="21">
        <v>24</v>
      </c>
      <c r="I29" s="21">
        <f t="shared" si="2"/>
        <v>16</v>
      </c>
    </row>
    <row r="30" spans="1:9" s="24" customFormat="1" x14ac:dyDescent="0.25">
      <c r="A30" s="1" t="s">
        <v>145</v>
      </c>
      <c r="B30" s="1" t="s">
        <v>18</v>
      </c>
      <c r="C30" s="1" t="s">
        <v>45</v>
      </c>
      <c r="D30" s="1" t="s">
        <v>19</v>
      </c>
      <c r="E30" s="1" t="s">
        <v>20</v>
      </c>
      <c r="F30" s="1" t="s">
        <v>116</v>
      </c>
      <c r="G30" s="21">
        <v>43</v>
      </c>
      <c r="H30" s="21">
        <v>2</v>
      </c>
      <c r="I30" s="21">
        <f t="shared" si="2"/>
        <v>4</v>
      </c>
    </row>
    <row r="31" spans="1:9" s="24" customFormat="1" x14ac:dyDescent="0.25">
      <c r="A31" s="2" t="s">
        <v>31</v>
      </c>
      <c r="B31" s="1" t="s">
        <v>32</v>
      </c>
      <c r="C31" s="1" t="s">
        <v>45</v>
      </c>
      <c r="D31" s="1" t="s">
        <v>117</v>
      </c>
      <c r="E31" s="1" t="s">
        <v>27</v>
      </c>
      <c r="F31" s="1" t="s">
        <v>116</v>
      </c>
      <c r="G31" s="21">
        <v>118</v>
      </c>
      <c r="H31" s="21">
        <v>5</v>
      </c>
      <c r="I31" s="21">
        <f t="shared" si="2"/>
        <v>4</v>
      </c>
    </row>
    <row r="32" spans="1:9" s="24" customFormat="1" x14ac:dyDescent="0.25">
      <c r="A32" s="1" t="s">
        <v>30</v>
      </c>
      <c r="B32" s="1" t="s">
        <v>29</v>
      </c>
      <c r="C32" s="1" t="s">
        <v>45</v>
      </c>
      <c r="D32" s="1" t="s">
        <v>117</v>
      </c>
      <c r="E32" s="1" t="s">
        <v>27</v>
      </c>
      <c r="F32" s="1" t="s">
        <v>116</v>
      </c>
      <c r="G32" s="21">
        <v>70</v>
      </c>
      <c r="H32" s="21">
        <v>6</v>
      </c>
      <c r="I32" s="21">
        <f t="shared" si="2"/>
        <v>8</v>
      </c>
    </row>
    <row r="33" spans="1:9" s="27" customFormat="1" x14ac:dyDescent="0.25">
      <c r="A33" s="1" t="s">
        <v>25</v>
      </c>
      <c r="B33" s="1" t="s">
        <v>28</v>
      </c>
      <c r="C33" s="1" t="s">
        <v>45</v>
      </c>
      <c r="D33" s="1" t="s">
        <v>117</v>
      </c>
      <c r="E33" s="1" t="s">
        <v>27</v>
      </c>
      <c r="F33" s="1" t="s">
        <v>116</v>
      </c>
      <c r="G33" s="21">
        <v>32</v>
      </c>
      <c r="H33" s="21">
        <v>2</v>
      </c>
      <c r="I33" s="21">
        <f t="shared" si="2"/>
        <v>6</v>
      </c>
    </row>
    <row r="34" spans="1:9" s="28" customFormat="1" x14ac:dyDescent="0.25">
      <c r="A34" s="1" t="s">
        <v>103</v>
      </c>
      <c r="B34" s="1" t="s">
        <v>9</v>
      </c>
      <c r="C34" s="2" t="s">
        <v>139</v>
      </c>
      <c r="D34" s="1" t="s">
        <v>10</v>
      </c>
      <c r="E34" s="1" t="s">
        <v>11</v>
      </c>
      <c r="F34" s="1" t="s">
        <v>116</v>
      </c>
      <c r="G34" s="21">
        <v>66</v>
      </c>
      <c r="H34" s="21">
        <v>2</v>
      </c>
      <c r="I34" s="21">
        <f t="shared" si="2"/>
        <v>3</v>
      </c>
    </row>
    <row r="35" spans="1:9" s="28" customFormat="1" x14ac:dyDescent="0.25">
      <c r="A35" s="1" t="s">
        <v>102</v>
      </c>
      <c r="B35" s="1" t="s">
        <v>6</v>
      </c>
      <c r="C35" s="1" t="s">
        <v>140</v>
      </c>
      <c r="D35" s="1" t="s">
        <v>7</v>
      </c>
      <c r="E35" s="1" t="s">
        <v>8</v>
      </c>
      <c r="F35" s="1" t="s">
        <v>116</v>
      </c>
      <c r="G35" s="21">
        <v>295</v>
      </c>
      <c r="H35" s="21">
        <v>26</v>
      </c>
      <c r="I35" s="21">
        <f t="shared" si="2"/>
        <v>8</v>
      </c>
    </row>
    <row r="36" spans="1:9" s="27" customFormat="1" x14ac:dyDescent="0.25">
      <c r="A36" s="2" t="s">
        <v>55</v>
      </c>
      <c r="B36" s="2" t="s">
        <v>56</v>
      </c>
      <c r="C36" s="2" t="s">
        <v>53</v>
      </c>
      <c r="D36" s="1" t="s">
        <v>95</v>
      </c>
      <c r="E36" s="1" t="s">
        <v>96</v>
      </c>
      <c r="F36" s="1" t="s">
        <v>116</v>
      </c>
      <c r="G36" s="19">
        <v>76</v>
      </c>
      <c r="H36" s="19">
        <v>6</v>
      </c>
      <c r="I36" s="21">
        <f t="shared" si="2"/>
        <v>7</v>
      </c>
    </row>
    <row r="37" spans="1:9" s="27" customFormat="1" x14ac:dyDescent="0.25">
      <c r="A37" s="3" t="s">
        <v>81</v>
      </c>
      <c r="B37" s="5" t="s">
        <v>78</v>
      </c>
      <c r="C37" s="2" t="s">
        <v>45</v>
      </c>
      <c r="D37" s="3" t="s">
        <v>79</v>
      </c>
      <c r="E37" s="4" t="s">
        <v>80</v>
      </c>
      <c r="F37" s="1" t="s">
        <v>116</v>
      </c>
      <c r="G37" s="19">
        <v>115</v>
      </c>
      <c r="H37" s="19">
        <v>0</v>
      </c>
      <c r="I37" s="21">
        <f t="shared" si="2"/>
        <v>0</v>
      </c>
    </row>
    <row r="38" spans="1:9" s="27" customFormat="1" x14ac:dyDescent="0.25">
      <c r="A38" s="2" t="s">
        <v>143</v>
      </c>
      <c r="B38" s="2" t="s">
        <v>59</v>
      </c>
      <c r="C38" s="2" t="s">
        <v>61</v>
      </c>
      <c r="D38" s="2" t="s">
        <v>60</v>
      </c>
      <c r="E38" s="4" t="s">
        <v>92</v>
      </c>
      <c r="F38" s="1" t="s">
        <v>116</v>
      </c>
      <c r="G38" s="19">
        <v>23</v>
      </c>
      <c r="H38" s="19">
        <v>0</v>
      </c>
      <c r="I38" s="21">
        <f t="shared" si="2"/>
        <v>0</v>
      </c>
    </row>
    <row r="39" spans="1:9" s="27" customFormat="1" x14ac:dyDescent="0.25">
      <c r="A39" s="2" t="s">
        <v>57</v>
      </c>
      <c r="B39" s="2" t="s">
        <v>38</v>
      </c>
      <c r="C39" s="1" t="s">
        <v>58</v>
      </c>
      <c r="D39" s="1" t="s">
        <v>117</v>
      </c>
      <c r="E39" s="1" t="s">
        <v>27</v>
      </c>
      <c r="F39" s="1" t="s">
        <v>116</v>
      </c>
      <c r="G39" s="19">
        <v>55</v>
      </c>
      <c r="H39" s="19">
        <v>6</v>
      </c>
      <c r="I39" s="21">
        <f t="shared" si="2"/>
        <v>10</v>
      </c>
    </row>
    <row r="40" spans="1:9" s="27" customFormat="1" x14ac:dyDescent="0.25">
      <c r="A40" s="2" t="s">
        <v>146</v>
      </c>
      <c r="B40" s="2" t="s">
        <v>126</v>
      </c>
      <c r="C40" s="2" t="s">
        <v>45</v>
      </c>
      <c r="D40" s="2" t="s">
        <v>117</v>
      </c>
      <c r="E40" s="1" t="s">
        <v>97</v>
      </c>
      <c r="F40" s="1" t="s">
        <v>116</v>
      </c>
      <c r="G40" s="21">
        <v>56</v>
      </c>
      <c r="H40" s="21">
        <v>5</v>
      </c>
      <c r="I40" s="21">
        <f t="shared" si="2"/>
        <v>8</v>
      </c>
    </row>
    <row r="41" spans="1:9" s="27" customFormat="1" x14ac:dyDescent="0.25">
      <c r="A41" s="2" t="s">
        <v>147</v>
      </c>
      <c r="B41" s="2" t="s">
        <v>128</v>
      </c>
      <c r="C41" s="2" t="s">
        <v>45</v>
      </c>
      <c r="D41" s="1" t="s">
        <v>127</v>
      </c>
      <c r="E41" s="1" t="s">
        <v>97</v>
      </c>
      <c r="F41" s="1" t="s">
        <v>116</v>
      </c>
      <c r="G41" s="21">
        <v>178</v>
      </c>
      <c r="H41" s="21">
        <v>18</v>
      </c>
      <c r="I41" s="21">
        <f t="shared" si="2"/>
        <v>10</v>
      </c>
    </row>
    <row r="42" spans="1:9" x14ac:dyDescent="0.25">
      <c r="A42" s="7"/>
      <c r="B42" s="7"/>
      <c r="C42" s="7"/>
      <c r="D42" s="7"/>
      <c r="E42" s="7"/>
      <c r="F42" s="7"/>
      <c r="G42" s="31">
        <f>SUM(G2:G41)</f>
        <v>4025</v>
      </c>
      <c r="H42" s="31">
        <f>SUM(H2:H41)</f>
        <v>341</v>
      </c>
      <c r="I42" s="29"/>
    </row>
  </sheetData>
  <autoFilter ref="A1:I42">
    <sortState ref="A2:I42">
      <sortCondition ref="A2"/>
    </sortState>
  </autoFilter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1</vt:i4>
      </vt:variant>
    </vt:vector>
  </HeadingPairs>
  <TitlesOfParts>
    <vt:vector size="3" baseType="lpstr">
      <vt:lpstr>README</vt:lpstr>
      <vt:lpstr>List of key reviews</vt:lpstr>
      <vt:lpstr>'List of key reviews'!Reviews</vt:lpstr>
    </vt:vector>
  </TitlesOfParts>
  <Company>Muséum national d'histoire naturelle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Romain SORDELLO</dc:creator>
  <cp:lastModifiedBy>Romain SORDELLO</cp:lastModifiedBy>
  <dcterms:created xsi:type="dcterms:W3CDTF">2019-08-29T10:23:07Z</dcterms:created>
  <dcterms:modified xsi:type="dcterms:W3CDTF">2020-09-02T16:38:11Z</dcterms:modified>
</cp:coreProperties>
</file>