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945" windowWidth="14805" windowHeight="7170"/>
  </bookViews>
  <sheets>
    <sheet name="FEB 2015" sheetId="2" r:id="rId1"/>
    <sheet name="Sheet3" sheetId="3" r:id="rId2"/>
  </sheets>
  <calcPr calcId="145621" calcMode="autoNoTable"/>
</workbook>
</file>

<file path=xl/calcChain.xml><?xml version="1.0" encoding="utf-8"?>
<calcChain xmlns="http://schemas.openxmlformats.org/spreadsheetml/2006/main">
  <c r="R19" i="2" l="1"/>
  <c r="R18" i="2"/>
  <c r="R17" i="2"/>
  <c r="R16" i="2"/>
  <c r="R15" i="2"/>
  <c r="R14" i="2"/>
  <c r="R13" i="2"/>
  <c r="R12" i="2"/>
  <c r="R11" i="2"/>
  <c r="R10" i="2"/>
  <c r="R9" i="2"/>
  <c r="R8" i="2"/>
  <c r="R7" i="2"/>
  <c r="R6" i="2"/>
  <c r="R5" i="2"/>
  <c r="R4" i="2"/>
  <c r="R3" i="2"/>
  <c r="M21" i="3" l="1"/>
  <c r="Q15" i="2"/>
  <c r="B17" i="3" l="1"/>
</calcChain>
</file>

<file path=xl/sharedStrings.xml><?xml version="1.0" encoding="utf-8"?>
<sst xmlns="http://schemas.openxmlformats.org/spreadsheetml/2006/main" count="106" uniqueCount="72">
  <si>
    <t>Sample Name</t>
  </si>
  <si>
    <t>Sample ID  /Accession ID</t>
  </si>
  <si>
    <t>Adaptor &amp; low quality</t>
  </si>
  <si>
    <t>rRNA</t>
  </si>
  <si>
    <t>Host</t>
  </si>
  <si>
    <t>Contigs</t>
  </si>
  <si>
    <t>Singletons</t>
  </si>
  <si>
    <t xml:space="preserve">Cow </t>
  </si>
  <si>
    <t>SRA059441</t>
  </si>
  <si>
    <t>SRA050204</t>
  </si>
  <si>
    <t>Kimchi(day29)</t>
  </si>
  <si>
    <t>Deepsea</t>
  </si>
  <si>
    <t xml:space="preserve">SRA051344 </t>
  </si>
  <si>
    <t>Permafrost</t>
  </si>
  <si>
    <t xml:space="preserve">SRA049994 </t>
  </si>
  <si>
    <t>% of adapter &amp; low quality</t>
  </si>
  <si>
    <t>Mouse</t>
  </si>
  <si>
    <t>N50         contig size</t>
  </si>
  <si>
    <t>aomp1265_c0_seq1</t>
  </si>
  <si>
    <t>comp5_c0_seq1</t>
  </si>
  <si>
    <t>comp11_c0_seq1</t>
  </si>
  <si>
    <t>comp16407_c0_seq1</t>
  </si>
  <si>
    <t>comp2514_c0_seq1</t>
  </si>
  <si>
    <t>comp15944_c0_seq1</t>
  </si>
  <si>
    <t>comp2_c0_seq1</t>
  </si>
  <si>
    <t>comp6_c0_seq1</t>
  </si>
  <si>
    <t>comp0_c0_seq1</t>
  </si>
  <si>
    <t>comp21_c0_seq1</t>
  </si>
  <si>
    <t>comp26_c0_seq1</t>
  </si>
  <si>
    <t>comp18_c0_seq1</t>
  </si>
  <si>
    <t>comp8_c0_seq1</t>
  </si>
  <si>
    <t>comp10_c0_seq1</t>
  </si>
  <si>
    <t>comp7_c0_seq1</t>
  </si>
  <si>
    <t>comp1_c0_seq1</t>
  </si>
  <si>
    <t xml:space="preserve">Kimchi </t>
  </si>
  <si>
    <r>
      <rPr>
        <vertAlign val="superscript"/>
        <sz val="12"/>
        <color theme="1"/>
        <rFont val="Calibri"/>
        <family val="2"/>
        <scheme val="minor"/>
      </rPr>
      <t>4</t>
    </r>
    <r>
      <rPr>
        <sz val="12"/>
        <color theme="1"/>
        <rFont val="Calibri"/>
        <family val="2"/>
        <scheme val="minor"/>
      </rPr>
      <t xml:space="preserve">  Combined sample indicates all 12 mouse samples were merged into single data set. </t>
    </r>
  </si>
  <si>
    <r>
      <t>Combined sample</t>
    </r>
    <r>
      <rPr>
        <vertAlign val="superscript"/>
        <sz val="12"/>
        <color theme="1"/>
        <rFont val="Calibri"/>
        <family val="2"/>
        <scheme val="minor"/>
      </rPr>
      <t>4</t>
    </r>
  </si>
  <si>
    <t>SRX134832</t>
  </si>
  <si>
    <t>SRX134833</t>
  </si>
  <si>
    <t>SRX134834</t>
  </si>
  <si>
    <t>SRX134835</t>
  </si>
  <si>
    <t>SRX134836</t>
  </si>
  <si>
    <t>SRX134840</t>
  </si>
  <si>
    <t>SRX134837</t>
  </si>
  <si>
    <t>SRX134844</t>
  </si>
  <si>
    <t>SRX134838</t>
  </si>
  <si>
    <t>SRX134839</t>
  </si>
  <si>
    <t>SRX134845</t>
  </si>
  <si>
    <t>SRX134842</t>
  </si>
  <si>
    <r>
      <t xml:space="preserve">Supplementary Table 1.  </t>
    </r>
    <r>
      <rPr>
        <sz val="14"/>
        <color theme="1"/>
        <rFont val="Calibri"/>
        <family val="2"/>
        <scheme val="minor"/>
      </rPr>
      <t>Summary statistics for processing and annotation of metatranscriptome datasets</t>
    </r>
  </si>
  <si>
    <r>
      <rPr>
        <vertAlign val="superscript"/>
        <sz val="12"/>
        <color theme="1"/>
        <rFont val="Calibri"/>
        <family val="2"/>
        <scheme val="minor"/>
      </rPr>
      <t>1</t>
    </r>
    <r>
      <rPr>
        <sz val="12"/>
        <color theme="1"/>
        <rFont val="Calibri"/>
        <family val="2"/>
        <scheme val="minor"/>
      </rPr>
      <t xml:space="preserve"> Numbers indicate pairs of reads except for the Kimichi dataset which consists only of single-end reads </t>
    </r>
  </si>
  <si>
    <r>
      <t xml:space="preserve">Origin of material </t>
    </r>
    <r>
      <rPr>
        <b/>
        <vertAlign val="superscript"/>
        <sz val="12"/>
        <color theme="1"/>
        <rFont val="Calibri"/>
        <family val="2"/>
        <scheme val="minor"/>
      </rPr>
      <t xml:space="preserve"> 2,3</t>
    </r>
  </si>
  <si>
    <r>
      <rPr>
        <vertAlign val="super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 xml:space="preserve"> RM indicates library was prepared using the RibioMinus rRNA depletion kit (Invitrogen, Calsbad, CA)</t>
    </r>
  </si>
  <si>
    <r>
      <rPr>
        <vertAlign val="superscript"/>
        <sz val="12"/>
        <color theme="1"/>
        <rFont val="Calibri"/>
        <family val="2"/>
        <scheme val="minor"/>
      </rPr>
      <t>3</t>
    </r>
    <r>
      <rPr>
        <sz val="12"/>
        <color theme="1"/>
        <rFont val="Calibri"/>
        <family val="2"/>
        <scheme val="minor"/>
      </rPr>
      <t xml:space="preserve"> MV indicates library was prepared using the mirVana RNA purification kit (Invitrogen, Carlsbad, CA)  </t>
    </r>
  </si>
  <si>
    <t>N/A</t>
  </si>
  <si>
    <t xml:space="preserve">  Number of Unique Enzymes (Enzyme Classification numbers) Identified</t>
  </si>
  <si>
    <t>Number of Unique Transcripts Identified</t>
  </si>
  <si>
    <t>Deepsea - Guaymas Basin(GD6i)</t>
  </si>
  <si>
    <t xml:space="preserve">Number of mRNA pairs/reads matching transcripts identified through  BWA+BLAT +BLAST         </t>
  </si>
  <si>
    <t>% of putative mRNA pairs/reads matching Bacteria / Protozoa / Archaea transcripts</t>
  </si>
  <si>
    <t>Pairs/reads mapping to contigs</t>
  </si>
  <si>
    <r>
      <t>Total Pairs/reads</t>
    </r>
    <r>
      <rPr>
        <vertAlign val="superscript"/>
        <sz val="12"/>
        <rFont val="Calibri"/>
        <family val="2"/>
        <scheme val="minor"/>
      </rPr>
      <t>1</t>
    </r>
    <r>
      <rPr>
        <b/>
        <sz val="12"/>
        <rFont val="Calibri"/>
        <family val="2"/>
        <scheme val="minor"/>
      </rPr>
      <t xml:space="preserve">  </t>
    </r>
    <r>
      <rPr>
        <b/>
        <vertAlign val="superscript"/>
        <sz val="12"/>
        <rFont val="Calibri"/>
        <family val="2"/>
        <scheme val="minor"/>
      </rPr>
      <t xml:space="preserve"> </t>
    </r>
  </si>
  <si>
    <t>% rRNA</t>
  </si>
  <si>
    <t>% Host</t>
  </si>
  <si>
    <t>% putative mRNA</t>
  </si>
  <si>
    <t>Putative mRNA</t>
  </si>
  <si>
    <t>Cecal Wall</t>
  </si>
  <si>
    <t>Cecal Flush</t>
  </si>
  <si>
    <t>Cecal Flush (RM)</t>
  </si>
  <si>
    <t>Cecal Flush (MV)</t>
  </si>
  <si>
    <t>Cecal Wall/Flush</t>
  </si>
  <si>
    <t>Cow rumen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</si>
</sst>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vertAlign val="superscript"/>
      <sz val="12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3" fillId="0" borderId="0" xfId="0" applyFont="1"/>
    <xf numFmtId="3" fontId="0" fillId="0" borderId="0" xfId="0" applyNumberFormat="1" applyAlignment="1">
      <alignment horizontal="center"/>
    </xf>
    <xf numFmtId="3" fontId="1" fillId="0" borderId="0" xfId="0" applyNumberFormat="1" applyFont="1" applyAlignment="1">
      <alignment horizontal="center"/>
    </xf>
    <xf numFmtId="3" fontId="0" fillId="0" borderId="0" xfId="0" applyNumberFormat="1"/>
    <xf numFmtId="0" fontId="1" fillId="0" borderId="0" xfId="0" applyFont="1"/>
    <xf numFmtId="0" fontId="4" fillId="0" borderId="0" xfId="0" applyFont="1"/>
    <xf numFmtId="0" fontId="5" fillId="0" borderId="0" xfId="0" applyFont="1"/>
    <xf numFmtId="0" fontId="2" fillId="2" borderId="3" xfId="0" applyFont="1" applyFill="1" applyBorder="1" applyAlignment="1">
      <alignment wrapText="1"/>
    </xf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0" xfId="0" applyFont="1" applyFill="1" applyBorder="1"/>
    <xf numFmtId="0" fontId="3" fillId="0" borderId="0" xfId="0" applyFont="1" applyAlignment="1">
      <alignment horizontal="center" vertical="center" wrapText="1"/>
    </xf>
    <xf numFmtId="3" fontId="6" fillId="0" borderId="0" xfId="0" applyNumberFormat="1" applyFont="1" applyAlignment="1">
      <alignment horizontal="center"/>
    </xf>
    <xf numFmtId="3" fontId="8" fillId="0" borderId="0" xfId="0" applyNumberFormat="1" applyFont="1" applyAlignment="1">
      <alignment horizontal="center"/>
    </xf>
    <xf numFmtId="0" fontId="6" fillId="0" borderId="0" xfId="0" applyFont="1"/>
    <xf numFmtId="0" fontId="7" fillId="0" borderId="0" xfId="0" applyFont="1"/>
    <xf numFmtId="2" fontId="0" fillId="0" borderId="0" xfId="0" applyNumberFormat="1"/>
    <xf numFmtId="0" fontId="9" fillId="2" borderId="3" xfId="0" applyFont="1" applyFill="1" applyBorder="1" applyAlignment="1">
      <alignment horizontal="center" wrapText="1"/>
    </xf>
    <xf numFmtId="0" fontId="9" fillId="2" borderId="2" xfId="0" applyFont="1" applyFill="1" applyBorder="1" applyAlignment="1">
      <alignment horizontal="center" wrapText="1"/>
    </xf>
    <xf numFmtId="0" fontId="10" fillId="2" borderId="2" xfId="0" applyFont="1" applyFill="1" applyBorder="1" applyAlignment="1">
      <alignment horizontal="center" wrapText="1"/>
    </xf>
    <xf numFmtId="3" fontId="6" fillId="0" borderId="0" xfId="0" applyNumberFormat="1" applyFont="1"/>
    <xf numFmtId="3" fontId="7" fillId="0" borderId="0" xfId="0" applyNumberFormat="1" applyFont="1"/>
    <xf numFmtId="3" fontId="6" fillId="0" borderId="0" xfId="0" applyNumberFormat="1" applyFont="1" applyAlignment="1">
      <alignment horizontal="center"/>
    </xf>
    <xf numFmtId="0" fontId="13" fillId="0" borderId="0" xfId="0" applyFont="1"/>
    <xf numFmtId="0" fontId="12" fillId="0" borderId="0" xfId="0" applyFont="1"/>
    <xf numFmtId="3" fontId="12" fillId="0" borderId="0" xfId="0" applyNumberFormat="1" applyFont="1"/>
    <xf numFmtId="3" fontId="12" fillId="0" borderId="0" xfId="0" applyNumberFormat="1" applyFont="1" applyAlignment="1">
      <alignment horizontal="center"/>
    </xf>
    <xf numFmtId="3" fontId="0" fillId="0" borderId="0" xfId="0" applyNumberFormat="1"/>
    <xf numFmtId="0" fontId="3" fillId="0" borderId="0" xfId="0" applyFont="1" applyAlignment="1">
      <alignment horizontal="center"/>
    </xf>
    <xf numFmtId="3" fontId="6" fillId="0" borderId="0" xfId="0" applyNumberFormat="1" applyFont="1" applyAlignment="1">
      <alignment horizontal="center"/>
    </xf>
    <xf numFmtId="2" fontId="6" fillId="0" borderId="0" xfId="0" applyNumberFormat="1" applyFont="1" applyAlignment="1">
      <alignment horizontal="center"/>
    </xf>
    <xf numFmtId="3" fontId="7" fillId="0" borderId="0" xfId="0" applyNumberFormat="1" applyFont="1" applyAlignment="1">
      <alignment horizontal="center"/>
    </xf>
    <xf numFmtId="3" fontId="7" fillId="0" borderId="0" xfId="0" applyNumberFormat="1" applyFont="1"/>
    <xf numFmtId="3" fontId="3" fillId="0" borderId="0" xfId="0" applyNumberFormat="1" applyFont="1" applyAlignment="1">
      <alignment horizontal="center"/>
    </xf>
    <xf numFmtId="3" fontId="6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3" fontId="3" fillId="0" borderId="4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2"/>
  <sheetViews>
    <sheetView tabSelected="1" zoomScale="90" zoomScaleNormal="90" workbookViewId="0">
      <selection activeCell="C9" sqref="C9"/>
    </sheetView>
  </sheetViews>
  <sheetFormatPr defaultRowHeight="15" x14ac:dyDescent="0.25"/>
  <cols>
    <col min="1" max="1" width="11" customWidth="1"/>
    <col min="2" max="2" width="17.7109375" customWidth="1"/>
    <col min="3" max="3" width="30.85546875" customWidth="1"/>
    <col min="4" max="4" width="14.28515625" customWidth="1"/>
    <col min="5" max="5" width="16.5703125" customWidth="1"/>
    <col min="6" max="6" width="13.42578125" customWidth="1"/>
    <col min="7" max="7" width="15.5703125" customWidth="1"/>
    <col min="8" max="8" width="13.5703125" customWidth="1"/>
    <col min="9" max="9" width="12.7109375" customWidth="1"/>
    <col min="10" max="10" width="10.85546875" customWidth="1"/>
    <col min="11" max="11" width="13" customWidth="1"/>
    <col min="12" max="12" width="12.140625" customWidth="1"/>
    <col min="13" max="13" width="11.5703125" customWidth="1"/>
    <col min="14" max="14" width="14.42578125" customWidth="1"/>
    <col min="15" max="15" width="12.42578125" customWidth="1"/>
    <col min="16" max="16" width="15" customWidth="1"/>
    <col min="17" max="17" width="15.7109375" customWidth="1"/>
    <col min="18" max="18" width="17.28515625" customWidth="1"/>
    <col min="19" max="19" width="14.5703125" customWidth="1"/>
    <col min="20" max="20" width="22.140625" customWidth="1"/>
    <col min="21" max="21" width="14.42578125" customWidth="1"/>
  </cols>
  <sheetData>
    <row r="1" spans="1:21" ht="27.75" customHeight="1" thickBot="1" x14ac:dyDescent="0.35">
      <c r="A1" s="6" t="s">
        <v>49</v>
      </c>
      <c r="B1" s="7"/>
      <c r="C1" s="7"/>
      <c r="D1" s="7"/>
      <c r="E1" s="7"/>
      <c r="F1" s="7"/>
      <c r="G1" s="7"/>
    </row>
    <row r="2" spans="1:21" ht="140.25" customHeight="1" thickBot="1" x14ac:dyDescent="0.3">
      <c r="A2" s="8" t="s">
        <v>0</v>
      </c>
      <c r="B2" s="8" t="s">
        <v>1</v>
      </c>
      <c r="C2" s="8" t="s">
        <v>51</v>
      </c>
      <c r="D2" s="18" t="s">
        <v>61</v>
      </c>
      <c r="E2" s="19" t="s">
        <v>2</v>
      </c>
      <c r="F2" s="19" t="s">
        <v>15</v>
      </c>
      <c r="G2" s="19" t="s">
        <v>3</v>
      </c>
      <c r="H2" s="19" t="s">
        <v>62</v>
      </c>
      <c r="I2" s="19" t="s">
        <v>4</v>
      </c>
      <c r="J2" s="19" t="s">
        <v>63</v>
      </c>
      <c r="K2" s="19" t="s">
        <v>65</v>
      </c>
      <c r="L2" s="19" t="s">
        <v>64</v>
      </c>
      <c r="M2" s="19" t="s">
        <v>5</v>
      </c>
      <c r="N2" s="19" t="s">
        <v>60</v>
      </c>
      <c r="O2" s="19" t="s">
        <v>17</v>
      </c>
      <c r="P2" s="19" t="s">
        <v>6</v>
      </c>
      <c r="Q2" s="19" t="s">
        <v>58</v>
      </c>
      <c r="R2" s="20" t="s">
        <v>59</v>
      </c>
      <c r="S2" s="18" t="s">
        <v>56</v>
      </c>
      <c r="T2" s="18" t="s">
        <v>55</v>
      </c>
      <c r="U2" s="16"/>
    </row>
    <row r="3" spans="1:21" ht="15.75" x14ac:dyDescent="0.25">
      <c r="A3" s="39" t="s">
        <v>16</v>
      </c>
      <c r="B3" s="29" t="s">
        <v>37</v>
      </c>
      <c r="C3" s="9" t="s">
        <v>67</v>
      </c>
      <c r="D3" s="30">
        <v>2246294</v>
      </c>
      <c r="E3" s="30">
        <v>1099609</v>
      </c>
      <c r="F3" s="31">
        <v>48.95</v>
      </c>
      <c r="G3" s="30">
        <v>1097546</v>
      </c>
      <c r="H3" s="31">
        <v>48.86</v>
      </c>
      <c r="I3" s="30">
        <v>7507</v>
      </c>
      <c r="J3" s="31">
        <v>0.33</v>
      </c>
      <c r="K3" s="30">
        <v>41632</v>
      </c>
      <c r="L3" s="31">
        <v>1.85</v>
      </c>
      <c r="M3" s="30">
        <v>195</v>
      </c>
      <c r="N3" s="30">
        <v>5132</v>
      </c>
      <c r="O3" s="30">
        <v>142</v>
      </c>
      <c r="P3" s="30">
        <v>36500</v>
      </c>
      <c r="Q3" s="30">
        <v>7182</v>
      </c>
      <c r="R3" s="31">
        <f>100*Q3/K3</f>
        <v>17.251152959262107</v>
      </c>
      <c r="S3" s="30">
        <v>1437</v>
      </c>
      <c r="T3" s="30">
        <v>225</v>
      </c>
      <c r="U3" s="16"/>
    </row>
    <row r="4" spans="1:21" ht="15.75" x14ac:dyDescent="0.25">
      <c r="A4" s="40"/>
      <c r="B4" s="29" t="s">
        <v>38</v>
      </c>
      <c r="C4" s="9" t="s">
        <v>68</v>
      </c>
      <c r="D4" s="30">
        <v>2931351</v>
      </c>
      <c r="E4" s="30">
        <v>1701086</v>
      </c>
      <c r="F4" s="31">
        <v>58.03</v>
      </c>
      <c r="G4" s="30">
        <v>525067</v>
      </c>
      <c r="H4" s="31">
        <v>17.91</v>
      </c>
      <c r="I4" s="30">
        <v>65221</v>
      </c>
      <c r="J4" s="31">
        <v>2.2200000000000002</v>
      </c>
      <c r="K4" s="30">
        <v>639977</v>
      </c>
      <c r="L4" s="31">
        <v>21.83</v>
      </c>
      <c r="M4" s="30">
        <v>20652</v>
      </c>
      <c r="N4" s="30">
        <v>337525</v>
      </c>
      <c r="O4" s="30">
        <v>177</v>
      </c>
      <c r="P4" s="30">
        <v>302452</v>
      </c>
      <c r="Q4" s="30">
        <v>77812</v>
      </c>
      <c r="R4" s="31">
        <f t="shared" ref="R4:R19" si="0">100*Q4/K4</f>
        <v>12.158561948320017</v>
      </c>
      <c r="S4" s="30">
        <v>15311</v>
      </c>
      <c r="T4" s="30">
        <v>863</v>
      </c>
      <c r="U4" s="16"/>
    </row>
    <row r="5" spans="1:21" ht="15.75" x14ac:dyDescent="0.25">
      <c r="A5" s="40"/>
      <c r="B5" s="29" t="s">
        <v>39</v>
      </c>
      <c r="C5" s="29" t="s">
        <v>66</v>
      </c>
      <c r="D5" s="30">
        <v>1370497</v>
      </c>
      <c r="E5" s="30">
        <v>118209</v>
      </c>
      <c r="F5" s="31">
        <v>8.6300000000000008</v>
      </c>
      <c r="G5" s="30">
        <v>1228720</v>
      </c>
      <c r="H5" s="31">
        <v>89.65</v>
      </c>
      <c r="I5" s="30">
        <v>3444</v>
      </c>
      <c r="J5" s="31">
        <v>0.25</v>
      </c>
      <c r="K5" s="30">
        <v>20124</v>
      </c>
      <c r="L5" s="31">
        <v>1.48</v>
      </c>
      <c r="M5" s="30">
        <v>837</v>
      </c>
      <c r="N5" s="30">
        <v>7435</v>
      </c>
      <c r="O5" s="30">
        <v>156</v>
      </c>
      <c r="P5" s="30">
        <v>12689</v>
      </c>
      <c r="Q5" s="30">
        <v>3162</v>
      </c>
      <c r="R5" s="31">
        <f t="shared" si="0"/>
        <v>15.71258199165176</v>
      </c>
      <c r="S5" s="30">
        <v>1344</v>
      </c>
      <c r="T5" s="30">
        <v>231</v>
      </c>
      <c r="U5" s="16"/>
    </row>
    <row r="6" spans="1:21" ht="15.75" x14ac:dyDescent="0.25">
      <c r="A6" s="40"/>
      <c r="B6" s="29" t="s">
        <v>40</v>
      </c>
      <c r="C6" s="29" t="s">
        <v>67</v>
      </c>
      <c r="D6" s="30">
        <v>3135201</v>
      </c>
      <c r="E6" s="30">
        <v>1290981</v>
      </c>
      <c r="F6" s="31">
        <v>41.18</v>
      </c>
      <c r="G6" s="30">
        <v>1747512</v>
      </c>
      <c r="H6" s="31">
        <v>55.74</v>
      </c>
      <c r="I6" s="30">
        <v>10702</v>
      </c>
      <c r="J6" s="31">
        <v>0.34</v>
      </c>
      <c r="K6" s="30">
        <v>86006</v>
      </c>
      <c r="L6" s="31">
        <v>2.74</v>
      </c>
      <c r="M6" s="30">
        <v>570</v>
      </c>
      <c r="N6" s="30">
        <v>15371</v>
      </c>
      <c r="O6" s="30">
        <v>145</v>
      </c>
      <c r="P6" s="30">
        <v>70635</v>
      </c>
      <c r="Q6" s="30">
        <v>17413</v>
      </c>
      <c r="R6" s="31">
        <f t="shared" si="0"/>
        <v>20.24626188870544</v>
      </c>
      <c r="S6" s="30">
        <v>4478</v>
      </c>
      <c r="T6" s="30">
        <v>490</v>
      </c>
      <c r="U6" s="16"/>
    </row>
    <row r="7" spans="1:21" ht="15.75" x14ac:dyDescent="0.25">
      <c r="A7" s="40"/>
      <c r="B7" s="29" t="s">
        <v>41</v>
      </c>
      <c r="C7" s="9" t="s">
        <v>68</v>
      </c>
      <c r="D7" s="30">
        <v>2021696</v>
      </c>
      <c r="E7" s="30">
        <v>1292560</v>
      </c>
      <c r="F7" s="31">
        <v>63.93</v>
      </c>
      <c r="G7" s="30">
        <v>561861</v>
      </c>
      <c r="H7" s="31">
        <v>27.79</v>
      </c>
      <c r="I7" s="30">
        <v>19306</v>
      </c>
      <c r="J7" s="31">
        <v>0.95</v>
      </c>
      <c r="K7" s="30">
        <v>147969</v>
      </c>
      <c r="L7" s="31">
        <v>7.32</v>
      </c>
      <c r="M7" s="30">
        <v>2681</v>
      </c>
      <c r="N7" s="30">
        <v>36621</v>
      </c>
      <c r="O7" s="30">
        <v>143</v>
      </c>
      <c r="P7" s="30">
        <v>111348</v>
      </c>
      <c r="Q7" s="32">
        <v>19800</v>
      </c>
      <c r="R7" s="31">
        <f t="shared" si="0"/>
        <v>13.381181193358069</v>
      </c>
      <c r="S7" s="30">
        <v>6045</v>
      </c>
      <c r="T7" s="30">
        <v>556</v>
      </c>
      <c r="U7" s="16"/>
    </row>
    <row r="8" spans="1:21" ht="15.75" x14ac:dyDescent="0.25">
      <c r="A8" s="40"/>
      <c r="B8" s="29" t="s">
        <v>42</v>
      </c>
      <c r="C8" s="29" t="s">
        <v>66</v>
      </c>
      <c r="D8" s="30">
        <v>1579372</v>
      </c>
      <c r="E8" s="30">
        <v>266038</v>
      </c>
      <c r="F8" s="31">
        <v>16.84</v>
      </c>
      <c r="G8" s="30">
        <v>1139235</v>
      </c>
      <c r="H8" s="31">
        <v>72.13</v>
      </c>
      <c r="I8" s="30">
        <v>117592</v>
      </c>
      <c r="J8" s="31">
        <v>7.45</v>
      </c>
      <c r="K8" s="30">
        <v>56507</v>
      </c>
      <c r="L8" s="31">
        <v>3.58</v>
      </c>
      <c r="M8" s="30">
        <v>2151</v>
      </c>
      <c r="N8" s="30">
        <v>27523</v>
      </c>
      <c r="O8" s="30">
        <v>158</v>
      </c>
      <c r="P8" s="30">
        <v>28984</v>
      </c>
      <c r="Q8" s="30">
        <v>7029</v>
      </c>
      <c r="R8" s="31">
        <f t="shared" si="0"/>
        <v>12.439166828888457</v>
      </c>
      <c r="S8" s="30">
        <v>2886</v>
      </c>
      <c r="T8" s="30">
        <v>385</v>
      </c>
      <c r="U8" s="16"/>
    </row>
    <row r="9" spans="1:21" ht="15.75" x14ac:dyDescent="0.25">
      <c r="A9" s="40"/>
      <c r="B9" s="29" t="s">
        <v>43</v>
      </c>
      <c r="C9" s="29" t="s">
        <v>67</v>
      </c>
      <c r="D9" s="30">
        <v>1720937</v>
      </c>
      <c r="E9" s="30">
        <v>547169</v>
      </c>
      <c r="F9" s="31">
        <v>31.79</v>
      </c>
      <c r="G9" s="30">
        <v>1121736</v>
      </c>
      <c r="H9" s="31">
        <v>65.180000000000007</v>
      </c>
      <c r="I9" s="30">
        <v>6136</v>
      </c>
      <c r="J9" s="31">
        <v>0.36</v>
      </c>
      <c r="K9" s="30">
        <v>45896</v>
      </c>
      <c r="L9" s="31">
        <v>2.67</v>
      </c>
      <c r="M9" s="30">
        <v>1037</v>
      </c>
      <c r="N9" s="30">
        <v>19267</v>
      </c>
      <c r="O9" s="30">
        <v>154</v>
      </c>
      <c r="P9" s="30">
        <v>26629</v>
      </c>
      <c r="Q9" s="30">
        <v>12428</v>
      </c>
      <c r="R9" s="31">
        <f t="shared" si="0"/>
        <v>27.078612515251873</v>
      </c>
      <c r="S9" s="30">
        <v>2474</v>
      </c>
      <c r="T9" s="30">
        <v>378</v>
      </c>
      <c r="U9" s="16"/>
    </row>
    <row r="10" spans="1:21" ht="15.75" x14ac:dyDescent="0.25">
      <c r="A10" s="40"/>
      <c r="B10" s="29" t="s">
        <v>44</v>
      </c>
      <c r="C10" s="9" t="s">
        <v>69</v>
      </c>
      <c r="D10" s="30">
        <v>3087505</v>
      </c>
      <c r="E10" s="30">
        <v>947557</v>
      </c>
      <c r="F10" s="31">
        <v>30.69</v>
      </c>
      <c r="G10" s="30">
        <v>885262</v>
      </c>
      <c r="H10" s="31">
        <v>28.67</v>
      </c>
      <c r="I10" s="30">
        <v>715897</v>
      </c>
      <c r="J10" s="31">
        <v>23.19</v>
      </c>
      <c r="K10" s="30">
        <v>538789</v>
      </c>
      <c r="L10" s="31">
        <v>17.45</v>
      </c>
      <c r="M10" s="30">
        <v>25503</v>
      </c>
      <c r="N10" s="30">
        <v>374157</v>
      </c>
      <c r="O10" s="30">
        <v>194</v>
      </c>
      <c r="P10" s="30">
        <v>164632</v>
      </c>
      <c r="Q10" s="30">
        <v>52963</v>
      </c>
      <c r="R10" s="31">
        <f t="shared" si="0"/>
        <v>9.8300076653383783</v>
      </c>
      <c r="S10" s="30">
        <v>5503</v>
      </c>
      <c r="T10" s="30">
        <v>516</v>
      </c>
      <c r="U10" s="16"/>
    </row>
    <row r="11" spans="1:21" ht="15.75" x14ac:dyDescent="0.25">
      <c r="A11" s="40"/>
      <c r="B11" s="29" t="s">
        <v>45</v>
      </c>
      <c r="C11" s="29" t="s">
        <v>67</v>
      </c>
      <c r="D11" s="30">
        <v>2522460</v>
      </c>
      <c r="E11" s="30">
        <v>824794</v>
      </c>
      <c r="F11" s="31">
        <v>32.700000000000003</v>
      </c>
      <c r="G11" s="30">
        <v>1602181</v>
      </c>
      <c r="H11" s="31">
        <v>63.52</v>
      </c>
      <c r="I11" s="30">
        <v>15711</v>
      </c>
      <c r="J11" s="31">
        <v>0.62</v>
      </c>
      <c r="K11" s="30">
        <v>79774</v>
      </c>
      <c r="L11" s="31">
        <v>3.16</v>
      </c>
      <c r="M11" s="30">
        <v>721</v>
      </c>
      <c r="N11" s="30">
        <v>19243</v>
      </c>
      <c r="O11" s="30">
        <v>137</v>
      </c>
      <c r="P11" s="30">
        <v>60531</v>
      </c>
      <c r="Q11" s="30">
        <v>14855</v>
      </c>
      <c r="R11" s="31">
        <f t="shared" si="0"/>
        <v>18.621355328803872</v>
      </c>
      <c r="S11" s="30">
        <v>4220</v>
      </c>
      <c r="T11" s="30">
        <v>485</v>
      </c>
      <c r="U11" s="16"/>
    </row>
    <row r="12" spans="1:21" ht="15.75" x14ac:dyDescent="0.25">
      <c r="A12" s="40"/>
      <c r="B12" s="29" t="s">
        <v>46</v>
      </c>
      <c r="C12" s="9" t="s">
        <v>68</v>
      </c>
      <c r="D12" s="30">
        <v>4142841</v>
      </c>
      <c r="E12" s="30">
        <v>2380608</v>
      </c>
      <c r="F12" s="31">
        <v>57.46</v>
      </c>
      <c r="G12" s="30">
        <v>1351636</v>
      </c>
      <c r="H12" s="31">
        <v>32.619999999999997</v>
      </c>
      <c r="I12" s="30">
        <v>46795</v>
      </c>
      <c r="J12" s="31">
        <v>1.1299999999999999</v>
      </c>
      <c r="K12" s="30">
        <v>363802</v>
      </c>
      <c r="L12" s="31">
        <v>8.7799999999999994</v>
      </c>
      <c r="M12" s="30">
        <v>3119</v>
      </c>
      <c r="N12" s="30">
        <v>124469</v>
      </c>
      <c r="O12" s="30">
        <v>133</v>
      </c>
      <c r="P12" s="30">
        <v>239333</v>
      </c>
      <c r="Q12" s="30">
        <v>60961</v>
      </c>
      <c r="R12" s="31">
        <f t="shared" si="0"/>
        <v>16.756642349409844</v>
      </c>
      <c r="S12" s="30">
        <v>7948</v>
      </c>
      <c r="T12" s="30">
        <v>656</v>
      </c>
      <c r="U12" s="16"/>
    </row>
    <row r="13" spans="1:21" ht="15.75" x14ac:dyDescent="0.25">
      <c r="A13" s="40"/>
      <c r="B13" s="29" t="s">
        <v>47</v>
      </c>
      <c r="C13" s="9" t="s">
        <v>69</v>
      </c>
      <c r="D13" s="30">
        <v>2676824</v>
      </c>
      <c r="E13" s="30">
        <v>545971</v>
      </c>
      <c r="F13" s="31">
        <v>20.399999999999999</v>
      </c>
      <c r="G13" s="30">
        <v>584567</v>
      </c>
      <c r="H13" s="31">
        <v>21.84</v>
      </c>
      <c r="I13" s="30">
        <v>1250281</v>
      </c>
      <c r="J13" s="31">
        <v>46.71</v>
      </c>
      <c r="K13" s="30">
        <v>296005</v>
      </c>
      <c r="L13" s="31">
        <v>11.06</v>
      </c>
      <c r="M13" s="30">
        <v>20109</v>
      </c>
      <c r="N13" s="30">
        <v>138037</v>
      </c>
      <c r="O13" s="30">
        <v>167</v>
      </c>
      <c r="P13" s="30">
        <v>157968</v>
      </c>
      <c r="Q13" s="30">
        <v>39649</v>
      </c>
      <c r="R13" s="31">
        <f t="shared" si="0"/>
        <v>13.394706170503877</v>
      </c>
      <c r="S13" s="30">
        <v>9864</v>
      </c>
      <c r="T13" s="30">
        <v>618</v>
      </c>
      <c r="U13" s="16"/>
    </row>
    <row r="14" spans="1:21" ht="15.75" x14ac:dyDescent="0.25">
      <c r="A14" s="40"/>
      <c r="B14" s="29" t="s">
        <v>48</v>
      </c>
      <c r="C14" s="29" t="s">
        <v>66</v>
      </c>
      <c r="D14" s="30">
        <v>2345803</v>
      </c>
      <c r="E14" s="30">
        <v>621637</v>
      </c>
      <c r="F14" s="31">
        <v>26.5</v>
      </c>
      <c r="G14" s="30">
        <v>998277</v>
      </c>
      <c r="H14" s="31">
        <v>42.55</v>
      </c>
      <c r="I14" s="30">
        <v>486934</v>
      </c>
      <c r="J14" s="31">
        <v>20.76</v>
      </c>
      <c r="K14" s="30">
        <v>238955</v>
      </c>
      <c r="L14" s="31">
        <v>10.19</v>
      </c>
      <c r="M14" s="30">
        <v>9676</v>
      </c>
      <c r="N14" s="30">
        <v>94425</v>
      </c>
      <c r="O14" s="30">
        <v>150</v>
      </c>
      <c r="P14" s="30">
        <v>144530</v>
      </c>
      <c r="Q14" s="30">
        <v>35976</v>
      </c>
      <c r="R14" s="31">
        <f t="shared" si="0"/>
        <v>15.055554393086565</v>
      </c>
      <c r="S14" s="30">
        <v>8510</v>
      </c>
      <c r="T14" s="30">
        <v>522</v>
      </c>
      <c r="U14" s="16"/>
    </row>
    <row r="15" spans="1:21" ht="29.25" customHeight="1" x14ac:dyDescent="0.25">
      <c r="A15" s="40"/>
      <c r="B15" s="12" t="s">
        <v>36</v>
      </c>
      <c r="C15" s="9" t="s">
        <v>70</v>
      </c>
      <c r="D15" s="30">
        <v>29780781</v>
      </c>
      <c r="E15" s="30">
        <v>11636219</v>
      </c>
      <c r="F15" s="31">
        <v>39.07</v>
      </c>
      <c r="G15" s="30">
        <v>12843600</v>
      </c>
      <c r="H15" s="31">
        <v>43.13</v>
      </c>
      <c r="I15" s="30">
        <v>2745526</v>
      </c>
      <c r="J15" s="31">
        <v>9.2200000000000006</v>
      </c>
      <c r="K15" s="30">
        <v>2555436</v>
      </c>
      <c r="L15" s="31">
        <v>8.58</v>
      </c>
      <c r="M15" s="30">
        <v>87251</v>
      </c>
      <c r="N15" s="30">
        <v>1199205</v>
      </c>
      <c r="O15" s="30">
        <v>168</v>
      </c>
      <c r="P15" s="30">
        <v>1356231</v>
      </c>
      <c r="Q15" s="30">
        <f>SUM(Q3:Q14)</f>
        <v>349230</v>
      </c>
      <c r="R15" s="31">
        <f t="shared" si="0"/>
        <v>13.666161077796509</v>
      </c>
      <c r="S15" s="30">
        <v>44724</v>
      </c>
      <c r="T15" s="30">
        <v>1115</v>
      </c>
      <c r="U15" s="16"/>
    </row>
    <row r="16" spans="1:21" ht="15.75" x14ac:dyDescent="0.25">
      <c r="A16" s="9" t="s">
        <v>7</v>
      </c>
      <c r="B16" s="9" t="s">
        <v>8</v>
      </c>
      <c r="C16" s="9" t="s">
        <v>71</v>
      </c>
      <c r="D16" s="30">
        <v>14212925</v>
      </c>
      <c r="E16" s="30">
        <v>1116846</v>
      </c>
      <c r="F16" s="31">
        <v>7.86</v>
      </c>
      <c r="G16" s="30">
        <v>8773146</v>
      </c>
      <c r="H16" s="31">
        <v>61.73</v>
      </c>
      <c r="I16" s="30">
        <v>1814183</v>
      </c>
      <c r="J16" s="31">
        <v>12.76</v>
      </c>
      <c r="K16" s="30">
        <v>2508750</v>
      </c>
      <c r="L16" s="31">
        <v>17.649999999999999</v>
      </c>
      <c r="M16" s="30">
        <v>10176</v>
      </c>
      <c r="N16" s="30">
        <v>452708</v>
      </c>
      <c r="O16" s="30">
        <v>269</v>
      </c>
      <c r="P16" s="30">
        <v>2056042</v>
      </c>
      <c r="Q16" s="30">
        <v>365721</v>
      </c>
      <c r="R16" s="31">
        <f t="shared" si="0"/>
        <v>14.577817638266069</v>
      </c>
      <c r="S16" s="30">
        <v>31860</v>
      </c>
      <c r="T16" s="30">
        <v>760</v>
      </c>
      <c r="U16" s="16"/>
    </row>
    <row r="17" spans="1:21" ht="15.75" x14ac:dyDescent="0.25">
      <c r="A17" s="9" t="s">
        <v>34</v>
      </c>
      <c r="B17" s="9" t="s">
        <v>9</v>
      </c>
      <c r="C17" s="9" t="s">
        <v>10</v>
      </c>
      <c r="D17" s="30">
        <v>34610661</v>
      </c>
      <c r="E17" s="30">
        <v>2179363</v>
      </c>
      <c r="F17" s="31">
        <v>6.3</v>
      </c>
      <c r="G17" s="30">
        <v>25742766</v>
      </c>
      <c r="H17" s="31">
        <v>74.38</v>
      </c>
      <c r="I17" s="30">
        <v>64802</v>
      </c>
      <c r="J17" s="31">
        <v>0.19</v>
      </c>
      <c r="K17" s="30">
        <v>6623730</v>
      </c>
      <c r="L17" s="31">
        <v>19.14</v>
      </c>
      <c r="M17" s="30">
        <v>11394</v>
      </c>
      <c r="N17" s="30">
        <v>4764243</v>
      </c>
      <c r="O17" s="30">
        <v>368</v>
      </c>
      <c r="P17" s="30">
        <v>1859487</v>
      </c>
      <c r="Q17" s="30">
        <v>4774946</v>
      </c>
      <c r="R17" s="31">
        <f t="shared" si="0"/>
        <v>72.088475828573934</v>
      </c>
      <c r="S17" s="30">
        <v>42198</v>
      </c>
      <c r="T17" s="30">
        <v>1004</v>
      </c>
      <c r="U17" s="16"/>
    </row>
    <row r="18" spans="1:21" ht="15.75" x14ac:dyDescent="0.25">
      <c r="A18" s="9" t="s">
        <v>11</v>
      </c>
      <c r="B18" s="9" t="s">
        <v>12</v>
      </c>
      <c r="C18" s="9" t="s">
        <v>57</v>
      </c>
      <c r="D18" s="34">
        <v>103078758</v>
      </c>
      <c r="E18" s="30">
        <v>5069151</v>
      </c>
      <c r="F18" s="31">
        <v>4.92</v>
      </c>
      <c r="G18" s="30">
        <v>90221909</v>
      </c>
      <c r="H18" s="31">
        <v>87.53</v>
      </c>
      <c r="I18" s="30" t="s">
        <v>54</v>
      </c>
      <c r="J18" s="30" t="s">
        <v>54</v>
      </c>
      <c r="K18" s="30">
        <v>7787698</v>
      </c>
      <c r="L18" s="31">
        <v>7.56</v>
      </c>
      <c r="M18" s="30">
        <v>642849</v>
      </c>
      <c r="N18" s="30">
        <v>4801678</v>
      </c>
      <c r="O18" s="30">
        <v>110</v>
      </c>
      <c r="P18" s="30">
        <v>2986020</v>
      </c>
      <c r="Q18" s="30">
        <v>3220453</v>
      </c>
      <c r="R18" s="31">
        <f t="shared" si="0"/>
        <v>41.353080204188707</v>
      </c>
      <c r="S18" s="30">
        <v>242773</v>
      </c>
      <c r="T18" s="30">
        <v>2454</v>
      </c>
      <c r="U18" s="16"/>
    </row>
    <row r="19" spans="1:21" ht="16.5" thickBot="1" x14ac:dyDescent="0.3">
      <c r="A19" s="10" t="s">
        <v>13</v>
      </c>
      <c r="B19" s="36" t="s">
        <v>14</v>
      </c>
      <c r="C19" s="36" t="s">
        <v>13</v>
      </c>
      <c r="D19" s="37">
        <v>131236386</v>
      </c>
      <c r="E19" s="35">
        <v>131158722</v>
      </c>
      <c r="F19" s="38">
        <v>99.94</v>
      </c>
      <c r="G19" s="35">
        <v>63362</v>
      </c>
      <c r="H19" s="38">
        <v>0.05</v>
      </c>
      <c r="I19" s="35" t="s">
        <v>54</v>
      </c>
      <c r="J19" s="35" t="s">
        <v>54</v>
      </c>
      <c r="K19" s="35">
        <v>14302</v>
      </c>
      <c r="L19" s="38">
        <v>0.01</v>
      </c>
      <c r="M19" s="35">
        <v>2193</v>
      </c>
      <c r="N19" s="35">
        <v>4422</v>
      </c>
      <c r="O19" s="35">
        <v>117</v>
      </c>
      <c r="P19" s="35">
        <v>9880</v>
      </c>
      <c r="Q19" s="35">
        <v>2224</v>
      </c>
      <c r="R19" s="38">
        <f t="shared" si="0"/>
        <v>15.550272689134387</v>
      </c>
      <c r="S19" s="35">
        <v>695</v>
      </c>
      <c r="T19" s="35">
        <v>152</v>
      </c>
      <c r="U19" s="16"/>
    </row>
    <row r="20" spans="1:21" ht="18" x14ac:dyDescent="0.25">
      <c r="A20" s="1" t="s">
        <v>50</v>
      </c>
      <c r="B20" s="1"/>
      <c r="C20" s="1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R20" s="16"/>
      <c r="S20" s="16"/>
      <c r="T20" s="16"/>
      <c r="U20" s="16"/>
    </row>
    <row r="21" spans="1:21" ht="18" x14ac:dyDescent="0.25">
      <c r="A21" s="11" t="s">
        <v>52</v>
      </c>
      <c r="B21" s="1"/>
      <c r="C21" s="1"/>
      <c r="D21" s="15"/>
      <c r="E21" s="21"/>
      <c r="F21" s="15"/>
      <c r="G21" s="21"/>
      <c r="H21" s="21"/>
      <c r="I21" s="21"/>
      <c r="J21" s="21"/>
      <c r="K21" s="21"/>
      <c r="L21" s="21"/>
      <c r="M21" s="22"/>
      <c r="N21" s="21"/>
      <c r="O21" s="15"/>
      <c r="P21" s="15"/>
      <c r="Q21" s="21"/>
      <c r="R21" s="16"/>
      <c r="S21" s="16"/>
      <c r="T21" s="16"/>
      <c r="U21" s="16"/>
    </row>
    <row r="22" spans="1:21" ht="18" x14ac:dyDescent="0.25">
      <c r="A22" s="1" t="s">
        <v>53</v>
      </c>
      <c r="D22" s="21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33"/>
      <c r="R22" s="22"/>
      <c r="S22" s="22"/>
      <c r="T22" s="16"/>
      <c r="U22" s="16"/>
    </row>
    <row r="23" spans="1:21" ht="18" x14ac:dyDescent="0.25">
      <c r="A23" s="11" t="s">
        <v>35</v>
      </c>
      <c r="D23" s="4"/>
      <c r="G23" s="4"/>
      <c r="J23" s="4"/>
      <c r="K23" s="30"/>
      <c r="L23" s="13"/>
      <c r="M23" s="30"/>
      <c r="N23" s="30"/>
      <c r="O23" s="3"/>
      <c r="P23" s="2"/>
    </row>
    <row r="24" spans="1:21" ht="15.75" x14ac:dyDescent="0.25">
      <c r="F24" s="4"/>
      <c r="H24" s="4"/>
      <c r="K24" s="30"/>
      <c r="L24" s="30"/>
      <c r="M24" s="30"/>
      <c r="N24" s="30"/>
      <c r="O24" s="3"/>
      <c r="P24" s="4"/>
      <c r="Q24" s="4"/>
      <c r="S24" s="4"/>
    </row>
    <row r="25" spans="1:21" ht="15.75" x14ac:dyDescent="0.25">
      <c r="F25" s="28"/>
      <c r="J25" s="3"/>
      <c r="K25" s="30"/>
      <c r="L25" s="30"/>
      <c r="M25" s="30"/>
      <c r="N25" s="30"/>
    </row>
    <row r="26" spans="1:21" ht="15.75" x14ac:dyDescent="0.25">
      <c r="C26" s="4"/>
      <c r="D26" s="4"/>
      <c r="F26" s="28"/>
      <c r="H26" s="4"/>
      <c r="J26" s="3"/>
      <c r="K26" s="30"/>
      <c r="L26" s="30"/>
      <c r="M26" s="30"/>
      <c r="N26" s="30"/>
    </row>
    <row r="27" spans="1:21" x14ac:dyDescent="0.25">
      <c r="C27" s="4"/>
      <c r="D27" s="28"/>
      <c r="E27" s="4"/>
      <c r="F27" s="28"/>
      <c r="J27" s="3"/>
      <c r="K27" s="3"/>
      <c r="L27" s="2"/>
      <c r="M27" s="27"/>
      <c r="N27" s="33"/>
    </row>
    <row r="28" spans="1:21" x14ac:dyDescent="0.25">
      <c r="C28" s="4"/>
      <c r="D28" s="28"/>
      <c r="F28" s="28"/>
      <c r="J28" s="3"/>
      <c r="K28" s="3"/>
      <c r="L28" s="2"/>
      <c r="M28" s="2"/>
      <c r="N28" s="33"/>
    </row>
    <row r="29" spans="1:21" x14ac:dyDescent="0.25">
      <c r="C29" s="4"/>
      <c r="D29" s="28"/>
      <c r="E29" s="26"/>
      <c r="F29" s="28"/>
      <c r="K29" s="16"/>
      <c r="M29" s="22"/>
      <c r="N29" s="33"/>
    </row>
    <row r="30" spans="1:21" x14ac:dyDescent="0.25">
      <c r="C30" s="4"/>
      <c r="D30" s="28"/>
      <c r="F30" s="28"/>
      <c r="N30" s="33"/>
    </row>
    <row r="31" spans="1:21" ht="15.75" x14ac:dyDescent="0.25">
      <c r="C31" s="4"/>
      <c r="D31" s="28"/>
      <c r="E31" s="14"/>
      <c r="F31" s="28"/>
      <c r="K31" s="23"/>
      <c r="M31" s="23"/>
      <c r="N31" s="33"/>
    </row>
    <row r="32" spans="1:21" x14ac:dyDescent="0.25">
      <c r="C32" s="4"/>
      <c r="D32" s="28"/>
      <c r="F32" s="28"/>
      <c r="K32" s="4"/>
      <c r="M32" s="4"/>
      <c r="N32" s="33"/>
    </row>
    <row r="33" spans="1:18" x14ac:dyDescent="0.25">
      <c r="C33" s="4"/>
      <c r="D33" s="28"/>
      <c r="F33" s="28"/>
      <c r="L33" s="4"/>
      <c r="N33" s="33"/>
      <c r="R33" s="17"/>
    </row>
    <row r="34" spans="1:18" ht="15.75" x14ac:dyDescent="0.25">
      <c r="C34" s="4"/>
      <c r="D34" s="28"/>
      <c r="F34" s="28"/>
      <c r="G34" s="23"/>
      <c r="L34" s="4"/>
      <c r="N34" s="33"/>
    </row>
    <row r="35" spans="1:18" x14ac:dyDescent="0.25">
      <c r="C35" s="4"/>
      <c r="D35" s="28"/>
      <c r="E35" s="26"/>
      <c r="F35" s="28"/>
      <c r="L35" s="4"/>
      <c r="N35" s="33"/>
    </row>
    <row r="36" spans="1:18" x14ac:dyDescent="0.25">
      <c r="A36" s="24"/>
      <c r="C36" s="4"/>
      <c r="D36" s="28"/>
      <c r="E36" s="4"/>
      <c r="F36" s="28"/>
      <c r="I36" s="24"/>
      <c r="N36" s="33"/>
    </row>
    <row r="37" spans="1:18" x14ac:dyDescent="0.25">
      <c r="C37" s="4"/>
      <c r="D37" s="28"/>
      <c r="F37" s="28"/>
      <c r="G37" s="3"/>
      <c r="N37" s="33"/>
    </row>
    <row r="38" spans="1:18" ht="15.75" x14ac:dyDescent="0.25">
      <c r="C38" s="4"/>
      <c r="D38" s="28"/>
      <c r="E38" s="25"/>
      <c r="F38" s="28"/>
      <c r="G38" s="27"/>
      <c r="N38" s="33"/>
      <c r="Q38" s="1"/>
    </row>
    <row r="39" spans="1:18" ht="15.75" x14ac:dyDescent="0.25">
      <c r="C39" s="4"/>
      <c r="D39" s="28"/>
      <c r="F39" s="28"/>
      <c r="G39" s="3"/>
      <c r="N39" s="33"/>
      <c r="Q39" s="1"/>
    </row>
    <row r="40" spans="1:18" ht="15.75" x14ac:dyDescent="0.25">
      <c r="C40" s="4"/>
      <c r="D40" s="28"/>
      <c r="E40" s="16"/>
      <c r="F40" s="28"/>
      <c r="G40" s="16"/>
      <c r="K40" s="16"/>
      <c r="M40" s="16"/>
      <c r="N40" s="33"/>
      <c r="O40" s="16"/>
      <c r="Q40" s="1"/>
    </row>
    <row r="41" spans="1:18" ht="15.75" x14ac:dyDescent="0.25">
      <c r="B41" s="4"/>
      <c r="C41" s="4"/>
      <c r="D41" s="28"/>
      <c r="F41" s="28"/>
      <c r="N41" s="33"/>
      <c r="Q41" s="1"/>
    </row>
    <row r="42" spans="1:18" ht="15.75" x14ac:dyDescent="0.25">
      <c r="C42" s="4"/>
      <c r="D42" s="28"/>
      <c r="E42" s="16"/>
      <c r="F42" s="28"/>
      <c r="G42" s="23"/>
      <c r="K42" s="23"/>
      <c r="M42" s="23"/>
      <c r="N42" s="33"/>
      <c r="O42" s="23"/>
    </row>
    <row r="43" spans="1:18" x14ac:dyDescent="0.25">
      <c r="C43" s="4"/>
      <c r="D43" s="28"/>
      <c r="F43" s="28"/>
      <c r="G43" s="4"/>
      <c r="K43" s="4"/>
      <c r="M43" s="4"/>
      <c r="N43" s="33"/>
      <c r="O43" s="4"/>
    </row>
    <row r="44" spans="1:18" x14ac:dyDescent="0.25">
      <c r="D44" s="28"/>
      <c r="F44" s="28"/>
      <c r="N44" s="33"/>
    </row>
    <row r="45" spans="1:18" x14ac:dyDescent="0.25">
      <c r="F45" s="28"/>
    </row>
    <row r="46" spans="1:18" x14ac:dyDescent="0.25">
      <c r="A46" s="24"/>
      <c r="F46" s="28"/>
    </row>
    <row r="47" spans="1:18" x14ac:dyDescent="0.25">
      <c r="F47" s="28"/>
    </row>
    <row r="48" spans="1:18" x14ac:dyDescent="0.25">
      <c r="C48" s="25"/>
      <c r="F48" s="28"/>
    </row>
    <row r="49" spans="2:5" x14ac:dyDescent="0.25">
      <c r="C49" s="5"/>
    </row>
    <row r="50" spans="2:5" x14ac:dyDescent="0.25">
      <c r="C50" s="16"/>
      <c r="E50" s="16"/>
    </row>
    <row r="51" spans="2:5" x14ac:dyDescent="0.25">
      <c r="B51" s="4"/>
    </row>
    <row r="52" spans="2:5" ht="15.75" x14ac:dyDescent="0.25">
      <c r="C52" s="16"/>
      <c r="E52" s="23"/>
    </row>
  </sheetData>
  <mergeCells count="1">
    <mergeCell ref="A3:A15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workbookViewId="0">
      <selection activeCell="N25" sqref="J9:N25"/>
    </sheetView>
  </sheetViews>
  <sheetFormatPr defaultRowHeight="15" x14ac:dyDescent="0.25"/>
  <cols>
    <col min="11" max="11" width="25" customWidth="1"/>
    <col min="12" max="12" width="14.42578125" customWidth="1"/>
    <col min="13" max="13" width="17.42578125" customWidth="1"/>
  </cols>
  <sheetData>
    <row r="1" spans="1:14" x14ac:dyDescent="0.25">
      <c r="A1" t="s">
        <v>18</v>
      </c>
      <c r="B1">
        <v>63</v>
      </c>
    </row>
    <row r="2" spans="1:14" x14ac:dyDescent="0.25">
      <c r="A2" t="s">
        <v>19</v>
      </c>
      <c r="B2">
        <v>3362</v>
      </c>
    </row>
    <row r="3" spans="1:14" x14ac:dyDescent="0.25">
      <c r="A3" t="s">
        <v>20</v>
      </c>
      <c r="B3">
        <v>1071</v>
      </c>
    </row>
    <row r="4" spans="1:14" x14ac:dyDescent="0.25">
      <c r="A4" t="s">
        <v>21</v>
      </c>
      <c r="B4">
        <v>6</v>
      </c>
    </row>
    <row r="5" spans="1:14" x14ac:dyDescent="0.25">
      <c r="A5" t="s">
        <v>22</v>
      </c>
      <c r="B5">
        <v>44</v>
      </c>
    </row>
    <row r="6" spans="1:14" x14ac:dyDescent="0.25">
      <c r="A6" t="s">
        <v>23</v>
      </c>
      <c r="B6">
        <v>6</v>
      </c>
    </row>
    <row r="7" spans="1:14" x14ac:dyDescent="0.25">
      <c r="A7" t="s">
        <v>24</v>
      </c>
      <c r="B7">
        <v>7365</v>
      </c>
    </row>
    <row r="8" spans="1:14" ht="15.75" thickBot="1" x14ac:dyDescent="0.3">
      <c r="A8" t="s">
        <v>25</v>
      </c>
      <c r="B8">
        <v>2458</v>
      </c>
    </row>
    <row r="9" spans="1:14" ht="15.75" x14ac:dyDescent="0.25">
      <c r="A9" t="s">
        <v>26</v>
      </c>
      <c r="B9">
        <v>21109</v>
      </c>
      <c r="J9" s="39" t="s">
        <v>16</v>
      </c>
      <c r="K9" s="29" t="s">
        <v>37</v>
      </c>
      <c r="L9" s="30">
        <v>7504</v>
      </c>
      <c r="M9" s="30">
        <v>7182</v>
      </c>
      <c r="N9" s="30"/>
    </row>
    <row r="10" spans="1:14" ht="15.75" x14ac:dyDescent="0.25">
      <c r="A10" t="s">
        <v>27</v>
      </c>
      <c r="B10">
        <v>841</v>
      </c>
      <c r="J10" s="40"/>
      <c r="K10" s="29" t="s">
        <v>38</v>
      </c>
      <c r="L10" s="30">
        <v>148353</v>
      </c>
      <c r="M10" s="30">
        <v>155624</v>
      </c>
      <c r="N10" s="30"/>
    </row>
    <row r="11" spans="1:14" ht="15.75" x14ac:dyDescent="0.25">
      <c r="A11" t="s">
        <v>28</v>
      </c>
      <c r="B11">
        <v>920</v>
      </c>
      <c r="J11" s="40"/>
      <c r="K11" s="29" t="s">
        <v>39</v>
      </c>
      <c r="L11" s="30">
        <v>8777</v>
      </c>
      <c r="M11" s="30">
        <v>3162</v>
      </c>
      <c r="N11" s="30"/>
    </row>
    <row r="12" spans="1:14" ht="15.75" x14ac:dyDescent="0.25">
      <c r="A12" t="s">
        <v>29</v>
      </c>
      <c r="B12">
        <v>617</v>
      </c>
      <c r="J12" s="40"/>
      <c r="K12" s="29" t="s">
        <v>40</v>
      </c>
      <c r="L12" s="30">
        <v>24912</v>
      </c>
      <c r="M12" s="30">
        <v>17413</v>
      </c>
      <c r="N12" s="30"/>
    </row>
    <row r="13" spans="1:14" ht="15.75" x14ac:dyDescent="0.25">
      <c r="A13" t="s">
        <v>30</v>
      </c>
      <c r="B13">
        <v>1960</v>
      </c>
      <c r="J13" s="40"/>
      <c r="K13" s="29" t="s">
        <v>41</v>
      </c>
      <c r="L13" s="32">
        <v>31269</v>
      </c>
      <c r="M13" s="32">
        <v>19800</v>
      </c>
      <c r="N13" s="32"/>
    </row>
    <row r="14" spans="1:14" ht="15.75" x14ac:dyDescent="0.25">
      <c r="A14" t="s">
        <v>31</v>
      </c>
      <c r="B14">
        <v>558</v>
      </c>
      <c r="J14" s="40"/>
      <c r="K14" s="29" t="s">
        <v>42</v>
      </c>
      <c r="L14" s="30">
        <v>22049</v>
      </c>
      <c r="M14" s="30">
        <v>7029</v>
      </c>
      <c r="N14" s="30"/>
    </row>
    <row r="15" spans="1:14" ht="15.75" x14ac:dyDescent="0.25">
      <c r="A15" t="s">
        <v>32</v>
      </c>
      <c r="B15">
        <v>3279</v>
      </c>
      <c r="J15" s="40"/>
      <c r="K15" s="29" t="s">
        <v>43</v>
      </c>
      <c r="L15" s="30">
        <v>21794</v>
      </c>
      <c r="M15" s="30">
        <v>12428</v>
      </c>
      <c r="N15" s="30"/>
    </row>
    <row r="16" spans="1:14" ht="15.75" x14ac:dyDescent="0.25">
      <c r="A16" t="s">
        <v>33</v>
      </c>
      <c r="B16">
        <v>9510</v>
      </c>
      <c r="J16" s="40"/>
      <c r="K16" s="29" t="s">
        <v>44</v>
      </c>
      <c r="L16" s="30">
        <v>121329</v>
      </c>
      <c r="M16" s="30">
        <v>52963</v>
      </c>
      <c r="N16" s="30"/>
    </row>
    <row r="17" spans="2:14" ht="15.75" x14ac:dyDescent="0.25">
      <c r="B17">
        <f>SUM(B1:B16)</f>
        <v>53169</v>
      </c>
      <c r="J17" s="40"/>
      <c r="K17" s="29" t="s">
        <v>45</v>
      </c>
      <c r="L17" s="30">
        <v>23055</v>
      </c>
      <c r="M17" s="30">
        <v>14855</v>
      </c>
      <c r="N17" s="30"/>
    </row>
    <row r="18" spans="2:14" ht="15.75" x14ac:dyDescent="0.25">
      <c r="J18" s="40"/>
      <c r="K18" s="29" t="s">
        <v>46</v>
      </c>
      <c r="L18" s="30">
        <v>115712</v>
      </c>
      <c r="M18" s="30">
        <v>60961</v>
      </c>
      <c r="N18" s="30"/>
    </row>
    <row r="19" spans="2:14" ht="15.75" x14ac:dyDescent="0.25">
      <c r="J19" s="40"/>
      <c r="K19" s="29" t="s">
        <v>47</v>
      </c>
      <c r="L19" s="30">
        <v>83972</v>
      </c>
      <c r="M19" s="30">
        <v>39649</v>
      </c>
      <c r="N19" s="30"/>
    </row>
    <row r="20" spans="2:14" ht="15.75" x14ac:dyDescent="0.25">
      <c r="J20" s="40"/>
      <c r="K20" s="29" t="s">
        <v>48</v>
      </c>
      <c r="L20" s="30">
        <v>67479</v>
      </c>
      <c r="M20" s="30">
        <v>35976</v>
      </c>
      <c r="N20" s="30"/>
    </row>
    <row r="21" spans="2:14" ht="18" x14ac:dyDescent="0.25">
      <c r="J21" s="40"/>
      <c r="K21" s="12" t="s">
        <v>36</v>
      </c>
      <c r="L21" s="30">
        <v>676205</v>
      </c>
      <c r="M21" s="30">
        <f>SUM(M9:M20)</f>
        <v>427042</v>
      </c>
      <c r="N21" s="30">
        <v>433202</v>
      </c>
    </row>
    <row r="22" spans="2:14" ht="15.75" x14ac:dyDescent="0.25">
      <c r="J22" s="29" t="s">
        <v>7</v>
      </c>
      <c r="K22" s="29" t="s">
        <v>8</v>
      </c>
      <c r="L22" s="30">
        <v>465733</v>
      </c>
      <c r="M22" s="30">
        <v>365721</v>
      </c>
      <c r="N22" s="30"/>
    </row>
    <row r="23" spans="2:14" ht="15.75" x14ac:dyDescent="0.25">
      <c r="J23" s="29" t="s">
        <v>34</v>
      </c>
      <c r="K23" s="29" t="s">
        <v>9</v>
      </c>
      <c r="L23" s="30">
        <v>4774946</v>
      </c>
      <c r="M23" s="30">
        <v>4774946</v>
      </c>
      <c r="N23" s="30"/>
    </row>
    <row r="24" spans="2:14" ht="15.75" x14ac:dyDescent="0.25">
      <c r="J24" s="29" t="s">
        <v>11</v>
      </c>
      <c r="K24" s="29" t="s">
        <v>12</v>
      </c>
      <c r="L24" s="30">
        <v>3632141</v>
      </c>
      <c r="M24" s="30">
        <v>3220453</v>
      </c>
      <c r="N24" s="30"/>
    </row>
    <row r="25" spans="2:14" ht="16.5" thickBot="1" x14ac:dyDescent="0.3">
      <c r="J25" s="10" t="s">
        <v>13</v>
      </c>
      <c r="K25" s="36" t="s">
        <v>14</v>
      </c>
      <c r="L25" s="35">
        <v>2629</v>
      </c>
      <c r="M25" s="35">
        <v>2224</v>
      </c>
      <c r="N25" s="35"/>
    </row>
  </sheetData>
  <mergeCells count="1">
    <mergeCell ref="J9:J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FEB 2015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2015-08-18T00:56:39Z</dcterms:modified>
</cp:coreProperties>
</file>